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a_portfolio\"/>
    </mc:Choice>
  </mc:AlternateContent>
  <xr:revisionPtr revIDLastSave="0" documentId="13_ncr:1_{921BDD67-9D7D-445C-A635-9CEC3B4AC7A3}" xr6:coauthVersionLast="47" xr6:coauthVersionMax="47" xr10:uidLastSave="{00000000-0000-0000-0000-000000000000}"/>
  <bookViews>
    <workbookView xWindow="-120" yWindow="-120" windowWidth="29040" windowHeight="15840" activeTab="3" xr2:uid="{BBB564A8-B125-4CDC-8DC1-D29EC3895B4E}"/>
  </bookViews>
  <sheets>
    <sheet name="транзакции" sheetId="1" r:id="rId1"/>
    <sheet name="ABC" sheetId="5" r:id="rId2"/>
    <sheet name="XYZ" sheetId="7" r:id="rId3"/>
    <sheet name="ABCXYZ" sheetId="8" r:id="rId4"/>
  </sheets>
  <definedNames>
    <definedName name="_xlchart.v1.0" hidden="1">ABCXYZ!$C$14:$C$18</definedName>
    <definedName name="_xlchart.v1.1" hidden="1">ABCXYZ!$D$13</definedName>
    <definedName name="_xlchart.v1.10" hidden="1">ABCXYZ!$D$14:$D$18</definedName>
    <definedName name="_xlchart.v1.11" hidden="1">ABCXYZ!$C$14:$C$18</definedName>
    <definedName name="_xlchart.v1.12" hidden="1">ABCXYZ!$D$13</definedName>
    <definedName name="_xlchart.v1.13" hidden="1">ABCXYZ!$D$14:$D$18</definedName>
    <definedName name="_xlchart.v1.2" hidden="1">ABCXYZ!$D$14:$D$18</definedName>
    <definedName name="_xlchart.v1.3" hidden="1">ABCXYZ!$F$13</definedName>
    <definedName name="_xlchart.v1.4" hidden="1">ABCXYZ!$F$14:$F$18</definedName>
    <definedName name="_xlchart.v1.5" hidden="1">ABCXYZ!$C$14:$C$18</definedName>
    <definedName name="_xlchart.v1.6" hidden="1">ABCXYZ!$D$13</definedName>
    <definedName name="_xlchart.v1.7" hidden="1">ABCXYZ!$D$14:$D$18</definedName>
    <definedName name="_xlchart.v1.8" hidden="1">ABCXYZ!$C$14:$C$18</definedName>
    <definedName name="_xlchart.v1.9" hidden="1">ABCXYZ!$D$13</definedName>
    <definedName name="_xlnm._FilterDatabase" localSheetId="2" hidden="1">XYZ!$O$24:$O$1669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C3" i="5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D79" i="8" s="1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D93" i="8" s="1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D129" i="8" s="1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D154" i="8" s="1"/>
  <c r="B155" i="8"/>
  <c r="B156" i="8"/>
  <c r="B157" i="8"/>
  <c r="B158" i="8"/>
  <c r="B159" i="8"/>
  <c r="B160" i="8"/>
  <c r="B161" i="8"/>
  <c r="B162" i="8"/>
  <c r="B163" i="8"/>
  <c r="D163" i="8" s="1"/>
  <c r="B164" i="8"/>
  <c r="B165" i="8"/>
  <c r="B166" i="8"/>
  <c r="B167" i="8"/>
  <c r="B168" i="8"/>
  <c r="D168" i="8" s="1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D181" i="8" s="1"/>
  <c r="B182" i="8"/>
  <c r="B183" i="8"/>
  <c r="B184" i="8"/>
  <c r="D184" i="8" s="1"/>
  <c r="B185" i="8"/>
  <c r="D185" i="8" s="1"/>
  <c r="B186" i="8"/>
  <c r="D186" i="8" s="1"/>
  <c r="B187" i="8"/>
  <c r="B188" i="8"/>
  <c r="B189" i="8"/>
  <c r="B190" i="8"/>
  <c r="B191" i="8"/>
  <c r="B192" i="8"/>
  <c r="B193" i="8"/>
  <c r="B194" i="8"/>
  <c r="B195" i="8"/>
  <c r="B196" i="8"/>
  <c r="D196" i="8" s="1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D217" i="8" s="1"/>
  <c r="B218" i="8"/>
  <c r="B219" i="8"/>
  <c r="B220" i="8"/>
  <c r="B221" i="8"/>
  <c r="B222" i="8"/>
  <c r="B223" i="8"/>
  <c r="B224" i="8"/>
  <c r="B225" i="8"/>
  <c r="B226" i="8"/>
  <c r="D226" i="8" s="1"/>
  <c r="B227" i="8"/>
  <c r="B228" i="8"/>
  <c r="B229" i="8"/>
  <c r="B230" i="8"/>
  <c r="B231" i="8"/>
  <c r="B232" i="8"/>
  <c r="B233" i="8"/>
  <c r="B234" i="8"/>
  <c r="B235" i="8"/>
  <c r="D235" i="8" s="1"/>
  <c r="B236" i="8"/>
  <c r="B237" i="8"/>
  <c r="B238" i="8"/>
  <c r="B239" i="8"/>
  <c r="B240" i="8"/>
  <c r="B241" i="8"/>
  <c r="B242" i="8"/>
  <c r="B243" i="8"/>
  <c r="B244" i="8"/>
  <c r="B245" i="8"/>
  <c r="D245" i="8" s="1"/>
  <c r="B246" i="8"/>
  <c r="D246" i="8" s="1"/>
  <c r="B247" i="8"/>
  <c r="B248" i="8"/>
  <c r="B249" i="8"/>
  <c r="D249" i="8" s="1"/>
  <c r="B250" i="8"/>
  <c r="B251" i="8"/>
  <c r="B252" i="8"/>
  <c r="B253" i="8"/>
  <c r="B254" i="8"/>
  <c r="B255" i="8"/>
  <c r="B256" i="8"/>
  <c r="B257" i="8"/>
  <c r="B258" i="8"/>
  <c r="D258" i="8" s="1"/>
  <c r="B259" i="8"/>
  <c r="D259" i="8" s="1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D276" i="8" s="1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D290" i="8" s="1"/>
  <c r="B291" i="8"/>
  <c r="D291" i="8" s="1"/>
  <c r="B292" i="8"/>
  <c r="B293" i="8"/>
  <c r="D293" i="8" s="1"/>
  <c r="B294" i="8"/>
  <c r="B295" i="8"/>
  <c r="B296" i="8"/>
  <c r="B297" i="8"/>
  <c r="D297" i="8" s="1"/>
  <c r="B298" i="8"/>
  <c r="D298" i="8" s="1"/>
  <c r="B299" i="8"/>
  <c r="D299" i="8" s="1"/>
  <c r="B300" i="8"/>
  <c r="B301" i="8"/>
  <c r="B302" i="8"/>
  <c r="B303" i="8"/>
  <c r="B304" i="8"/>
  <c r="B305" i="8"/>
  <c r="B306" i="8"/>
  <c r="D306" i="8" s="1"/>
  <c r="B307" i="8"/>
  <c r="B308" i="8"/>
  <c r="B309" i="8"/>
  <c r="B310" i="8"/>
  <c r="D310" i="8" s="1"/>
  <c r="B311" i="8"/>
  <c r="B312" i="8"/>
  <c r="B313" i="8"/>
  <c r="B314" i="8"/>
  <c r="B315" i="8"/>
  <c r="B316" i="8"/>
  <c r="B317" i="8"/>
  <c r="B318" i="8"/>
  <c r="D318" i="8" s="1"/>
  <c r="B319" i="8"/>
  <c r="B320" i="8"/>
  <c r="B321" i="8"/>
  <c r="B322" i="8"/>
  <c r="D322" i="8" s="1"/>
  <c r="B323" i="8"/>
  <c r="D323" i="8" s="1"/>
  <c r="B324" i="8"/>
  <c r="B325" i="8"/>
  <c r="B326" i="8"/>
  <c r="B327" i="8"/>
  <c r="B328" i="8"/>
  <c r="B329" i="8"/>
  <c r="B330" i="8"/>
  <c r="B331" i="8"/>
  <c r="D331" i="8" s="1"/>
  <c r="B332" i="8"/>
  <c r="D332" i="8" s="1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D347" i="8" s="1"/>
  <c r="B348" i="8"/>
  <c r="D348" i="8" s="1"/>
  <c r="B349" i="8"/>
  <c r="B350" i="8"/>
  <c r="B351" i="8"/>
  <c r="D351" i="8" s="1"/>
  <c r="B352" i="8"/>
  <c r="B353" i="8"/>
  <c r="B354" i="8"/>
  <c r="D354" i="8" s="1"/>
  <c r="B355" i="8"/>
  <c r="B356" i="8"/>
  <c r="B357" i="8"/>
  <c r="B358" i="8"/>
  <c r="B359" i="8"/>
  <c r="B360" i="8"/>
  <c r="B361" i="8"/>
  <c r="B362" i="8"/>
  <c r="B363" i="8"/>
  <c r="B364" i="8"/>
  <c r="B365" i="8"/>
  <c r="B366" i="8"/>
  <c r="D366" i="8" s="1"/>
  <c r="B367" i="8"/>
  <c r="B368" i="8"/>
  <c r="D368" i="8" s="1"/>
  <c r="B369" i="8"/>
  <c r="B370" i="8"/>
  <c r="B371" i="8"/>
  <c r="B372" i="8"/>
  <c r="B373" i="8"/>
  <c r="D373" i="8" s="1"/>
  <c r="B374" i="8"/>
  <c r="B375" i="8"/>
  <c r="B376" i="8"/>
  <c r="B377" i="8"/>
  <c r="B378" i="8"/>
  <c r="B379" i="8"/>
  <c r="B380" i="8"/>
  <c r="B381" i="8"/>
  <c r="B382" i="8"/>
  <c r="B383" i="8"/>
  <c r="D383" i="8" s="1"/>
  <c r="B384" i="8"/>
  <c r="B385" i="8"/>
  <c r="B386" i="8"/>
  <c r="B387" i="8"/>
  <c r="B388" i="8"/>
  <c r="B389" i="8"/>
  <c r="B390" i="8"/>
  <c r="D390" i="8" s="1"/>
  <c r="B391" i="8"/>
  <c r="D391" i="8" s="1"/>
  <c r="B392" i="8"/>
  <c r="B393" i="8"/>
  <c r="B394" i="8"/>
  <c r="B395" i="8"/>
  <c r="D395" i="8" s="1"/>
  <c r="B396" i="8"/>
  <c r="B397" i="8"/>
  <c r="B398" i="8"/>
  <c r="B399" i="8"/>
  <c r="B400" i="8"/>
  <c r="B401" i="8"/>
  <c r="B402" i="8"/>
  <c r="D402" i="8" s="1"/>
  <c r="B403" i="8"/>
  <c r="B404" i="8"/>
  <c r="B405" i="8"/>
  <c r="B406" i="8"/>
  <c r="B407" i="8"/>
  <c r="D407" i="8" s="1"/>
  <c r="B408" i="8"/>
  <c r="B409" i="8"/>
  <c r="B410" i="8"/>
  <c r="B411" i="8"/>
  <c r="D411" i="8" s="1"/>
  <c r="B412" i="8"/>
  <c r="B413" i="8"/>
  <c r="B414" i="8"/>
  <c r="B415" i="8"/>
  <c r="D415" i="8" s="1"/>
  <c r="B416" i="8"/>
  <c r="B417" i="8"/>
  <c r="D417" i="8" s="1"/>
  <c r="B418" i="8"/>
  <c r="B419" i="8"/>
  <c r="B420" i="8"/>
  <c r="B421" i="8"/>
  <c r="B422" i="8"/>
  <c r="D422" i="8" s="1"/>
  <c r="B423" i="8"/>
  <c r="D423" i="8" s="1"/>
  <c r="B424" i="8"/>
  <c r="D424" i="8" s="1"/>
  <c r="B425" i="8"/>
  <c r="D425" i="8" s="1"/>
  <c r="B426" i="8"/>
  <c r="B427" i="8"/>
  <c r="B428" i="8"/>
  <c r="D428" i="8" s="1"/>
  <c r="B429" i="8"/>
  <c r="B430" i="8"/>
  <c r="B431" i="8"/>
  <c r="B432" i="8"/>
  <c r="B433" i="8"/>
  <c r="D433" i="8" s="1"/>
  <c r="B434" i="8"/>
  <c r="D434" i="8" s="1"/>
  <c r="B435" i="8"/>
  <c r="D435" i="8" s="1"/>
  <c r="B436" i="8"/>
  <c r="B437" i="8"/>
  <c r="B438" i="8"/>
  <c r="B439" i="8"/>
  <c r="B440" i="8"/>
  <c r="B441" i="8"/>
  <c r="B442" i="8"/>
  <c r="B443" i="8"/>
  <c r="D443" i="8" s="1"/>
  <c r="B444" i="8"/>
  <c r="B445" i="8"/>
  <c r="D445" i="8" s="1"/>
  <c r="B446" i="8"/>
  <c r="B447" i="8"/>
  <c r="B448" i="8"/>
  <c r="B449" i="8"/>
  <c r="B450" i="8"/>
  <c r="B451" i="8"/>
  <c r="B452" i="8"/>
  <c r="D452" i="8" s="1"/>
  <c r="B453" i="8"/>
  <c r="B454" i="8"/>
  <c r="D454" i="8" s="1"/>
  <c r="B455" i="8"/>
  <c r="D455" i="8" s="1"/>
  <c r="B456" i="8"/>
  <c r="D456" i="8" s="1"/>
  <c r="B457" i="8"/>
  <c r="B458" i="8"/>
  <c r="B459" i="8"/>
  <c r="D459" i="8" s="1"/>
  <c r="B460" i="8"/>
  <c r="B461" i="8"/>
  <c r="B462" i="8"/>
  <c r="D462" i="8" s="1"/>
  <c r="B463" i="8"/>
  <c r="D463" i="8" s="1"/>
  <c r="B464" i="8"/>
  <c r="B465" i="8"/>
  <c r="D465" i="8" s="1"/>
  <c r="B466" i="8"/>
  <c r="B467" i="8"/>
  <c r="D467" i="8" s="1"/>
  <c r="B468" i="8"/>
  <c r="B469" i="8"/>
  <c r="D469" i="8" s="1"/>
  <c r="B470" i="8"/>
  <c r="B471" i="8"/>
  <c r="B472" i="8"/>
  <c r="D472" i="8" s="1"/>
  <c r="B473" i="8"/>
  <c r="B474" i="8"/>
  <c r="B475" i="8"/>
  <c r="D475" i="8" s="1"/>
  <c r="B476" i="8"/>
  <c r="B477" i="8"/>
  <c r="B478" i="8"/>
  <c r="B479" i="8"/>
  <c r="B480" i="8"/>
  <c r="B481" i="8"/>
  <c r="D481" i="8" s="1"/>
  <c r="B482" i="8"/>
  <c r="B483" i="8"/>
  <c r="B484" i="8"/>
  <c r="B485" i="8"/>
  <c r="D485" i="8" s="1"/>
  <c r="B486" i="8"/>
  <c r="D486" i="8" s="1"/>
  <c r="B487" i="8"/>
  <c r="B488" i="8"/>
  <c r="B489" i="8"/>
  <c r="D489" i="8" s="1"/>
  <c r="B490" i="8"/>
  <c r="B491" i="8"/>
  <c r="B492" i="8"/>
  <c r="D492" i="8" s="1"/>
  <c r="B493" i="8"/>
  <c r="B494" i="8"/>
  <c r="B495" i="8"/>
  <c r="B496" i="8"/>
  <c r="B497" i="8"/>
  <c r="D497" i="8" s="1"/>
  <c r="B498" i="8"/>
  <c r="B499" i="8"/>
  <c r="B500" i="8"/>
  <c r="D500" i="8" s="1"/>
  <c r="B501" i="8"/>
  <c r="D501" i="8" s="1"/>
  <c r="B502" i="8"/>
  <c r="B503" i="8"/>
  <c r="B504" i="8"/>
  <c r="B505" i="8"/>
  <c r="B506" i="8"/>
  <c r="B507" i="8"/>
  <c r="B508" i="8"/>
  <c r="D508" i="8" s="1"/>
  <c r="B509" i="8"/>
  <c r="B510" i="8"/>
  <c r="B511" i="8"/>
  <c r="B512" i="8"/>
  <c r="B513" i="8"/>
  <c r="B514" i="8"/>
  <c r="B515" i="8"/>
  <c r="B516" i="8"/>
  <c r="D516" i="8" s="1"/>
  <c r="B517" i="8"/>
  <c r="B518" i="8"/>
  <c r="D518" i="8" s="1"/>
  <c r="B519" i="8"/>
  <c r="D519" i="8" s="1"/>
  <c r="B520" i="8"/>
  <c r="D520" i="8" s="1"/>
  <c r="B521" i="8"/>
  <c r="D521" i="8" s="1"/>
  <c r="B522" i="8"/>
  <c r="D522" i="8" s="1"/>
  <c r="B523" i="8"/>
  <c r="B524" i="8"/>
  <c r="D524" i="8" s="1"/>
  <c r="B525" i="8"/>
  <c r="B526" i="8"/>
  <c r="B527" i="8"/>
  <c r="B528" i="8"/>
  <c r="B529" i="8"/>
  <c r="B530" i="8"/>
  <c r="D530" i="8" s="1"/>
  <c r="B531" i="8"/>
  <c r="B532" i="8"/>
  <c r="B533" i="8"/>
  <c r="B534" i="8"/>
  <c r="B535" i="8"/>
  <c r="B536" i="8"/>
  <c r="B537" i="8"/>
  <c r="D537" i="8" s="1"/>
  <c r="B538" i="8"/>
  <c r="B539" i="8"/>
  <c r="B540" i="8"/>
  <c r="B541" i="8"/>
  <c r="B542" i="8"/>
  <c r="D542" i="8" s="1"/>
  <c r="B543" i="8"/>
  <c r="D543" i="8" s="1"/>
  <c r="B544" i="8"/>
  <c r="B545" i="8"/>
  <c r="B546" i="8"/>
  <c r="B547" i="8"/>
  <c r="D547" i="8" s="1"/>
  <c r="B548" i="8"/>
  <c r="D548" i="8" s="1"/>
  <c r="B549" i="8"/>
  <c r="D549" i="8" s="1"/>
  <c r="B550" i="8"/>
  <c r="B551" i="8"/>
  <c r="B552" i="8"/>
  <c r="B553" i="8"/>
  <c r="B554" i="8"/>
  <c r="B555" i="8"/>
  <c r="B556" i="8"/>
  <c r="B557" i="8"/>
  <c r="B558" i="8"/>
  <c r="B559" i="8"/>
  <c r="D559" i="8" s="1"/>
  <c r="B560" i="8"/>
  <c r="B561" i="8"/>
  <c r="B562" i="8"/>
  <c r="D562" i="8" s="1"/>
  <c r="B563" i="8"/>
  <c r="B564" i="8"/>
  <c r="B565" i="8"/>
  <c r="B566" i="8"/>
  <c r="B567" i="8"/>
  <c r="B568" i="8"/>
  <c r="B569" i="8"/>
  <c r="B570" i="8"/>
  <c r="D570" i="8" s="1"/>
  <c r="B571" i="8"/>
  <c r="B572" i="8"/>
  <c r="B573" i="8"/>
  <c r="B574" i="8"/>
  <c r="D574" i="8" s="1"/>
  <c r="B575" i="8"/>
  <c r="B576" i="8"/>
  <c r="B577" i="8"/>
  <c r="B578" i="8"/>
  <c r="B579" i="8"/>
  <c r="B580" i="8"/>
  <c r="D580" i="8" s="1"/>
  <c r="B581" i="8"/>
  <c r="D581" i="8" s="1"/>
  <c r="B582" i="8"/>
  <c r="D582" i="8" s="1"/>
  <c r="B583" i="8"/>
  <c r="B584" i="8"/>
  <c r="B585" i="8"/>
  <c r="B586" i="8"/>
  <c r="B587" i="8"/>
  <c r="B588" i="8"/>
  <c r="B589" i="8"/>
  <c r="B590" i="8"/>
  <c r="B591" i="8"/>
  <c r="B592" i="8"/>
  <c r="D592" i="8" s="1"/>
  <c r="B593" i="8"/>
  <c r="B594" i="8"/>
  <c r="B595" i="8"/>
  <c r="B596" i="8"/>
  <c r="B597" i="8"/>
  <c r="B598" i="8"/>
  <c r="B599" i="8"/>
  <c r="B600" i="8"/>
  <c r="B601" i="8"/>
  <c r="B602" i="8"/>
  <c r="B603" i="8"/>
  <c r="B604" i="8"/>
  <c r="D604" i="8" s="1"/>
  <c r="B605" i="8"/>
  <c r="D605" i="8" s="1"/>
  <c r="B606" i="8"/>
  <c r="D606" i="8" s="1"/>
  <c r="B607" i="8"/>
  <c r="B608" i="8"/>
  <c r="B609" i="8"/>
  <c r="B610" i="8"/>
  <c r="D610" i="8" s="1"/>
  <c r="B611" i="8"/>
  <c r="B612" i="8"/>
  <c r="D612" i="8" s="1"/>
  <c r="B613" i="8"/>
  <c r="D613" i="8" s="1"/>
  <c r="B614" i="8"/>
  <c r="B615" i="8"/>
  <c r="B616" i="8"/>
  <c r="B617" i="8"/>
  <c r="B618" i="8"/>
  <c r="B619" i="8"/>
  <c r="B620" i="8"/>
  <c r="D620" i="8" s="1"/>
  <c r="B621" i="8"/>
  <c r="D621" i="8" s="1"/>
  <c r="B622" i="8"/>
  <c r="B623" i="8"/>
  <c r="B624" i="8"/>
  <c r="B625" i="8"/>
  <c r="B626" i="8"/>
  <c r="B627" i="8"/>
  <c r="B628" i="8"/>
  <c r="B629" i="8"/>
  <c r="D629" i="8" s="1"/>
  <c r="B630" i="8"/>
  <c r="D630" i="8" s="1"/>
  <c r="B631" i="8"/>
  <c r="D631" i="8" s="1"/>
  <c r="B632" i="8"/>
  <c r="B633" i="8"/>
  <c r="D633" i="8" s="1"/>
  <c r="B634" i="8"/>
  <c r="D634" i="8" s="1"/>
  <c r="B635" i="8"/>
  <c r="B636" i="8"/>
  <c r="D636" i="8" s="1"/>
  <c r="B637" i="8"/>
  <c r="D637" i="8" s="1"/>
  <c r="B638" i="8"/>
  <c r="B639" i="8"/>
  <c r="B640" i="8"/>
  <c r="D640" i="8" s="1"/>
  <c r="B641" i="8"/>
  <c r="B642" i="8"/>
  <c r="B643" i="8"/>
  <c r="B644" i="8"/>
  <c r="B645" i="8"/>
  <c r="B646" i="8"/>
  <c r="D646" i="8" s="1"/>
  <c r="B647" i="8"/>
  <c r="D647" i="8" s="1"/>
  <c r="B648" i="8"/>
  <c r="B649" i="8"/>
  <c r="B650" i="8"/>
  <c r="B651" i="8"/>
  <c r="B652" i="8"/>
  <c r="B653" i="8"/>
  <c r="D653" i="8" s="1"/>
  <c r="B654" i="8"/>
  <c r="B655" i="8"/>
  <c r="B656" i="8"/>
  <c r="D656" i="8" s="1"/>
  <c r="B657" i="8"/>
  <c r="B658" i="8"/>
  <c r="B659" i="8"/>
  <c r="D659" i="8" s="1"/>
  <c r="B660" i="8"/>
  <c r="B661" i="8"/>
  <c r="D661" i="8" s="1"/>
  <c r="B662" i="8"/>
  <c r="B663" i="8"/>
  <c r="B664" i="8"/>
  <c r="B665" i="8"/>
  <c r="B666" i="8"/>
  <c r="B667" i="8"/>
  <c r="B668" i="8"/>
  <c r="B669" i="8"/>
  <c r="D669" i="8" s="1"/>
  <c r="B670" i="8"/>
  <c r="D670" i="8" s="1"/>
  <c r="B671" i="8"/>
  <c r="D671" i="8" s="1"/>
  <c r="B672" i="8"/>
  <c r="B673" i="8"/>
  <c r="D673" i="8" s="1"/>
  <c r="B674" i="8"/>
  <c r="D674" i="8" s="1"/>
  <c r="B675" i="8"/>
  <c r="D675" i="8" s="1"/>
  <c r="B676" i="8"/>
  <c r="D676" i="8" s="1"/>
  <c r="B677" i="8"/>
  <c r="D677" i="8" s="1"/>
  <c r="B678" i="8"/>
  <c r="D678" i="8" s="1"/>
  <c r="B679" i="8"/>
  <c r="B680" i="8"/>
  <c r="B681" i="8"/>
  <c r="B682" i="8"/>
  <c r="B683" i="8"/>
  <c r="B684" i="8"/>
  <c r="B685" i="8"/>
  <c r="B686" i="8"/>
  <c r="D686" i="8" s="1"/>
  <c r="B687" i="8"/>
  <c r="D687" i="8" s="1"/>
  <c r="B688" i="8"/>
  <c r="D688" i="8" s="1"/>
  <c r="B689" i="8"/>
  <c r="D689" i="8" s="1"/>
  <c r="B690" i="8"/>
  <c r="D690" i="8" s="1"/>
  <c r="B691" i="8"/>
  <c r="D691" i="8" s="1"/>
  <c r="B692" i="8"/>
  <c r="D692" i="8" s="1"/>
  <c r="B693" i="8"/>
  <c r="D693" i="8" s="1"/>
  <c r="B694" i="8"/>
  <c r="B695" i="8"/>
  <c r="B696" i="8"/>
  <c r="D696" i="8" s="1"/>
  <c r="B697" i="8"/>
  <c r="D697" i="8" s="1"/>
  <c r="B698" i="8"/>
  <c r="D698" i="8" s="1"/>
  <c r="B699" i="8"/>
  <c r="B700" i="8"/>
  <c r="B701" i="8"/>
  <c r="B702" i="8"/>
  <c r="B703" i="8"/>
  <c r="D703" i="8" s="1"/>
  <c r="B704" i="8"/>
  <c r="D704" i="8" s="1"/>
  <c r="B705" i="8"/>
  <c r="D705" i="8" s="1"/>
  <c r="B706" i="8"/>
  <c r="B707" i="8"/>
  <c r="D707" i="8" s="1"/>
  <c r="B708" i="8"/>
  <c r="B709" i="8"/>
  <c r="B710" i="8"/>
  <c r="D710" i="8" s="1"/>
  <c r="B711" i="8"/>
  <c r="B712" i="8"/>
  <c r="B713" i="8"/>
  <c r="B714" i="8"/>
  <c r="B715" i="8"/>
  <c r="B716" i="8"/>
  <c r="D716" i="8" s="1"/>
  <c r="B717" i="8"/>
  <c r="D717" i="8" s="1"/>
  <c r="B718" i="8"/>
  <c r="B719" i="8"/>
  <c r="B720" i="8"/>
  <c r="B721" i="8"/>
  <c r="B722" i="8"/>
  <c r="D722" i="8" s="1"/>
  <c r="B723" i="8"/>
  <c r="B724" i="8"/>
  <c r="B725" i="8"/>
  <c r="B726" i="8"/>
  <c r="B727" i="8"/>
  <c r="B728" i="8"/>
  <c r="B729" i="8"/>
  <c r="B730" i="8"/>
  <c r="B731" i="8"/>
  <c r="B732" i="8"/>
  <c r="B733" i="8"/>
  <c r="D733" i="8" s="1"/>
  <c r="B734" i="8"/>
  <c r="D734" i="8" s="1"/>
  <c r="B735" i="8"/>
  <c r="D735" i="8" s="1"/>
  <c r="B736" i="8"/>
  <c r="B737" i="8"/>
  <c r="D737" i="8" s="1"/>
  <c r="B738" i="8"/>
  <c r="D738" i="8" s="1"/>
  <c r="B739" i="8"/>
  <c r="D739" i="8" s="1"/>
  <c r="B740" i="8"/>
  <c r="B741" i="8"/>
  <c r="D741" i="8" s="1"/>
  <c r="B742" i="8"/>
  <c r="B743" i="8"/>
  <c r="B744" i="8"/>
  <c r="D744" i="8" s="1"/>
  <c r="B745" i="8"/>
  <c r="B746" i="8"/>
  <c r="B747" i="8"/>
  <c r="D747" i="8" s="1"/>
  <c r="B748" i="8"/>
  <c r="D748" i="8" s="1"/>
  <c r="B749" i="8"/>
  <c r="B750" i="8"/>
  <c r="B751" i="8"/>
  <c r="B752" i="8"/>
  <c r="B753" i="8"/>
  <c r="B754" i="8"/>
  <c r="B755" i="8"/>
  <c r="D755" i="8" s="1"/>
  <c r="B756" i="8"/>
  <c r="B757" i="8"/>
  <c r="D757" i="8" s="1"/>
  <c r="B758" i="8"/>
  <c r="D758" i="8" s="1"/>
  <c r="B759" i="8"/>
  <c r="D759" i="8" s="1"/>
  <c r="B760" i="8"/>
  <c r="B761" i="8"/>
  <c r="B762" i="8"/>
  <c r="D762" i="8" s="1"/>
  <c r="B763" i="8"/>
  <c r="D763" i="8" s="1"/>
  <c r="B764" i="8"/>
  <c r="B765" i="8"/>
  <c r="B766" i="8"/>
  <c r="D766" i="8" s="1"/>
  <c r="B767" i="8"/>
  <c r="D767" i="8" s="1"/>
  <c r="B768" i="8"/>
  <c r="D768" i="8" s="1"/>
  <c r="B769" i="8"/>
  <c r="D769" i="8" s="1"/>
  <c r="B770" i="8"/>
  <c r="D770" i="8" s="1"/>
  <c r="B771" i="8"/>
  <c r="B772" i="8"/>
  <c r="D772" i="8" s="1"/>
  <c r="B773" i="8"/>
  <c r="D773" i="8" s="1"/>
  <c r="B774" i="8"/>
  <c r="B775" i="8"/>
  <c r="B776" i="8"/>
  <c r="B777" i="8"/>
  <c r="D777" i="8" s="1"/>
  <c r="B778" i="8"/>
  <c r="D778" i="8" s="1"/>
  <c r="B779" i="8"/>
  <c r="B780" i="8"/>
  <c r="D780" i="8" s="1"/>
  <c r="B781" i="8"/>
  <c r="D781" i="8" s="1"/>
  <c r="B782" i="8"/>
  <c r="B783" i="8"/>
  <c r="D783" i="8" s="1"/>
  <c r="B784" i="8"/>
  <c r="D784" i="8" s="1"/>
  <c r="B785" i="8"/>
  <c r="B786" i="8"/>
  <c r="B787" i="8"/>
  <c r="D787" i="8" s="1"/>
  <c r="B788" i="8"/>
  <c r="D788" i="8" s="1"/>
  <c r="B789" i="8"/>
  <c r="B790" i="8"/>
  <c r="B791" i="8"/>
  <c r="B792" i="8"/>
  <c r="D792" i="8" s="1"/>
  <c r="B793" i="8"/>
  <c r="D793" i="8" s="1"/>
  <c r="B794" i="8"/>
  <c r="B795" i="8"/>
  <c r="B796" i="8"/>
  <c r="B797" i="8"/>
  <c r="D797" i="8" s="1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D814" i="8" s="1"/>
  <c r="B815" i="8"/>
  <c r="D815" i="8" s="1"/>
  <c r="B816" i="8"/>
  <c r="D816" i="8" s="1"/>
  <c r="B817" i="8"/>
  <c r="D817" i="8" s="1"/>
  <c r="B818" i="8"/>
  <c r="D818" i="8" s="1"/>
  <c r="B819" i="8"/>
  <c r="D819" i="8" s="1"/>
  <c r="B820" i="8"/>
  <c r="D820" i="8" s="1"/>
  <c r="B821" i="8"/>
  <c r="D821" i="8" s="1"/>
  <c r="B822" i="8"/>
  <c r="D822" i="8" s="1"/>
  <c r="B823" i="8"/>
  <c r="D823" i="8" s="1"/>
  <c r="B824" i="8"/>
  <c r="D824" i="8" s="1"/>
  <c r="B825" i="8"/>
  <c r="D825" i="8" s="1"/>
  <c r="B826" i="8"/>
  <c r="D826" i="8" s="1"/>
  <c r="B827" i="8"/>
  <c r="B828" i="8"/>
  <c r="D828" i="8" s="1"/>
  <c r="B829" i="8"/>
  <c r="D829" i="8" s="1"/>
  <c r="B830" i="8"/>
  <c r="B831" i="8"/>
  <c r="D831" i="8" s="1"/>
  <c r="B832" i="8"/>
  <c r="D832" i="8" s="1"/>
  <c r="B833" i="8"/>
  <c r="D833" i="8" s="1"/>
  <c r="B834" i="8"/>
  <c r="D834" i="8" s="1"/>
  <c r="B835" i="8"/>
  <c r="B836" i="8"/>
  <c r="B837" i="8"/>
  <c r="B838" i="8"/>
  <c r="B839" i="8"/>
  <c r="D839" i="8" s="1"/>
  <c r="B840" i="8"/>
  <c r="B841" i="8"/>
  <c r="D841" i="8" s="1"/>
  <c r="B842" i="8"/>
  <c r="B843" i="8"/>
  <c r="B844" i="8"/>
  <c r="B845" i="8"/>
  <c r="B846" i="8"/>
  <c r="B847" i="8"/>
  <c r="D847" i="8" s="1"/>
  <c r="B848" i="8"/>
  <c r="D848" i="8" s="1"/>
  <c r="B849" i="8"/>
  <c r="D849" i="8" s="1"/>
  <c r="B850" i="8"/>
  <c r="D850" i="8" s="1"/>
  <c r="B851" i="8"/>
  <c r="D851" i="8" s="1"/>
  <c r="B852" i="8"/>
  <c r="B853" i="8"/>
  <c r="D853" i="8" s="1"/>
  <c r="B854" i="8"/>
  <c r="D854" i="8" s="1"/>
  <c r="B855" i="8"/>
  <c r="D855" i="8" s="1"/>
  <c r="B856" i="8"/>
  <c r="B857" i="8"/>
  <c r="D857" i="8" s="1"/>
  <c r="B858" i="8"/>
  <c r="D858" i="8" s="1"/>
  <c r="B859" i="8"/>
  <c r="B860" i="8"/>
  <c r="B861" i="8"/>
  <c r="B862" i="8"/>
  <c r="D862" i="8" s="1"/>
  <c r="B863" i="8"/>
  <c r="D863" i="8" s="1"/>
  <c r="B864" i="8"/>
  <c r="B865" i="8"/>
  <c r="B866" i="8"/>
  <c r="B867" i="8"/>
  <c r="D867" i="8" s="1"/>
  <c r="B868" i="8"/>
  <c r="D868" i="8" s="1"/>
  <c r="B869" i="8"/>
  <c r="D869" i="8" s="1"/>
  <c r="B870" i="8"/>
  <c r="D870" i="8" s="1"/>
  <c r="B871" i="8"/>
  <c r="D871" i="8" s="1"/>
  <c r="B872" i="8"/>
  <c r="B873" i="8"/>
  <c r="B874" i="8"/>
  <c r="B875" i="8"/>
  <c r="B876" i="8"/>
  <c r="D876" i="8" s="1"/>
  <c r="B877" i="8"/>
  <c r="D877" i="8" s="1"/>
  <c r="B878" i="8"/>
  <c r="D878" i="8" s="1"/>
  <c r="B879" i="8"/>
  <c r="D879" i="8" s="1"/>
  <c r="B880" i="8"/>
  <c r="D880" i="8" s="1"/>
  <c r="B881" i="8"/>
  <c r="D881" i="8" s="1"/>
  <c r="B882" i="8"/>
  <c r="D882" i="8" s="1"/>
  <c r="B883" i="8"/>
  <c r="D883" i="8" s="1"/>
  <c r="B884" i="8"/>
  <c r="D884" i="8" s="1"/>
  <c r="B885" i="8"/>
  <c r="D885" i="8" s="1"/>
  <c r="B886" i="8"/>
  <c r="B887" i="8"/>
  <c r="D887" i="8" s="1"/>
  <c r="B888" i="8"/>
  <c r="D888" i="8" s="1"/>
  <c r="B889" i="8"/>
  <c r="D889" i="8" s="1"/>
  <c r="B890" i="8"/>
  <c r="B891" i="8"/>
  <c r="D891" i="8" s="1"/>
  <c r="B892" i="8"/>
  <c r="B893" i="8"/>
  <c r="B894" i="8"/>
  <c r="D894" i="8" s="1"/>
  <c r="B895" i="8"/>
  <c r="D895" i="8" s="1"/>
  <c r="B896" i="8"/>
  <c r="D896" i="8" s="1"/>
  <c r="B897" i="8"/>
  <c r="D897" i="8" s="1"/>
  <c r="B898" i="8"/>
  <c r="D898" i="8" s="1"/>
  <c r="B899" i="8"/>
  <c r="D899" i="8" s="1"/>
  <c r="B900" i="8"/>
  <c r="D900" i="8" s="1"/>
  <c r="B901" i="8"/>
  <c r="D901" i="8" s="1"/>
  <c r="B902" i="8"/>
  <c r="B903" i="8"/>
  <c r="D903" i="8" s="1"/>
  <c r="B904" i="8"/>
  <c r="D904" i="8" s="1"/>
  <c r="B905" i="8"/>
  <c r="D905" i="8" s="1"/>
  <c r="B906" i="8"/>
  <c r="D906" i="8" s="1"/>
  <c r="B907" i="8"/>
  <c r="B908" i="8"/>
  <c r="B909" i="8"/>
  <c r="D909" i="8" s="1"/>
  <c r="B910" i="8"/>
  <c r="D910" i="8" s="1"/>
  <c r="B911" i="8"/>
  <c r="D911" i="8" s="1"/>
  <c r="B912" i="8"/>
  <c r="D912" i="8" s="1"/>
  <c r="B913" i="8"/>
  <c r="B914" i="8"/>
  <c r="D914" i="8" s="1"/>
  <c r="B915" i="8"/>
  <c r="B916" i="8"/>
  <c r="B917" i="8"/>
  <c r="B918" i="8"/>
  <c r="B919" i="8"/>
  <c r="B920" i="8"/>
  <c r="B921" i="8"/>
  <c r="B922" i="8"/>
  <c r="D922" i="8" s="1"/>
  <c r="B923" i="8"/>
  <c r="B924" i="8"/>
  <c r="B925" i="8"/>
  <c r="D925" i="8" s="1"/>
  <c r="B926" i="8"/>
  <c r="D926" i="8" s="1"/>
  <c r="B927" i="8"/>
  <c r="D927" i="8" s="1"/>
  <c r="B928" i="8"/>
  <c r="D928" i="8" s="1"/>
  <c r="B929" i="8"/>
  <c r="D929" i="8" s="1"/>
  <c r="B930" i="8"/>
  <c r="D930" i="8" s="1"/>
  <c r="B931" i="8"/>
  <c r="D931" i="8" s="1"/>
  <c r="B932" i="8"/>
  <c r="D932" i="8" s="1"/>
  <c r="B933" i="8"/>
  <c r="B934" i="8"/>
  <c r="D934" i="8" s="1"/>
  <c r="B935" i="8"/>
  <c r="D935" i="8" s="1"/>
  <c r="B936" i="8"/>
  <c r="B937" i="8"/>
  <c r="B938" i="8"/>
  <c r="D938" i="8" s="1"/>
  <c r="B939" i="8"/>
  <c r="B940" i="8"/>
  <c r="D940" i="8" s="1"/>
  <c r="B941" i="8"/>
  <c r="D941" i="8" s="1"/>
  <c r="B942" i="8"/>
  <c r="D942" i="8" s="1"/>
  <c r="B943" i="8"/>
  <c r="D943" i="8" s="1"/>
  <c r="B944" i="8"/>
  <c r="B945" i="8"/>
  <c r="B946" i="8"/>
  <c r="D946" i="8" s="1"/>
  <c r="B947" i="8"/>
  <c r="D947" i="8" s="1"/>
  <c r="B948" i="8"/>
  <c r="B949" i="8"/>
  <c r="B950" i="8"/>
  <c r="D950" i="8" s="1"/>
  <c r="B951" i="8"/>
  <c r="B952" i="8"/>
  <c r="D952" i="8" s="1"/>
  <c r="B953" i="8"/>
  <c r="B954" i="8"/>
  <c r="B955" i="8"/>
  <c r="B956" i="8"/>
  <c r="D956" i="8" s="1"/>
  <c r="B957" i="8"/>
  <c r="D957" i="8" s="1"/>
  <c r="B958" i="8"/>
  <c r="D958" i="8" s="1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D973" i="8" s="1"/>
  <c r="B974" i="8"/>
  <c r="B975" i="8"/>
  <c r="B976" i="8"/>
  <c r="B977" i="8"/>
  <c r="B978" i="8"/>
  <c r="B979" i="8"/>
  <c r="B980" i="8"/>
  <c r="B981" i="8"/>
  <c r="D981" i="8" s="1"/>
  <c r="B982" i="8"/>
  <c r="B983" i="8"/>
  <c r="D983" i="8" s="1"/>
  <c r="B984" i="8"/>
  <c r="D984" i="8" s="1"/>
  <c r="B985" i="8"/>
  <c r="B986" i="8"/>
  <c r="D986" i="8" s="1"/>
  <c r="B987" i="8"/>
  <c r="D987" i="8" s="1"/>
  <c r="B988" i="8"/>
  <c r="D988" i="8" s="1"/>
  <c r="B989" i="8"/>
  <c r="D989" i="8" s="1"/>
  <c r="B990" i="8"/>
  <c r="D990" i="8" s="1"/>
  <c r="B991" i="8"/>
  <c r="D991" i="8" s="1"/>
  <c r="B992" i="8"/>
  <c r="D992" i="8" s="1"/>
  <c r="B993" i="8"/>
  <c r="B994" i="8"/>
  <c r="D994" i="8" s="1"/>
  <c r="B995" i="8"/>
  <c r="D995" i="8" s="1"/>
  <c r="B996" i="8"/>
  <c r="D996" i="8" s="1"/>
  <c r="B997" i="8"/>
  <c r="D997" i="8" s="1"/>
  <c r="B998" i="8"/>
  <c r="D998" i="8" s="1"/>
  <c r="B999" i="8"/>
  <c r="B1000" i="8"/>
  <c r="B1001" i="8"/>
  <c r="D1001" i="8" s="1"/>
  <c r="B1002" i="8"/>
  <c r="D1002" i="8" s="1"/>
  <c r="B1003" i="8"/>
  <c r="D1003" i="8" s="1"/>
  <c r="B1004" i="8"/>
  <c r="D1004" i="8" s="1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D1017" i="8" s="1"/>
  <c r="B1018" i="8"/>
  <c r="D1018" i="8" s="1"/>
  <c r="B1019" i="8"/>
  <c r="D1019" i="8" s="1"/>
  <c r="B1020" i="8"/>
  <c r="D1020" i="8" s="1"/>
  <c r="B1021" i="8"/>
  <c r="D1021" i="8" s="1"/>
  <c r="B1022" i="8"/>
  <c r="D1022" i="8" s="1"/>
  <c r="B1023" i="8"/>
  <c r="D1023" i="8" s="1"/>
  <c r="B1024" i="8"/>
  <c r="D1024" i="8" s="1"/>
  <c r="B1025" i="8"/>
  <c r="D1025" i="8" s="1"/>
  <c r="B1026" i="8"/>
  <c r="D1026" i="8" s="1"/>
  <c r="B1027" i="8"/>
  <c r="D1027" i="8" s="1"/>
  <c r="B1028" i="8"/>
  <c r="D1028" i="8" s="1"/>
  <c r="B1029" i="8"/>
  <c r="D1029" i="8" s="1"/>
  <c r="B1030" i="8"/>
  <c r="D1030" i="8" s="1"/>
  <c r="B1031" i="8"/>
  <c r="D1031" i="8" s="1"/>
  <c r="B1032" i="8"/>
  <c r="D1032" i="8" s="1"/>
  <c r="B1033" i="8"/>
  <c r="D1033" i="8" s="1"/>
  <c r="B1034" i="8"/>
  <c r="D1034" i="8" s="1"/>
  <c r="B1035" i="8"/>
  <c r="B1036" i="8"/>
  <c r="B1037" i="8"/>
  <c r="B1038" i="8"/>
  <c r="D1038" i="8" s="1"/>
  <c r="B1039" i="8"/>
  <c r="B1040" i="8"/>
  <c r="B1041" i="8"/>
  <c r="B1042" i="8"/>
  <c r="B1043" i="8"/>
  <c r="D1043" i="8" s="1"/>
  <c r="B1044" i="8"/>
  <c r="D1044" i="8" s="1"/>
  <c r="B1045" i="8"/>
  <c r="D1045" i="8" s="1"/>
  <c r="B1046" i="8"/>
  <c r="D1046" i="8" s="1"/>
  <c r="B1047" i="8"/>
  <c r="D1047" i="8" s="1"/>
  <c r="B1048" i="8"/>
  <c r="D1048" i="8" s="1"/>
  <c r="B1049" i="8"/>
  <c r="D1049" i="8" s="1"/>
  <c r="B1050" i="8"/>
  <c r="D1050" i="8" s="1"/>
  <c r="B1051" i="8"/>
  <c r="D1051" i="8" s="1"/>
  <c r="B1052" i="8"/>
  <c r="B1053" i="8"/>
  <c r="B1054" i="8"/>
  <c r="D1054" i="8" s="1"/>
  <c r="B1055" i="8"/>
  <c r="D1055" i="8" s="1"/>
  <c r="B1056" i="8"/>
  <c r="D1056" i="8" s="1"/>
  <c r="B1057" i="8"/>
  <c r="D1057" i="8" s="1"/>
  <c r="B1058" i="8"/>
  <c r="D1058" i="8" s="1"/>
  <c r="B1059" i="8"/>
  <c r="B1060" i="8"/>
  <c r="B1061" i="8"/>
  <c r="D1061" i="8" s="1"/>
  <c r="B1062" i="8"/>
  <c r="D1062" i="8" s="1"/>
  <c r="B1063" i="8"/>
  <c r="D1063" i="8" s="1"/>
  <c r="B1064" i="8"/>
  <c r="B1065" i="8"/>
  <c r="B1066" i="8"/>
  <c r="B1067" i="8"/>
  <c r="D1067" i="8" s="1"/>
  <c r="B1068" i="8"/>
  <c r="D1068" i="8" s="1"/>
  <c r="B1069" i="8"/>
  <c r="D1069" i="8" s="1"/>
  <c r="B1070" i="8"/>
  <c r="B1071" i="8"/>
  <c r="D1071" i="8" s="1"/>
  <c r="B1072" i="8"/>
  <c r="B1073" i="8"/>
  <c r="B1074" i="8"/>
  <c r="B1075" i="8"/>
  <c r="B1076" i="8"/>
  <c r="D1076" i="8" s="1"/>
  <c r="B1077" i="8"/>
  <c r="D1077" i="8" s="1"/>
  <c r="B1078" i="8"/>
  <c r="D1078" i="8" s="1"/>
  <c r="B1079" i="8"/>
  <c r="D1079" i="8" s="1"/>
  <c r="B1080" i="8"/>
  <c r="D1080" i="8" s="1"/>
  <c r="B1081" i="8"/>
  <c r="D1081" i="8" s="1"/>
  <c r="B1082" i="8"/>
  <c r="D1082" i="8" s="1"/>
  <c r="B1083" i="8"/>
  <c r="D1083" i="8" s="1"/>
  <c r="B1084" i="8"/>
  <c r="D1084" i="8" s="1"/>
  <c r="B1085" i="8"/>
  <c r="B1086" i="8"/>
  <c r="B1087" i="8"/>
  <c r="D1087" i="8" s="1"/>
  <c r="B1088" i="8"/>
  <c r="D1088" i="8" s="1"/>
  <c r="B1089" i="8"/>
  <c r="D1089" i="8" s="1"/>
  <c r="B1090" i="8"/>
  <c r="D1090" i="8" s="1"/>
  <c r="B1091" i="8"/>
  <c r="D1091" i="8" s="1"/>
  <c r="B1092" i="8"/>
  <c r="D1092" i="8" s="1"/>
  <c r="B1093" i="8"/>
  <c r="D1093" i="8" s="1"/>
  <c r="B1094" i="8"/>
  <c r="D1094" i="8" s="1"/>
  <c r="B1095" i="8"/>
  <c r="D1095" i="8" s="1"/>
  <c r="B1096" i="8"/>
  <c r="D1096" i="8" s="1"/>
  <c r="B1097" i="8"/>
  <c r="D1097" i="8" s="1"/>
  <c r="B1098" i="8"/>
  <c r="D1098" i="8" s="1"/>
  <c r="B1099" i="8"/>
  <c r="B1100" i="8"/>
  <c r="B1101" i="8"/>
  <c r="B1102" i="8"/>
  <c r="D1102" i="8" s="1"/>
  <c r="B1103" i="8"/>
  <c r="B1104" i="8"/>
  <c r="D1104" i="8" s="1"/>
  <c r="B1105" i="8"/>
  <c r="D1105" i="8" s="1"/>
  <c r="B1106" i="8"/>
  <c r="D1106" i="8" s="1"/>
  <c r="B1107" i="8"/>
  <c r="B1108" i="8"/>
  <c r="D1108" i="8" s="1"/>
  <c r="B1109" i="8"/>
  <c r="B1110" i="8"/>
  <c r="B1111" i="8"/>
  <c r="D1111" i="8" s="1"/>
  <c r="B1112" i="8"/>
  <c r="D1112" i="8" s="1"/>
  <c r="B1113" i="8"/>
  <c r="B1114" i="8"/>
  <c r="B1115" i="8"/>
  <c r="D1115" i="8" s="1"/>
  <c r="B1116" i="8"/>
  <c r="D1116" i="8" s="1"/>
  <c r="B1117" i="8"/>
  <c r="D1117" i="8" s="1"/>
  <c r="B1118" i="8"/>
  <c r="D1118" i="8" s="1"/>
  <c r="B1119" i="8"/>
  <c r="B1120" i="8"/>
  <c r="D1120" i="8" s="1"/>
  <c r="B1121" i="8"/>
  <c r="D1121" i="8" s="1"/>
  <c r="B1122" i="8"/>
  <c r="D1122" i="8" s="1"/>
  <c r="B1123" i="8"/>
  <c r="D1123" i="8" s="1"/>
  <c r="B1124" i="8"/>
  <c r="B1125" i="8"/>
  <c r="B1126" i="8"/>
  <c r="B1127" i="8"/>
  <c r="B1128" i="8"/>
  <c r="D1128" i="8" s="1"/>
  <c r="B1129" i="8"/>
  <c r="D1129" i="8" s="1"/>
  <c r="B1130" i="8"/>
  <c r="D1130" i="8" s="1"/>
  <c r="B1131" i="8"/>
  <c r="D1131" i="8" s="1"/>
  <c r="B1132" i="8"/>
  <c r="D1132" i="8" s="1"/>
  <c r="B1133" i="8"/>
  <c r="D1133" i="8" s="1"/>
  <c r="B1134" i="8"/>
  <c r="B1135" i="8"/>
  <c r="B1136" i="8"/>
  <c r="B1137" i="8"/>
  <c r="B1138" i="8"/>
  <c r="B1139" i="8"/>
  <c r="B1140" i="8"/>
  <c r="B1141" i="8"/>
  <c r="B1142" i="8"/>
  <c r="D1142" i="8" s="1"/>
  <c r="B1143" i="8"/>
  <c r="D1143" i="8" s="1"/>
  <c r="B1144" i="8"/>
  <c r="D1144" i="8" s="1"/>
  <c r="B1145" i="8"/>
  <c r="D1145" i="8" s="1"/>
  <c r="B1146" i="8"/>
  <c r="B1147" i="8"/>
  <c r="B1148" i="8"/>
  <c r="B1149" i="8"/>
  <c r="B1150" i="8"/>
  <c r="B1151" i="8"/>
  <c r="B1152" i="8"/>
  <c r="B1153" i="8"/>
  <c r="B1154" i="8"/>
  <c r="D1154" i="8" s="1"/>
  <c r="B1155" i="8"/>
  <c r="B1156" i="8"/>
  <c r="B1157" i="8"/>
  <c r="D1157" i="8" s="1"/>
  <c r="B1158" i="8"/>
  <c r="B1159" i="8"/>
  <c r="D1159" i="8" s="1"/>
  <c r="B1160" i="8"/>
  <c r="D1160" i="8" s="1"/>
  <c r="B1161" i="8"/>
  <c r="B1162" i="8"/>
  <c r="B1163" i="8"/>
  <c r="B1164" i="8"/>
  <c r="B1165" i="8"/>
  <c r="B1166" i="8"/>
  <c r="D1166" i="8" s="1"/>
  <c r="B1167" i="8"/>
  <c r="D1167" i="8" s="1"/>
  <c r="B1168" i="8"/>
  <c r="D1168" i="8" s="1"/>
  <c r="B1169" i="8"/>
  <c r="D1169" i="8" s="1"/>
  <c r="B1170" i="8"/>
  <c r="D1170" i="8" s="1"/>
  <c r="B1171" i="8"/>
  <c r="D1171" i="8" s="1"/>
  <c r="B1172" i="8"/>
  <c r="D1172" i="8" s="1"/>
  <c r="B1173" i="8"/>
  <c r="D1173" i="8" s="1"/>
  <c r="B1174" i="8"/>
  <c r="D1174" i="8" s="1"/>
  <c r="B1175" i="8"/>
  <c r="D1175" i="8" s="1"/>
  <c r="B1176" i="8"/>
  <c r="D1176" i="8" s="1"/>
  <c r="B1177" i="8"/>
  <c r="D1177" i="8" s="1"/>
  <c r="B1178" i="8"/>
  <c r="B1179" i="8"/>
  <c r="D1179" i="8" s="1"/>
  <c r="B1180" i="8"/>
  <c r="D1180" i="8" s="1"/>
  <c r="B1181" i="8"/>
  <c r="D1181" i="8" s="1"/>
  <c r="B1182" i="8"/>
  <c r="D1182" i="8" s="1"/>
  <c r="B1183" i="8"/>
  <c r="D1183" i="8" s="1"/>
  <c r="B1184" i="8"/>
  <c r="D1184" i="8" s="1"/>
  <c r="B1185" i="8"/>
  <c r="D1185" i="8" s="1"/>
  <c r="B1186" i="8"/>
  <c r="B1187" i="8"/>
  <c r="B1188" i="8"/>
  <c r="B1189" i="8"/>
  <c r="B1190" i="8"/>
  <c r="B1191" i="8"/>
  <c r="B1192" i="8"/>
  <c r="D1192" i="8" s="1"/>
  <c r="B1193" i="8"/>
  <c r="D1193" i="8" s="1"/>
  <c r="B1194" i="8"/>
  <c r="B1195" i="8"/>
  <c r="B1196" i="8"/>
  <c r="B1197" i="8"/>
  <c r="B1198" i="8"/>
  <c r="D1198" i="8" s="1"/>
  <c r="B1199" i="8"/>
  <c r="D1199" i="8" s="1"/>
  <c r="B1200" i="8"/>
  <c r="B1201" i="8"/>
  <c r="D1201" i="8" s="1"/>
  <c r="B1202" i="8"/>
  <c r="D1202" i="8" s="1"/>
  <c r="B1203" i="8"/>
  <c r="D1203" i="8" s="1"/>
  <c r="B1204" i="8"/>
  <c r="D1204" i="8" s="1"/>
  <c r="B1205" i="8"/>
  <c r="D1205" i="8" s="1"/>
  <c r="B1206" i="8"/>
  <c r="D1206" i="8" s="1"/>
  <c r="B1207" i="8"/>
  <c r="D1207" i="8" s="1"/>
  <c r="B1208" i="8"/>
  <c r="D1208" i="8" s="1"/>
  <c r="B1209" i="8"/>
  <c r="D1209" i="8" s="1"/>
  <c r="B1210" i="8"/>
  <c r="B1211" i="8"/>
  <c r="B1212" i="8"/>
  <c r="B1213" i="8"/>
  <c r="B1214" i="8"/>
  <c r="B1215" i="8"/>
  <c r="B1216" i="8"/>
  <c r="D1216" i="8" s="1"/>
  <c r="B1217" i="8"/>
  <c r="D1217" i="8" s="1"/>
  <c r="B1218" i="8"/>
  <c r="D1218" i="8" s="1"/>
  <c r="B1219" i="8"/>
  <c r="D1219" i="8" s="1"/>
  <c r="B1220" i="8"/>
  <c r="D1220" i="8" s="1"/>
  <c r="B1221" i="8"/>
  <c r="D1221" i="8" s="1"/>
  <c r="B1222" i="8"/>
  <c r="D1222" i="8" s="1"/>
  <c r="B1223" i="8"/>
  <c r="D1223" i="8" s="1"/>
  <c r="B1224" i="8"/>
  <c r="D1224" i="8" s="1"/>
  <c r="B1225" i="8"/>
  <c r="D1225" i="8" s="1"/>
  <c r="B1226" i="8"/>
  <c r="D1226" i="8" s="1"/>
  <c r="B1227" i="8"/>
  <c r="D1227" i="8" s="1"/>
  <c r="B1228" i="8"/>
  <c r="D1228" i="8" s="1"/>
  <c r="B1229" i="8"/>
  <c r="D1229" i="8" s="1"/>
  <c r="B1230" i="8"/>
  <c r="D1230" i="8" s="1"/>
  <c r="B1231" i="8"/>
  <c r="D1231" i="8" s="1"/>
  <c r="B1232" i="8"/>
  <c r="B1233" i="8"/>
  <c r="D1233" i="8" s="1"/>
  <c r="B1234" i="8"/>
  <c r="D1234" i="8" s="1"/>
  <c r="B1235" i="8"/>
  <c r="D1235" i="8" s="1"/>
  <c r="B1236" i="8"/>
  <c r="D1236" i="8" s="1"/>
  <c r="B1237" i="8"/>
  <c r="D1237" i="8" s="1"/>
  <c r="B1238" i="8"/>
  <c r="D1238" i="8" s="1"/>
  <c r="B1239" i="8"/>
  <c r="D1239" i="8" s="1"/>
  <c r="B1240" i="8"/>
  <c r="D1240" i="8" s="1"/>
  <c r="B1241" i="8"/>
  <c r="D1241" i="8" s="1"/>
  <c r="B1242" i="8"/>
  <c r="D1242" i="8" s="1"/>
  <c r="B1243" i="8"/>
  <c r="D1243" i="8" s="1"/>
  <c r="B1244" i="8"/>
  <c r="D1244" i="8" s="1"/>
  <c r="B1245" i="8"/>
  <c r="B1246" i="8"/>
  <c r="D1246" i="8" s="1"/>
  <c r="B1247" i="8"/>
  <c r="D1247" i="8" s="1"/>
  <c r="B1248" i="8"/>
  <c r="D1248" i="8" s="1"/>
  <c r="B1249" i="8"/>
  <c r="B1250" i="8"/>
  <c r="B1251" i="8"/>
  <c r="D1251" i="8" s="1"/>
  <c r="B1252" i="8"/>
  <c r="D1252" i="8" s="1"/>
  <c r="B1253" i="8"/>
  <c r="D1253" i="8" s="1"/>
  <c r="B1254" i="8"/>
  <c r="B1255" i="8"/>
  <c r="B1256" i="8"/>
  <c r="B1257" i="8"/>
  <c r="B1258" i="8"/>
  <c r="B1259" i="8"/>
  <c r="D1259" i="8" s="1"/>
  <c r="B1260" i="8"/>
  <c r="D1260" i="8" s="1"/>
  <c r="B1261" i="8"/>
  <c r="D1261" i="8" s="1"/>
  <c r="B1262" i="8"/>
  <c r="D1262" i="8" s="1"/>
  <c r="B1263" i="8"/>
  <c r="D1263" i="8" s="1"/>
  <c r="B1264" i="8"/>
  <c r="D1264" i="8" s="1"/>
  <c r="B1265" i="8"/>
  <c r="D1265" i="8" s="1"/>
  <c r="B1266" i="8"/>
  <c r="D1266" i="8" s="1"/>
  <c r="B1267" i="8"/>
  <c r="D1267" i="8" s="1"/>
  <c r="B1268" i="8"/>
  <c r="D1268" i="8" s="1"/>
  <c r="B1269" i="8"/>
  <c r="D1269" i="8" s="1"/>
  <c r="B1270" i="8"/>
  <c r="D1270" i="8" s="1"/>
  <c r="B1271" i="8"/>
  <c r="D1271" i="8" s="1"/>
  <c r="B1272" i="8"/>
  <c r="D1272" i="8" s="1"/>
  <c r="B1273" i="8"/>
  <c r="D1273" i="8" s="1"/>
  <c r="B1274" i="8"/>
  <c r="D1274" i="8" s="1"/>
  <c r="B1275" i="8"/>
  <c r="D1275" i="8" s="1"/>
  <c r="B1276" i="8"/>
  <c r="D1276" i="8" s="1"/>
  <c r="B1277" i="8"/>
  <c r="B1278" i="8"/>
  <c r="D1278" i="8" s="1"/>
  <c r="B1279" i="8"/>
  <c r="D1279" i="8" s="1"/>
  <c r="B1280" i="8"/>
  <c r="D1280" i="8" s="1"/>
  <c r="B1281" i="8"/>
  <c r="D1281" i="8" s="1"/>
  <c r="B1282" i="8"/>
  <c r="D1282" i="8" s="1"/>
  <c r="B1283" i="8"/>
  <c r="D1283" i="8" s="1"/>
  <c r="B1284" i="8"/>
  <c r="D1284" i="8" s="1"/>
  <c r="B1285" i="8"/>
  <c r="D1285" i="8" s="1"/>
  <c r="B1286" i="8"/>
  <c r="D1286" i="8" s="1"/>
  <c r="B1287" i="8"/>
  <c r="D1287" i="8" s="1"/>
  <c r="B1288" i="8"/>
  <c r="D1288" i="8" s="1"/>
  <c r="B1289" i="8"/>
  <c r="D1289" i="8" s="1"/>
  <c r="B1290" i="8"/>
  <c r="B1291" i="8"/>
  <c r="B1292" i="8"/>
  <c r="B1293" i="8"/>
  <c r="B1294" i="8"/>
  <c r="D1294" i="8" s="1"/>
  <c r="B1295" i="8"/>
  <c r="D1295" i="8" s="1"/>
  <c r="B1296" i="8"/>
  <c r="D1296" i="8" s="1"/>
  <c r="B1297" i="8"/>
  <c r="D1297" i="8" s="1"/>
  <c r="B1298" i="8"/>
  <c r="D1298" i="8" s="1"/>
  <c r="B1299" i="8"/>
  <c r="B1300" i="8"/>
  <c r="B1301" i="8"/>
  <c r="D1301" i="8" s="1"/>
  <c r="B1302" i="8"/>
  <c r="D1302" i="8" s="1"/>
  <c r="B1303" i="8"/>
  <c r="D1303" i="8" s="1"/>
  <c r="B1304" i="8"/>
  <c r="D1304" i="8" s="1"/>
  <c r="B1305" i="8"/>
  <c r="D1305" i="8" s="1"/>
  <c r="B1306" i="8"/>
  <c r="D1306" i="8" s="1"/>
  <c r="B1307" i="8"/>
  <c r="B1308" i="8"/>
  <c r="B1309" i="8"/>
  <c r="D1309" i="8" s="1"/>
  <c r="B1310" i="8"/>
  <c r="D1310" i="8" s="1"/>
  <c r="B1311" i="8"/>
  <c r="D1311" i="8" s="1"/>
  <c r="B1312" i="8"/>
  <c r="D1312" i="8" s="1"/>
  <c r="B1313" i="8"/>
  <c r="D1313" i="8" s="1"/>
  <c r="B1314" i="8"/>
  <c r="D1314" i="8" s="1"/>
  <c r="B1315" i="8"/>
  <c r="D1315" i="8" s="1"/>
  <c r="B1316" i="8"/>
  <c r="D1316" i="8" s="1"/>
  <c r="B1317" i="8"/>
  <c r="D1317" i="8" s="1"/>
  <c r="B1318" i="8"/>
  <c r="D1318" i="8" s="1"/>
  <c r="B1319" i="8"/>
  <c r="D1319" i="8" s="1"/>
  <c r="B1320" i="8"/>
  <c r="D1320" i="8" s="1"/>
  <c r="B1321" i="8"/>
  <c r="D1321" i="8" s="1"/>
  <c r="B1322" i="8"/>
  <c r="D1322" i="8" s="1"/>
  <c r="B1323" i="8"/>
  <c r="D1323" i="8" s="1"/>
  <c r="B1324" i="8"/>
  <c r="D1324" i="8" s="1"/>
  <c r="B1325" i="8"/>
  <c r="D1325" i="8" s="1"/>
  <c r="B1326" i="8"/>
  <c r="D1326" i="8" s="1"/>
  <c r="B1327" i="8"/>
  <c r="D1327" i="8" s="1"/>
  <c r="B1328" i="8"/>
  <c r="D1328" i="8" s="1"/>
  <c r="B1329" i="8"/>
  <c r="D1329" i="8" s="1"/>
  <c r="B1330" i="8"/>
  <c r="D1330" i="8" s="1"/>
  <c r="B1331" i="8"/>
  <c r="B1332" i="8"/>
  <c r="B1333" i="8"/>
  <c r="D1333" i="8" s="1"/>
  <c r="B1334" i="8"/>
  <c r="B1335" i="8"/>
  <c r="B1336" i="8"/>
  <c r="D1336" i="8" s="1"/>
  <c r="B1337" i="8"/>
  <c r="D1337" i="8" s="1"/>
  <c r="B1338" i="8"/>
  <c r="D1338" i="8" s="1"/>
  <c r="B1339" i="8"/>
  <c r="D1339" i="8" s="1"/>
  <c r="B1340" i="8"/>
  <c r="D1340" i="8" s="1"/>
  <c r="B1341" i="8"/>
  <c r="D1341" i="8" s="1"/>
  <c r="B1342" i="8"/>
  <c r="D1342" i="8" s="1"/>
  <c r="B1343" i="8"/>
  <c r="D1343" i="8" s="1"/>
  <c r="B1344" i="8"/>
  <c r="D1344" i="8" s="1"/>
  <c r="B1345" i="8"/>
  <c r="D1345" i="8" s="1"/>
  <c r="B1346" i="8"/>
  <c r="D1346" i="8" s="1"/>
  <c r="B1347" i="8"/>
  <c r="D1347" i="8" s="1"/>
  <c r="B1348" i="8"/>
  <c r="D1348" i="8" s="1"/>
  <c r="B1349" i="8"/>
  <c r="D1349" i="8" s="1"/>
  <c r="B1350" i="8"/>
  <c r="D1350" i="8" s="1"/>
  <c r="B1351" i="8"/>
  <c r="D1351" i="8" s="1"/>
  <c r="B1352" i="8"/>
  <c r="D1352" i="8" s="1"/>
  <c r="B1353" i="8"/>
  <c r="D1353" i="8" s="1"/>
  <c r="B1354" i="8"/>
  <c r="B1355" i="8"/>
  <c r="B1356" i="8"/>
  <c r="B1357" i="8"/>
  <c r="B1358" i="8"/>
  <c r="B1359" i="8"/>
  <c r="B1360" i="8"/>
  <c r="D1360" i="8" s="1"/>
  <c r="B1361" i="8"/>
  <c r="D1361" i="8" s="1"/>
  <c r="B1362" i="8"/>
  <c r="D1362" i="8" s="1"/>
  <c r="B1363" i="8"/>
  <c r="D1363" i="8" s="1"/>
  <c r="B1364" i="8"/>
  <c r="D1364" i="8" s="1"/>
  <c r="B1365" i="8"/>
  <c r="D1365" i="8" s="1"/>
  <c r="B1366" i="8"/>
  <c r="D1366" i="8" s="1"/>
  <c r="B1367" i="8"/>
  <c r="D1367" i="8" s="1"/>
  <c r="B1368" i="8"/>
  <c r="D1368" i="8" s="1"/>
  <c r="B1369" i="8"/>
  <c r="D1369" i="8" s="1"/>
  <c r="B1370" i="8"/>
  <c r="D1370" i="8" s="1"/>
  <c r="B1371" i="8"/>
  <c r="D1371" i="8" s="1"/>
  <c r="B1372" i="8"/>
  <c r="D1372" i="8" s="1"/>
  <c r="B1373" i="8"/>
  <c r="D1373" i="8" s="1"/>
  <c r="B1374" i="8"/>
  <c r="D1374" i="8" s="1"/>
  <c r="B1375" i="8"/>
  <c r="D1375" i="8" s="1"/>
  <c r="B1376" i="8"/>
  <c r="D1376" i="8" s="1"/>
  <c r="B1377" i="8"/>
  <c r="D1377" i="8" s="1"/>
  <c r="B1378" i="8"/>
  <c r="D1378" i="8" s="1"/>
  <c r="B1379" i="8"/>
  <c r="D1379" i="8" s="1"/>
  <c r="B1380" i="8"/>
  <c r="D1380" i="8" s="1"/>
  <c r="B1381" i="8"/>
  <c r="D1381" i="8" s="1"/>
  <c r="B1382" i="8"/>
  <c r="D1382" i="8" s="1"/>
  <c r="B1383" i="8"/>
  <c r="D1383" i="8" s="1"/>
  <c r="B1384" i="8"/>
  <c r="D1384" i="8" s="1"/>
  <c r="B1385" i="8"/>
  <c r="D1385" i="8" s="1"/>
  <c r="B1386" i="8"/>
  <c r="D1386" i="8" s="1"/>
  <c r="B1387" i="8"/>
  <c r="D1387" i="8" s="1"/>
  <c r="B1388" i="8"/>
  <c r="D1388" i="8" s="1"/>
  <c r="B1389" i="8"/>
  <c r="D1389" i="8" s="1"/>
  <c r="B1390" i="8"/>
  <c r="D1390" i="8" s="1"/>
  <c r="B1391" i="8"/>
  <c r="D1391" i="8" s="1"/>
  <c r="B1392" i="8"/>
  <c r="D1392" i="8" s="1"/>
  <c r="B1393" i="8"/>
  <c r="D1393" i="8" s="1"/>
  <c r="B1394" i="8"/>
  <c r="D1394" i="8" s="1"/>
  <c r="B1395" i="8"/>
  <c r="D1395" i="8" s="1"/>
  <c r="B1396" i="8"/>
  <c r="D1396" i="8" s="1"/>
  <c r="B1397" i="8"/>
  <c r="D1397" i="8" s="1"/>
  <c r="B1398" i="8"/>
  <c r="D1398" i="8" s="1"/>
  <c r="B1399" i="8"/>
  <c r="D1399" i="8" s="1"/>
  <c r="B1400" i="8"/>
  <c r="D1400" i="8" s="1"/>
  <c r="B1401" i="8"/>
  <c r="D1401" i="8" s="1"/>
  <c r="B1402" i="8"/>
  <c r="D1402" i="8" s="1"/>
  <c r="B1403" i="8"/>
  <c r="D1403" i="8" s="1"/>
  <c r="B1404" i="8"/>
  <c r="D1404" i="8" s="1"/>
  <c r="B1405" i="8"/>
  <c r="D1405" i="8" s="1"/>
  <c r="B1406" i="8"/>
  <c r="D1406" i="8" s="1"/>
  <c r="B1407" i="8"/>
  <c r="D1407" i="8" s="1"/>
  <c r="B1408" i="8"/>
  <c r="D1408" i="8" s="1"/>
  <c r="B1409" i="8"/>
  <c r="D1409" i="8" s="1"/>
  <c r="B1410" i="8"/>
  <c r="D1410" i="8" s="1"/>
  <c r="B1411" i="8"/>
  <c r="D1411" i="8" s="1"/>
  <c r="B1412" i="8"/>
  <c r="D1412" i="8" s="1"/>
  <c r="B1413" i="8"/>
  <c r="D1413" i="8" s="1"/>
  <c r="B1414" i="8"/>
  <c r="D1414" i="8" s="1"/>
  <c r="B1415" i="8"/>
  <c r="B1416" i="8"/>
  <c r="D1416" i="8" s="1"/>
  <c r="B1417" i="8"/>
  <c r="D1417" i="8" s="1"/>
  <c r="B1418" i="8"/>
  <c r="D1418" i="8" s="1"/>
  <c r="B1419" i="8"/>
  <c r="B1420" i="8"/>
  <c r="B1421" i="8"/>
  <c r="D1421" i="8" s="1"/>
  <c r="B1422" i="8"/>
  <c r="D1422" i="8" s="1"/>
  <c r="B1423" i="8"/>
  <c r="D1423" i="8" s="1"/>
  <c r="B1424" i="8"/>
  <c r="D1424" i="8" s="1"/>
  <c r="B1425" i="8"/>
  <c r="D1425" i="8" s="1"/>
  <c r="B1426" i="8"/>
  <c r="D1426" i="8" s="1"/>
  <c r="B1427" i="8"/>
  <c r="D1427" i="8" s="1"/>
  <c r="B1428" i="8"/>
  <c r="D1428" i="8" s="1"/>
  <c r="B1429" i="8"/>
  <c r="D1429" i="8" s="1"/>
  <c r="B1430" i="8"/>
  <c r="D1430" i="8" s="1"/>
  <c r="B1431" i="8"/>
  <c r="D1431" i="8" s="1"/>
  <c r="B1432" i="8"/>
  <c r="D1432" i="8" s="1"/>
  <c r="B1433" i="8"/>
  <c r="D1433" i="8" s="1"/>
  <c r="B1434" i="8"/>
  <c r="B1435" i="8"/>
  <c r="B1436" i="8"/>
  <c r="D1436" i="8" s="1"/>
  <c r="B1437" i="8"/>
  <c r="D1437" i="8" s="1"/>
  <c r="B1438" i="8"/>
  <c r="D1438" i="8" s="1"/>
  <c r="B1439" i="8"/>
  <c r="D1439" i="8" s="1"/>
  <c r="B1440" i="8"/>
  <c r="D1440" i="8" s="1"/>
  <c r="B1441" i="8"/>
  <c r="D1441" i="8" s="1"/>
  <c r="B1442" i="8"/>
  <c r="D1442" i="8" s="1"/>
  <c r="B1443" i="8"/>
  <c r="D1443" i="8" s="1"/>
  <c r="B1444" i="8"/>
  <c r="D1444" i="8" s="1"/>
  <c r="B1445" i="8"/>
  <c r="D1445" i="8" s="1"/>
  <c r="B1446" i="8"/>
  <c r="D1446" i="8" s="1"/>
  <c r="B1447" i="8"/>
  <c r="D1447" i="8" s="1"/>
  <c r="B1448" i="8"/>
  <c r="D1448" i="8" s="1"/>
  <c r="B1449" i="8"/>
  <c r="D1449" i="8" s="1"/>
  <c r="B1450" i="8"/>
  <c r="B1451" i="8"/>
  <c r="D1451" i="8" s="1"/>
  <c r="B1452" i="8"/>
  <c r="D1452" i="8" s="1"/>
  <c r="B1453" i="8"/>
  <c r="D1453" i="8" s="1"/>
  <c r="B1454" i="8"/>
  <c r="B1455" i="8"/>
  <c r="B1456" i="8"/>
  <c r="B1457" i="8"/>
  <c r="D1457" i="8" s="1"/>
  <c r="B1458" i="8"/>
  <c r="D1458" i="8" s="1"/>
  <c r="B1459" i="8"/>
  <c r="D1459" i="8" s="1"/>
  <c r="B1460" i="8"/>
  <c r="D1460" i="8" s="1"/>
  <c r="B1461" i="8"/>
  <c r="D1461" i="8" s="1"/>
  <c r="B1462" i="8"/>
  <c r="D1462" i="8" s="1"/>
  <c r="B1463" i="8"/>
  <c r="D1463" i="8" s="1"/>
  <c r="B1464" i="8"/>
  <c r="D1464" i="8" s="1"/>
  <c r="B1465" i="8"/>
  <c r="D1465" i="8" s="1"/>
  <c r="B1466" i="8"/>
  <c r="D1466" i="8" s="1"/>
  <c r="B1467" i="8"/>
  <c r="D1467" i="8" s="1"/>
  <c r="B1468" i="8"/>
  <c r="D1468" i="8" s="1"/>
  <c r="B1469" i="8"/>
  <c r="D1469" i="8" s="1"/>
  <c r="B1470" i="8"/>
  <c r="D1470" i="8" s="1"/>
  <c r="B1471" i="8"/>
  <c r="D1471" i="8" s="1"/>
  <c r="B1472" i="8"/>
  <c r="D1472" i="8" s="1"/>
  <c r="B1473" i="8"/>
  <c r="D1473" i="8" s="1"/>
  <c r="B1474" i="8"/>
  <c r="D1474" i="8" s="1"/>
  <c r="B1475" i="8"/>
  <c r="D1475" i="8" s="1"/>
  <c r="B1476" i="8"/>
  <c r="D1476" i="8" s="1"/>
  <c r="B1477" i="8"/>
  <c r="D1477" i="8" s="1"/>
  <c r="B1478" i="8"/>
  <c r="D1478" i="8" s="1"/>
  <c r="B1479" i="8"/>
  <c r="D1479" i="8" s="1"/>
  <c r="B1480" i="8"/>
  <c r="D1480" i="8" s="1"/>
  <c r="B1481" i="8"/>
  <c r="B1482" i="8"/>
  <c r="D1482" i="8" s="1"/>
  <c r="B1483" i="8"/>
  <c r="D1483" i="8" s="1"/>
  <c r="B1484" i="8"/>
  <c r="D1484" i="8" s="1"/>
  <c r="B1485" i="8"/>
  <c r="D1485" i="8" s="1"/>
  <c r="B1486" i="8"/>
  <c r="D1486" i="8" s="1"/>
  <c r="B1487" i="8"/>
  <c r="D1487" i="8" s="1"/>
  <c r="B1488" i="8"/>
  <c r="D1488" i="8" s="1"/>
  <c r="B1489" i="8"/>
  <c r="D1489" i="8" s="1"/>
  <c r="B1490" i="8"/>
  <c r="D1490" i="8" s="1"/>
  <c r="B1491" i="8"/>
  <c r="D1491" i="8" s="1"/>
  <c r="B1492" i="8"/>
  <c r="B1493" i="8"/>
  <c r="B1494" i="8"/>
  <c r="B1495" i="8"/>
  <c r="B1496" i="8"/>
  <c r="B1497" i="8"/>
  <c r="D1497" i="8" s="1"/>
  <c r="B1498" i="8"/>
  <c r="D1498" i="8" s="1"/>
  <c r="B1499" i="8"/>
  <c r="D1499" i="8" s="1"/>
  <c r="B1500" i="8"/>
  <c r="D1500" i="8" s="1"/>
  <c r="B1501" i="8"/>
  <c r="D1501" i="8" s="1"/>
  <c r="B1502" i="8"/>
  <c r="D1502" i="8" s="1"/>
  <c r="B1503" i="8"/>
  <c r="D1503" i="8" s="1"/>
  <c r="B1504" i="8"/>
  <c r="D1504" i="8" s="1"/>
  <c r="B1505" i="8"/>
  <c r="D1505" i="8" s="1"/>
  <c r="B1506" i="8"/>
  <c r="D1506" i="8" s="1"/>
  <c r="B1507" i="8"/>
  <c r="D1507" i="8" s="1"/>
  <c r="B1508" i="8"/>
  <c r="D1508" i="8" s="1"/>
  <c r="B1509" i="8"/>
  <c r="D1509" i="8" s="1"/>
  <c r="B1510" i="8"/>
  <c r="D1510" i="8" s="1"/>
  <c r="B1511" i="8"/>
  <c r="D1511" i="8" s="1"/>
  <c r="B1512" i="8"/>
  <c r="D1512" i="8" s="1"/>
  <c r="B1513" i="8"/>
  <c r="D1513" i="8" s="1"/>
  <c r="B1514" i="8"/>
  <c r="D1514" i="8" s="1"/>
  <c r="B1515" i="8"/>
  <c r="D1515" i="8" s="1"/>
  <c r="B1516" i="8"/>
  <c r="D1516" i="8" s="1"/>
  <c r="B1517" i="8"/>
  <c r="D1517" i="8" s="1"/>
  <c r="B1518" i="8"/>
  <c r="D1518" i="8" s="1"/>
  <c r="B1519" i="8"/>
  <c r="D1519" i="8" s="1"/>
  <c r="B1520" i="8"/>
  <c r="D1520" i="8" s="1"/>
  <c r="B1521" i="8"/>
  <c r="D1521" i="8" s="1"/>
  <c r="B1522" i="8"/>
  <c r="D1522" i="8" s="1"/>
  <c r="B1523" i="8"/>
  <c r="D1523" i="8" s="1"/>
  <c r="B1524" i="8"/>
  <c r="D1524" i="8" s="1"/>
  <c r="B1525" i="8"/>
  <c r="D1525" i="8" s="1"/>
  <c r="B1526" i="8"/>
  <c r="D1526" i="8" s="1"/>
  <c r="B1527" i="8"/>
  <c r="D1527" i="8" s="1"/>
  <c r="B1528" i="8"/>
  <c r="D1528" i="8" s="1"/>
  <c r="B1529" i="8"/>
  <c r="D1529" i="8" s="1"/>
  <c r="B1530" i="8"/>
  <c r="D1530" i="8" s="1"/>
  <c r="B1531" i="8"/>
  <c r="D1531" i="8" s="1"/>
  <c r="B1532" i="8"/>
  <c r="D1532" i="8" s="1"/>
  <c r="B1533" i="8"/>
  <c r="B1534" i="8"/>
  <c r="D1534" i="8" s="1"/>
  <c r="B1535" i="8"/>
  <c r="D1535" i="8" s="1"/>
  <c r="B1536" i="8"/>
  <c r="D1536" i="8" s="1"/>
  <c r="B1537" i="8"/>
  <c r="D1537" i="8" s="1"/>
  <c r="B1538" i="8"/>
  <c r="D1538" i="8" s="1"/>
  <c r="B1539" i="8"/>
  <c r="D1539" i="8" s="1"/>
  <c r="B1540" i="8"/>
  <c r="D1540" i="8" s="1"/>
  <c r="B1541" i="8"/>
  <c r="D1541" i="8" s="1"/>
  <c r="B1542" i="8"/>
  <c r="D1542" i="8" s="1"/>
  <c r="B1543" i="8"/>
  <c r="D1543" i="8" s="1"/>
  <c r="B1544" i="8"/>
  <c r="D1544" i="8" s="1"/>
  <c r="B1545" i="8"/>
  <c r="D1545" i="8" s="1"/>
  <c r="B1546" i="8"/>
  <c r="D1546" i="8" s="1"/>
  <c r="B1547" i="8"/>
  <c r="D1547" i="8" s="1"/>
  <c r="B1548" i="8"/>
  <c r="D1548" i="8" s="1"/>
  <c r="B1549" i="8"/>
  <c r="D1549" i="8" s="1"/>
  <c r="B1550" i="8"/>
  <c r="D1550" i="8" s="1"/>
  <c r="B1551" i="8"/>
  <c r="D1551" i="8" s="1"/>
  <c r="B1552" i="8"/>
  <c r="D1552" i="8" s="1"/>
  <c r="B1553" i="8"/>
  <c r="D1553" i="8" s="1"/>
  <c r="B1554" i="8"/>
  <c r="D1554" i="8" s="1"/>
  <c r="B1555" i="8"/>
  <c r="D1555" i="8" s="1"/>
  <c r="B1556" i="8"/>
  <c r="D1556" i="8" s="1"/>
  <c r="B1557" i="8"/>
  <c r="D1557" i="8" s="1"/>
  <c r="B1558" i="8"/>
  <c r="D1558" i="8" s="1"/>
  <c r="B1559" i="8"/>
  <c r="B1560" i="8"/>
  <c r="D1560" i="8" s="1"/>
  <c r="B1561" i="8"/>
  <c r="D1561" i="8" s="1"/>
  <c r="B1562" i="8"/>
  <c r="D1562" i="8" s="1"/>
  <c r="B1563" i="8"/>
  <c r="D1563" i="8" s="1"/>
  <c r="B1564" i="8"/>
  <c r="B1565" i="8"/>
  <c r="D1565" i="8" s="1"/>
  <c r="B1566" i="8"/>
  <c r="D1566" i="8" s="1"/>
  <c r="B1567" i="8"/>
  <c r="D1567" i="8" s="1"/>
  <c r="B1568" i="8"/>
  <c r="D1568" i="8" s="1"/>
  <c r="B1569" i="8"/>
  <c r="D1569" i="8" s="1"/>
  <c r="B1570" i="8"/>
  <c r="D1570" i="8" s="1"/>
  <c r="B1571" i="8"/>
  <c r="D1571" i="8" s="1"/>
  <c r="B1572" i="8"/>
  <c r="D1572" i="8" s="1"/>
  <c r="B1573" i="8"/>
  <c r="D1573" i="8" s="1"/>
  <c r="B1574" i="8"/>
  <c r="D1574" i="8" s="1"/>
  <c r="B1575" i="8"/>
  <c r="D1575" i="8" s="1"/>
  <c r="B1576" i="8"/>
  <c r="D1576" i="8" s="1"/>
  <c r="B1577" i="8"/>
  <c r="D1577" i="8" s="1"/>
  <c r="B1578" i="8"/>
  <c r="D1578" i="8" s="1"/>
  <c r="B1579" i="8"/>
  <c r="D1579" i="8" s="1"/>
  <c r="B1580" i="8"/>
  <c r="D1580" i="8" s="1"/>
  <c r="B1581" i="8"/>
  <c r="D1581" i="8" s="1"/>
  <c r="B1582" i="8"/>
  <c r="D1582" i="8" s="1"/>
  <c r="B1583" i="8"/>
  <c r="D1583" i="8" s="1"/>
  <c r="B1584" i="8"/>
  <c r="D1584" i="8" s="1"/>
  <c r="B1585" i="8"/>
  <c r="D1585" i="8" s="1"/>
  <c r="B1586" i="8"/>
  <c r="D1586" i="8" s="1"/>
  <c r="B1587" i="8"/>
  <c r="D1587" i="8" s="1"/>
  <c r="B1588" i="8"/>
  <c r="D1588" i="8" s="1"/>
  <c r="B1589" i="8"/>
  <c r="D1589" i="8" s="1"/>
  <c r="B1590" i="8"/>
  <c r="D1590" i="8" s="1"/>
  <c r="B1591" i="8"/>
  <c r="D1591" i="8" s="1"/>
  <c r="B1592" i="8"/>
  <c r="D1592" i="8" s="1"/>
  <c r="B1593" i="8"/>
  <c r="D1593" i="8" s="1"/>
  <c r="B1594" i="8"/>
  <c r="D1594" i="8" s="1"/>
  <c r="B1595" i="8"/>
  <c r="D1595" i="8" s="1"/>
  <c r="B1596" i="8"/>
  <c r="D1596" i="8" s="1"/>
  <c r="B1597" i="8"/>
  <c r="B1598" i="8"/>
  <c r="D1598" i="8" s="1"/>
  <c r="B1599" i="8"/>
  <c r="D1599" i="8" s="1"/>
  <c r="B1600" i="8"/>
  <c r="B1601" i="8"/>
  <c r="D1601" i="8" s="1"/>
  <c r="B1602" i="8"/>
  <c r="D1602" i="8" s="1"/>
  <c r="B1603" i="8"/>
  <c r="D1603" i="8" s="1"/>
  <c r="B1604" i="8"/>
  <c r="D1604" i="8" s="1"/>
  <c r="B1605" i="8"/>
  <c r="D1605" i="8" s="1"/>
  <c r="B1606" i="8"/>
  <c r="B1607" i="8"/>
  <c r="D1607" i="8" s="1"/>
  <c r="B1608" i="8"/>
  <c r="D1608" i="8" s="1"/>
  <c r="B1609" i="8"/>
  <c r="D1609" i="8" s="1"/>
  <c r="B1610" i="8"/>
  <c r="D1610" i="8" s="1"/>
  <c r="B1611" i="8"/>
  <c r="D1611" i="8" s="1"/>
  <c r="B1612" i="8"/>
  <c r="D1612" i="8" s="1"/>
  <c r="B1613" i="8"/>
  <c r="D1613" i="8" s="1"/>
  <c r="B1614" i="8"/>
  <c r="D1614" i="8" s="1"/>
  <c r="B1615" i="8"/>
  <c r="D1615" i="8" s="1"/>
  <c r="B1616" i="8"/>
  <c r="D1616" i="8" s="1"/>
  <c r="B1617" i="8"/>
  <c r="D1617" i="8" s="1"/>
  <c r="B1618" i="8"/>
  <c r="D1618" i="8" s="1"/>
  <c r="B1619" i="8"/>
  <c r="D1619" i="8" s="1"/>
  <c r="B1620" i="8"/>
  <c r="D1620" i="8" s="1"/>
  <c r="B1621" i="8"/>
  <c r="D1621" i="8" s="1"/>
  <c r="B1622" i="8"/>
  <c r="D1622" i="8" s="1"/>
  <c r="B1623" i="8"/>
  <c r="D1623" i="8" s="1"/>
  <c r="B1624" i="8"/>
  <c r="D1624" i="8" s="1"/>
  <c r="B1625" i="8"/>
  <c r="D1625" i="8" s="1"/>
  <c r="B1626" i="8"/>
  <c r="D1626" i="8" s="1"/>
  <c r="B1627" i="8"/>
  <c r="D1627" i="8" s="1"/>
  <c r="B1628" i="8"/>
  <c r="D1628" i="8" s="1"/>
  <c r="B1629" i="8"/>
  <c r="D1629" i="8" s="1"/>
  <c r="B1630" i="8"/>
  <c r="D1630" i="8" s="1"/>
  <c r="B1631" i="8"/>
  <c r="B1632" i="8"/>
  <c r="D1632" i="8" s="1"/>
  <c r="B1633" i="8"/>
  <c r="D1633" i="8" s="1"/>
  <c r="B1634" i="8"/>
  <c r="D1634" i="8" s="1"/>
  <c r="B1635" i="8"/>
  <c r="D1635" i="8" s="1"/>
  <c r="B1636" i="8"/>
  <c r="D1636" i="8" s="1"/>
  <c r="B1637" i="8"/>
  <c r="D1637" i="8" s="1"/>
  <c r="B1638" i="8"/>
  <c r="D1638" i="8" s="1"/>
  <c r="B1639" i="8"/>
  <c r="D1639" i="8" s="1"/>
  <c r="B1640" i="8"/>
  <c r="D1640" i="8" s="1"/>
  <c r="B1641" i="8"/>
  <c r="D1641" i="8" s="1"/>
  <c r="B1642" i="8"/>
  <c r="D1642" i="8" s="1"/>
  <c r="B1643" i="8"/>
  <c r="D1643" i="8" s="1"/>
  <c r="B1644" i="8"/>
  <c r="D1644" i="8" s="1"/>
  <c r="B1645" i="8"/>
  <c r="D1645" i="8" s="1"/>
  <c r="B1646" i="8"/>
  <c r="D1646" i="8" s="1"/>
  <c r="B1647" i="8"/>
  <c r="D1647" i="8" s="1"/>
  <c r="B1648" i="8"/>
  <c r="D1648" i="8" s="1"/>
  <c r="B1649" i="8"/>
  <c r="D1649" i="8" s="1"/>
  <c r="B1650" i="8"/>
  <c r="D1650" i="8" s="1"/>
  <c r="B1651" i="8"/>
  <c r="D1651" i="8" s="1"/>
  <c r="B1652" i="8"/>
  <c r="D1652" i="8" s="1"/>
  <c r="B1653" i="8"/>
  <c r="D1653" i="8" s="1"/>
  <c r="B1654" i="8"/>
  <c r="D1654" i="8" s="1"/>
  <c r="B1655" i="8"/>
  <c r="D1655" i="8" s="1"/>
  <c r="B1656" i="8"/>
  <c r="D1656" i="8" s="1"/>
  <c r="B1657" i="8"/>
  <c r="D1657" i="8" s="1"/>
  <c r="B1658" i="8"/>
  <c r="D1658" i="8" s="1"/>
  <c r="B1659" i="8"/>
  <c r="D1659" i="8" s="1"/>
  <c r="B1660" i="8"/>
  <c r="D1660" i="8" s="1"/>
  <c r="B1661" i="8"/>
  <c r="D1661" i="8" s="1"/>
  <c r="B1662" i="8"/>
  <c r="D1662" i="8" s="1"/>
  <c r="B1663" i="8"/>
  <c r="D1663" i="8" s="1"/>
  <c r="B1664" i="8"/>
  <c r="D1664" i="8" s="1"/>
  <c r="B1665" i="8"/>
  <c r="D1665" i="8" s="1"/>
  <c r="B1666" i="8"/>
  <c r="D1666" i="8" s="1"/>
  <c r="B1667" i="8"/>
  <c r="D1667" i="8" s="1"/>
  <c r="B1668" i="8"/>
  <c r="D1668" i="8" s="1"/>
  <c r="B1669" i="8"/>
  <c r="D1669" i="8" s="1"/>
  <c r="B1670" i="8"/>
  <c r="D1670" i="8" s="1"/>
  <c r="B26" i="8"/>
  <c r="N26" i="7"/>
  <c r="N27" i="7"/>
  <c r="O27" i="7" s="1"/>
  <c r="N28" i="7"/>
  <c r="N29" i="7"/>
  <c r="O29" i="7" s="1"/>
  <c r="N30" i="7"/>
  <c r="N31" i="7"/>
  <c r="O31" i="7" s="1"/>
  <c r="N32" i="7"/>
  <c r="O32" i="7" s="1"/>
  <c r="N33" i="7"/>
  <c r="O33" i="7" s="1"/>
  <c r="N34" i="7"/>
  <c r="N35" i="7"/>
  <c r="O35" i="7" s="1"/>
  <c r="N36" i="7"/>
  <c r="O36" i="7" s="1"/>
  <c r="N37" i="7"/>
  <c r="O37" i="7" s="1"/>
  <c r="N38" i="7"/>
  <c r="N39" i="7"/>
  <c r="O39" i="7" s="1"/>
  <c r="N40" i="7"/>
  <c r="O40" i="7" s="1"/>
  <c r="N41" i="7"/>
  <c r="N42" i="7"/>
  <c r="N43" i="7"/>
  <c r="N44" i="7"/>
  <c r="N45" i="7"/>
  <c r="O45" i="7" s="1"/>
  <c r="N46" i="7"/>
  <c r="N47" i="7"/>
  <c r="O47" i="7" s="1"/>
  <c r="N48" i="7"/>
  <c r="O48" i="7" s="1"/>
  <c r="N49" i="7"/>
  <c r="O49" i="7" s="1"/>
  <c r="N50" i="7"/>
  <c r="N51" i="7"/>
  <c r="O51" i="7" s="1"/>
  <c r="N52" i="7"/>
  <c r="O52" i="7" s="1"/>
  <c r="N53" i="7"/>
  <c r="N54" i="7"/>
  <c r="N55" i="7"/>
  <c r="O55" i="7" s="1"/>
  <c r="N56" i="7"/>
  <c r="O56" i="7" s="1"/>
  <c r="N57" i="7"/>
  <c r="O57" i="7" s="1"/>
  <c r="N58" i="7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N67" i="7"/>
  <c r="O67" i="7" s="1"/>
  <c r="N68" i="7"/>
  <c r="O68" i="7" s="1"/>
  <c r="N69" i="7"/>
  <c r="O69" i="7" s="1"/>
  <c r="N70" i="7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D33" i="8" s="1"/>
  <c r="N78" i="7"/>
  <c r="N79" i="7"/>
  <c r="N80" i="7"/>
  <c r="N81" i="7"/>
  <c r="O81" i="7" s="1"/>
  <c r="N82" i="7"/>
  <c r="N83" i="7"/>
  <c r="O83" i="7" s="1"/>
  <c r="N84" i="7"/>
  <c r="O84" i="7" s="1"/>
  <c r="N85" i="7"/>
  <c r="O85" i="7" s="1"/>
  <c r="N86" i="7"/>
  <c r="O86" i="7" s="1"/>
  <c r="N87" i="7"/>
  <c r="O87" i="7" s="1"/>
  <c r="D77" i="8" s="1"/>
  <c r="N88" i="7"/>
  <c r="O88" i="7" s="1"/>
  <c r="N89" i="7"/>
  <c r="O89" i="7" s="1"/>
  <c r="N90" i="7"/>
  <c r="N91" i="7"/>
  <c r="N92" i="7"/>
  <c r="N93" i="7"/>
  <c r="O93" i="7" s="1"/>
  <c r="N94" i="7"/>
  <c r="N95" i="7"/>
  <c r="O95" i="7" s="1"/>
  <c r="N96" i="7"/>
  <c r="O96" i="7" s="1"/>
  <c r="N97" i="7"/>
  <c r="O97" i="7" s="1"/>
  <c r="N98" i="7"/>
  <c r="O98" i="7" s="1"/>
  <c r="N99" i="7"/>
  <c r="O99" i="7" s="1"/>
  <c r="N100" i="7"/>
  <c r="N101" i="7"/>
  <c r="O101" i="7" s="1"/>
  <c r="N102" i="7"/>
  <c r="N103" i="7"/>
  <c r="O103" i="7" s="1"/>
  <c r="N104" i="7"/>
  <c r="N105" i="7"/>
  <c r="O105" i="7" s="1"/>
  <c r="N106" i="7"/>
  <c r="N107" i="7"/>
  <c r="O107" i="7" s="1"/>
  <c r="N108" i="7"/>
  <c r="O108" i="7" s="1"/>
  <c r="N109" i="7"/>
  <c r="O109" i="7" s="1"/>
  <c r="N110" i="7"/>
  <c r="N111" i="7"/>
  <c r="O111" i="7" s="1"/>
  <c r="N112" i="7"/>
  <c r="O112" i="7" s="1"/>
  <c r="N113" i="7"/>
  <c r="O113" i="7" s="1"/>
  <c r="N114" i="7"/>
  <c r="N115" i="7"/>
  <c r="O115" i="7" s="1"/>
  <c r="N116" i="7"/>
  <c r="N117" i="7"/>
  <c r="O117" i="7" s="1"/>
  <c r="N118" i="7"/>
  <c r="N119" i="7"/>
  <c r="O119" i="7" s="1"/>
  <c r="D51" i="8" s="1"/>
  <c r="N120" i="7"/>
  <c r="O120" i="7" s="1"/>
  <c r="N121" i="7"/>
  <c r="O121" i="7" s="1"/>
  <c r="N122" i="7"/>
  <c r="N123" i="7"/>
  <c r="O123" i="7" s="1"/>
  <c r="N124" i="7"/>
  <c r="O124" i="7" s="1"/>
  <c r="N125" i="7"/>
  <c r="O125" i="7" s="1"/>
  <c r="N126" i="7"/>
  <c r="N127" i="7"/>
  <c r="N128" i="7"/>
  <c r="O128" i="7" s="1"/>
  <c r="N129" i="7"/>
  <c r="O129" i="7" s="1"/>
  <c r="N130" i="7"/>
  <c r="N131" i="7"/>
  <c r="O131" i="7" s="1"/>
  <c r="N132" i="7"/>
  <c r="O132" i="7" s="1"/>
  <c r="N133" i="7"/>
  <c r="O133" i="7" s="1"/>
  <c r="N134" i="7"/>
  <c r="O134" i="7" s="1"/>
  <c r="N135" i="7"/>
  <c r="O135" i="7" s="1"/>
  <c r="N136" i="7"/>
  <c r="O136" i="7" s="1"/>
  <c r="N137" i="7"/>
  <c r="O137" i="7" s="1"/>
  <c r="N138" i="7"/>
  <c r="N139" i="7"/>
  <c r="O139" i="7" s="1"/>
  <c r="N140" i="7"/>
  <c r="N141" i="7"/>
  <c r="O141" i="7" s="1"/>
  <c r="N142" i="7"/>
  <c r="N143" i="7"/>
  <c r="O143" i="7" s="1"/>
  <c r="N144" i="7"/>
  <c r="O144" i="7" s="1"/>
  <c r="N145" i="7"/>
  <c r="O145" i="7" s="1"/>
  <c r="N146" i="7"/>
  <c r="O146" i="7" s="1"/>
  <c r="N147" i="7"/>
  <c r="O147" i="7" s="1"/>
  <c r="N148" i="7"/>
  <c r="O148" i="7" s="1"/>
  <c r="N149" i="7"/>
  <c r="O149" i="7" s="1"/>
  <c r="N150" i="7"/>
  <c r="N151" i="7"/>
  <c r="O151" i="7" s="1"/>
  <c r="N152" i="7"/>
  <c r="N153" i="7"/>
  <c r="O153" i="7" s="1"/>
  <c r="N154" i="7"/>
  <c r="N155" i="7"/>
  <c r="O155" i="7" s="1"/>
  <c r="N156" i="7"/>
  <c r="O156" i="7" s="1"/>
  <c r="N157" i="7"/>
  <c r="O157" i="7" s="1"/>
  <c r="N158" i="7"/>
  <c r="O158" i="7" s="1"/>
  <c r="N159" i="7"/>
  <c r="O159" i="7" s="1"/>
  <c r="N160" i="7"/>
  <c r="O160" i="7" s="1"/>
  <c r="N161" i="7"/>
  <c r="O161" i="7" s="1"/>
  <c r="N162" i="7"/>
  <c r="N163" i="7"/>
  <c r="O163" i="7" s="1"/>
  <c r="N164" i="7"/>
  <c r="O164" i="7" s="1"/>
  <c r="N165" i="7"/>
  <c r="O165" i="7" s="1"/>
  <c r="N166" i="7"/>
  <c r="N167" i="7"/>
  <c r="O167" i="7" s="1"/>
  <c r="N168" i="7"/>
  <c r="O168" i="7" s="1"/>
  <c r="N169" i="7"/>
  <c r="O169" i="7" s="1"/>
  <c r="N170" i="7"/>
  <c r="O170" i="7" s="1"/>
  <c r="N171" i="7"/>
  <c r="O171" i="7" s="1"/>
  <c r="N172" i="7"/>
  <c r="N173" i="7"/>
  <c r="O173" i="7" s="1"/>
  <c r="D132" i="8" s="1"/>
  <c r="N174" i="7"/>
  <c r="N175" i="7"/>
  <c r="O175" i="7" s="1"/>
  <c r="N176" i="7"/>
  <c r="N177" i="7"/>
  <c r="O177" i="7" s="1"/>
  <c r="N178" i="7"/>
  <c r="N179" i="7"/>
  <c r="O179" i="7" s="1"/>
  <c r="N180" i="7"/>
  <c r="O180" i="7" s="1"/>
  <c r="N181" i="7"/>
  <c r="O181" i="7" s="1"/>
  <c r="N182" i="7"/>
  <c r="O182" i="7" s="1"/>
  <c r="N183" i="7"/>
  <c r="O183" i="7" s="1"/>
  <c r="N184" i="7"/>
  <c r="O184" i="7" s="1"/>
  <c r="N185" i="7"/>
  <c r="O185" i="7" s="1"/>
  <c r="N186" i="7"/>
  <c r="N187" i="7"/>
  <c r="O187" i="7" s="1"/>
  <c r="D81" i="8" s="1"/>
  <c r="N188" i="7"/>
  <c r="N189" i="7"/>
  <c r="O189" i="7" s="1"/>
  <c r="N190" i="7"/>
  <c r="N191" i="7"/>
  <c r="O191" i="7" s="1"/>
  <c r="N192" i="7"/>
  <c r="O192" i="7" s="1"/>
  <c r="N193" i="7"/>
  <c r="O193" i="7" s="1"/>
  <c r="N194" i="7"/>
  <c r="O194" i="7" s="1"/>
  <c r="N195" i="7"/>
  <c r="O195" i="7" s="1"/>
  <c r="N196" i="7"/>
  <c r="O196" i="7" s="1"/>
  <c r="N197" i="7"/>
  <c r="O197" i="7" s="1"/>
  <c r="N198" i="7"/>
  <c r="N199" i="7"/>
  <c r="O199" i="7" s="1"/>
  <c r="N200" i="7"/>
  <c r="N201" i="7"/>
  <c r="O201" i="7" s="1"/>
  <c r="N202" i="7"/>
  <c r="N203" i="7"/>
  <c r="O203" i="7" s="1"/>
  <c r="N204" i="7"/>
  <c r="O204" i="7" s="1"/>
  <c r="N205" i="7"/>
  <c r="O205" i="7" s="1"/>
  <c r="N206" i="7"/>
  <c r="O206" i="7" s="1"/>
  <c r="N207" i="7"/>
  <c r="N208" i="7"/>
  <c r="O208" i="7" s="1"/>
  <c r="N209" i="7"/>
  <c r="O209" i="7" s="1"/>
  <c r="N210" i="7"/>
  <c r="N211" i="7"/>
  <c r="N212" i="7"/>
  <c r="N213" i="7"/>
  <c r="O213" i="7" s="1"/>
  <c r="N214" i="7"/>
  <c r="N215" i="7"/>
  <c r="O215" i="7" s="1"/>
  <c r="N216" i="7"/>
  <c r="O216" i="7" s="1"/>
  <c r="N217" i="7"/>
  <c r="O217" i="7" s="1"/>
  <c r="N218" i="7"/>
  <c r="O218" i="7" s="1"/>
  <c r="N219" i="7"/>
  <c r="O219" i="7" s="1"/>
  <c r="N220" i="7"/>
  <c r="O220" i="7" s="1"/>
  <c r="N221" i="7"/>
  <c r="O221" i="7" s="1"/>
  <c r="N222" i="7"/>
  <c r="N223" i="7"/>
  <c r="O223" i="7" s="1"/>
  <c r="N224" i="7"/>
  <c r="N225" i="7"/>
  <c r="O225" i="7" s="1"/>
  <c r="N226" i="7"/>
  <c r="N227" i="7"/>
  <c r="O227" i="7" s="1"/>
  <c r="N228" i="7"/>
  <c r="O228" i="7" s="1"/>
  <c r="N229" i="7"/>
  <c r="O229" i="7" s="1"/>
  <c r="N230" i="7"/>
  <c r="O230" i="7" s="1"/>
  <c r="N231" i="7"/>
  <c r="O231" i="7" s="1"/>
  <c r="N232" i="7"/>
  <c r="O232" i="7" s="1"/>
  <c r="N233" i="7"/>
  <c r="O233" i="7" s="1"/>
  <c r="N234" i="7"/>
  <c r="N235" i="7"/>
  <c r="O235" i="7" s="1"/>
  <c r="D109" i="8" s="1"/>
  <c r="N236" i="7"/>
  <c r="O236" i="7" s="1"/>
  <c r="N237" i="7"/>
  <c r="O237" i="7" s="1"/>
  <c r="N238" i="7"/>
  <c r="N239" i="7"/>
  <c r="O239" i="7" s="1"/>
  <c r="N240" i="7"/>
  <c r="O240" i="7" s="1"/>
  <c r="N241" i="7"/>
  <c r="O241" i="7" s="1"/>
  <c r="N242" i="7"/>
  <c r="O242" i="7" s="1"/>
  <c r="N243" i="7"/>
  <c r="O243" i="7" s="1"/>
  <c r="N244" i="7"/>
  <c r="O244" i="7" s="1"/>
  <c r="N245" i="7"/>
  <c r="O245" i="7" s="1"/>
  <c r="N246" i="7"/>
  <c r="N247" i="7"/>
  <c r="O247" i="7" s="1"/>
  <c r="N248" i="7"/>
  <c r="N249" i="7"/>
  <c r="O249" i="7" s="1"/>
  <c r="N250" i="7"/>
  <c r="N251" i="7"/>
  <c r="O251" i="7" s="1"/>
  <c r="N252" i="7"/>
  <c r="O252" i="7" s="1"/>
  <c r="N253" i="7"/>
  <c r="O253" i="7" s="1"/>
  <c r="N254" i="7"/>
  <c r="O254" i="7" s="1"/>
  <c r="N255" i="7"/>
  <c r="O255" i="7" s="1"/>
  <c r="N256" i="7"/>
  <c r="O256" i="7" s="1"/>
  <c r="D148" i="8" s="1"/>
  <c r="N257" i="7"/>
  <c r="O257" i="7" s="1"/>
  <c r="N258" i="7"/>
  <c r="N259" i="7"/>
  <c r="N260" i="7"/>
  <c r="O260" i="7" s="1"/>
  <c r="N261" i="7"/>
  <c r="O261" i="7" s="1"/>
  <c r="N262" i="7"/>
  <c r="N263" i="7"/>
  <c r="O263" i="7" s="1"/>
  <c r="N264" i="7"/>
  <c r="O264" i="7" s="1"/>
  <c r="N265" i="7"/>
  <c r="O265" i="7" s="1"/>
  <c r="N266" i="7"/>
  <c r="O266" i="7" s="1"/>
  <c r="N267" i="7"/>
  <c r="O267" i="7" s="1"/>
  <c r="N268" i="7"/>
  <c r="N269" i="7"/>
  <c r="O269" i="7" s="1"/>
  <c r="N270" i="7"/>
  <c r="N271" i="7"/>
  <c r="O271" i="7" s="1"/>
  <c r="N272" i="7"/>
  <c r="N273" i="7"/>
  <c r="O273" i="7" s="1"/>
  <c r="N274" i="7"/>
  <c r="N275" i="7"/>
  <c r="O275" i="7" s="1"/>
  <c r="N276" i="7"/>
  <c r="O276" i="7" s="1"/>
  <c r="N277" i="7"/>
  <c r="O277" i="7" s="1"/>
  <c r="N278" i="7"/>
  <c r="O278" i="7" s="1"/>
  <c r="N279" i="7"/>
  <c r="O279" i="7" s="1"/>
  <c r="N280" i="7"/>
  <c r="O280" i="7" s="1"/>
  <c r="N281" i="7"/>
  <c r="O281" i="7" s="1"/>
  <c r="N282" i="7"/>
  <c r="N283" i="7"/>
  <c r="O283" i="7" s="1"/>
  <c r="N284" i="7"/>
  <c r="O284" i="7" s="1"/>
  <c r="N285" i="7"/>
  <c r="O285" i="7" s="1"/>
  <c r="N286" i="7"/>
  <c r="N287" i="7"/>
  <c r="O287" i="7" s="1"/>
  <c r="D225" i="8" s="1"/>
  <c r="N288" i="7"/>
  <c r="O288" i="7" s="1"/>
  <c r="N289" i="7"/>
  <c r="O289" i="7" s="1"/>
  <c r="N290" i="7"/>
  <c r="O290" i="7" s="1"/>
  <c r="N291" i="7"/>
  <c r="O291" i="7" s="1"/>
  <c r="N292" i="7"/>
  <c r="O292" i="7" s="1"/>
  <c r="N293" i="7"/>
  <c r="O293" i="7" s="1"/>
  <c r="N294" i="7"/>
  <c r="N295" i="7"/>
  <c r="O295" i="7" s="1"/>
  <c r="N296" i="7"/>
  <c r="N297" i="7"/>
  <c r="O297" i="7" s="1"/>
  <c r="N298" i="7"/>
  <c r="N299" i="7"/>
  <c r="O299" i="7" s="1"/>
  <c r="N300" i="7"/>
  <c r="O300" i="7" s="1"/>
  <c r="N301" i="7"/>
  <c r="O301" i="7" s="1"/>
  <c r="N302" i="7"/>
  <c r="O302" i="7" s="1"/>
  <c r="N303" i="7"/>
  <c r="O303" i="7" s="1"/>
  <c r="N304" i="7"/>
  <c r="O304" i="7" s="1"/>
  <c r="N305" i="7"/>
  <c r="O305" i="7" s="1"/>
  <c r="D130" i="8" s="1"/>
  <c r="N306" i="7"/>
  <c r="N307" i="7"/>
  <c r="N308" i="7"/>
  <c r="N309" i="7"/>
  <c r="O309" i="7" s="1"/>
  <c r="N310" i="7"/>
  <c r="N311" i="7"/>
  <c r="O311" i="7" s="1"/>
  <c r="N312" i="7"/>
  <c r="O312" i="7" s="1"/>
  <c r="N313" i="7"/>
  <c r="O313" i="7" s="1"/>
  <c r="N314" i="7"/>
  <c r="O314" i="7" s="1"/>
  <c r="D175" i="8" s="1"/>
  <c r="N315" i="7"/>
  <c r="O315" i="7" s="1"/>
  <c r="D212" i="8" s="1"/>
  <c r="N316" i="7"/>
  <c r="O316" i="7" s="1"/>
  <c r="N317" i="7"/>
  <c r="O317" i="7" s="1"/>
  <c r="N318" i="7"/>
  <c r="N319" i="7"/>
  <c r="O319" i="7" s="1"/>
  <c r="D174" i="8" s="1"/>
  <c r="N320" i="7"/>
  <c r="N321" i="7"/>
  <c r="O321" i="7" s="1"/>
  <c r="D283" i="8" s="1"/>
  <c r="N322" i="7"/>
  <c r="N323" i="7"/>
  <c r="O323" i="7" s="1"/>
  <c r="D201" i="8" s="1"/>
  <c r="N324" i="7"/>
  <c r="O324" i="7" s="1"/>
  <c r="D261" i="8" s="1"/>
  <c r="N325" i="7"/>
  <c r="O325" i="7" s="1"/>
  <c r="N326" i="7"/>
  <c r="O326" i="7" s="1"/>
  <c r="N327" i="7"/>
  <c r="O327" i="7" s="1"/>
  <c r="N328" i="7"/>
  <c r="O328" i="7" s="1"/>
  <c r="N329" i="7"/>
  <c r="O329" i="7" s="1"/>
  <c r="D256" i="8" s="1"/>
  <c r="N330" i="7"/>
  <c r="N331" i="7"/>
  <c r="O331" i="7" s="1"/>
  <c r="N332" i="7"/>
  <c r="O332" i="7" s="1"/>
  <c r="N333" i="7"/>
  <c r="O333" i="7" s="1"/>
  <c r="N334" i="7"/>
  <c r="N335" i="7"/>
  <c r="O335" i="7" s="1"/>
  <c r="N336" i="7"/>
  <c r="O336" i="7" s="1"/>
  <c r="N337" i="7"/>
  <c r="O337" i="7" s="1"/>
  <c r="N338" i="7"/>
  <c r="O338" i="7" s="1"/>
  <c r="N339" i="7"/>
  <c r="O339" i="7" s="1"/>
  <c r="N340" i="7"/>
  <c r="O340" i="7" s="1"/>
  <c r="N341" i="7"/>
  <c r="O341" i="7" s="1"/>
  <c r="N342" i="7"/>
  <c r="N343" i="7"/>
  <c r="O343" i="7" s="1"/>
  <c r="N344" i="7"/>
  <c r="N345" i="7"/>
  <c r="O345" i="7" s="1"/>
  <c r="N346" i="7"/>
  <c r="N347" i="7"/>
  <c r="O347" i="7" s="1"/>
  <c r="N348" i="7"/>
  <c r="O348" i="7" s="1"/>
  <c r="N349" i="7"/>
  <c r="O349" i="7" s="1"/>
  <c r="N350" i="7"/>
  <c r="O350" i="7" s="1"/>
  <c r="N351" i="7"/>
  <c r="O351" i="7" s="1"/>
  <c r="N352" i="7"/>
  <c r="O352" i="7" s="1"/>
  <c r="N353" i="7"/>
  <c r="O353" i="7" s="1"/>
  <c r="N354" i="7"/>
  <c r="N355" i="7"/>
  <c r="O355" i="7" s="1"/>
  <c r="N356" i="7"/>
  <c r="N357" i="7"/>
  <c r="O357" i="7" s="1"/>
  <c r="N358" i="7"/>
  <c r="N359" i="7"/>
  <c r="O359" i="7" s="1"/>
  <c r="N360" i="7"/>
  <c r="O360" i="7" s="1"/>
  <c r="N361" i="7"/>
  <c r="O361" i="7" s="1"/>
  <c r="N362" i="7"/>
  <c r="O362" i="7" s="1"/>
  <c r="N363" i="7"/>
  <c r="O363" i="7" s="1"/>
  <c r="D117" i="8" s="1"/>
  <c r="N364" i="7"/>
  <c r="O364" i="7" s="1"/>
  <c r="N365" i="7"/>
  <c r="O365" i="7" s="1"/>
  <c r="N366" i="7"/>
  <c r="N367" i="7"/>
  <c r="O367" i="7" s="1"/>
  <c r="N368" i="7"/>
  <c r="N369" i="7"/>
  <c r="O369" i="7" s="1"/>
  <c r="N370" i="7"/>
  <c r="N371" i="7"/>
  <c r="O371" i="7" s="1"/>
  <c r="N372" i="7"/>
  <c r="O372" i="7" s="1"/>
  <c r="D101" i="8" s="1"/>
  <c r="N373" i="7"/>
  <c r="O373" i="7" s="1"/>
  <c r="D64" i="8" s="1"/>
  <c r="N374" i="7"/>
  <c r="O374" i="7" s="1"/>
  <c r="N375" i="7"/>
  <c r="O375" i="7" s="1"/>
  <c r="D124" i="8" s="1"/>
  <c r="N376" i="7"/>
  <c r="O376" i="7" s="1"/>
  <c r="N377" i="7"/>
  <c r="O377" i="7" s="1"/>
  <c r="N378" i="7"/>
  <c r="N379" i="7"/>
  <c r="O379" i="7" s="1"/>
  <c r="N380" i="7"/>
  <c r="O380" i="7" s="1"/>
  <c r="N381" i="7"/>
  <c r="O381" i="7" s="1"/>
  <c r="D208" i="8" s="1"/>
  <c r="N382" i="7"/>
  <c r="N383" i="7"/>
  <c r="O383" i="7" s="1"/>
  <c r="N384" i="7"/>
  <c r="O384" i="7" s="1"/>
  <c r="D237" i="8" s="1"/>
  <c r="N385" i="7"/>
  <c r="O385" i="7" s="1"/>
  <c r="N386" i="7"/>
  <c r="O386" i="7" s="1"/>
  <c r="N387" i="7"/>
  <c r="O387" i="7" s="1"/>
  <c r="N388" i="7"/>
  <c r="O388" i="7" s="1"/>
  <c r="N389" i="7"/>
  <c r="O389" i="7" s="1"/>
  <c r="N390" i="7"/>
  <c r="N391" i="7"/>
  <c r="O391" i="7" s="1"/>
  <c r="N392" i="7"/>
  <c r="O392" i="7" s="1"/>
  <c r="N393" i="7"/>
  <c r="O393" i="7" s="1"/>
  <c r="N394" i="7"/>
  <c r="N395" i="7"/>
  <c r="O395" i="7" s="1"/>
  <c r="N396" i="7"/>
  <c r="O396" i="7" s="1"/>
  <c r="N397" i="7"/>
  <c r="O397" i="7" s="1"/>
  <c r="N398" i="7"/>
  <c r="O398" i="7" s="1"/>
  <c r="N399" i="7"/>
  <c r="O399" i="7" s="1"/>
  <c r="N400" i="7"/>
  <c r="O400" i="7" s="1"/>
  <c r="N401" i="7"/>
  <c r="O401" i="7" s="1"/>
  <c r="N402" i="7"/>
  <c r="N403" i="7"/>
  <c r="O403" i="7" s="1"/>
  <c r="N404" i="7"/>
  <c r="O404" i="7" s="1"/>
  <c r="N405" i="7"/>
  <c r="O405" i="7" s="1"/>
  <c r="N406" i="7"/>
  <c r="N407" i="7"/>
  <c r="O407" i="7" s="1"/>
  <c r="N408" i="7"/>
  <c r="O408" i="7" s="1"/>
  <c r="N409" i="7"/>
  <c r="O409" i="7" s="1"/>
  <c r="N410" i="7"/>
  <c r="O410" i="7" s="1"/>
  <c r="N411" i="7"/>
  <c r="O411" i="7" s="1"/>
  <c r="N412" i="7"/>
  <c r="O412" i="7" s="1"/>
  <c r="N413" i="7"/>
  <c r="O413" i="7" s="1"/>
  <c r="N414" i="7"/>
  <c r="N415" i="7"/>
  <c r="N416" i="7"/>
  <c r="O416" i="7" s="1"/>
  <c r="N417" i="7"/>
  <c r="O417" i="7" s="1"/>
  <c r="N418" i="7"/>
  <c r="N419" i="7"/>
  <c r="O419" i="7" s="1"/>
  <c r="N420" i="7"/>
  <c r="O420" i="7" s="1"/>
  <c r="N421" i="7"/>
  <c r="O421" i="7" s="1"/>
  <c r="D149" i="8" s="1"/>
  <c r="N422" i="7"/>
  <c r="O422" i="7" s="1"/>
  <c r="N423" i="7"/>
  <c r="O423" i="7" s="1"/>
  <c r="N424" i="7"/>
  <c r="O424" i="7" s="1"/>
  <c r="D223" i="8" s="1"/>
  <c r="N425" i="7"/>
  <c r="O425" i="7" s="1"/>
  <c r="N426" i="7"/>
  <c r="N427" i="7"/>
  <c r="O427" i="7" s="1"/>
  <c r="D164" i="8" s="1"/>
  <c r="N428" i="7"/>
  <c r="O428" i="7" s="1"/>
  <c r="D211" i="8" s="1"/>
  <c r="N429" i="7"/>
  <c r="O429" i="7" s="1"/>
  <c r="D412" i="8" s="1"/>
  <c r="N430" i="7"/>
  <c r="N431" i="7"/>
  <c r="O431" i="7" s="1"/>
  <c r="N432" i="7"/>
  <c r="O432" i="7" s="1"/>
  <c r="D295" i="8" s="1"/>
  <c r="N433" i="7"/>
  <c r="O433" i="7" s="1"/>
  <c r="N434" i="7"/>
  <c r="O434" i="7" s="1"/>
  <c r="N435" i="7"/>
  <c r="O435" i="7" s="1"/>
  <c r="N436" i="7"/>
  <c r="O436" i="7" s="1"/>
  <c r="D333" i="8" s="1"/>
  <c r="N437" i="7"/>
  <c r="O437" i="7" s="1"/>
  <c r="N438" i="7"/>
  <c r="N439" i="7"/>
  <c r="O439" i="7" s="1"/>
  <c r="N440" i="7"/>
  <c r="O440" i="7" s="1"/>
  <c r="N441" i="7"/>
  <c r="O441" i="7" s="1"/>
  <c r="N442" i="7"/>
  <c r="N443" i="7"/>
  <c r="O443" i="7" s="1"/>
  <c r="N444" i="7"/>
  <c r="O444" i="7" s="1"/>
  <c r="N445" i="7"/>
  <c r="O445" i="7" s="1"/>
  <c r="D439" i="8" s="1"/>
  <c r="N446" i="7"/>
  <c r="O446" i="7" s="1"/>
  <c r="N447" i="7"/>
  <c r="N448" i="7"/>
  <c r="O448" i="7" s="1"/>
  <c r="N449" i="7"/>
  <c r="O449" i="7" s="1"/>
  <c r="N450" i="7"/>
  <c r="N451" i="7"/>
  <c r="O451" i="7" s="1"/>
  <c r="D244" i="8" s="1"/>
  <c r="N452" i="7"/>
  <c r="N453" i="7"/>
  <c r="O453" i="7" s="1"/>
  <c r="N454" i="7"/>
  <c r="N455" i="7"/>
  <c r="O455" i="7" s="1"/>
  <c r="N456" i="7"/>
  <c r="O456" i="7" s="1"/>
  <c r="N457" i="7"/>
  <c r="O457" i="7" s="1"/>
  <c r="N458" i="7"/>
  <c r="O458" i="7" s="1"/>
  <c r="N459" i="7"/>
  <c r="O459" i="7" s="1"/>
  <c r="N460" i="7"/>
  <c r="O460" i="7" s="1"/>
  <c r="N461" i="7"/>
  <c r="O461" i="7" s="1"/>
  <c r="N462" i="7"/>
  <c r="N463" i="7"/>
  <c r="O463" i="7" s="1"/>
  <c r="N464" i="7"/>
  <c r="O464" i="7" s="1"/>
  <c r="N465" i="7"/>
  <c r="O465" i="7" s="1"/>
  <c r="N466" i="7"/>
  <c r="N467" i="7"/>
  <c r="O467" i="7" s="1"/>
  <c r="D401" i="8" s="1"/>
  <c r="N468" i="7"/>
  <c r="O468" i="7" s="1"/>
  <c r="N469" i="7"/>
  <c r="O469" i="7" s="1"/>
  <c r="N470" i="7"/>
  <c r="O470" i="7" s="1"/>
  <c r="N471" i="7"/>
  <c r="O471" i="7" s="1"/>
  <c r="N472" i="7"/>
  <c r="O472" i="7" s="1"/>
  <c r="D45" i="8" s="1"/>
  <c r="N473" i="7"/>
  <c r="N474" i="7"/>
  <c r="N475" i="7"/>
  <c r="O475" i="7" s="1"/>
  <c r="N476" i="7"/>
  <c r="O476" i="7" s="1"/>
  <c r="N477" i="7"/>
  <c r="O477" i="7" s="1"/>
  <c r="N478" i="7"/>
  <c r="N479" i="7"/>
  <c r="O479" i="7" s="1"/>
  <c r="N480" i="7"/>
  <c r="O480" i="7" s="1"/>
  <c r="N481" i="7"/>
  <c r="O481" i="7" s="1"/>
  <c r="N482" i="7"/>
  <c r="O482" i="7" s="1"/>
  <c r="N483" i="7"/>
  <c r="O483" i="7" s="1"/>
  <c r="N484" i="7"/>
  <c r="O484" i="7" s="1"/>
  <c r="N485" i="7"/>
  <c r="O485" i="7" s="1"/>
  <c r="N486" i="7"/>
  <c r="N487" i="7"/>
  <c r="O487" i="7" s="1"/>
  <c r="N488" i="7"/>
  <c r="O488" i="7" s="1"/>
  <c r="N489" i="7"/>
  <c r="O489" i="7" s="1"/>
  <c r="N490" i="7"/>
  <c r="N491" i="7"/>
  <c r="O491" i="7" s="1"/>
  <c r="N492" i="7"/>
  <c r="O492" i="7" s="1"/>
  <c r="D488" i="8" s="1"/>
  <c r="N493" i="7"/>
  <c r="O493" i="7" s="1"/>
  <c r="N494" i="7"/>
  <c r="O494" i="7" s="1"/>
  <c r="N495" i="7"/>
  <c r="O495" i="7" s="1"/>
  <c r="N496" i="7"/>
  <c r="O496" i="7" s="1"/>
  <c r="N497" i="7"/>
  <c r="O497" i="7" s="1"/>
  <c r="N498" i="7"/>
  <c r="N499" i="7"/>
  <c r="O499" i="7" s="1"/>
  <c r="N500" i="7"/>
  <c r="O500" i="7" s="1"/>
  <c r="N501" i="7"/>
  <c r="O501" i="7" s="1"/>
  <c r="D418" i="8" s="1"/>
  <c r="N502" i="7"/>
  <c r="N503" i="7"/>
  <c r="O503" i="7" s="1"/>
  <c r="D367" i="8" s="1"/>
  <c r="N504" i="7"/>
  <c r="O504" i="7" s="1"/>
  <c r="N505" i="7"/>
  <c r="O505" i="7" s="1"/>
  <c r="N506" i="7"/>
  <c r="O506" i="7" s="1"/>
  <c r="N507" i="7"/>
  <c r="O507" i="7" s="1"/>
  <c r="N508" i="7"/>
  <c r="O508" i="7" s="1"/>
  <c r="N509" i="7"/>
  <c r="O509" i="7" s="1"/>
  <c r="N510" i="7"/>
  <c r="N511" i="7"/>
  <c r="N512" i="7"/>
  <c r="O512" i="7" s="1"/>
  <c r="N513" i="7"/>
  <c r="O513" i="7" s="1"/>
  <c r="N514" i="7"/>
  <c r="N515" i="7"/>
  <c r="O515" i="7" s="1"/>
  <c r="N516" i="7"/>
  <c r="O516" i="7" s="1"/>
  <c r="D406" i="8" s="1"/>
  <c r="N517" i="7"/>
  <c r="O517" i="7" s="1"/>
  <c r="N518" i="7"/>
  <c r="O518" i="7" s="1"/>
  <c r="N519" i="7"/>
  <c r="O519" i="7" s="1"/>
  <c r="N520" i="7"/>
  <c r="O520" i="7" s="1"/>
  <c r="D88" i="8" s="1"/>
  <c r="N521" i="7"/>
  <c r="O521" i="7" s="1"/>
  <c r="N522" i="7"/>
  <c r="N523" i="7"/>
  <c r="O523" i="7" s="1"/>
  <c r="N524" i="7"/>
  <c r="O524" i="7" s="1"/>
  <c r="N525" i="7"/>
  <c r="O525" i="7" s="1"/>
  <c r="N526" i="7"/>
  <c r="N527" i="7"/>
  <c r="O527" i="7" s="1"/>
  <c r="N528" i="7"/>
  <c r="O528" i="7" s="1"/>
  <c r="N529" i="7"/>
  <c r="O529" i="7" s="1"/>
  <c r="N530" i="7"/>
  <c r="O530" i="7" s="1"/>
  <c r="N531" i="7"/>
  <c r="O531" i="7" s="1"/>
  <c r="N532" i="7"/>
  <c r="O532" i="7" s="1"/>
  <c r="N533" i="7"/>
  <c r="O533" i="7" s="1"/>
  <c r="N534" i="7"/>
  <c r="N535" i="7"/>
  <c r="O535" i="7" s="1"/>
  <c r="N536" i="7"/>
  <c r="O536" i="7" s="1"/>
  <c r="N537" i="7"/>
  <c r="O537" i="7" s="1"/>
  <c r="N538" i="7"/>
  <c r="N539" i="7"/>
  <c r="O539" i="7" s="1"/>
  <c r="N540" i="7"/>
  <c r="O540" i="7" s="1"/>
  <c r="D450" i="8" s="1"/>
  <c r="N541" i="7"/>
  <c r="O541" i="7" s="1"/>
  <c r="N542" i="7"/>
  <c r="O542" i="7" s="1"/>
  <c r="N543" i="7"/>
  <c r="O543" i="7" s="1"/>
  <c r="N544" i="7"/>
  <c r="O544" i="7" s="1"/>
  <c r="N545" i="7"/>
  <c r="O545" i="7" s="1"/>
  <c r="N546" i="7"/>
  <c r="N547" i="7"/>
  <c r="O547" i="7" s="1"/>
  <c r="N548" i="7"/>
  <c r="N549" i="7"/>
  <c r="O549" i="7" s="1"/>
  <c r="N550" i="7"/>
  <c r="N551" i="7"/>
  <c r="O551" i="7" s="1"/>
  <c r="N552" i="7"/>
  <c r="O552" i="7" s="1"/>
  <c r="D442" i="8" s="1"/>
  <c r="N553" i="7"/>
  <c r="O553" i="7" s="1"/>
  <c r="N554" i="7"/>
  <c r="O554" i="7" s="1"/>
  <c r="N555" i="7"/>
  <c r="O555" i="7" s="1"/>
  <c r="N556" i="7"/>
  <c r="O556" i="7" s="1"/>
  <c r="N557" i="7"/>
  <c r="O557" i="7" s="1"/>
  <c r="N558" i="7"/>
  <c r="N559" i="7"/>
  <c r="O559" i="7" s="1"/>
  <c r="N560" i="7"/>
  <c r="O560" i="7" s="1"/>
  <c r="D496" i="8" s="1"/>
  <c r="N561" i="7"/>
  <c r="O561" i="7" s="1"/>
  <c r="N562" i="7"/>
  <c r="N563" i="7"/>
  <c r="O563" i="7" s="1"/>
  <c r="N564" i="7"/>
  <c r="O564" i="7" s="1"/>
  <c r="N565" i="7"/>
  <c r="O565" i="7" s="1"/>
  <c r="D296" i="8" s="1"/>
  <c r="N566" i="7"/>
  <c r="O566" i="7" s="1"/>
  <c r="N567" i="7"/>
  <c r="O567" i="7" s="1"/>
  <c r="N568" i="7"/>
  <c r="O568" i="7" s="1"/>
  <c r="N569" i="7"/>
  <c r="O569" i="7" s="1"/>
  <c r="D490" i="8" s="1"/>
  <c r="N570" i="7"/>
  <c r="N571" i="7"/>
  <c r="N572" i="7"/>
  <c r="N573" i="7"/>
  <c r="O573" i="7" s="1"/>
  <c r="D538" i="8" s="1"/>
  <c r="N574" i="7"/>
  <c r="N575" i="7"/>
  <c r="O575" i="7" s="1"/>
  <c r="N576" i="7"/>
  <c r="O576" i="7" s="1"/>
  <c r="N577" i="7"/>
  <c r="O577" i="7" s="1"/>
  <c r="N578" i="7"/>
  <c r="O578" i="7" s="1"/>
  <c r="N579" i="7"/>
  <c r="O579" i="7" s="1"/>
  <c r="N580" i="7"/>
  <c r="O580" i="7" s="1"/>
  <c r="D188" i="8" s="1"/>
  <c r="N581" i="7"/>
  <c r="O581" i="7" s="1"/>
  <c r="N582" i="7"/>
  <c r="N583" i="7"/>
  <c r="O583" i="7" s="1"/>
  <c r="N584" i="7"/>
  <c r="O584" i="7" s="1"/>
  <c r="N585" i="7"/>
  <c r="O585" i="7" s="1"/>
  <c r="N586" i="7"/>
  <c r="N587" i="7"/>
  <c r="O587" i="7" s="1"/>
  <c r="N588" i="7"/>
  <c r="O588" i="7" s="1"/>
  <c r="N589" i="7"/>
  <c r="O589" i="7" s="1"/>
  <c r="N590" i="7"/>
  <c r="O590" i="7" s="1"/>
  <c r="N591" i="7"/>
  <c r="O591" i="7" s="1"/>
  <c r="N592" i="7"/>
  <c r="O592" i="7" s="1"/>
  <c r="N593" i="7"/>
  <c r="O593" i="7" s="1"/>
  <c r="N594" i="7"/>
  <c r="N595" i="7"/>
  <c r="N596" i="7"/>
  <c r="O596" i="7" s="1"/>
  <c r="N597" i="7"/>
  <c r="O597" i="7" s="1"/>
  <c r="D271" i="8" s="1"/>
  <c r="N598" i="7"/>
  <c r="N599" i="7"/>
  <c r="O599" i="7" s="1"/>
  <c r="N600" i="7"/>
  <c r="O600" i="7" s="1"/>
  <c r="N601" i="7"/>
  <c r="O601" i="7" s="1"/>
  <c r="N602" i="7"/>
  <c r="O602" i="7" s="1"/>
  <c r="N603" i="7"/>
  <c r="O603" i="7" s="1"/>
  <c r="D139" i="8" s="1"/>
  <c r="N604" i="7"/>
  <c r="O604" i="7" s="1"/>
  <c r="N605" i="7"/>
  <c r="O605" i="7" s="1"/>
  <c r="N606" i="7"/>
  <c r="N607" i="7"/>
  <c r="O607" i="7" s="1"/>
  <c r="N608" i="7"/>
  <c r="O608" i="7" s="1"/>
  <c r="N609" i="7"/>
  <c r="O609" i="7" s="1"/>
  <c r="N610" i="7"/>
  <c r="N611" i="7"/>
  <c r="O611" i="7" s="1"/>
  <c r="N612" i="7"/>
  <c r="O612" i="7" s="1"/>
  <c r="N613" i="7"/>
  <c r="O613" i="7" s="1"/>
  <c r="N614" i="7"/>
  <c r="O614" i="7" s="1"/>
  <c r="N615" i="7"/>
  <c r="O615" i="7" s="1"/>
  <c r="N616" i="7"/>
  <c r="O616" i="7" s="1"/>
  <c r="N617" i="7"/>
  <c r="O617" i="7" s="1"/>
  <c r="N618" i="7"/>
  <c r="N619" i="7"/>
  <c r="O619" i="7" s="1"/>
  <c r="D585" i="8" s="1"/>
  <c r="N620" i="7"/>
  <c r="N621" i="7"/>
  <c r="O621" i="7" s="1"/>
  <c r="N622" i="7"/>
  <c r="N623" i="7"/>
  <c r="O623" i="7" s="1"/>
  <c r="N624" i="7"/>
  <c r="O624" i="7" s="1"/>
  <c r="N625" i="7"/>
  <c r="O625" i="7" s="1"/>
  <c r="N626" i="7"/>
  <c r="O626" i="7" s="1"/>
  <c r="N627" i="7"/>
  <c r="O627" i="7" s="1"/>
  <c r="N628" i="7"/>
  <c r="O628" i="7" s="1"/>
  <c r="N629" i="7"/>
  <c r="O629" i="7" s="1"/>
  <c r="D466" i="8" s="1"/>
  <c r="N630" i="7"/>
  <c r="N631" i="7"/>
  <c r="O631" i="7" s="1"/>
  <c r="N632" i="7"/>
  <c r="O632" i="7" s="1"/>
  <c r="N633" i="7"/>
  <c r="O633" i="7" s="1"/>
  <c r="N634" i="7"/>
  <c r="O634" i="7" s="1"/>
  <c r="N635" i="7"/>
  <c r="O635" i="7" s="1"/>
  <c r="N636" i="7"/>
  <c r="O636" i="7" s="1"/>
  <c r="N637" i="7"/>
  <c r="O637" i="7" s="1"/>
  <c r="D31" i="8" s="1"/>
  <c r="N638" i="7"/>
  <c r="O638" i="7" s="1"/>
  <c r="N639" i="7"/>
  <c r="O639" i="7" s="1"/>
  <c r="N640" i="7"/>
  <c r="O640" i="7" s="1"/>
  <c r="N641" i="7"/>
  <c r="O641" i="7" s="1"/>
  <c r="N642" i="7"/>
  <c r="N643" i="7"/>
  <c r="O643" i="7" s="1"/>
  <c r="N644" i="7"/>
  <c r="O644" i="7" s="1"/>
  <c r="N645" i="7"/>
  <c r="O645" i="7" s="1"/>
  <c r="D243" i="8" s="1"/>
  <c r="N646" i="7"/>
  <c r="N647" i="7"/>
  <c r="O647" i="7" s="1"/>
  <c r="N648" i="7"/>
  <c r="O648" i="7" s="1"/>
  <c r="N649" i="7"/>
  <c r="O649" i="7" s="1"/>
  <c r="N650" i="7"/>
  <c r="O650" i="7" s="1"/>
  <c r="N651" i="7"/>
  <c r="O651" i="7" s="1"/>
  <c r="N652" i="7"/>
  <c r="O652" i="7" s="1"/>
  <c r="N653" i="7"/>
  <c r="O653" i="7" s="1"/>
  <c r="N654" i="7"/>
  <c r="N655" i="7"/>
  <c r="O655" i="7" s="1"/>
  <c r="N656" i="7"/>
  <c r="O656" i="7" s="1"/>
  <c r="N657" i="7"/>
  <c r="O657" i="7" s="1"/>
  <c r="N658" i="7"/>
  <c r="N659" i="7"/>
  <c r="O659" i="7" s="1"/>
  <c r="N660" i="7"/>
  <c r="O660" i="7" s="1"/>
  <c r="N661" i="7"/>
  <c r="O661" i="7" s="1"/>
  <c r="N662" i="7"/>
  <c r="O662" i="7" s="1"/>
  <c r="N663" i="7"/>
  <c r="O663" i="7" s="1"/>
  <c r="N664" i="7"/>
  <c r="O664" i="7" s="1"/>
  <c r="N665" i="7"/>
  <c r="O665" i="7" s="1"/>
  <c r="D94" i="8" s="1"/>
  <c r="N666" i="7"/>
  <c r="N667" i="7"/>
  <c r="N668" i="7"/>
  <c r="N669" i="7"/>
  <c r="O669" i="7" s="1"/>
  <c r="N670" i="7"/>
  <c r="N671" i="7"/>
  <c r="O671" i="7" s="1"/>
  <c r="N672" i="7"/>
  <c r="O672" i="7" s="1"/>
  <c r="N673" i="7"/>
  <c r="O673" i="7" s="1"/>
  <c r="N674" i="7"/>
  <c r="O674" i="7" s="1"/>
  <c r="N675" i="7"/>
  <c r="O675" i="7" s="1"/>
  <c r="N676" i="7"/>
  <c r="O676" i="7" s="1"/>
  <c r="N677" i="7"/>
  <c r="O677" i="7" s="1"/>
  <c r="N678" i="7"/>
  <c r="N679" i="7"/>
  <c r="O679" i="7" s="1"/>
  <c r="N680" i="7"/>
  <c r="O680" i="7" s="1"/>
  <c r="N681" i="7"/>
  <c r="O681" i="7" s="1"/>
  <c r="N682" i="7"/>
  <c r="N683" i="7"/>
  <c r="O683" i="7" s="1"/>
  <c r="N684" i="7"/>
  <c r="O684" i="7" s="1"/>
  <c r="N685" i="7"/>
  <c r="O685" i="7" s="1"/>
  <c r="D603" i="8" s="1"/>
  <c r="N686" i="7"/>
  <c r="O686" i="7" s="1"/>
  <c r="N687" i="7"/>
  <c r="O687" i="7" s="1"/>
  <c r="N688" i="7"/>
  <c r="O688" i="7" s="1"/>
  <c r="D441" i="8" s="1"/>
  <c r="N689" i="7"/>
  <c r="O689" i="7" s="1"/>
  <c r="N690" i="7"/>
  <c r="N691" i="7"/>
  <c r="O691" i="7" s="1"/>
  <c r="N692" i="7"/>
  <c r="O692" i="7" s="1"/>
  <c r="N693" i="7"/>
  <c r="O693" i="7" s="1"/>
  <c r="N694" i="7"/>
  <c r="N695" i="7"/>
  <c r="O695" i="7" s="1"/>
  <c r="N696" i="7"/>
  <c r="O696" i="7" s="1"/>
  <c r="N697" i="7"/>
  <c r="O697" i="7" s="1"/>
  <c r="D294" i="8" s="1"/>
  <c r="N698" i="7"/>
  <c r="O698" i="7" s="1"/>
  <c r="N699" i="7"/>
  <c r="O699" i="7" s="1"/>
  <c r="N700" i="7"/>
  <c r="O700" i="7" s="1"/>
  <c r="N701" i="7"/>
  <c r="O701" i="7" s="1"/>
  <c r="D99" i="8" s="1"/>
  <c r="N702" i="7"/>
  <c r="N703" i="7"/>
  <c r="O703" i="7" s="1"/>
  <c r="N704" i="7"/>
  <c r="O704" i="7" s="1"/>
  <c r="N705" i="7"/>
  <c r="O705" i="7" s="1"/>
  <c r="D335" i="8" s="1"/>
  <c r="N706" i="7"/>
  <c r="N707" i="7"/>
  <c r="O707" i="7" s="1"/>
  <c r="D46" i="8" s="1"/>
  <c r="N708" i="7"/>
  <c r="O708" i="7" s="1"/>
  <c r="D54" i="8" s="1"/>
  <c r="N709" i="7"/>
  <c r="O709" i="7" s="1"/>
  <c r="N710" i="7"/>
  <c r="O710" i="7" s="1"/>
  <c r="N711" i="7"/>
  <c r="O711" i="7" s="1"/>
  <c r="N712" i="7"/>
  <c r="O712" i="7" s="1"/>
  <c r="N713" i="7"/>
  <c r="O713" i="7" s="1"/>
  <c r="N714" i="7"/>
  <c r="N715" i="7"/>
  <c r="O715" i="7" s="1"/>
  <c r="N716" i="7"/>
  <c r="N717" i="7"/>
  <c r="O717" i="7" s="1"/>
  <c r="D173" i="8" s="1"/>
  <c r="N718" i="7"/>
  <c r="N719" i="7"/>
  <c r="O719" i="7" s="1"/>
  <c r="D58" i="8" s="1"/>
  <c r="N720" i="7"/>
  <c r="O720" i="7" s="1"/>
  <c r="D161" i="8" s="1"/>
  <c r="N721" i="7"/>
  <c r="O721" i="7" s="1"/>
  <c r="N722" i="7"/>
  <c r="O722" i="7" s="1"/>
  <c r="N723" i="7"/>
  <c r="O723" i="7" s="1"/>
  <c r="D523" i="8" s="1"/>
  <c r="N724" i="7"/>
  <c r="O724" i="7" s="1"/>
  <c r="D140" i="8" s="1"/>
  <c r="N725" i="7"/>
  <c r="O725" i="7" s="1"/>
  <c r="N726" i="7"/>
  <c r="N727" i="7"/>
  <c r="N728" i="7"/>
  <c r="O728" i="7" s="1"/>
  <c r="N729" i="7"/>
  <c r="O729" i="7" s="1"/>
  <c r="N730" i="7"/>
  <c r="N731" i="7"/>
  <c r="O731" i="7" s="1"/>
  <c r="D329" i="8" s="1"/>
  <c r="N732" i="7"/>
  <c r="O732" i="7" s="1"/>
  <c r="N733" i="7"/>
  <c r="O733" i="7" s="1"/>
  <c r="D382" i="8" s="1"/>
  <c r="N734" i="7"/>
  <c r="O734" i="7" s="1"/>
  <c r="N735" i="7"/>
  <c r="O735" i="7" s="1"/>
  <c r="N736" i="7"/>
  <c r="O736" i="7" s="1"/>
  <c r="D40" i="8" s="1"/>
  <c r="N737" i="7"/>
  <c r="O737" i="7" s="1"/>
  <c r="N738" i="7"/>
  <c r="N739" i="7"/>
  <c r="O739" i="7" s="1"/>
  <c r="D189" i="8" s="1"/>
  <c r="N740" i="7"/>
  <c r="N741" i="7"/>
  <c r="O741" i="7" s="1"/>
  <c r="D279" i="8" s="1"/>
  <c r="N742" i="7"/>
  <c r="O742" i="7" s="1"/>
  <c r="N743" i="7"/>
  <c r="O743" i="7" s="1"/>
  <c r="N744" i="7"/>
  <c r="O744" i="7" s="1"/>
  <c r="N745" i="7"/>
  <c r="O745" i="7" s="1"/>
  <c r="N746" i="7"/>
  <c r="O746" i="7" s="1"/>
  <c r="N747" i="7"/>
  <c r="O747" i="7" s="1"/>
  <c r="N748" i="7"/>
  <c r="O748" i="7" s="1"/>
  <c r="N749" i="7"/>
  <c r="O749" i="7" s="1"/>
  <c r="D394" i="8" s="1"/>
  <c r="N750" i="7"/>
  <c r="N751" i="7"/>
  <c r="O751" i="7" s="1"/>
  <c r="N752" i="7"/>
  <c r="O752" i="7" s="1"/>
  <c r="N753" i="7"/>
  <c r="O753" i="7" s="1"/>
  <c r="N754" i="7"/>
  <c r="N755" i="7"/>
  <c r="O755" i="7" s="1"/>
  <c r="N756" i="7"/>
  <c r="O756" i="7" s="1"/>
  <c r="N757" i="7"/>
  <c r="O757" i="7" s="1"/>
  <c r="N758" i="7"/>
  <c r="O758" i="7" s="1"/>
  <c r="N759" i="7"/>
  <c r="O759" i="7" s="1"/>
  <c r="N760" i="7"/>
  <c r="O760" i="7" s="1"/>
  <c r="N761" i="7"/>
  <c r="O761" i="7" s="1"/>
  <c r="N762" i="7"/>
  <c r="N763" i="7"/>
  <c r="O763" i="7" s="1"/>
  <c r="N764" i="7"/>
  <c r="N765" i="7"/>
  <c r="O765" i="7" s="1"/>
  <c r="N766" i="7"/>
  <c r="N767" i="7"/>
  <c r="O767" i="7" s="1"/>
  <c r="N768" i="7"/>
  <c r="O768" i="7" s="1"/>
  <c r="N769" i="7"/>
  <c r="O769" i="7" s="1"/>
  <c r="N770" i="7"/>
  <c r="O770" i="7" s="1"/>
  <c r="N771" i="7"/>
  <c r="O771" i="7" s="1"/>
  <c r="N772" i="7"/>
  <c r="O772" i="7" s="1"/>
  <c r="N773" i="7"/>
  <c r="O773" i="7" s="1"/>
  <c r="N774" i="7"/>
  <c r="N775" i="7"/>
  <c r="N776" i="7"/>
  <c r="O776" i="7" s="1"/>
  <c r="N777" i="7"/>
  <c r="O777" i="7" s="1"/>
  <c r="N778" i="7"/>
  <c r="N779" i="7"/>
  <c r="O779" i="7" s="1"/>
  <c r="N780" i="7"/>
  <c r="O780" i="7" s="1"/>
  <c r="D645" i="8" s="1"/>
  <c r="N781" i="7"/>
  <c r="O781" i="7" s="1"/>
  <c r="N782" i="7"/>
  <c r="O782" i="7" s="1"/>
  <c r="N783" i="7"/>
  <c r="O783" i="7" s="1"/>
  <c r="N784" i="7"/>
  <c r="O784" i="7" s="1"/>
  <c r="N785" i="7"/>
  <c r="O785" i="7" s="1"/>
  <c r="N786" i="7"/>
  <c r="N787" i="7"/>
  <c r="O787" i="7" s="1"/>
  <c r="D449" i="8" s="1"/>
  <c r="N788" i="7"/>
  <c r="O788" i="7" s="1"/>
  <c r="D70" i="8" s="1"/>
  <c r="N789" i="7"/>
  <c r="O789" i="7" s="1"/>
  <c r="D274" i="8" s="1"/>
  <c r="N790" i="7"/>
  <c r="O790" i="7" s="1"/>
  <c r="N791" i="7"/>
  <c r="O791" i="7" s="1"/>
  <c r="D317" i="8" s="1"/>
  <c r="N792" i="7"/>
  <c r="O792" i="7" s="1"/>
  <c r="N793" i="7"/>
  <c r="O793" i="7" s="1"/>
  <c r="D307" i="8" s="1"/>
  <c r="N794" i="7"/>
  <c r="O794" i="7" s="1"/>
  <c r="D92" i="8" s="1"/>
  <c r="N795" i="7"/>
  <c r="O795" i="7" s="1"/>
  <c r="N796" i="7"/>
  <c r="O796" i="7" s="1"/>
  <c r="D178" i="8" s="1"/>
  <c r="N797" i="7"/>
  <c r="O797" i="7" s="1"/>
  <c r="D776" i="8" s="1"/>
  <c r="N798" i="7"/>
  <c r="N799" i="7"/>
  <c r="O799" i="7" s="1"/>
  <c r="D652" i="8" s="1"/>
  <c r="N800" i="7"/>
  <c r="O800" i="7" s="1"/>
  <c r="D286" i="8" s="1"/>
  <c r="N801" i="7"/>
  <c r="O801" i="7" s="1"/>
  <c r="N802" i="7"/>
  <c r="N803" i="7"/>
  <c r="O803" i="7" s="1"/>
  <c r="D34" i="8" s="1"/>
  <c r="N804" i="7"/>
  <c r="O804" i="7" s="1"/>
  <c r="N805" i="7"/>
  <c r="O805" i="7" s="1"/>
  <c r="N806" i="7"/>
  <c r="O806" i="7" s="1"/>
  <c r="D765" i="8" s="1"/>
  <c r="N807" i="7"/>
  <c r="O807" i="7" s="1"/>
  <c r="N808" i="7"/>
  <c r="O808" i="7" s="1"/>
  <c r="N809" i="7"/>
  <c r="O809" i="7" s="1"/>
  <c r="N810" i="7"/>
  <c r="N811" i="7"/>
  <c r="O811" i="7" s="1"/>
  <c r="N812" i="7"/>
  <c r="O812" i="7" s="1"/>
  <c r="N813" i="7"/>
  <c r="O813" i="7" s="1"/>
  <c r="D330" i="8" s="1"/>
  <c r="N814" i="7"/>
  <c r="N815" i="7"/>
  <c r="O815" i="7" s="1"/>
  <c r="N816" i="7"/>
  <c r="O816" i="7" s="1"/>
  <c r="N817" i="7"/>
  <c r="O817" i="7" s="1"/>
  <c r="N818" i="7"/>
  <c r="O818" i="7" s="1"/>
  <c r="D476" i="8" s="1"/>
  <c r="N819" i="7"/>
  <c r="O819" i="7" s="1"/>
  <c r="N820" i="7"/>
  <c r="O820" i="7" s="1"/>
  <c r="N821" i="7"/>
  <c r="O821" i="7" s="1"/>
  <c r="N822" i="7"/>
  <c r="N823" i="7"/>
  <c r="O823" i="7" s="1"/>
  <c r="D628" i="8" s="1"/>
  <c r="N824" i="7"/>
  <c r="N825" i="7"/>
  <c r="O825" i="7" s="1"/>
  <c r="N826" i="7"/>
  <c r="N827" i="7"/>
  <c r="O827" i="7" s="1"/>
  <c r="N828" i="7"/>
  <c r="O828" i="7" s="1"/>
  <c r="N829" i="7"/>
  <c r="O829" i="7" s="1"/>
  <c r="D78" i="8" s="1"/>
  <c r="N830" i="7"/>
  <c r="O830" i="7" s="1"/>
  <c r="D202" i="8" s="1"/>
  <c r="N831" i="7"/>
  <c r="O831" i="7" s="1"/>
  <c r="D142" i="8" s="1"/>
  <c r="N832" i="7"/>
  <c r="O832" i="7" s="1"/>
  <c r="N833" i="7"/>
  <c r="O833" i="7" s="1"/>
  <c r="N834" i="7"/>
  <c r="N835" i="7"/>
  <c r="O835" i="7" s="1"/>
  <c r="N836" i="7"/>
  <c r="O836" i="7" s="1"/>
  <c r="N837" i="7"/>
  <c r="O837" i="7" s="1"/>
  <c r="D473" i="8" s="1"/>
  <c r="N838" i="7"/>
  <c r="N839" i="7"/>
  <c r="O839" i="7" s="1"/>
  <c r="N840" i="7"/>
  <c r="O840" i="7" s="1"/>
  <c r="N841" i="7"/>
  <c r="O841" i="7" s="1"/>
  <c r="N842" i="7"/>
  <c r="O842" i="7" s="1"/>
  <c r="N843" i="7"/>
  <c r="O843" i="7" s="1"/>
  <c r="N844" i="7"/>
  <c r="O844" i="7" s="1"/>
  <c r="N845" i="7"/>
  <c r="O845" i="7" s="1"/>
  <c r="N846" i="7"/>
  <c r="N847" i="7"/>
  <c r="O847" i="7" s="1"/>
  <c r="N848" i="7"/>
  <c r="O848" i="7" s="1"/>
  <c r="N849" i="7"/>
  <c r="O849" i="7" s="1"/>
  <c r="D111" i="8" s="1"/>
  <c r="N850" i="7"/>
  <c r="O850" i="7" s="1"/>
  <c r="D169" i="8" s="1"/>
  <c r="N851" i="7"/>
  <c r="O851" i="7" s="1"/>
  <c r="N852" i="7"/>
  <c r="O852" i="7" s="1"/>
  <c r="N853" i="7"/>
  <c r="O853" i="7" s="1"/>
  <c r="N854" i="7"/>
  <c r="O854" i="7" s="1"/>
  <c r="N855" i="7"/>
  <c r="O855" i="7" s="1"/>
  <c r="N856" i="7"/>
  <c r="O856" i="7" s="1"/>
  <c r="N857" i="7"/>
  <c r="O857" i="7" s="1"/>
  <c r="N858" i="7"/>
  <c r="N859" i="7"/>
  <c r="O859" i="7" s="1"/>
  <c r="D60" i="8" s="1"/>
  <c r="N860" i="7"/>
  <c r="O860" i="7" s="1"/>
  <c r="N861" i="7"/>
  <c r="O861" i="7" s="1"/>
  <c r="N862" i="7"/>
  <c r="N863" i="7"/>
  <c r="O863" i="7" s="1"/>
  <c r="N864" i="7"/>
  <c r="O864" i="7" s="1"/>
  <c r="N865" i="7"/>
  <c r="O865" i="7" s="1"/>
  <c r="N866" i="7"/>
  <c r="O866" i="7" s="1"/>
  <c r="N867" i="7"/>
  <c r="O867" i="7" s="1"/>
  <c r="N868" i="7"/>
  <c r="O868" i="7" s="1"/>
  <c r="N869" i="7"/>
  <c r="O869" i="7" s="1"/>
  <c r="N870" i="7"/>
  <c r="N871" i="7"/>
  <c r="O871" i="7" s="1"/>
  <c r="N872" i="7"/>
  <c r="O872" i="7" s="1"/>
  <c r="N873" i="7"/>
  <c r="O873" i="7" s="1"/>
  <c r="N874" i="7"/>
  <c r="N875" i="7"/>
  <c r="O875" i="7" s="1"/>
  <c r="N876" i="7"/>
  <c r="O876" i="7" s="1"/>
  <c r="D334" i="8" s="1"/>
  <c r="N877" i="7"/>
  <c r="O877" i="7" s="1"/>
  <c r="N878" i="7"/>
  <c r="O878" i="7" s="1"/>
  <c r="N879" i="7"/>
  <c r="O879" i="7" s="1"/>
  <c r="N880" i="7"/>
  <c r="O880" i="7" s="1"/>
  <c r="N881" i="7"/>
  <c r="O881" i="7" s="1"/>
  <c r="N882" i="7"/>
  <c r="N883" i="7"/>
  <c r="O883" i="7" s="1"/>
  <c r="N884" i="7"/>
  <c r="O884" i="7" s="1"/>
  <c r="N885" i="7"/>
  <c r="O885" i="7" s="1"/>
  <c r="N886" i="7"/>
  <c r="N887" i="7"/>
  <c r="O887" i="7" s="1"/>
  <c r="N888" i="7"/>
  <c r="O888" i="7" s="1"/>
  <c r="N889" i="7"/>
  <c r="O889" i="7" s="1"/>
  <c r="N890" i="7"/>
  <c r="O890" i="7" s="1"/>
  <c r="N891" i="7"/>
  <c r="O891" i="7" s="1"/>
  <c r="N892" i="7"/>
  <c r="O892" i="7" s="1"/>
  <c r="N893" i="7"/>
  <c r="O893" i="7" s="1"/>
  <c r="N894" i="7"/>
  <c r="N895" i="7"/>
  <c r="O895" i="7" s="1"/>
  <c r="D460" i="8" s="1"/>
  <c r="N896" i="7"/>
  <c r="N897" i="7"/>
  <c r="O897" i="7" s="1"/>
  <c r="N898" i="7"/>
  <c r="N899" i="7"/>
  <c r="O899" i="7" s="1"/>
  <c r="N900" i="7"/>
  <c r="O900" i="7" s="1"/>
  <c r="N901" i="7"/>
  <c r="O901" i="7" s="1"/>
  <c r="N902" i="7"/>
  <c r="O902" i="7" s="1"/>
  <c r="D655" i="8" s="1"/>
  <c r="N903" i="7"/>
  <c r="O903" i="7" s="1"/>
  <c r="N904" i="7"/>
  <c r="O904" i="7" s="1"/>
  <c r="N905" i="7"/>
  <c r="O905" i="7" s="1"/>
  <c r="N906" i="7"/>
  <c r="N907" i="7"/>
  <c r="O907" i="7" s="1"/>
  <c r="D907" i="8" s="1"/>
  <c r="N908" i="7"/>
  <c r="O908" i="7" s="1"/>
  <c r="N909" i="7"/>
  <c r="O909" i="7" s="1"/>
  <c r="N910" i="7"/>
  <c r="O910" i="7" s="1"/>
  <c r="D544" i="8" s="1"/>
  <c r="N911" i="7"/>
  <c r="O911" i="7" s="1"/>
  <c r="D378" i="8" s="1"/>
  <c r="N912" i="7"/>
  <c r="O912" i="7" s="1"/>
  <c r="D499" i="8" s="1"/>
  <c r="N913" i="7"/>
  <c r="O913" i="7" s="1"/>
  <c r="D711" i="8" s="1"/>
  <c r="N914" i="7"/>
  <c r="O914" i="7" s="1"/>
  <c r="D557" i="8" s="1"/>
  <c r="N915" i="7"/>
  <c r="O915" i="7" s="1"/>
  <c r="N916" i="7"/>
  <c r="O916" i="7" s="1"/>
  <c r="N917" i="7"/>
  <c r="O917" i="7" s="1"/>
  <c r="N918" i="7"/>
  <c r="N919" i="7"/>
  <c r="O919" i="7" s="1"/>
  <c r="N920" i="7"/>
  <c r="N921" i="7"/>
  <c r="O921" i="7" s="1"/>
  <c r="D171" i="8" s="1"/>
  <c r="N922" i="7"/>
  <c r="N923" i="7"/>
  <c r="O923" i="7" s="1"/>
  <c r="N924" i="7"/>
  <c r="O924" i="7" s="1"/>
  <c r="N925" i="7"/>
  <c r="O925" i="7" s="1"/>
  <c r="D42" i="8" s="1"/>
  <c r="N926" i="7"/>
  <c r="O926" i="7" s="1"/>
  <c r="N927" i="7"/>
  <c r="O927" i="7" s="1"/>
  <c r="N928" i="7"/>
  <c r="O928" i="7" s="1"/>
  <c r="N929" i="7"/>
  <c r="O929" i="7" s="1"/>
  <c r="N930" i="7"/>
  <c r="N931" i="7"/>
  <c r="N932" i="7"/>
  <c r="O932" i="7" s="1"/>
  <c r="N933" i="7"/>
  <c r="O933" i="7" s="1"/>
  <c r="D561" i="8" s="1"/>
  <c r="N934" i="7"/>
  <c r="N935" i="7"/>
  <c r="O935" i="7" s="1"/>
  <c r="D908" i="8" s="1"/>
  <c r="N936" i="7"/>
  <c r="O936" i="7" s="1"/>
  <c r="N937" i="7"/>
  <c r="O937" i="7" s="1"/>
  <c r="D403" i="8" s="1"/>
  <c r="N938" i="7"/>
  <c r="O938" i="7" s="1"/>
  <c r="N939" i="7"/>
  <c r="O939" i="7" s="1"/>
  <c r="D89" i="8" s="1"/>
  <c r="N940" i="7"/>
  <c r="O940" i="7" s="1"/>
  <c r="D464" i="8" s="1"/>
  <c r="N941" i="7"/>
  <c r="O941" i="7" s="1"/>
  <c r="N942" i="7"/>
  <c r="N943" i="7"/>
  <c r="O943" i="7" s="1"/>
  <c r="N944" i="7"/>
  <c r="O944" i="7" s="1"/>
  <c r="N945" i="7"/>
  <c r="O945" i="7" s="1"/>
  <c r="N946" i="7"/>
  <c r="N947" i="7"/>
  <c r="O947" i="7" s="1"/>
  <c r="N948" i="7"/>
  <c r="O948" i="7" s="1"/>
  <c r="N949" i="7"/>
  <c r="O949" i="7" s="1"/>
  <c r="N950" i="7"/>
  <c r="O950" i="7" s="1"/>
  <c r="N951" i="7"/>
  <c r="O951" i="7" s="1"/>
  <c r="D813" i="8" s="1"/>
  <c r="N952" i="7"/>
  <c r="O952" i="7" s="1"/>
  <c r="D644" i="8" s="1"/>
  <c r="N953" i="7"/>
  <c r="O953" i="7" s="1"/>
  <c r="N954" i="7"/>
  <c r="N955" i="7"/>
  <c r="O955" i="7" s="1"/>
  <c r="D430" i="8" s="1"/>
  <c r="N956" i="7"/>
  <c r="O956" i="7" s="1"/>
  <c r="N957" i="7"/>
  <c r="O957" i="7" s="1"/>
  <c r="N958" i="7"/>
  <c r="N959" i="7"/>
  <c r="O959" i="7" s="1"/>
  <c r="N960" i="7"/>
  <c r="O960" i="7" s="1"/>
  <c r="D534" i="8" s="1"/>
  <c r="N961" i="7"/>
  <c r="O961" i="7" s="1"/>
  <c r="N962" i="7"/>
  <c r="O962" i="7" s="1"/>
  <c r="N963" i="7"/>
  <c r="O963" i="7" s="1"/>
  <c r="N964" i="7"/>
  <c r="O964" i="7" s="1"/>
  <c r="N965" i="7"/>
  <c r="O965" i="7" s="1"/>
  <c r="N966" i="7"/>
  <c r="N967" i="7"/>
  <c r="O967" i="7" s="1"/>
  <c r="N968" i="7"/>
  <c r="N969" i="7"/>
  <c r="O969" i="7" s="1"/>
  <c r="D357" i="8" s="1"/>
  <c r="N970" i="7"/>
  <c r="N971" i="7"/>
  <c r="O971" i="7" s="1"/>
  <c r="D668" i="8" s="1"/>
  <c r="N972" i="7"/>
  <c r="O972" i="7" s="1"/>
  <c r="N973" i="7"/>
  <c r="O973" i="7" s="1"/>
  <c r="N974" i="7"/>
  <c r="O974" i="7" s="1"/>
  <c r="N975" i="7"/>
  <c r="O975" i="7" s="1"/>
  <c r="N976" i="7"/>
  <c r="O976" i="7" s="1"/>
  <c r="D560" i="8" s="1"/>
  <c r="N977" i="7"/>
  <c r="O977" i="7" s="1"/>
  <c r="N978" i="7"/>
  <c r="N979" i="7"/>
  <c r="O979" i="7" s="1"/>
  <c r="N980" i="7"/>
  <c r="O980" i="7" s="1"/>
  <c r="N981" i="7"/>
  <c r="O981" i="7" s="1"/>
  <c r="N982" i="7"/>
  <c r="N983" i="7"/>
  <c r="O983" i="7" s="1"/>
  <c r="N984" i="7"/>
  <c r="O984" i="7" s="1"/>
  <c r="N985" i="7"/>
  <c r="O985" i="7" s="1"/>
  <c r="D846" i="8" s="1"/>
  <c r="N986" i="7"/>
  <c r="O986" i="7" s="1"/>
  <c r="N987" i="7"/>
  <c r="O987" i="7" s="1"/>
  <c r="N988" i="7"/>
  <c r="O988" i="7" s="1"/>
  <c r="N989" i="7"/>
  <c r="O989" i="7" s="1"/>
  <c r="D404" i="8" s="1"/>
  <c r="N990" i="7"/>
  <c r="N991" i="7"/>
  <c r="O991" i="7" s="1"/>
  <c r="N992" i="7"/>
  <c r="N993" i="7"/>
  <c r="O993" i="7" s="1"/>
  <c r="N994" i="7"/>
  <c r="N995" i="7"/>
  <c r="O995" i="7" s="1"/>
  <c r="D726" i="8" s="1"/>
  <c r="N996" i="7"/>
  <c r="O996" i="7" s="1"/>
  <c r="N997" i="7"/>
  <c r="O997" i="7" s="1"/>
  <c r="N998" i="7"/>
  <c r="O998" i="7" s="1"/>
  <c r="N999" i="7"/>
  <c r="O999" i="7" s="1"/>
  <c r="D447" i="8" s="1"/>
  <c r="N1000" i="7"/>
  <c r="O1000" i="7" s="1"/>
  <c r="D396" i="8" s="1"/>
  <c r="N1001" i="7"/>
  <c r="O1001" i="7" s="1"/>
  <c r="N1002" i="7"/>
  <c r="N1003" i="7"/>
  <c r="N1004" i="7"/>
  <c r="O1004" i="7" s="1"/>
  <c r="N1005" i="7"/>
  <c r="O1005" i="7" s="1"/>
  <c r="D860" i="8" s="1"/>
  <c r="N1006" i="7"/>
  <c r="N1007" i="7"/>
  <c r="O1007" i="7" s="1"/>
  <c r="D241" i="8" s="1"/>
  <c r="N1008" i="7"/>
  <c r="O1008" i="7" s="1"/>
  <c r="N1009" i="7"/>
  <c r="O1009" i="7" s="1"/>
  <c r="N1010" i="7"/>
  <c r="O1010" i="7" s="1"/>
  <c r="N1011" i="7"/>
  <c r="O1011" i="7" s="1"/>
  <c r="D810" i="8" s="1"/>
  <c r="N1012" i="7"/>
  <c r="O1012" i="7" s="1"/>
  <c r="N1013" i="7"/>
  <c r="O1013" i="7" s="1"/>
  <c r="D487" i="8" s="1"/>
  <c r="N1014" i="7"/>
  <c r="N1015" i="7"/>
  <c r="O1015" i="7" s="1"/>
  <c r="N1016" i="7"/>
  <c r="O1016" i="7" s="1"/>
  <c r="N1017" i="7"/>
  <c r="O1017" i="7" s="1"/>
  <c r="N1018" i="7"/>
  <c r="N1019" i="7"/>
  <c r="O1019" i="7" s="1"/>
  <c r="D436" i="8" s="1"/>
  <c r="N1020" i="7"/>
  <c r="O1020" i="7" s="1"/>
  <c r="N1021" i="7"/>
  <c r="O1021" i="7" s="1"/>
  <c r="N1022" i="7"/>
  <c r="O1022" i="7" s="1"/>
  <c r="N1023" i="7"/>
  <c r="O1023" i="7" s="1"/>
  <c r="N1024" i="7"/>
  <c r="O1024" i="7" s="1"/>
  <c r="N1025" i="7"/>
  <c r="O1025" i="7" s="1"/>
  <c r="N1026" i="7"/>
  <c r="N1027" i="7"/>
  <c r="O1027" i="7" s="1"/>
  <c r="D147" i="8" s="1"/>
  <c r="N1028" i="7"/>
  <c r="N1029" i="7"/>
  <c r="O1029" i="7" s="1"/>
  <c r="D921" i="8" s="1"/>
  <c r="N1030" i="7"/>
  <c r="N1031" i="7"/>
  <c r="O1031" i="7" s="1"/>
  <c r="N1032" i="7"/>
  <c r="O1032" i="7" s="1"/>
  <c r="D200" i="8" s="1"/>
  <c r="N1033" i="7"/>
  <c r="O1033" i="7" s="1"/>
  <c r="D584" i="8" s="1"/>
  <c r="N1034" i="7"/>
  <c r="O1034" i="7" s="1"/>
  <c r="N1035" i="7"/>
  <c r="O1035" i="7" s="1"/>
  <c r="D532" i="8" s="1"/>
  <c r="N1036" i="7"/>
  <c r="O1036" i="7" s="1"/>
  <c r="D267" i="8" s="1"/>
  <c r="N1037" i="7"/>
  <c r="O1037" i="7" s="1"/>
  <c r="N1038" i="7"/>
  <c r="N1039" i="7"/>
  <c r="O1039" i="7" s="1"/>
  <c r="N1040" i="7"/>
  <c r="O1040" i="7" s="1"/>
  <c r="D478" i="8" s="1"/>
  <c r="N1041" i="7"/>
  <c r="O1041" i="7" s="1"/>
  <c r="D715" i="8" s="1"/>
  <c r="N1042" i="7"/>
  <c r="N1043" i="7"/>
  <c r="O1043" i="7" s="1"/>
  <c r="D714" i="8" s="1"/>
  <c r="N1044" i="7"/>
  <c r="O1044" i="7" s="1"/>
  <c r="D536" i="8" s="1"/>
  <c r="N1045" i="7"/>
  <c r="O1045" i="7" s="1"/>
  <c r="N1046" i="7"/>
  <c r="O1046" i="7" s="1"/>
  <c r="N1047" i="7"/>
  <c r="O1047" i="7" s="1"/>
  <c r="N1048" i="7"/>
  <c r="O1048" i="7" s="1"/>
  <c r="D32" i="8" s="1"/>
  <c r="N1049" i="7"/>
  <c r="O1049" i="7" s="1"/>
  <c r="N1050" i="7"/>
  <c r="N1051" i="7"/>
  <c r="O1051" i="7" s="1"/>
  <c r="D63" i="8" s="1"/>
  <c r="N1052" i="7"/>
  <c r="O1052" i="7" s="1"/>
  <c r="N1053" i="7"/>
  <c r="O1053" i="7" s="1"/>
  <c r="D30" i="8" s="1"/>
  <c r="N1054" i="7"/>
  <c r="N1055" i="7"/>
  <c r="O1055" i="7" s="1"/>
  <c r="D1015" i="8" s="1"/>
  <c r="N1056" i="7"/>
  <c r="O1056" i="7" s="1"/>
  <c r="N1057" i="7"/>
  <c r="O1057" i="7" s="1"/>
  <c r="N1058" i="7"/>
  <c r="O1058" i="7" s="1"/>
  <c r="D812" i="8" s="1"/>
  <c r="N1059" i="7"/>
  <c r="O1059" i="7" s="1"/>
  <c r="N1060" i="7"/>
  <c r="O1060" i="7" s="1"/>
  <c r="D197" i="8" s="1"/>
  <c r="N1061" i="7"/>
  <c r="O1061" i="7" s="1"/>
  <c r="D993" i="8" s="1"/>
  <c r="N1062" i="7"/>
  <c r="N1063" i="7"/>
  <c r="N1064" i="7"/>
  <c r="O1064" i="7" s="1"/>
  <c r="D955" i="8" s="1"/>
  <c r="N1065" i="7"/>
  <c r="O1065" i="7" s="1"/>
  <c r="D982" i="8" s="1"/>
  <c r="N1066" i="7"/>
  <c r="N1067" i="7"/>
  <c r="O1067" i="7" s="1"/>
  <c r="D345" i="8" s="1"/>
  <c r="N1068" i="7"/>
  <c r="O1068" i="7" s="1"/>
  <c r="D282" i="8" s="1"/>
  <c r="N1069" i="7"/>
  <c r="O1069" i="7" s="1"/>
  <c r="D281" i="8" s="1"/>
  <c r="N1070" i="7"/>
  <c r="O1070" i="7" s="1"/>
  <c r="D346" i="8" s="1"/>
  <c r="N1071" i="7"/>
  <c r="O1071" i="7" s="1"/>
  <c r="N1072" i="7"/>
  <c r="O1072" i="7" s="1"/>
  <c r="N1073" i="7"/>
  <c r="O1073" i="7" s="1"/>
  <c r="N1074" i="7"/>
  <c r="N1075" i="7"/>
  <c r="O1075" i="7" s="1"/>
  <c r="D1016" i="8" s="1"/>
  <c r="N1076" i="7"/>
  <c r="O1076" i="7" s="1"/>
  <c r="D736" i="8" s="1"/>
  <c r="N1077" i="7"/>
  <c r="O1077" i="7" s="1"/>
  <c r="N1078" i="7"/>
  <c r="N1079" i="7"/>
  <c r="O1079" i="7" s="1"/>
  <c r="D49" i="8" s="1"/>
  <c r="N1080" i="7"/>
  <c r="O1080" i="7" s="1"/>
  <c r="N1081" i="7"/>
  <c r="O1081" i="7" s="1"/>
  <c r="N1082" i="7"/>
  <c r="O1082" i="7" s="1"/>
  <c r="N1083" i="7"/>
  <c r="O1083" i="7" s="1"/>
  <c r="D123" i="8" s="1"/>
  <c r="N1084" i="7"/>
  <c r="O1084" i="7" s="1"/>
  <c r="D429" i="8" s="1"/>
  <c r="N1085" i="7"/>
  <c r="O1085" i="7" s="1"/>
  <c r="N1086" i="7"/>
  <c r="N1087" i="7"/>
  <c r="O1087" i="7" s="1"/>
  <c r="D284" i="8" s="1"/>
  <c r="N1088" i="7"/>
  <c r="O1088" i="7" s="1"/>
  <c r="D113" i="8" s="1"/>
  <c r="N1089" i="7"/>
  <c r="O1089" i="7" s="1"/>
  <c r="D203" i="8" s="1"/>
  <c r="N1090" i="7"/>
  <c r="N1091" i="7"/>
  <c r="O1091" i="7" s="1"/>
  <c r="D285" i="8" s="1"/>
  <c r="N1092" i="7"/>
  <c r="O1092" i="7" s="1"/>
  <c r="D112" i="8" s="1"/>
  <c r="N1093" i="7"/>
  <c r="O1093" i="7" s="1"/>
  <c r="N1094" i="7"/>
  <c r="O1094" i="7" s="1"/>
  <c r="D556" i="8" s="1"/>
  <c r="N1095" i="7"/>
  <c r="O1095" i="7" s="1"/>
  <c r="N1096" i="7"/>
  <c r="O1096" i="7" s="1"/>
  <c r="D126" i="8" s="1"/>
  <c r="N1097" i="7"/>
  <c r="O1097" i="7" s="1"/>
  <c r="D461" i="8" s="1"/>
  <c r="N1098" i="7"/>
  <c r="N1099" i="7"/>
  <c r="O1099" i="7" s="1"/>
  <c r="N1100" i="7"/>
  <c r="N1101" i="7"/>
  <c r="O1101" i="7" s="1"/>
  <c r="D694" i="8" s="1"/>
  <c r="N1102" i="7"/>
  <c r="N1103" i="7"/>
  <c r="O1103" i="7" s="1"/>
  <c r="D280" i="8" s="1"/>
  <c r="N1104" i="7"/>
  <c r="O1104" i="7" s="1"/>
  <c r="N1105" i="7"/>
  <c r="O1105" i="7" s="1"/>
  <c r="N1106" i="7"/>
  <c r="O1106" i="7" s="1"/>
  <c r="N1107" i="7"/>
  <c r="O1107" i="7" s="1"/>
  <c r="N1108" i="7"/>
  <c r="O1108" i="7" s="1"/>
  <c r="D353" i="8" s="1"/>
  <c r="N1109" i="7"/>
  <c r="O1109" i="7" s="1"/>
  <c r="D44" i="8" s="1"/>
  <c r="N1110" i="7"/>
  <c r="N1111" i="7"/>
  <c r="O1111" i="7" s="1"/>
  <c r="N1112" i="7"/>
  <c r="O1112" i="7" s="1"/>
  <c r="D651" i="8" s="1"/>
  <c r="N1113" i="7"/>
  <c r="O1113" i="7" s="1"/>
  <c r="D731" i="8" s="1"/>
  <c r="N1114" i="7"/>
  <c r="N1115" i="7"/>
  <c r="O1115" i="7" s="1"/>
  <c r="N1116" i="7"/>
  <c r="O1116" i="7" s="1"/>
  <c r="D493" i="8" s="1"/>
  <c r="N1117" i="7"/>
  <c r="O1117" i="7" s="1"/>
  <c r="N1118" i="7"/>
  <c r="O1118" i="7" s="1"/>
  <c r="N1119" i="7"/>
  <c r="N1120" i="7"/>
  <c r="O1120" i="7" s="1"/>
  <c r="D210" i="8" s="1"/>
  <c r="N1121" i="7"/>
  <c r="O1121" i="7" s="1"/>
  <c r="D177" i="8" s="1"/>
  <c r="N1122" i="7"/>
  <c r="N1123" i="7"/>
  <c r="O1123" i="7" s="1"/>
  <c r="N1124" i="7"/>
  <c r="O1124" i="7" s="1"/>
  <c r="D100" i="8" s="1"/>
  <c r="N1125" i="7"/>
  <c r="O1125" i="7" s="1"/>
  <c r="D160" i="8" s="1"/>
  <c r="N1126" i="7"/>
  <c r="O1126" i="7" s="1"/>
  <c r="N1127" i="7"/>
  <c r="O1127" i="7" s="1"/>
  <c r="D56" i="8" s="1"/>
  <c r="N1128" i="7"/>
  <c r="O1128" i="7" s="1"/>
  <c r="N1129" i="7"/>
  <c r="O1129" i="7" s="1"/>
  <c r="D159" i="8" s="1"/>
  <c r="N1130" i="7"/>
  <c r="N1131" i="7"/>
  <c r="O1131" i="7" s="1"/>
  <c r="D207" i="8" s="1"/>
  <c r="N1132" i="7"/>
  <c r="O1132" i="7" s="1"/>
  <c r="D138" i="8" s="1"/>
  <c r="N1133" i="7"/>
  <c r="O1133" i="7" s="1"/>
  <c r="D102" i="8" s="1"/>
  <c r="N1134" i="7"/>
  <c r="N1135" i="7"/>
  <c r="O1135" i="7" s="1"/>
  <c r="D352" i="8" s="1"/>
  <c r="N1136" i="7"/>
  <c r="O1136" i="7" s="1"/>
  <c r="D84" i="8" s="1"/>
  <c r="N1137" i="7"/>
  <c r="O1137" i="7" s="1"/>
  <c r="D426" i="8" s="1"/>
  <c r="N1138" i="7"/>
  <c r="N1139" i="7"/>
  <c r="O1139" i="7" s="1"/>
  <c r="D583" i="8" s="1"/>
  <c r="N1140" i="7"/>
  <c r="O1140" i="7" s="1"/>
  <c r="D808" i="8" s="1"/>
  <c r="N1141" i="7"/>
  <c r="O1141" i="7" s="1"/>
  <c r="N1142" i="7"/>
  <c r="O1142" i="7" s="1"/>
  <c r="N1143" i="7"/>
  <c r="O1143" i="7" s="1"/>
  <c r="N1144" i="7"/>
  <c r="O1144" i="7" s="1"/>
  <c r="D713" i="8" s="1"/>
  <c r="N1145" i="7"/>
  <c r="O1145" i="7" s="1"/>
  <c r="D39" i="8" s="1"/>
  <c r="N1146" i="7"/>
  <c r="N1147" i="7"/>
  <c r="O1147" i="7" s="1"/>
  <c r="N1148" i="7"/>
  <c r="O1148" i="7" s="1"/>
  <c r="N1149" i="7"/>
  <c r="O1149" i="7" s="1"/>
  <c r="D236" i="8" s="1"/>
  <c r="N1150" i="7"/>
  <c r="N1151" i="7"/>
  <c r="O1151" i="7" s="1"/>
  <c r="D87" i="8" s="1"/>
  <c r="N1152" i="7"/>
  <c r="O1152" i="7" s="1"/>
  <c r="N1153" i="7"/>
  <c r="O1153" i="7" s="1"/>
  <c r="N1154" i="7"/>
  <c r="O1154" i="7" s="1"/>
  <c r="N1155" i="7"/>
  <c r="O1155" i="7" s="1"/>
  <c r="D41" i="8" s="1"/>
  <c r="N1156" i="7"/>
  <c r="O1156" i="7" s="1"/>
  <c r="D453" i="8" s="1"/>
  <c r="N1157" i="7"/>
  <c r="O1157" i="7" s="1"/>
  <c r="D344" i="8" s="1"/>
  <c r="N1158" i="7"/>
  <c r="N1159" i="7"/>
  <c r="O1159" i="7" s="1"/>
  <c r="N1160" i="7"/>
  <c r="O1160" i="7" s="1"/>
  <c r="N1161" i="7"/>
  <c r="O1161" i="7" s="1"/>
  <c r="D622" i="8" s="1"/>
  <c r="N1162" i="7"/>
  <c r="N1163" i="7"/>
  <c r="O1163" i="7" s="1"/>
  <c r="N1164" i="7"/>
  <c r="O1164" i="7" s="1"/>
  <c r="D700" i="8" s="1"/>
  <c r="N1165" i="7"/>
  <c r="O1165" i="7" s="1"/>
  <c r="N1166" i="7"/>
  <c r="O1166" i="7" s="1"/>
  <c r="D786" i="8" s="1"/>
  <c r="N1167" i="7"/>
  <c r="O1167" i="7" s="1"/>
  <c r="D572" i="8" s="1"/>
  <c r="N1168" i="7"/>
  <c r="O1168" i="7" s="1"/>
  <c r="N1169" i="7"/>
  <c r="O1169" i="7" s="1"/>
  <c r="N1170" i="7"/>
  <c r="N1171" i="7"/>
  <c r="O1171" i="7" s="1"/>
  <c r="D861" i="8" s="1"/>
  <c r="N1172" i="7"/>
  <c r="O1172" i="7" s="1"/>
  <c r="N1173" i="7"/>
  <c r="O1173" i="7" s="1"/>
  <c r="D305" i="8" s="1"/>
  <c r="N1174" i="7"/>
  <c r="N1175" i="7"/>
  <c r="O1175" i="7" s="1"/>
  <c r="N1176" i="7"/>
  <c r="O1176" i="7" s="1"/>
  <c r="D151" i="8" s="1"/>
  <c r="N1177" i="7"/>
  <c r="O1177" i="7" s="1"/>
  <c r="N1178" i="7"/>
  <c r="O1178" i="7" s="1"/>
  <c r="N1179" i="7"/>
  <c r="O1179" i="7" s="1"/>
  <c r="D85" i="8" s="1"/>
  <c r="N1180" i="7"/>
  <c r="O1180" i="7" s="1"/>
  <c r="D73" i="8" s="1"/>
  <c r="N1181" i="7"/>
  <c r="O1181" i="7" s="1"/>
  <c r="N1182" i="7"/>
  <c r="N1183" i="7"/>
  <c r="O1183" i="7" s="1"/>
  <c r="D268" i="8" s="1"/>
  <c r="N1184" i="7"/>
  <c r="O1184" i="7" s="1"/>
  <c r="N1185" i="7"/>
  <c r="O1185" i="7" s="1"/>
  <c r="N1186" i="7"/>
  <c r="N1187" i="7"/>
  <c r="O1187" i="7" s="1"/>
  <c r="N1188" i="7"/>
  <c r="O1188" i="7" s="1"/>
  <c r="D775" i="8" s="1"/>
  <c r="N1189" i="7"/>
  <c r="O1189" i="7" s="1"/>
  <c r="D618" i="8" s="1"/>
  <c r="N1190" i="7"/>
  <c r="O1190" i="7" s="1"/>
  <c r="N1191" i="7"/>
  <c r="O1191" i="7" s="1"/>
  <c r="D377" i="8" s="1"/>
  <c r="N1192" i="7"/>
  <c r="O1192" i="7" s="1"/>
  <c r="N1193" i="7"/>
  <c r="O1193" i="7" s="1"/>
  <c r="N1194" i="7"/>
  <c r="N1195" i="7"/>
  <c r="O1195" i="7" s="1"/>
  <c r="N1196" i="7"/>
  <c r="O1196" i="7" s="1"/>
  <c r="N1197" i="7"/>
  <c r="O1197" i="7" s="1"/>
  <c r="N1198" i="7"/>
  <c r="N1199" i="7"/>
  <c r="O1199" i="7" s="1"/>
  <c r="D546" i="8" s="1"/>
  <c r="N1200" i="7"/>
  <c r="O1200" i="7" s="1"/>
  <c r="D1165" i="8" s="1"/>
  <c r="N1201" i="7"/>
  <c r="O1201" i="7" s="1"/>
  <c r="D843" i="8" s="1"/>
  <c r="N1202" i="7"/>
  <c r="O1202" i="7" s="1"/>
  <c r="D1194" i="8" s="1"/>
  <c r="N1203" i="7"/>
  <c r="O1203" i="7" s="1"/>
  <c r="N1204" i="7"/>
  <c r="O1204" i="7" s="1"/>
  <c r="D586" i="8" s="1"/>
  <c r="N1205" i="7"/>
  <c r="O1205" i="7" s="1"/>
  <c r="N1206" i="7"/>
  <c r="N1207" i="7"/>
  <c r="O1207" i="7" s="1"/>
  <c r="D392" i="8" s="1"/>
  <c r="N1208" i="7"/>
  <c r="O1208" i="7" s="1"/>
  <c r="N1209" i="7"/>
  <c r="O1209" i="7" s="1"/>
  <c r="N1210" i="7"/>
  <c r="N1211" i="7"/>
  <c r="O1211" i="7" s="1"/>
  <c r="N1212" i="7"/>
  <c r="O1212" i="7" s="1"/>
  <c r="N1213" i="7"/>
  <c r="O1213" i="7" s="1"/>
  <c r="D918" i="8" s="1"/>
  <c r="N1214" i="7"/>
  <c r="O1214" i="7" s="1"/>
  <c r="D597" i="8" s="1"/>
  <c r="N1215" i="7"/>
  <c r="O1215" i="7" s="1"/>
  <c r="D313" i="8" s="1"/>
  <c r="N1216" i="7"/>
  <c r="O1216" i="7" s="1"/>
  <c r="N1217" i="7"/>
  <c r="O1217" i="7" s="1"/>
  <c r="D166" i="8" s="1"/>
  <c r="N1218" i="7"/>
  <c r="N1219" i="7"/>
  <c r="O1219" i="7" s="1"/>
  <c r="D133" i="8" s="1"/>
  <c r="N1220" i="7"/>
  <c r="O1220" i="7" s="1"/>
  <c r="D27" i="8" s="1"/>
  <c r="N1221" i="7"/>
  <c r="O1221" i="7" s="1"/>
  <c r="N1222" i="7"/>
  <c r="N1223" i="7"/>
  <c r="O1223" i="7" s="1"/>
  <c r="N1224" i="7"/>
  <c r="O1224" i="7" s="1"/>
  <c r="N1225" i="7"/>
  <c r="O1225" i="7" s="1"/>
  <c r="N1226" i="7"/>
  <c r="O1226" i="7" s="1"/>
  <c r="D944" i="8" s="1"/>
  <c r="N1227" i="7"/>
  <c r="O1227" i="7" s="1"/>
  <c r="N1228" i="7"/>
  <c r="O1228" i="7" s="1"/>
  <c r="N1229" i="7"/>
  <c r="O1229" i="7" s="1"/>
  <c r="D260" i="8" s="1"/>
  <c r="N1230" i="7"/>
  <c r="N1231" i="7"/>
  <c r="O1231" i="7" s="1"/>
  <c r="D1136" i="8" s="1"/>
  <c r="N1232" i="7"/>
  <c r="O1232" i="7" s="1"/>
  <c r="N1233" i="7"/>
  <c r="O1233" i="7" s="1"/>
  <c r="D414" i="8" s="1"/>
  <c r="N1234" i="7"/>
  <c r="N1235" i="7"/>
  <c r="O1235" i="7" s="1"/>
  <c r="N1236" i="7"/>
  <c r="O1236" i="7" s="1"/>
  <c r="D145" i="8" s="1"/>
  <c r="N1237" i="7"/>
  <c r="O1237" i="7" s="1"/>
  <c r="N1238" i="7"/>
  <c r="O1238" i="7" s="1"/>
  <c r="D712" i="8" s="1"/>
  <c r="N1239" i="7"/>
  <c r="O1239" i="7" s="1"/>
  <c r="N1240" i="7"/>
  <c r="O1240" i="7" s="1"/>
  <c r="D790" i="8" s="1"/>
  <c r="N1241" i="7"/>
  <c r="O1241" i="7" s="1"/>
  <c r="D1158" i="8" s="1"/>
  <c r="N1242" i="7"/>
  <c r="N1243" i="7"/>
  <c r="N1244" i="7"/>
  <c r="O1244" i="7" s="1"/>
  <c r="N1245" i="7"/>
  <c r="O1245" i="7" s="1"/>
  <c r="N1246" i="7"/>
  <c r="O1246" i="7" s="1"/>
  <c r="D52" i="8" s="1"/>
  <c r="N1247" i="7"/>
  <c r="O1247" i="7" s="1"/>
  <c r="D835" i="8" s="1"/>
  <c r="N1248" i="7"/>
  <c r="O1248" i="7" s="1"/>
  <c r="N1249" i="7"/>
  <c r="O1249" i="7" s="1"/>
  <c r="D199" i="8" s="1"/>
  <c r="N1250" i="7"/>
  <c r="O1250" i="7" s="1"/>
  <c r="D65" i="8" s="1"/>
  <c r="N1251" i="7"/>
  <c r="O1251" i="7" s="1"/>
  <c r="D919" i="8" s="1"/>
  <c r="N1252" i="7"/>
  <c r="O1252" i="7" s="1"/>
  <c r="N1253" i="7"/>
  <c r="O1253" i="7" s="1"/>
  <c r="N1254" i="7"/>
  <c r="N1255" i="7"/>
  <c r="O1255" i="7" s="1"/>
  <c r="D292" i="8" s="1"/>
  <c r="N1256" i="7"/>
  <c r="O1256" i="7" s="1"/>
  <c r="N1257" i="7"/>
  <c r="O1257" i="7" s="1"/>
  <c r="D642" i="8" s="1"/>
  <c r="N1258" i="7"/>
  <c r="N1259" i="7"/>
  <c r="O1259" i="7" s="1"/>
  <c r="D116" i="8" s="1"/>
  <c r="N1260" i="7"/>
  <c r="O1260" i="7" s="1"/>
  <c r="N1261" i="7"/>
  <c r="O1261" i="7" s="1"/>
  <c r="N1262" i="7"/>
  <c r="O1262" i="7" s="1"/>
  <c r="D127" i="8" s="1"/>
  <c r="N1263" i="7"/>
  <c r="O1263" i="7" s="1"/>
  <c r="D789" i="8" s="1"/>
  <c r="N1264" i="7"/>
  <c r="O1264" i="7" s="1"/>
  <c r="D96" i="8" s="1"/>
  <c r="N1265" i="7"/>
  <c r="O1265" i="7" s="1"/>
  <c r="D438" i="8" s="1"/>
  <c r="N1266" i="7"/>
  <c r="N1267" i="7"/>
  <c r="O1267" i="7" s="1"/>
  <c r="N1268" i="7"/>
  <c r="O1268" i="7" s="1"/>
  <c r="D364" i="8" s="1"/>
  <c r="N1269" i="7"/>
  <c r="O1269" i="7" s="1"/>
  <c r="D365" i="8" s="1"/>
  <c r="N1270" i="7"/>
  <c r="N1271" i="7"/>
  <c r="O1271" i="7" s="1"/>
  <c r="D153" i="8" s="1"/>
  <c r="N1272" i="7"/>
  <c r="O1272" i="7" s="1"/>
  <c r="N1273" i="7"/>
  <c r="O1273" i="7" s="1"/>
  <c r="N1274" i="7"/>
  <c r="O1274" i="7" s="1"/>
  <c r="D1232" i="8" s="1"/>
  <c r="N1275" i="7"/>
  <c r="O1275" i="7" s="1"/>
  <c r="D48" i="8" s="1"/>
  <c r="N1276" i="7"/>
  <c r="O1276" i="7" s="1"/>
  <c r="N1277" i="7"/>
  <c r="O1277" i="7" s="1"/>
  <c r="N1278" i="7"/>
  <c r="N1279" i="7"/>
  <c r="O1279" i="7" s="1"/>
  <c r="D979" i="8" s="1"/>
  <c r="N1280" i="7"/>
  <c r="O1280" i="7" s="1"/>
  <c r="N1281" i="7"/>
  <c r="O1281" i="7" s="1"/>
  <c r="D358" i="8" s="1"/>
  <c r="N1282" i="7"/>
  <c r="N1283" i="7"/>
  <c r="O1283" i="7" s="1"/>
  <c r="N1284" i="7"/>
  <c r="O1284" i="7" s="1"/>
  <c r="D802" i="8" s="1"/>
  <c r="N1285" i="7"/>
  <c r="O1285" i="7" s="1"/>
  <c r="N1286" i="7"/>
  <c r="O1286" i="7" s="1"/>
  <c r="N1287" i="7"/>
  <c r="O1287" i="7" s="1"/>
  <c r="D36" i="8" s="1"/>
  <c r="N1288" i="7"/>
  <c r="O1288" i="7" s="1"/>
  <c r="N1289" i="7"/>
  <c r="O1289" i="7" s="1"/>
  <c r="N1290" i="7"/>
  <c r="N1291" i="7"/>
  <c r="O1291" i="7" s="1"/>
  <c r="D682" i="8" s="1"/>
  <c r="N1292" i="7"/>
  <c r="O1292" i="7" s="1"/>
  <c r="N1293" i="7"/>
  <c r="O1293" i="7" s="1"/>
  <c r="D359" i="8" s="1"/>
  <c r="N1294" i="7"/>
  <c r="N1295" i="7"/>
  <c r="O1295" i="7" s="1"/>
  <c r="N1296" i="7"/>
  <c r="O1296" i="7" s="1"/>
  <c r="D389" i="8" s="1"/>
  <c r="N1297" i="7"/>
  <c r="O1297" i="7" s="1"/>
  <c r="D535" i="8" s="1"/>
  <c r="N1298" i="7"/>
  <c r="O1298" i="7" s="1"/>
  <c r="N1299" i="7"/>
  <c r="O1299" i="7" s="1"/>
  <c r="D1085" i="8" s="1"/>
  <c r="N1300" i="7"/>
  <c r="O1300" i="7" s="1"/>
  <c r="N1301" i="7"/>
  <c r="O1301" i="7" s="1"/>
  <c r="D680" i="8" s="1"/>
  <c r="N1302" i="7"/>
  <c r="N1303" i="7"/>
  <c r="O1303" i="7" s="1"/>
  <c r="D221" i="8" s="1"/>
  <c r="N1304" i="7"/>
  <c r="O1304" i="7" s="1"/>
  <c r="D141" i="8" s="1"/>
  <c r="N1305" i="7"/>
  <c r="O1305" i="7" s="1"/>
  <c r="D82" i="8" s="1"/>
  <c r="N1306" i="7"/>
  <c r="N1307" i="7"/>
  <c r="O1307" i="7" s="1"/>
  <c r="N1308" i="7"/>
  <c r="O1308" i="7" s="1"/>
  <c r="D224" i="8" s="1"/>
  <c r="N1309" i="7"/>
  <c r="O1309" i="7" s="1"/>
  <c r="N1310" i="7"/>
  <c r="O1310" i="7" s="1"/>
  <c r="N1311" i="7"/>
  <c r="O1311" i="7" s="1"/>
  <c r="N1312" i="7"/>
  <c r="O1312" i="7" s="1"/>
  <c r="N1313" i="7"/>
  <c r="O1313" i="7" s="1"/>
  <c r="N1314" i="7"/>
  <c r="N1315" i="7"/>
  <c r="O1315" i="7" s="1"/>
  <c r="D205" i="8" s="1"/>
  <c r="N1316" i="7"/>
  <c r="O1316" i="7" s="1"/>
  <c r="D66" i="8" s="1"/>
  <c r="N1317" i="7"/>
  <c r="O1317" i="7" s="1"/>
  <c r="D623" i="8" s="1"/>
  <c r="N1318" i="7"/>
  <c r="N1319" i="7"/>
  <c r="O1319" i="7" s="1"/>
  <c r="D681" i="8" s="1"/>
  <c r="N1320" i="7"/>
  <c r="O1320" i="7" s="1"/>
  <c r="N1321" i="7"/>
  <c r="O1321" i="7" s="1"/>
  <c r="N1322" i="7"/>
  <c r="O1322" i="7" s="1"/>
  <c r="D1215" i="8" s="1"/>
  <c r="N1323" i="7"/>
  <c r="O1323" i="7" s="1"/>
  <c r="D771" i="8" s="1"/>
  <c r="N1324" i="7"/>
  <c r="O1324" i="7" s="1"/>
  <c r="D750" i="8" s="1"/>
  <c r="N1325" i="7"/>
  <c r="O1325" i="7" s="1"/>
  <c r="D936" i="8" s="1"/>
  <c r="N1326" i="7"/>
  <c r="N1327" i="7"/>
  <c r="O1327" i="7" s="1"/>
  <c r="N1328" i="7"/>
  <c r="O1328" i="7" s="1"/>
  <c r="D135" i="8" s="1"/>
  <c r="N1329" i="7"/>
  <c r="O1329" i="7" s="1"/>
  <c r="D381" i="8" s="1"/>
  <c r="N1330" i="7"/>
  <c r="N1331" i="7"/>
  <c r="O1331" i="7" s="1"/>
  <c r="N1332" i="7"/>
  <c r="O1332" i="7" s="1"/>
  <c r="N1333" i="7"/>
  <c r="O1333" i="7" s="1"/>
  <c r="D1257" i="8" s="1"/>
  <c r="N1334" i="7"/>
  <c r="O1334" i="7" s="1"/>
  <c r="N1335" i="7"/>
  <c r="O1335" i="7" s="1"/>
  <c r="N1336" i="7"/>
  <c r="O1336" i="7" s="1"/>
  <c r="N1337" i="7"/>
  <c r="O1337" i="7" s="1"/>
  <c r="D340" i="8" s="1"/>
  <c r="N1338" i="7"/>
  <c r="N1339" i="7"/>
  <c r="O1339" i="7" s="1"/>
  <c r="N1340" i="7"/>
  <c r="O1340" i="7" s="1"/>
  <c r="N1341" i="7"/>
  <c r="O1341" i="7" s="1"/>
  <c r="N1342" i="7"/>
  <c r="N1343" i="7"/>
  <c r="O1343" i="7" s="1"/>
  <c r="N1344" i="7"/>
  <c r="O1344" i="7" s="1"/>
  <c r="D150" i="8" s="1"/>
  <c r="N1345" i="7"/>
  <c r="O1345" i="7" s="1"/>
  <c r="D114" i="8" s="1"/>
  <c r="N1346" i="7"/>
  <c r="O1346" i="7" s="1"/>
  <c r="D1012" i="8" s="1"/>
  <c r="N1347" i="7"/>
  <c r="O1347" i="7" s="1"/>
  <c r="D103" i="8" s="1"/>
  <c r="N1348" i="7"/>
  <c r="O1348" i="7" s="1"/>
  <c r="N1349" i="7"/>
  <c r="O1349" i="7" s="1"/>
  <c r="D55" i="8" s="1"/>
  <c r="N1350" i="7"/>
  <c r="N1351" i="7"/>
  <c r="O1351" i="7" s="1"/>
  <c r="N1352" i="7"/>
  <c r="O1352" i="7" s="1"/>
  <c r="N1353" i="7"/>
  <c r="O1353" i="7" s="1"/>
  <c r="D1291" i="8" s="1"/>
  <c r="N1354" i="7"/>
  <c r="N1355" i="7"/>
  <c r="O1355" i="7" s="1"/>
  <c r="D416" i="8" s="1"/>
  <c r="N1356" i="7"/>
  <c r="O1356" i="7" s="1"/>
  <c r="D1293" i="8" s="1"/>
  <c r="N1357" i="7"/>
  <c r="O1357" i="7" s="1"/>
  <c r="D1292" i="8" s="1"/>
  <c r="N1358" i="7"/>
  <c r="O1358" i="7" s="1"/>
  <c r="D892" i="8" s="1"/>
  <c r="N1359" i="7"/>
  <c r="O1359" i="7" s="1"/>
  <c r="D1086" i="8" s="1"/>
  <c r="N1360" i="7"/>
  <c r="O1360" i="7" s="1"/>
  <c r="N1361" i="7"/>
  <c r="O1361" i="7" s="1"/>
  <c r="N1362" i="7"/>
  <c r="N1363" i="7"/>
  <c r="O1363" i="7" s="1"/>
  <c r="D321" i="8" s="1"/>
  <c r="N1364" i="7"/>
  <c r="O1364" i="7" s="1"/>
  <c r="N1365" i="7"/>
  <c r="O1365" i="7" s="1"/>
  <c r="N1366" i="7"/>
  <c r="N1367" i="7"/>
  <c r="O1367" i="7" s="1"/>
  <c r="D1075" i="8" s="1"/>
  <c r="N1368" i="7"/>
  <c r="O1368" i="7" s="1"/>
  <c r="D616" i="8" s="1"/>
  <c r="N1369" i="7"/>
  <c r="O1369" i="7" s="1"/>
  <c r="D579" i="8" s="1"/>
  <c r="N1370" i="7"/>
  <c r="O1370" i="7" s="1"/>
  <c r="D760" i="8" s="1"/>
  <c r="N1371" i="7"/>
  <c r="O1371" i="7" s="1"/>
  <c r="N1372" i="7"/>
  <c r="O1372" i="7" s="1"/>
  <c r="D152" i="8" s="1"/>
  <c r="N1373" i="7"/>
  <c r="O1373" i="7" s="1"/>
  <c r="N1374" i="7"/>
  <c r="N1375" i="7"/>
  <c r="O1375" i="7" s="1"/>
  <c r="D385" i="8" s="1"/>
  <c r="N1376" i="7"/>
  <c r="N1377" i="7"/>
  <c r="O1377" i="7" s="1"/>
  <c r="N1378" i="7"/>
  <c r="O1378" i="7" s="1"/>
  <c r="D859" i="8" s="1"/>
  <c r="N1379" i="7"/>
  <c r="O1379" i="7" s="1"/>
  <c r="N1380" i="7"/>
  <c r="O1380" i="7" s="1"/>
  <c r="N1381" i="7"/>
  <c r="O1381" i="7" s="1"/>
  <c r="D807" i="8" s="1"/>
  <c r="N1382" i="7"/>
  <c r="O1382" i="7" s="1"/>
  <c r="N1383" i="7"/>
  <c r="O1383" i="7" s="1"/>
  <c r="N1384" i="7"/>
  <c r="O1384" i="7" s="1"/>
  <c r="D1036" i="8" s="1"/>
  <c r="N1385" i="7"/>
  <c r="O1385" i="7" s="1"/>
  <c r="D933" i="8" s="1"/>
  <c r="N1386" i="7"/>
  <c r="N1387" i="7"/>
  <c r="O1387" i="7" s="1"/>
  <c r="N1388" i="7"/>
  <c r="N1389" i="7"/>
  <c r="O1389" i="7" s="1"/>
  <c r="N1390" i="7"/>
  <c r="N1391" i="7"/>
  <c r="O1391" i="7" s="1"/>
  <c r="N1392" i="7"/>
  <c r="O1392" i="7" s="1"/>
  <c r="D724" i="8" s="1"/>
  <c r="N1393" i="7"/>
  <c r="O1393" i="7" s="1"/>
  <c r="D844" i="8" s="1"/>
  <c r="N1394" i="7"/>
  <c r="O1394" i="7" s="1"/>
  <c r="N1395" i="7"/>
  <c r="O1395" i="7" s="1"/>
  <c r="D619" i="8" s="1"/>
  <c r="N1396" i="7"/>
  <c r="O1396" i="7" s="1"/>
  <c r="N1397" i="7"/>
  <c r="O1397" i="7" s="1"/>
  <c r="D740" i="8" s="1"/>
  <c r="N1398" i="7"/>
  <c r="N1399" i="7"/>
  <c r="O1399" i="7" s="1"/>
  <c r="D1074" i="8" s="1"/>
  <c r="N1400" i="7"/>
  <c r="O1400" i="7" s="1"/>
  <c r="N1401" i="7"/>
  <c r="O1401" i="7" s="1"/>
  <c r="D966" i="8" s="1"/>
  <c r="N1402" i="7"/>
  <c r="N1403" i="7"/>
  <c r="O1403" i="7" s="1"/>
  <c r="N1404" i="7"/>
  <c r="O1404" i="7" s="1"/>
  <c r="D865" i="8" s="1"/>
  <c r="N1405" i="7"/>
  <c r="O1405" i="7" s="1"/>
  <c r="D1072" i="8" s="1"/>
  <c r="N1406" i="7"/>
  <c r="O1406" i="7" s="1"/>
  <c r="N1407" i="7"/>
  <c r="O1407" i="7" s="1"/>
  <c r="N1408" i="7"/>
  <c r="O1408" i="7" s="1"/>
  <c r="N1409" i="7"/>
  <c r="O1409" i="7" s="1"/>
  <c r="N1410" i="7"/>
  <c r="N1411" i="7"/>
  <c r="O1411" i="7" s="1"/>
  <c r="N1412" i="7"/>
  <c r="N1413" i="7"/>
  <c r="O1413" i="7" s="1"/>
  <c r="N1414" i="7"/>
  <c r="N1415" i="7"/>
  <c r="O1415" i="7" s="1"/>
  <c r="N1416" i="7"/>
  <c r="O1416" i="7" s="1"/>
  <c r="D658" i="8" s="1"/>
  <c r="N1417" i="7"/>
  <c r="O1417" i="7" s="1"/>
  <c r="N1418" i="7"/>
  <c r="O1418" i="7" s="1"/>
  <c r="N1419" i="7"/>
  <c r="O1419" i="7" s="1"/>
  <c r="D408" i="8" s="1"/>
  <c r="N1420" i="7"/>
  <c r="O1420" i="7" s="1"/>
  <c r="D800" i="8" s="1"/>
  <c r="N1421" i="7"/>
  <c r="O1421" i="7" s="1"/>
  <c r="D1100" i="8" s="1"/>
  <c r="N1422" i="7"/>
  <c r="N1423" i="7"/>
  <c r="O1423" i="7" s="1"/>
  <c r="D873" i="8" s="1"/>
  <c r="N1424" i="7"/>
  <c r="O1424" i="7" s="1"/>
  <c r="N1425" i="7"/>
  <c r="O1425" i="7" s="1"/>
  <c r="D976" i="8" s="1"/>
  <c r="N1426" i="7"/>
  <c r="N1427" i="7"/>
  <c r="O1427" i="7" s="1"/>
  <c r="N1428" i="7"/>
  <c r="O1428" i="7" s="1"/>
  <c r="N1429" i="7"/>
  <c r="O1429" i="7" s="1"/>
  <c r="N1430" i="7"/>
  <c r="O1430" i="7" s="1"/>
  <c r="D1124" i="8" s="1"/>
  <c r="N1431" i="7"/>
  <c r="O1431" i="7" s="1"/>
  <c r="N1432" i="7"/>
  <c r="O1432" i="7" s="1"/>
  <c r="D355" i="8" s="1"/>
  <c r="N1433" i="7"/>
  <c r="O1433" i="7" s="1"/>
  <c r="D440" i="8" s="1"/>
  <c r="N1434" i="7"/>
  <c r="N1435" i="7"/>
  <c r="O1435" i="7" s="1"/>
  <c r="D233" i="8" s="1"/>
  <c r="N1436" i="7"/>
  <c r="O1436" i="7" s="1"/>
  <c r="D594" i="8" s="1"/>
  <c r="N1437" i="7"/>
  <c r="O1437" i="7" s="1"/>
  <c r="D477" i="8" s="1"/>
  <c r="N1438" i="7"/>
  <c r="N1439" i="7"/>
  <c r="O1439" i="7" s="1"/>
  <c r="D232" i="8" s="1"/>
  <c r="N1440" i="7"/>
  <c r="O1440" i="7" s="1"/>
  <c r="N1441" i="7"/>
  <c r="O1441" i="7" s="1"/>
  <c r="D718" i="8" s="1"/>
  <c r="N1442" i="7"/>
  <c r="O1442" i="7" s="1"/>
  <c r="N1443" i="7"/>
  <c r="O1443" i="7" s="1"/>
  <c r="D120" i="8" s="1"/>
  <c r="N1444" i="7"/>
  <c r="O1444" i="7" s="1"/>
  <c r="D1064" i="8" s="1"/>
  <c r="N1445" i="7"/>
  <c r="O1445" i="7" s="1"/>
  <c r="D1245" i="8" s="1"/>
  <c r="N1446" i="7"/>
  <c r="N1447" i="7"/>
  <c r="O1447" i="7" s="1"/>
  <c r="N1448" i="7"/>
  <c r="O1448" i="7" s="1"/>
  <c r="D106" i="8" s="1"/>
  <c r="N1449" i="7"/>
  <c r="O1449" i="7" s="1"/>
  <c r="N1450" i="7"/>
  <c r="N1451" i="7"/>
  <c r="O1451" i="7" s="1"/>
  <c r="N1452" i="7"/>
  <c r="O1452" i="7" s="1"/>
  <c r="D187" i="8" s="1"/>
  <c r="N1453" i="7"/>
  <c r="O1453" i="7" s="1"/>
  <c r="D397" i="8" s="1"/>
  <c r="N1454" i="7"/>
  <c r="O1454" i="7" s="1"/>
  <c r="D269" i="8" s="1"/>
  <c r="N1455" i="7"/>
  <c r="O1455" i="7" s="1"/>
  <c r="N1456" i="7"/>
  <c r="O1456" i="7" s="1"/>
  <c r="D76" i="8" s="1"/>
  <c r="N1457" i="7"/>
  <c r="O1457" i="7" s="1"/>
  <c r="D309" i="8" s="1"/>
  <c r="N1458" i="7"/>
  <c r="N1459" i="7"/>
  <c r="O1459" i="7" s="1"/>
  <c r="D1060" i="8" s="1"/>
  <c r="N1460" i="7"/>
  <c r="O1460" i="7" s="1"/>
  <c r="D69" i="8" s="1"/>
  <c r="N1461" i="7"/>
  <c r="O1461" i="7" s="1"/>
  <c r="D451" i="8" s="1"/>
  <c r="N1462" i="7"/>
  <c r="N1463" i="7"/>
  <c r="O1463" i="7" s="1"/>
  <c r="N1464" i="7"/>
  <c r="O1464" i="7" s="1"/>
  <c r="N1465" i="7"/>
  <c r="O1465" i="7" s="1"/>
  <c r="D1256" i="8" s="1"/>
  <c r="N1466" i="7"/>
  <c r="O1466" i="7" s="1"/>
  <c r="N1467" i="7"/>
  <c r="O1467" i="7" s="1"/>
  <c r="N1468" i="7"/>
  <c r="O1468" i="7" s="1"/>
  <c r="D978" i="8" s="1"/>
  <c r="N1469" i="7"/>
  <c r="O1469" i="7" s="1"/>
  <c r="N1470" i="7"/>
  <c r="N1471" i="7"/>
  <c r="O1471" i="7" s="1"/>
  <c r="D262" i="8" s="1"/>
  <c r="N1472" i="7"/>
  <c r="N1473" i="7"/>
  <c r="O1473" i="7" s="1"/>
  <c r="D1434" i="8" s="1"/>
  <c r="N1474" i="7"/>
  <c r="N1475" i="7"/>
  <c r="O1475" i="7" s="1"/>
  <c r="N1476" i="7"/>
  <c r="O1476" i="7" s="1"/>
  <c r="D837" i="8" s="1"/>
  <c r="N1477" i="7"/>
  <c r="O1477" i="7" s="1"/>
  <c r="D999" i="8" s="1"/>
  <c r="N1478" i="7"/>
  <c r="O1478" i="7" s="1"/>
  <c r="N1479" i="7"/>
  <c r="O1479" i="7" s="1"/>
  <c r="D427" i="8" s="1"/>
  <c r="N1480" i="7"/>
  <c r="O1480" i="7" s="1"/>
  <c r="D319" i="8" s="1"/>
  <c r="N1481" i="7"/>
  <c r="O1481" i="7" s="1"/>
  <c r="D1134" i="8" s="1"/>
  <c r="N1482" i="7"/>
  <c r="N1483" i="7"/>
  <c r="O1483" i="7" s="1"/>
  <c r="N1484" i="7"/>
  <c r="O1484" i="7" s="1"/>
  <c r="N1485" i="7"/>
  <c r="O1485" i="7" s="1"/>
  <c r="N1486" i="7"/>
  <c r="N1487" i="7"/>
  <c r="O1487" i="7" s="1"/>
  <c r="D727" i="8" s="1"/>
  <c r="N1488" i="7"/>
  <c r="O1488" i="7" s="1"/>
  <c r="D247" i="8" s="1"/>
  <c r="N1489" i="7"/>
  <c r="O1489" i="7" s="1"/>
  <c r="D954" i="8" s="1"/>
  <c r="N1490" i="7"/>
  <c r="O1490" i="7" s="1"/>
  <c r="N1491" i="7"/>
  <c r="O1491" i="7" s="1"/>
  <c r="N1492" i="7"/>
  <c r="O1492" i="7" s="1"/>
  <c r="N1493" i="7"/>
  <c r="O1493" i="7" s="1"/>
  <c r="N1494" i="7"/>
  <c r="N1495" i="7"/>
  <c r="O1495" i="7" s="1"/>
  <c r="D1073" i="8" s="1"/>
  <c r="N1496" i="7"/>
  <c r="O1496" i="7" s="1"/>
  <c r="N1497" i="7"/>
  <c r="O1497" i="7" s="1"/>
  <c r="N1498" i="7"/>
  <c r="O1498" i="7" s="1"/>
  <c r="D709" i="8" s="1"/>
  <c r="N1499" i="7"/>
  <c r="O1499" i="7" s="1"/>
  <c r="D969" i="8" s="1"/>
  <c r="N1500" i="7"/>
  <c r="O1500" i="7" s="1"/>
  <c r="D511" i="8" s="1"/>
  <c r="N1501" i="7"/>
  <c r="O1501" i="7" s="1"/>
  <c r="D195" i="8" s="1"/>
  <c r="N1502" i="7"/>
  <c r="O1502" i="7" s="1"/>
  <c r="N1503" i="7"/>
  <c r="O1503" i="7" s="1"/>
  <c r="N1504" i="7"/>
  <c r="O1504" i="7" s="1"/>
  <c r="N1505" i="7"/>
  <c r="O1505" i="7" s="1"/>
  <c r="D667" i="8" s="1"/>
  <c r="N1506" i="7"/>
  <c r="N1507" i="7"/>
  <c r="O1507" i="7" s="1"/>
  <c r="N1508" i="7"/>
  <c r="N1509" i="7"/>
  <c r="O1509" i="7" s="1"/>
  <c r="N1510" i="7"/>
  <c r="N1511" i="7"/>
  <c r="O1511" i="7" s="1"/>
  <c r="N1512" i="7"/>
  <c r="O1512" i="7" s="1"/>
  <c r="N1513" i="7"/>
  <c r="O1513" i="7" s="1"/>
  <c r="D856" i="8" s="1"/>
  <c r="N1514" i="7"/>
  <c r="O1514" i="7" s="1"/>
  <c r="D1496" i="8" s="1"/>
  <c r="N1515" i="7"/>
  <c r="O1515" i="7" s="1"/>
  <c r="N1516" i="7"/>
  <c r="O1516" i="7" s="1"/>
  <c r="D320" i="8" s="1"/>
  <c r="N1517" i="7"/>
  <c r="O1517" i="7" s="1"/>
  <c r="N1518" i="7"/>
  <c r="N1519" i="7"/>
  <c r="O1519" i="7" s="1"/>
  <c r="N1520" i="7"/>
  <c r="O1520" i="7" s="1"/>
  <c r="D1210" i="8" s="1"/>
  <c r="N1521" i="7"/>
  <c r="O1521" i="7" s="1"/>
  <c r="D1415" i="8" s="1"/>
  <c r="N1522" i="7"/>
  <c r="N1523" i="7"/>
  <c r="O1523" i="7" s="1"/>
  <c r="N1524" i="7"/>
  <c r="O1524" i="7" s="1"/>
  <c r="D595" i="8" s="1"/>
  <c r="N1525" i="7"/>
  <c r="O1525" i="7" s="1"/>
  <c r="D526" i="8" s="1"/>
  <c r="N1526" i="7"/>
  <c r="O1526" i="7" s="1"/>
  <c r="N1527" i="7"/>
  <c r="O1527" i="7" s="1"/>
  <c r="D1066" i="8" s="1"/>
  <c r="N1528" i="7"/>
  <c r="O1528" i="7" s="1"/>
  <c r="N1529" i="7"/>
  <c r="O1529" i="7" s="1"/>
  <c r="D509" i="8" s="1"/>
  <c r="N1530" i="7"/>
  <c r="N1531" i="7"/>
  <c r="O1531" i="7" s="1"/>
  <c r="D380" i="8" s="1"/>
  <c r="N1532" i="7"/>
  <c r="O1532" i="7" s="1"/>
  <c r="D1065" i="8" s="1"/>
  <c r="N1533" i="7"/>
  <c r="O1533" i="7" s="1"/>
  <c r="D502" i="8" s="1"/>
  <c r="N1534" i="7"/>
  <c r="N1535" i="7"/>
  <c r="O1535" i="7" s="1"/>
  <c r="N1536" i="7"/>
  <c r="O1536" i="7" s="1"/>
  <c r="D799" i="8" s="1"/>
  <c r="N1537" i="7"/>
  <c r="O1537" i="7" s="1"/>
  <c r="N1538" i="7"/>
  <c r="O1538" i="7" s="1"/>
  <c r="D1101" i="8" s="1"/>
  <c r="N1539" i="7"/>
  <c r="O1539" i="7" s="1"/>
  <c r="N1540" i="7"/>
  <c r="O1540" i="7" s="1"/>
  <c r="N1541" i="7"/>
  <c r="O1541" i="7" s="1"/>
  <c r="D510" i="8" s="1"/>
  <c r="N1542" i="7"/>
  <c r="N1543" i="7"/>
  <c r="O1543" i="7" s="1"/>
  <c r="N1544" i="7"/>
  <c r="O1544" i="7" s="1"/>
  <c r="D349" i="8" s="1"/>
  <c r="N1545" i="7"/>
  <c r="O1545" i="7" s="1"/>
  <c r="D484" i="8" s="1"/>
  <c r="N1546" i="7"/>
  <c r="N1547" i="7"/>
  <c r="O1547" i="7" s="1"/>
  <c r="D801" i="8" s="1"/>
  <c r="N1548" i="7"/>
  <c r="O1548" i="7" s="1"/>
  <c r="N1549" i="7"/>
  <c r="O1549" i="7" s="1"/>
  <c r="D596" i="8" s="1"/>
  <c r="N1550" i="7"/>
  <c r="N1551" i="7"/>
  <c r="O1551" i="7" s="1"/>
  <c r="N1552" i="7"/>
  <c r="O1552" i="7" s="1"/>
  <c r="D1533" i="8" s="1"/>
  <c r="N1553" i="7"/>
  <c r="O1553" i="7" s="1"/>
  <c r="D1040" i="8" s="1"/>
  <c r="N1554" i="7"/>
  <c r="N1555" i="7"/>
  <c r="O1555" i="7" s="1"/>
  <c r="D1254" i="8" s="1"/>
  <c r="N1556" i="7"/>
  <c r="O1556" i="7" s="1"/>
  <c r="N1557" i="7"/>
  <c r="O1557" i="7" s="1"/>
  <c r="D1140" i="8" s="1"/>
  <c r="N1558" i="7"/>
  <c r="O1558" i="7" s="1"/>
  <c r="N1559" i="7"/>
  <c r="O1559" i="7" s="1"/>
  <c r="N1560" i="7"/>
  <c r="O1560" i="7" s="1"/>
  <c r="D1005" i="8" s="1"/>
  <c r="N1561" i="7"/>
  <c r="O1561" i="7" s="1"/>
  <c r="D1290" i="8" s="1"/>
  <c r="N1562" i="7"/>
  <c r="O1562" i="7" s="1"/>
  <c r="N1563" i="7"/>
  <c r="O1563" i="7" s="1"/>
  <c r="N1564" i="7"/>
  <c r="O1564" i="7" s="1"/>
  <c r="D1041" i="8" s="1"/>
  <c r="N1565" i="7"/>
  <c r="O1565" i="7" s="1"/>
  <c r="N1566" i="7"/>
  <c r="N1567" i="7"/>
  <c r="O1567" i="7" s="1"/>
  <c r="D1156" i="8" s="1"/>
  <c r="N1568" i="7"/>
  <c r="N1569" i="7"/>
  <c r="O1569" i="7" s="1"/>
  <c r="D1039" i="8" s="1"/>
  <c r="N1570" i="7"/>
  <c r="N1571" i="7"/>
  <c r="O1571" i="7" s="1"/>
  <c r="D1053" i="8" s="1"/>
  <c r="N1572" i="7"/>
  <c r="O1572" i="7" s="1"/>
  <c r="D1420" i="8" s="1"/>
  <c r="N1573" i="7"/>
  <c r="O1573" i="7" s="1"/>
  <c r="D272" i="8" s="1"/>
  <c r="N1574" i="7"/>
  <c r="O1574" i="7" s="1"/>
  <c r="D1137" i="8" s="1"/>
  <c r="N1575" i="7"/>
  <c r="O1575" i="7" s="1"/>
  <c r="D369" i="8" s="1"/>
  <c r="N1576" i="7"/>
  <c r="O1576" i="7" s="1"/>
  <c r="N1577" i="7"/>
  <c r="O1577" i="7" s="1"/>
  <c r="D342" i="8" s="1"/>
  <c r="N1578" i="7"/>
  <c r="N1579" i="7"/>
  <c r="N1580" i="7"/>
  <c r="N1581" i="7"/>
  <c r="O1581" i="7" s="1"/>
  <c r="N1582" i="7"/>
  <c r="N1583" i="7"/>
  <c r="O1583" i="7" s="1"/>
  <c r="D916" i="8" s="1"/>
  <c r="N1584" i="7"/>
  <c r="O1584" i="7" s="1"/>
  <c r="D1135" i="8" s="1"/>
  <c r="N1585" i="7"/>
  <c r="O1585" i="7" s="1"/>
  <c r="N1586" i="7"/>
  <c r="O1586" i="7" s="1"/>
  <c r="D105" i="8" s="1"/>
  <c r="N1587" i="7"/>
  <c r="O1587" i="7" s="1"/>
  <c r="D657" i="8" s="1"/>
  <c r="N1588" i="7"/>
  <c r="O1588" i="7" s="1"/>
  <c r="D219" i="8" s="1"/>
  <c r="N1589" i="7"/>
  <c r="O1589" i="7" s="1"/>
  <c r="D128" i="8" s="1"/>
  <c r="N1590" i="7"/>
  <c r="N1591" i="7"/>
  <c r="O1591" i="7" s="1"/>
  <c r="D1456" i="8" s="1"/>
  <c r="N1592" i="7"/>
  <c r="N1593" i="7"/>
  <c r="O1593" i="7" s="1"/>
  <c r="D498" i="8" s="1"/>
  <c r="N1594" i="7"/>
  <c r="N1595" i="7"/>
  <c r="O1595" i="7" s="1"/>
  <c r="N1596" i="7"/>
  <c r="O1596" i="7" s="1"/>
  <c r="D1196" i="8" s="1"/>
  <c r="N1597" i="7"/>
  <c r="O1597" i="7" s="1"/>
  <c r="N1598" i="7"/>
  <c r="O1598" i="7" s="1"/>
  <c r="D1197" i="8" s="1"/>
  <c r="N1599" i="7"/>
  <c r="O1599" i="7" s="1"/>
  <c r="D945" i="8" s="1"/>
  <c r="N1600" i="7"/>
  <c r="O1600" i="7" s="1"/>
  <c r="N1601" i="7"/>
  <c r="O1601" i="7" s="1"/>
  <c r="D409" i="8" s="1"/>
  <c r="N1602" i="7"/>
  <c r="N1603" i="7"/>
  <c r="O1603" i="7" s="1"/>
  <c r="N1604" i="7"/>
  <c r="O1604" i="7" s="1"/>
  <c r="D728" i="8" s="1"/>
  <c r="N1605" i="7"/>
  <c r="O1605" i="7" s="1"/>
  <c r="D1606" i="8" s="1"/>
  <c r="N1606" i="7"/>
  <c r="N1607" i="7"/>
  <c r="O1607" i="7" s="1"/>
  <c r="D213" i="8" s="1"/>
  <c r="N1608" i="7"/>
  <c r="O1608" i="7" s="1"/>
  <c r="N1609" i="7"/>
  <c r="O1609" i="7" s="1"/>
  <c r="D699" i="8" s="1"/>
  <c r="N1610" i="7"/>
  <c r="O1610" i="7" s="1"/>
  <c r="D1435" i="8" s="1"/>
  <c r="N1611" i="7"/>
  <c r="O1611" i="7" s="1"/>
  <c r="N1612" i="7"/>
  <c r="O1612" i="7" s="1"/>
  <c r="D183" i="8" s="1"/>
  <c r="N1613" i="7"/>
  <c r="O1613" i="7" s="1"/>
  <c r="D363" i="8" s="1"/>
  <c r="N1614" i="7"/>
  <c r="N1615" i="7"/>
  <c r="O1615" i="7" s="1"/>
  <c r="D53" i="8" s="1"/>
  <c r="N1616" i="7"/>
  <c r="O1616" i="7" s="1"/>
  <c r="D209" i="8" s="1"/>
  <c r="N1617" i="7"/>
  <c r="O1617" i="7" s="1"/>
  <c r="D1007" i="8" s="1"/>
  <c r="N1618" i="7"/>
  <c r="N1619" i="7"/>
  <c r="O1619" i="7" s="1"/>
  <c r="N1620" i="7"/>
  <c r="O1620" i="7" s="1"/>
  <c r="D569" i="8" s="1"/>
  <c r="N1621" i="7"/>
  <c r="O1621" i="7" s="1"/>
  <c r="D632" i="8" s="1"/>
  <c r="N1622" i="7"/>
  <c r="O1622" i="7" s="1"/>
  <c r="D568" i="8" s="1"/>
  <c r="N1623" i="7"/>
  <c r="O1623" i="7" s="1"/>
  <c r="D550" i="8" s="1"/>
  <c r="N1624" i="7"/>
  <c r="O1624" i="7" s="1"/>
  <c r="N1625" i="7"/>
  <c r="O1625" i="7" s="1"/>
  <c r="D1052" i="8" s="1"/>
  <c r="N1626" i="7"/>
  <c r="N1627" i="7"/>
  <c r="O1627" i="7" s="1"/>
  <c r="D504" i="8" s="1"/>
  <c r="N1628" i="7"/>
  <c r="O1628" i="7" s="1"/>
  <c r="D968" i="8" s="1"/>
  <c r="N1629" i="7"/>
  <c r="O1629" i="7" s="1"/>
  <c r="D964" i="8" s="1"/>
  <c r="N1630" i="7"/>
  <c r="N1631" i="7"/>
  <c r="O1631" i="7" s="1"/>
  <c r="D965" i="8" s="1"/>
  <c r="N1632" i="7"/>
  <c r="O1632" i="7" s="1"/>
  <c r="D1149" i="8" s="1"/>
  <c r="N1633" i="7"/>
  <c r="O1633" i="7" s="1"/>
  <c r="D1495" i="8" s="1"/>
  <c r="N1634" i="7"/>
  <c r="O1634" i="7" s="1"/>
  <c r="N1635" i="7"/>
  <c r="O1635" i="7" s="1"/>
  <c r="N1636" i="7"/>
  <c r="O1636" i="7" s="1"/>
  <c r="D961" i="8" s="1"/>
  <c r="N1637" i="7"/>
  <c r="O1637" i="7" s="1"/>
  <c r="N1638" i="7"/>
  <c r="N1639" i="7"/>
  <c r="O1639" i="7" s="1"/>
  <c r="N1640" i="7"/>
  <c r="O1640" i="7" s="1"/>
  <c r="N1641" i="7"/>
  <c r="O1641" i="7" s="1"/>
  <c r="N1642" i="7"/>
  <c r="N1643" i="7"/>
  <c r="O1643" i="7" s="1"/>
  <c r="D742" i="8" s="1"/>
  <c r="N1644" i="7"/>
  <c r="O1644" i="7" s="1"/>
  <c r="N1645" i="7"/>
  <c r="O1645" i="7" s="1"/>
  <c r="D1492" i="8" s="1"/>
  <c r="N1646" i="7"/>
  <c r="O1646" i="7" s="1"/>
  <c r="N1647" i="7"/>
  <c r="O1647" i="7" s="1"/>
  <c r="N1648" i="7"/>
  <c r="O1648" i="7" s="1"/>
  <c r="N1649" i="7"/>
  <c r="O1649" i="7" s="1"/>
  <c r="D617" i="8" s="1"/>
  <c r="N1650" i="7"/>
  <c r="N1651" i="7"/>
  <c r="N1652" i="7"/>
  <c r="O1652" i="7" s="1"/>
  <c r="N1653" i="7"/>
  <c r="O1653" i="7" s="1"/>
  <c r="D553" i="8" s="1"/>
  <c r="N1654" i="7"/>
  <c r="N1655" i="7"/>
  <c r="O1655" i="7" s="1"/>
  <c r="D838" i="8" s="1"/>
  <c r="N1656" i="7"/>
  <c r="O1656" i="7" s="1"/>
  <c r="N1657" i="7"/>
  <c r="O1657" i="7" s="1"/>
  <c r="D1494" i="8" s="1"/>
  <c r="N1658" i="7"/>
  <c r="O1658" i="7" s="1"/>
  <c r="N1659" i="7"/>
  <c r="O1659" i="7" s="1"/>
  <c r="N1660" i="7"/>
  <c r="O1660" i="7" s="1"/>
  <c r="D1597" i="8" s="1"/>
  <c r="N1661" i="7"/>
  <c r="O1661" i="7" s="1"/>
  <c r="N1662" i="7"/>
  <c r="N1663" i="7"/>
  <c r="O1663" i="7" s="1"/>
  <c r="D1564" i="8" s="1"/>
  <c r="N1664" i="7"/>
  <c r="O1664" i="7" s="1"/>
  <c r="N1665" i="7"/>
  <c r="O1665" i="7" s="1"/>
  <c r="N1666" i="7"/>
  <c r="N1667" i="7"/>
  <c r="O1667" i="7" s="1"/>
  <c r="N1668" i="7"/>
  <c r="O1668" i="7" s="1"/>
  <c r="D1195" i="8" s="1"/>
  <c r="N1669" i="7"/>
  <c r="O1669" i="7" s="1"/>
  <c r="D751" i="8" s="1"/>
  <c r="N25" i="7"/>
  <c r="O25" i="7" s="1"/>
  <c r="O26" i="7"/>
  <c r="O28" i="7"/>
  <c r="O30" i="7"/>
  <c r="O34" i="7"/>
  <c r="O38" i="7"/>
  <c r="O41" i="7"/>
  <c r="O42" i="7"/>
  <c r="O43" i="7"/>
  <c r="O44" i="7"/>
  <c r="O46" i="7"/>
  <c r="O50" i="7"/>
  <c r="O53" i="7"/>
  <c r="O54" i="7"/>
  <c r="O58" i="7"/>
  <c r="O66" i="7"/>
  <c r="O70" i="7"/>
  <c r="O78" i="7"/>
  <c r="O79" i="7"/>
  <c r="O80" i="7"/>
  <c r="O82" i="7"/>
  <c r="O90" i="7"/>
  <c r="O91" i="7"/>
  <c r="O92" i="7"/>
  <c r="O94" i="7"/>
  <c r="O100" i="7"/>
  <c r="O102" i="7"/>
  <c r="O104" i="7"/>
  <c r="O106" i="7"/>
  <c r="O110" i="7"/>
  <c r="O114" i="7"/>
  <c r="O116" i="7"/>
  <c r="O118" i="7"/>
  <c r="O122" i="7"/>
  <c r="O126" i="7"/>
  <c r="O127" i="7"/>
  <c r="O130" i="7"/>
  <c r="O138" i="7"/>
  <c r="O140" i="7"/>
  <c r="O142" i="7"/>
  <c r="O150" i="7"/>
  <c r="O152" i="7"/>
  <c r="O154" i="7"/>
  <c r="O162" i="7"/>
  <c r="O166" i="7"/>
  <c r="O172" i="7"/>
  <c r="O174" i="7"/>
  <c r="O176" i="7"/>
  <c r="O178" i="7"/>
  <c r="O186" i="7"/>
  <c r="O188" i="7"/>
  <c r="D118" i="8" s="1"/>
  <c r="O190" i="7"/>
  <c r="D136" i="8" s="1"/>
  <c r="O198" i="7"/>
  <c r="O200" i="7"/>
  <c r="O202" i="7"/>
  <c r="O207" i="7"/>
  <c r="O210" i="7"/>
  <c r="O211" i="7"/>
  <c r="O212" i="7"/>
  <c r="O214" i="7"/>
  <c r="O222" i="7"/>
  <c r="O224" i="7"/>
  <c r="O226" i="7"/>
  <c r="O234" i="7"/>
  <c r="D104" i="8" s="1"/>
  <c r="O238" i="7"/>
  <c r="O246" i="7"/>
  <c r="O248" i="7"/>
  <c r="O250" i="7"/>
  <c r="O258" i="7"/>
  <c r="O259" i="7"/>
  <c r="D238" i="8" s="1"/>
  <c r="O262" i="7"/>
  <c r="O268" i="7"/>
  <c r="O270" i="7"/>
  <c r="O272" i="7"/>
  <c r="O274" i="7"/>
  <c r="O282" i="7"/>
  <c r="O286" i="7"/>
  <c r="O294" i="7"/>
  <c r="O296" i="7"/>
  <c r="O298" i="7"/>
  <c r="O306" i="7"/>
  <c r="O307" i="7"/>
  <c r="O308" i="7"/>
  <c r="D222" i="8" s="1"/>
  <c r="O310" i="7"/>
  <c r="O318" i="7"/>
  <c r="D255" i="8" s="1"/>
  <c r="O320" i="7"/>
  <c r="D121" i="8" s="1"/>
  <c r="O322" i="7"/>
  <c r="O330" i="7"/>
  <c r="O334" i="7"/>
  <c r="O342" i="7"/>
  <c r="O344" i="7"/>
  <c r="O346" i="7"/>
  <c r="O354" i="7"/>
  <c r="O356" i="7"/>
  <c r="O358" i="7"/>
  <c r="O366" i="7"/>
  <c r="O368" i="7"/>
  <c r="O370" i="7"/>
  <c r="O378" i="7"/>
  <c r="O382" i="7"/>
  <c r="O390" i="7"/>
  <c r="O394" i="7"/>
  <c r="O402" i="7"/>
  <c r="O406" i="7"/>
  <c r="O414" i="7"/>
  <c r="D399" i="8" s="1"/>
  <c r="O415" i="7"/>
  <c r="O418" i="7"/>
  <c r="D393" i="8" s="1"/>
  <c r="O426" i="7"/>
  <c r="D343" i="8" s="1"/>
  <c r="O430" i="7"/>
  <c r="O438" i="7"/>
  <c r="D80" i="8" s="1"/>
  <c r="O442" i="7"/>
  <c r="O447" i="7"/>
  <c r="O450" i="7"/>
  <c r="O452" i="7"/>
  <c r="O454" i="7"/>
  <c r="O462" i="7"/>
  <c r="O466" i="7"/>
  <c r="O473" i="7"/>
  <c r="O474" i="7"/>
  <c r="O478" i="7"/>
  <c r="O486" i="7"/>
  <c r="O490" i="7"/>
  <c r="O498" i="7"/>
  <c r="O502" i="7"/>
  <c r="O510" i="7"/>
  <c r="O511" i="7"/>
  <c r="O514" i="7"/>
  <c r="O522" i="7"/>
  <c r="O526" i="7"/>
  <c r="O534" i="7"/>
  <c r="O538" i="7"/>
  <c r="O546" i="7"/>
  <c r="O548" i="7"/>
  <c r="O550" i="7"/>
  <c r="O558" i="7"/>
  <c r="O562" i="7"/>
  <c r="O570" i="7"/>
  <c r="D474" i="8" s="1"/>
  <c r="O571" i="7"/>
  <c r="O572" i="7"/>
  <c r="O574" i="7"/>
  <c r="O582" i="7"/>
  <c r="D72" i="8" s="1"/>
  <c r="O586" i="7"/>
  <c r="O594" i="7"/>
  <c r="O595" i="7"/>
  <c r="O598" i="7"/>
  <c r="O606" i="7"/>
  <c r="D231" i="8" s="1"/>
  <c r="O610" i="7"/>
  <c r="O618" i="7"/>
  <c r="O620" i="7"/>
  <c r="O622" i="7"/>
  <c r="O630" i="7"/>
  <c r="D437" i="8" s="1"/>
  <c r="O642" i="7"/>
  <c r="O646" i="7"/>
  <c r="O654" i="7"/>
  <c r="O658" i="7"/>
  <c r="O666" i="7"/>
  <c r="O667" i="7"/>
  <c r="O668" i="7"/>
  <c r="O670" i="7"/>
  <c r="O678" i="7"/>
  <c r="O682" i="7"/>
  <c r="D400" i="8" s="1"/>
  <c r="O690" i="7"/>
  <c r="O694" i="7"/>
  <c r="O702" i="7"/>
  <c r="O706" i="7"/>
  <c r="O714" i="7"/>
  <c r="D609" i="8" s="1"/>
  <c r="O716" i="7"/>
  <c r="D558" i="8" s="1"/>
  <c r="O718" i="7"/>
  <c r="D370" i="8" s="1"/>
  <c r="O726" i="7"/>
  <c r="D248" i="8" s="1"/>
  <c r="O727" i="7"/>
  <c r="D43" i="8" s="1"/>
  <c r="O730" i="7"/>
  <c r="D176" i="8" s="1"/>
  <c r="O738" i="7"/>
  <c r="D304" i="8" s="1"/>
  <c r="O740" i="7"/>
  <c r="O750" i="7"/>
  <c r="O754" i="7"/>
  <c r="O762" i="7"/>
  <c r="O764" i="7"/>
  <c r="O766" i="7"/>
  <c r="O774" i="7"/>
  <c r="O775" i="7"/>
  <c r="O778" i="7"/>
  <c r="O786" i="7"/>
  <c r="O798" i="7"/>
  <c r="D448" i="8" s="1"/>
  <c r="O802" i="7"/>
  <c r="D341" i="8" s="1"/>
  <c r="O810" i="7"/>
  <c r="O814" i="7"/>
  <c r="O822" i="7"/>
  <c r="O824" i="7"/>
  <c r="O826" i="7"/>
  <c r="O834" i="7"/>
  <c r="O838" i="7"/>
  <c r="D413" i="8" s="1"/>
  <c r="O846" i="7"/>
  <c r="O858" i="7"/>
  <c r="O862" i="7"/>
  <c r="O870" i="7"/>
  <c r="O874" i="7"/>
  <c r="D798" i="8" s="1"/>
  <c r="O882" i="7"/>
  <c r="D573" i="8" s="1"/>
  <c r="O886" i="7"/>
  <c r="O894" i="7"/>
  <c r="D257" i="8" s="1"/>
  <c r="O896" i="7"/>
  <c r="O898" i="7"/>
  <c r="D156" i="8" s="1"/>
  <c r="O906" i="7"/>
  <c r="O918" i="7"/>
  <c r="O920" i="7"/>
  <c r="D361" i="8" s="1"/>
  <c r="O922" i="7"/>
  <c r="D198" i="8" s="1"/>
  <c r="O930" i="7"/>
  <c r="D796" i="8" s="1"/>
  <c r="O931" i="7"/>
  <c r="O934" i="7"/>
  <c r="O942" i="7"/>
  <c r="O946" i="7"/>
  <c r="D811" i="8" s="1"/>
  <c r="O954" i="7"/>
  <c r="O958" i="7"/>
  <c r="O966" i="7"/>
  <c r="O968" i="7"/>
  <c r="D514" i="8" s="1"/>
  <c r="O970" i="7"/>
  <c r="D405" i="8" s="1"/>
  <c r="O978" i="7"/>
  <c r="O982" i="7"/>
  <c r="O990" i="7"/>
  <c r="D325" i="8" s="1"/>
  <c r="O992" i="7"/>
  <c r="O994" i="7"/>
  <c r="O1002" i="7"/>
  <c r="D388" i="8" s="1"/>
  <c r="O1003" i="7"/>
  <c r="D679" i="8" s="1"/>
  <c r="O1006" i="7"/>
  <c r="D525" i="8" s="1"/>
  <c r="O1014" i="7"/>
  <c r="D513" i="8" s="1"/>
  <c r="O1018" i="7"/>
  <c r="O1026" i="7"/>
  <c r="D920" i="8" s="1"/>
  <c r="O1028" i="7"/>
  <c r="O1030" i="7"/>
  <c r="O1038" i="7"/>
  <c r="D886" i="8" s="1"/>
  <c r="O1042" i="7"/>
  <c r="D980" i="8" s="1"/>
  <c r="O1050" i="7"/>
  <c r="O1054" i="7"/>
  <c r="O1062" i="7"/>
  <c r="D91" i="8" s="1"/>
  <c r="O1063" i="7"/>
  <c r="O1066" i="7"/>
  <c r="O1074" i="7"/>
  <c r="D664" i="8" s="1"/>
  <c r="O1078" i="7"/>
  <c r="D643" i="8" s="1"/>
  <c r="O1086" i="7"/>
  <c r="O1090" i="7"/>
  <c r="D165" i="8" s="1"/>
  <c r="O1098" i="7"/>
  <c r="D529" i="8" s="1"/>
  <c r="O1100" i="7"/>
  <c r="D666" i="8" s="1"/>
  <c r="O1102" i="7"/>
  <c r="D1014" i="8" s="1"/>
  <c r="O1110" i="7"/>
  <c r="D1110" i="8" s="1"/>
  <c r="O1114" i="7"/>
  <c r="D608" i="8" s="1"/>
  <c r="O1119" i="7"/>
  <c r="O1122" i="7"/>
  <c r="D137" i="8" s="1"/>
  <c r="O1130" i="7"/>
  <c r="D729" i="8" s="1"/>
  <c r="O1134" i="7"/>
  <c r="D753" i="8" s="1"/>
  <c r="O1138" i="7"/>
  <c r="O1146" i="7"/>
  <c r="D356" i="8" s="1"/>
  <c r="O1150" i="7"/>
  <c r="D951" i="8" s="1"/>
  <c r="O1158" i="7"/>
  <c r="O1162" i="7"/>
  <c r="D273" i="8" s="1"/>
  <c r="O1170" i="7"/>
  <c r="D752" i="8" s="1"/>
  <c r="O1174" i="7"/>
  <c r="D512" i="8" s="1"/>
  <c r="O1182" i="7"/>
  <c r="D108" i="8" s="1"/>
  <c r="O1186" i="7"/>
  <c r="D376" i="8" s="1"/>
  <c r="O1194" i="7"/>
  <c r="O1198" i="7"/>
  <c r="D1000" i="8" s="1"/>
  <c r="O1206" i="7"/>
  <c r="D1161" i="8" s="1"/>
  <c r="O1210" i="7"/>
  <c r="O1218" i="7"/>
  <c r="D28" i="8" s="1"/>
  <c r="O1222" i="7"/>
  <c r="O1230" i="7"/>
  <c r="D316" i="8" s="1"/>
  <c r="O1234" i="7"/>
  <c r="O1242" i="7"/>
  <c r="D1146" i="8" s="1"/>
  <c r="O1243" i="7"/>
  <c r="D764" i="8" s="1"/>
  <c r="O1254" i="7"/>
  <c r="O1258" i="7"/>
  <c r="O1266" i="7"/>
  <c r="D90" i="8" s="1"/>
  <c r="O1270" i="7"/>
  <c r="O1278" i="7"/>
  <c r="O1282" i="7"/>
  <c r="D75" i="8" s="1"/>
  <c r="O1290" i="7"/>
  <c r="D598" i="8" s="1"/>
  <c r="O1294" i="7"/>
  <c r="O1302" i="7"/>
  <c r="O1306" i="7"/>
  <c r="D328" i="8" s="1"/>
  <c r="O1314" i="7"/>
  <c r="D67" i="8" s="1"/>
  <c r="O1318" i="7"/>
  <c r="O1326" i="7"/>
  <c r="D937" i="8" s="1"/>
  <c r="O1330" i="7"/>
  <c r="D144" i="8" s="1"/>
  <c r="O1338" i="7"/>
  <c r="D115" i="8" s="1"/>
  <c r="O1342" i="7"/>
  <c r="D220" i="8" s="1"/>
  <c r="O1350" i="7"/>
  <c r="D162" i="8" s="1"/>
  <c r="O1354" i="7"/>
  <c r="O1362" i="7"/>
  <c r="O1366" i="7"/>
  <c r="O1374" i="7"/>
  <c r="O1376" i="7"/>
  <c r="O1386" i="7"/>
  <c r="O1388" i="7"/>
  <c r="D702" i="8" s="1"/>
  <c r="O1390" i="7"/>
  <c r="D57" i="8" s="1"/>
  <c r="O1398" i="7"/>
  <c r="O1402" i="7"/>
  <c r="O1410" i="7"/>
  <c r="D1300" i="8" s="1"/>
  <c r="O1412" i="7"/>
  <c r="D1148" i="8" s="1"/>
  <c r="O1414" i="7"/>
  <c r="O1422" i="7"/>
  <c r="O1426" i="7"/>
  <c r="D975" i="8" s="1"/>
  <c r="O1434" i="7"/>
  <c r="D234" i="8" s="1"/>
  <c r="O1438" i="7"/>
  <c r="D29" i="8" s="1"/>
  <c r="O1446" i="7"/>
  <c r="D872" i="8" s="1"/>
  <c r="O1450" i="7"/>
  <c r="D68" i="8" s="1"/>
  <c r="O1458" i="7"/>
  <c r="D308" i="8" s="1"/>
  <c r="O1462" i="7"/>
  <c r="D37" i="8" s="1"/>
  <c r="O1470" i="7"/>
  <c r="D250" i="8" s="1"/>
  <c r="O1472" i="7"/>
  <c r="O1474" i="7"/>
  <c r="D190" i="8" s="1"/>
  <c r="O1482" i="7"/>
  <c r="D1147" i="8" s="1"/>
  <c r="O1486" i="7"/>
  <c r="O1494" i="7"/>
  <c r="O1506" i="7"/>
  <c r="D774" i="8" s="1"/>
  <c r="O1508" i="7"/>
  <c r="O1510" i="7"/>
  <c r="D836" i="8" s="1"/>
  <c r="O1518" i="7"/>
  <c r="D607" i="8" s="1"/>
  <c r="O1522" i="7"/>
  <c r="D654" i="8" s="1"/>
  <c r="O1530" i="7"/>
  <c r="O1534" i="7"/>
  <c r="O1542" i="7"/>
  <c r="O1546" i="7"/>
  <c r="D289" i="8" s="1"/>
  <c r="O1550" i="7"/>
  <c r="D1455" i="8" s="1"/>
  <c r="O1554" i="7"/>
  <c r="D379" i="8" s="1"/>
  <c r="O1566" i="7"/>
  <c r="D1113" i="8" s="1"/>
  <c r="O1568" i="7"/>
  <c r="D1099" i="8" s="1"/>
  <c r="O1570" i="7"/>
  <c r="D1114" i="8" s="1"/>
  <c r="O1578" i="7"/>
  <c r="D1450" i="8" s="1"/>
  <c r="O1579" i="7"/>
  <c r="D1255" i="8" s="1"/>
  <c r="O1580" i="7"/>
  <c r="O1582" i="7"/>
  <c r="D1125" i="8" s="1"/>
  <c r="O1590" i="7"/>
  <c r="O1592" i="7"/>
  <c r="D571" i="8" s="1"/>
  <c r="O1594" i="7"/>
  <c r="O1602" i="7"/>
  <c r="O1606" i="7"/>
  <c r="D214" i="8" s="1"/>
  <c r="O1614" i="7"/>
  <c r="D172" i="8" s="1"/>
  <c r="O1618" i="7"/>
  <c r="O1626" i="7"/>
  <c r="D970" i="8" s="1"/>
  <c r="O1630" i="7"/>
  <c r="D1600" i="8" s="1"/>
  <c r="O1638" i="7"/>
  <c r="O1642" i="7"/>
  <c r="O1650" i="7"/>
  <c r="D270" i="8" s="1"/>
  <c r="O1651" i="7"/>
  <c r="D967" i="8" s="1"/>
  <c r="O1654" i="7"/>
  <c r="O1662" i="7"/>
  <c r="O1666" i="7"/>
  <c r="C4" i="5"/>
  <c r="D503" i="8" l="1"/>
  <c r="D371" i="8"/>
  <c r="D539" i="8"/>
  <c r="D215" i="8"/>
  <c r="D119" i="8"/>
  <c r="D167" i="8"/>
  <c r="D1103" i="8"/>
  <c r="D479" i="8"/>
  <c r="D1126" i="8"/>
  <c r="D95" i="8"/>
  <c r="D107" i="8"/>
  <c r="D683" i="8"/>
  <c r="D706" i="8"/>
  <c r="D1042" i="8"/>
  <c r="D1307" i="8"/>
  <c r="D419" i="8"/>
  <c r="D754" i="8"/>
  <c r="D515" i="8"/>
  <c r="D275" i="8"/>
  <c r="D1151" i="8"/>
  <c r="D59" i="8"/>
  <c r="D287" i="8"/>
  <c r="D803" i="8"/>
  <c r="D587" i="8"/>
  <c r="D959" i="8"/>
  <c r="D1139" i="8"/>
  <c r="D311" i="8"/>
  <c r="D1355" i="8"/>
  <c r="D575" i="8"/>
  <c r="D143" i="8"/>
  <c r="D83" i="8"/>
  <c r="D599" i="8"/>
  <c r="D743" i="8"/>
  <c r="D1150" i="8"/>
  <c r="D1354" i="8"/>
  <c r="D179" i="8"/>
  <c r="D1187" i="8"/>
  <c r="D1163" i="8"/>
  <c r="D155" i="8"/>
  <c r="D923" i="8"/>
  <c r="D730" i="8"/>
  <c r="D874" i="8"/>
  <c r="D35" i="8"/>
  <c r="D251" i="8"/>
  <c r="D239" i="8"/>
  <c r="D71" i="8"/>
  <c r="D47" i="8"/>
  <c r="D791" i="8"/>
  <c r="D1186" i="8"/>
  <c r="D1127" i="8"/>
  <c r="D227" i="8"/>
  <c r="D875" i="8"/>
  <c r="D551" i="8"/>
  <c r="D635" i="8"/>
  <c r="D971" i="8"/>
  <c r="D1138" i="8"/>
  <c r="D1331" i="8"/>
  <c r="D491" i="8"/>
  <c r="D611" i="8"/>
  <c r="D527" i="8"/>
  <c r="D719" i="8"/>
  <c r="D563" i="8"/>
  <c r="D695" i="8"/>
  <c r="D779" i="8"/>
  <c r="D131" i="8"/>
  <c r="D1559" i="8"/>
  <c r="D1211" i="8"/>
  <c r="D1162" i="8"/>
  <c r="D1258" i="8"/>
  <c r="D827" i="8"/>
  <c r="D263" i="8"/>
  <c r="D431" i="8"/>
  <c r="D191" i="8"/>
  <c r="D1006" i="8"/>
  <c r="D277" i="8"/>
  <c r="D61" i="8"/>
  <c r="D265" i="8"/>
  <c r="D421" i="8"/>
  <c r="D193" i="8"/>
  <c r="D913" i="8"/>
  <c r="D589" i="8"/>
  <c r="D253" i="8"/>
  <c r="D97" i="8"/>
  <c r="D1249" i="8"/>
  <c r="D649" i="8"/>
  <c r="D577" i="8"/>
  <c r="D229" i="8"/>
  <c r="D601" i="8"/>
  <c r="D805" i="8"/>
  <c r="D1153" i="8"/>
  <c r="D1357" i="8"/>
  <c r="D985" i="8"/>
  <c r="D565" i="8"/>
  <c r="D745" i="8"/>
  <c r="D505" i="8"/>
  <c r="D625" i="8"/>
  <c r="D517" i="8"/>
  <c r="D301" i="8"/>
  <c r="D721" i="8"/>
  <c r="D541" i="8"/>
  <c r="D1189" i="8"/>
  <c r="D949" i="8"/>
  <c r="D1009" i="8"/>
  <c r="D685" i="8"/>
  <c r="D157" i="8"/>
  <c r="D1141" i="8"/>
  <c r="D1213" i="8"/>
  <c r="D457" i="8"/>
  <c r="D337" i="8"/>
  <c r="D507" i="8"/>
  <c r="D915" i="8"/>
  <c r="D375" i="8"/>
  <c r="D303" i="8"/>
  <c r="D1035" i="8"/>
  <c r="D1119" i="8"/>
  <c r="D639" i="8"/>
  <c r="D26" i="8"/>
  <c r="D327" i="8"/>
  <c r="D495" i="8"/>
  <c r="D483" i="8"/>
  <c r="D555" i="8"/>
  <c r="D663" i="8"/>
  <c r="D963" i="8"/>
  <c r="D615" i="8"/>
  <c r="D387" i="8"/>
  <c r="D1299" i="8"/>
  <c r="D1107" i="8"/>
  <c r="D1631" i="8"/>
  <c r="D1059" i="8"/>
  <c r="D567" i="8"/>
  <c r="D723" i="8"/>
  <c r="D1191" i="8"/>
  <c r="D315" i="8"/>
  <c r="D627" i="8"/>
  <c r="D591" i="8"/>
  <c r="D1359" i="8"/>
  <c r="D1011" i="8"/>
  <c r="D939" i="8"/>
  <c r="D1155" i="8"/>
  <c r="D795" i="8"/>
  <c r="D1419" i="8"/>
  <c r="D1335" i="8"/>
  <c r="D339" i="8"/>
  <c r="D531" i="8"/>
  <c r="D471" i="8"/>
  <c r="D170" i="8"/>
  <c r="D746" i="8"/>
  <c r="D1178" i="8"/>
  <c r="D1037" i="8"/>
  <c r="D125" i="8"/>
  <c r="D1481" i="8"/>
  <c r="D1493" i="8"/>
  <c r="D953" i="8"/>
  <c r="D785" i="8"/>
  <c r="D809" i="8"/>
  <c r="D1109" i="8"/>
  <c r="D893" i="8"/>
  <c r="D701" i="8"/>
  <c r="D845" i="8"/>
  <c r="D761" i="8"/>
  <c r="D977" i="8"/>
  <c r="D545" i="8"/>
  <c r="D749" i="8"/>
  <c r="D725" i="8"/>
  <c r="D641" i="8"/>
  <c r="D917" i="8"/>
  <c r="D665" i="8"/>
  <c r="D533" i="8"/>
  <c r="D1277" i="8"/>
  <c r="D593" i="8"/>
  <c r="D1013" i="8"/>
  <c r="D1190" i="8"/>
  <c r="D890" i="8"/>
  <c r="D458" i="8"/>
  <c r="D374" i="8"/>
  <c r="D230" i="8"/>
  <c r="D1334" i="8"/>
  <c r="D50" i="8"/>
  <c r="D98" i="8"/>
  <c r="D866" i="8"/>
  <c r="D494" i="8"/>
  <c r="D74" i="8"/>
  <c r="D158" i="8"/>
  <c r="D614" i="8"/>
  <c r="D194" i="8"/>
  <c r="D1214" i="8"/>
  <c r="D314" i="8"/>
  <c r="D446" i="8"/>
  <c r="D398" i="8"/>
  <c r="D266" i="8"/>
  <c r="D1070" i="8"/>
  <c r="D662" i="8"/>
  <c r="D1358" i="8"/>
  <c r="D1250" i="8"/>
  <c r="D386" i="8"/>
  <c r="D974" i="8"/>
  <c r="D638" i="8"/>
  <c r="D806" i="8"/>
  <c r="D602" i="8"/>
  <c r="D842" i="8"/>
  <c r="D902" i="8"/>
  <c r="D38" i="8"/>
  <c r="D578" i="8"/>
  <c r="D326" i="8"/>
  <c r="D1010" i="8"/>
  <c r="D482" i="8"/>
  <c r="D206" i="8"/>
  <c r="D650" i="8"/>
  <c r="D254" i="8"/>
  <c r="D626" i="8"/>
  <c r="D302" i="8"/>
  <c r="D1454" i="8"/>
  <c r="D146" i="8"/>
  <c r="D182" i="8"/>
  <c r="D470" i="8"/>
  <c r="D110" i="8"/>
  <c r="D566" i="8"/>
  <c r="D590" i="8"/>
  <c r="D554" i="8"/>
  <c r="D962" i="8"/>
  <c r="D506" i="8"/>
  <c r="D134" i="8"/>
  <c r="D782" i="8"/>
  <c r="D350" i="8"/>
  <c r="D278" i="8"/>
  <c r="D62" i="8"/>
  <c r="D242" i="8"/>
  <c r="D86" i="8"/>
  <c r="D794" i="8"/>
  <c r="D362" i="8"/>
  <c r="D410" i="8"/>
  <c r="D218" i="8"/>
  <c r="D830" i="8"/>
  <c r="D338" i="8"/>
  <c r="D122" i="8"/>
  <c r="D336" i="8"/>
  <c r="D372" i="8"/>
  <c r="D1188" i="8"/>
  <c r="D840" i="8"/>
  <c r="D804" i="8"/>
  <c r="D648" i="8"/>
  <c r="D324" i="8"/>
  <c r="D432" i="8"/>
  <c r="D672" i="8"/>
  <c r="D864" i="8"/>
  <c r="D312" i="8"/>
  <c r="D384" i="8"/>
  <c r="D420" i="8"/>
  <c r="D576" i="8"/>
  <c r="D300" i="8"/>
  <c r="D684" i="8"/>
  <c r="D360" i="8"/>
  <c r="D468" i="8"/>
  <c r="D660" i="8"/>
  <c r="D1152" i="8"/>
  <c r="D540" i="8"/>
  <c r="D756" i="8"/>
  <c r="D444" i="8"/>
  <c r="D948" i="8"/>
  <c r="D1164" i="8"/>
  <c r="D204" i="8"/>
  <c r="D288" i="8"/>
  <c r="D1308" i="8"/>
  <c r="D588" i="8"/>
  <c r="D960" i="8"/>
  <c r="D1008" i="8"/>
  <c r="D1212" i="8"/>
  <c r="D1200" i="8"/>
  <c r="D624" i="8"/>
  <c r="D720" i="8"/>
  <c r="D192" i="8"/>
  <c r="D564" i="8"/>
  <c r="D1356" i="8"/>
  <c r="D1332" i="8"/>
  <c r="D228" i="8"/>
  <c r="D732" i="8"/>
  <c r="D264" i="8"/>
  <c r="D708" i="8"/>
  <c r="D552" i="8"/>
  <c r="D252" i="8"/>
  <c r="D600" i="8"/>
  <c r="D528" i="8"/>
  <c r="D480" i="8"/>
  <c r="D240" i="8"/>
  <c r="D852" i="8"/>
  <c r="D216" i="8"/>
  <c r="D972" i="8"/>
  <c r="D924" i="8"/>
  <c r="D180" i="8"/>
  <c r="D4" i="7"/>
  <c r="E4" i="7" s="1"/>
  <c r="D5" i="7"/>
  <c r="E5" i="7" s="1"/>
  <c r="D3" i="7"/>
  <c r="E3" i="7" s="1"/>
  <c r="E31" i="5"/>
  <c r="F31" i="5" s="1"/>
  <c r="C26" i="8" s="1"/>
  <c r="E32" i="5" l="1"/>
  <c r="E33" i="5" l="1"/>
  <c r="F32" i="5"/>
  <c r="C27" i="8" s="1"/>
  <c r="E34" i="5" l="1"/>
  <c r="F33" i="5"/>
  <c r="C28" i="8" s="1"/>
  <c r="E35" i="5" l="1"/>
  <c r="F34" i="5"/>
  <c r="C29" i="8" s="1"/>
  <c r="E36" i="5" l="1"/>
  <c r="F35" i="5"/>
  <c r="C30" i="8" s="1"/>
  <c r="E37" i="5" l="1"/>
  <c r="F36" i="5"/>
  <c r="C31" i="8" s="1"/>
  <c r="E38" i="5" l="1"/>
  <c r="F37" i="5"/>
  <c r="C32" i="8" s="1"/>
  <c r="E39" i="5" l="1"/>
  <c r="F38" i="5"/>
  <c r="C33" i="8" s="1"/>
  <c r="E40" i="5" l="1"/>
  <c r="F39" i="5"/>
  <c r="C34" i="8" s="1"/>
  <c r="E41" i="5" l="1"/>
  <c r="F40" i="5"/>
  <c r="C35" i="8" s="1"/>
  <c r="E42" i="5" l="1"/>
  <c r="F41" i="5"/>
  <c r="C36" i="8" s="1"/>
  <c r="E43" i="5" l="1"/>
  <c r="F42" i="5"/>
  <c r="C37" i="8" s="1"/>
  <c r="E44" i="5" l="1"/>
  <c r="F43" i="5"/>
  <c r="C38" i="8" s="1"/>
  <c r="E45" i="5" l="1"/>
  <c r="F44" i="5"/>
  <c r="C39" i="8" s="1"/>
  <c r="E46" i="5" l="1"/>
  <c r="F45" i="5"/>
  <c r="C40" i="8" s="1"/>
  <c r="E47" i="5" l="1"/>
  <c r="F46" i="5"/>
  <c r="C41" i="8" s="1"/>
  <c r="E48" i="5" l="1"/>
  <c r="F47" i="5"/>
  <c r="C42" i="8" s="1"/>
  <c r="E49" i="5" l="1"/>
  <c r="F48" i="5"/>
  <c r="C43" i="8" s="1"/>
  <c r="E50" i="5" l="1"/>
  <c r="F49" i="5"/>
  <c r="C44" i="8" s="1"/>
  <c r="E51" i="5" l="1"/>
  <c r="F50" i="5"/>
  <c r="C45" i="8" s="1"/>
  <c r="E52" i="5" l="1"/>
  <c r="F51" i="5"/>
  <c r="C46" i="8" s="1"/>
  <c r="E53" i="5" l="1"/>
  <c r="F52" i="5"/>
  <c r="C47" i="8" s="1"/>
  <c r="E54" i="5" l="1"/>
  <c r="F53" i="5"/>
  <c r="C48" i="8" s="1"/>
  <c r="E55" i="5" l="1"/>
  <c r="F54" i="5"/>
  <c r="C49" i="8" s="1"/>
  <c r="E56" i="5" l="1"/>
  <c r="F55" i="5"/>
  <c r="C50" i="8" s="1"/>
  <c r="E57" i="5" l="1"/>
  <c r="F56" i="5"/>
  <c r="C51" i="8" s="1"/>
  <c r="E58" i="5" l="1"/>
  <c r="F57" i="5"/>
  <c r="C52" i="8" s="1"/>
  <c r="E59" i="5" l="1"/>
  <c r="F58" i="5"/>
  <c r="C53" i="8" s="1"/>
  <c r="E60" i="5" l="1"/>
  <c r="F59" i="5"/>
  <c r="C54" i="8" s="1"/>
  <c r="E61" i="5" l="1"/>
  <c r="F60" i="5"/>
  <c r="C55" i="8" s="1"/>
  <c r="E62" i="5" l="1"/>
  <c r="F61" i="5"/>
  <c r="C56" i="8" s="1"/>
  <c r="E63" i="5" l="1"/>
  <c r="F62" i="5"/>
  <c r="C57" i="8" s="1"/>
  <c r="E64" i="5" l="1"/>
  <c r="F63" i="5"/>
  <c r="C58" i="8" s="1"/>
  <c r="E65" i="5" l="1"/>
  <c r="F64" i="5"/>
  <c r="C59" i="8" s="1"/>
  <c r="E66" i="5" l="1"/>
  <c r="F65" i="5"/>
  <c r="C60" i="8" s="1"/>
  <c r="E67" i="5" l="1"/>
  <c r="F66" i="5"/>
  <c r="C61" i="8" s="1"/>
  <c r="E68" i="5" l="1"/>
  <c r="F67" i="5"/>
  <c r="C62" i="8" s="1"/>
  <c r="E69" i="5" l="1"/>
  <c r="F68" i="5"/>
  <c r="C63" i="8" s="1"/>
  <c r="E70" i="5" l="1"/>
  <c r="F69" i="5"/>
  <c r="C64" i="8" s="1"/>
  <c r="E71" i="5" l="1"/>
  <c r="F70" i="5"/>
  <c r="C65" i="8" s="1"/>
  <c r="E72" i="5" l="1"/>
  <c r="F71" i="5"/>
  <c r="C66" i="8" s="1"/>
  <c r="E73" i="5" l="1"/>
  <c r="F72" i="5"/>
  <c r="C67" i="8" s="1"/>
  <c r="E74" i="5" l="1"/>
  <c r="F73" i="5"/>
  <c r="C68" i="8" s="1"/>
  <c r="E75" i="5" l="1"/>
  <c r="F74" i="5"/>
  <c r="C69" i="8" s="1"/>
  <c r="E76" i="5" l="1"/>
  <c r="F75" i="5"/>
  <c r="C70" i="8" s="1"/>
  <c r="E77" i="5" l="1"/>
  <c r="F76" i="5"/>
  <c r="C71" i="8" s="1"/>
  <c r="E78" i="5" l="1"/>
  <c r="F77" i="5"/>
  <c r="C72" i="8" s="1"/>
  <c r="E79" i="5" l="1"/>
  <c r="F78" i="5"/>
  <c r="C73" i="8" s="1"/>
  <c r="E80" i="5" l="1"/>
  <c r="F79" i="5"/>
  <c r="C74" i="8" s="1"/>
  <c r="E81" i="5" l="1"/>
  <c r="F80" i="5"/>
  <c r="C75" i="8" s="1"/>
  <c r="E82" i="5" l="1"/>
  <c r="F81" i="5"/>
  <c r="C76" i="8" s="1"/>
  <c r="E83" i="5" l="1"/>
  <c r="F82" i="5"/>
  <c r="C77" i="8" s="1"/>
  <c r="E84" i="5" l="1"/>
  <c r="F83" i="5"/>
  <c r="C78" i="8" s="1"/>
  <c r="E85" i="5" l="1"/>
  <c r="F84" i="5"/>
  <c r="C79" i="8" s="1"/>
  <c r="E86" i="5" l="1"/>
  <c r="F85" i="5"/>
  <c r="C80" i="8" s="1"/>
  <c r="E87" i="5" l="1"/>
  <c r="F86" i="5"/>
  <c r="C81" i="8" s="1"/>
  <c r="E88" i="5" l="1"/>
  <c r="F87" i="5"/>
  <c r="C82" i="8" s="1"/>
  <c r="E89" i="5" l="1"/>
  <c r="F88" i="5"/>
  <c r="C83" i="8" s="1"/>
  <c r="E90" i="5" l="1"/>
  <c r="F89" i="5"/>
  <c r="C84" i="8" s="1"/>
  <c r="E91" i="5" l="1"/>
  <c r="F90" i="5"/>
  <c r="C85" i="8" s="1"/>
  <c r="E92" i="5" l="1"/>
  <c r="F91" i="5"/>
  <c r="C86" i="8" s="1"/>
  <c r="E93" i="5" l="1"/>
  <c r="F92" i="5"/>
  <c r="C87" i="8" s="1"/>
  <c r="E94" i="5" l="1"/>
  <c r="F93" i="5"/>
  <c r="C88" i="8" s="1"/>
  <c r="E95" i="5" l="1"/>
  <c r="F94" i="5"/>
  <c r="C89" i="8" s="1"/>
  <c r="E96" i="5" l="1"/>
  <c r="F95" i="5"/>
  <c r="C90" i="8" s="1"/>
  <c r="E97" i="5" l="1"/>
  <c r="F96" i="5"/>
  <c r="C91" i="8" s="1"/>
  <c r="E98" i="5" l="1"/>
  <c r="F97" i="5"/>
  <c r="C92" i="8" s="1"/>
  <c r="E99" i="5" l="1"/>
  <c r="F98" i="5"/>
  <c r="C93" i="8" s="1"/>
  <c r="E100" i="5" l="1"/>
  <c r="F99" i="5"/>
  <c r="C94" i="8" s="1"/>
  <c r="E101" i="5" l="1"/>
  <c r="F100" i="5"/>
  <c r="C95" i="8" s="1"/>
  <c r="E102" i="5" l="1"/>
  <c r="F101" i="5"/>
  <c r="C96" i="8" s="1"/>
  <c r="E103" i="5" l="1"/>
  <c r="F102" i="5"/>
  <c r="C97" i="8" s="1"/>
  <c r="E104" i="5" l="1"/>
  <c r="F103" i="5"/>
  <c r="C98" i="8" s="1"/>
  <c r="E105" i="5" l="1"/>
  <c r="F104" i="5"/>
  <c r="C99" i="8" s="1"/>
  <c r="E106" i="5" l="1"/>
  <c r="F105" i="5"/>
  <c r="C100" i="8" s="1"/>
  <c r="E107" i="5" l="1"/>
  <c r="F106" i="5"/>
  <c r="C101" i="8" s="1"/>
  <c r="E108" i="5" l="1"/>
  <c r="F107" i="5"/>
  <c r="C102" i="8" s="1"/>
  <c r="E109" i="5" l="1"/>
  <c r="F108" i="5"/>
  <c r="C103" i="8" s="1"/>
  <c r="E110" i="5" l="1"/>
  <c r="F109" i="5"/>
  <c r="C104" i="8" s="1"/>
  <c r="E111" i="5" l="1"/>
  <c r="F110" i="5"/>
  <c r="C105" i="8" s="1"/>
  <c r="E112" i="5" l="1"/>
  <c r="F111" i="5"/>
  <c r="C106" i="8" s="1"/>
  <c r="E113" i="5" l="1"/>
  <c r="F112" i="5"/>
  <c r="C107" i="8" s="1"/>
  <c r="E114" i="5" l="1"/>
  <c r="F113" i="5"/>
  <c r="C108" i="8" s="1"/>
  <c r="E115" i="5" l="1"/>
  <c r="F114" i="5"/>
  <c r="C109" i="8" s="1"/>
  <c r="E116" i="5" l="1"/>
  <c r="F115" i="5"/>
  <c r="C110" i="8" s="1"/>
  <c r="E117" i="5" l="1"/>
  <c r="F116" i="5"/>
  <c r="C111" i="8" s="1"/>
  <c r="E118" i="5" l="1"/>
  <c r="F117" i="5"/>
  <c r="C112" i="8" s="1"/>
  <c r="E119" i="5" l="1"/>
  <c r="F118" i="5"/>
  <c r="C113" i="8" s="1"/>
  <c r="E120" i="5" l="1"/>
  <c r="F119" i="5"/>
  <c r="C114" i="8" s="1"/>
  <c r="E121" i="5" l="1"/>
  <c r="F120" i="5"/>
  <c r="C115" i="8" s="1"/>
  <c r="E122" i="5" l="1"/>
  <c r="F121" i="5"/>
  <c r="C116" i="8" s="1"/>
  <c r="E123" i="5" l="1"/>
  <c r="F122" i="5"/>
  <c r="C117" i="8" s="1"/>
  <c r="E124" i="5" l="1"/>
  <c r="F123" i="5"/>
  <c r="C118" i="8" s="1"/>
  <c r="E125" i="5" l="1"/>
  <c r="F124" i="5"/>
  <c r="C119" i="8" s="1"/>
  <c r="E126" i="5" l="1"/>
  <c r="F125" i="5"/>
  <c r="C120" i="8" s="1"/>
  <c r="E127" i="5" l="1"/>
  <c r="F126" i="5"/>
  <c r="C121" i="8" s="1"/>
  <c r="E128" i="5" l="1"/>
  <c r="F127" i="5"/>
  <c r="C122" i="8" s="1"/>
  <c r="E129" i="5" l="1"/>
  <c r="F128" i="5"/>
  <c r="C123" i="8" s="1"/>
  <c r="E130" i="5" l="1"/>
  <c r="F129" i="5"/>
  <c r="C124" i="8" s="1"/>
  <c r="E131" i="5" l="1"/>
  <c r="F130" i="5"/>
  <c r="C125" i="8" s="1"/>
  <c r="E132" i="5" l="1"/>
  <c r="F131" i="5"/>
  <c r="C126" i="8" s="1"/>
  <c r="E133" i="5" l="1"/>
  <c r="F132" i="5"/>
  <c r="C127" i="8" s="1"/>
  <c r="E134" i="5" l="1"/>
  <c r="F133" i="5"/>
  <c r="C128" i="8" s="1"/>
  <c r="E135" i="5" l="1"/>
  <c r="F134" i="5"/>
  <c r="C129" i="8" s="1"/>
  <c r="E136" i="5" l="1"/>
  <c r="F135" i="5"/>
  <c r="C130" i="8" s="1"/>
  <c r="E137" i="5" l="1"/>
  <c r="F136" i="5"/>
  <c r="C131" i="8" s="1"/>
  <c r="E138" i="5" l="1"/>
  <c r="F137" i="5"/>
  <c r="C132" i="8" s="1"/>
  <c r="E139" i="5" l="1"/>
  <c r="F138" i="5"/>
  <c r="C133" i="8" s="1"/>
  <c r="E140" i="5" l="1"/>
  <c r="F139" i="5"/>
  <c r="C134" i="8" s="1"/>
  <c r="E141" i="5" l="1"/>
  <c r="F140" i="5"/>
  <c r="C135" i="8" s="1"/>
  <c r="E142" i="5" l="1"/>
  <c r="F141" i="5"/>
  <c r="C136" i="8" s="1"/>
  <c r="E143" i="5" l="1"/>
  <c r="F142" i="5"/>
  <c r="C137" i="8" s="1"/>
  <c r="E144" i="5" l="1"/>
  <c r="F143" i="5"/>
  <c r="C138" i="8" s="1"/>
  <c r="E145" i="5" l="1"/>
  <c r="F144" i="5"/>
  <c r="C139" i="8" s="1"/>
  <c r="E146" i="5" l="1"/>
  <c r="F145" i="5"/>
  <c r="C140" i="8" s="1"/>
  <c r="E147" i="5" l="1"/>
  <c r="F146" i="5"/>
  <c r="C141" i="8" s="1"/>
  <c r="E148" i="5" l="1"/>
  <c r="F147" i="5"/>
  <c r="C142" i="8" s="1"/>
  <c r="E149" i="5" l="1"/>
  <c r="F148" i="5"/>
  <c r="C143" i="8" s="1"/>
  <c r="E150" i="5" l="1"/>
  <c r="F149" i="5"/>
  <c r="C144" i="8" s="1"/>
  <c r="E151" i="5" l="1"/>
  <c r="F150" i="5"/>
  <c r="C145" i="8" s="1"/>
  <c r="E152" i="5" l="1"/>
  <c r="F151" i="5"/>
  <c r="C146" i="8" s="1"/>
  <c r="E153" i="5" l="1"/>
  <c r="F152" i="5"/>
  <c r="C147" i="8" s="1"/>
  <c r="E154" i="5" l="1"/>
  <c r="F153" i="5"/>
  <c r="C148" i="8" s="1"/>
  <c r="E155" i="5" l="1"/>
  <c r="F154" i="5"/>
  <c r="C149" i="8" s="1"/>
  <c r="E156" i="5" l="1"/>
  <c r="F155" i="5"/>
  <c r="C150" i="8" s="1"/>
  <c r="E157" i="5" l="1"/>
  <c r="F156" i="5"/>
  <c r="C151" i="8" s="1"/>
  <c r="E158" i="5" l="1"/>
  <c r="F157" i="5"/>
  <c r="C152" i="8" s="1"/>
  <c r="E159" i="5" l="1"/>
  <c r="F158" i="5"/>
  <c r="C153" i="8" s="1"/>
  <c r="E160" i="5" l="1"/>
  <c r="F159" i="5"/>
  <c r="C154" i="8" s="1"/>
  <c r="E161" i="5" l="1"/>
  <c r="F160" i="5"/>
  <c r="C155" i="8" s="1"/>
  <c r="E162" i="5" l="1"/>
  <c r="F161" i="5"/>
  <c r="C156" i="8" s="1"/>
  <c r="E163" i="5" l="1"/>
  <c r="F162" i="5"/>
  <c r="C157" i="8" s="1"/>
  <c r="E164" i="5" l="1"/>
  <c r="F163" i="5"/>
  <c r="C158" i="8" s="1"/>
  <c r="E165" i="5" l="1"/>
  <c r="F164" i="5"/>
  <c r="C159" i="8" s="1"/>
  <c r="E166" i="5" l="1"/>
  <c r="F165" i="5"/>
  <c r="C160" i="8" s="1"/>
  <c r="E167" i="5" l="1"/>
  <c r="F166" i="5"/>
  <c r="C161" i="8" s="1"/>
  <c r="E168" i="5" l="1"/>
  <c r="F167" i="5"/>
  <c r="C162" i="8" s="1"/>
  <c r="E169" i="5" l="1"/>
  <c r="F168" i="5"/>
  <c r="C163" i="8" s="1"/>
  <c r="E170" i="5" l="1"/>
  <c r="F169" i="5"/>
  <c r="C164" i="8" s="1"/>
  <c r="E171" i="5" l="1"/>
  <c r="F170" i="5"/>
  <c r="C165" i="8" s="1"/>
  <c r="E172" i="5" l="1"/>
  <c r="F171" i="5"/>
  <c r="C166" i="8" s="1"/>
  <c r="E173" i="5" l="1"/>
  <c r="F172" i="5"/>
  <c r="C167" i="8" s="1"/>
  <c r="E174" i="5" l="1"/>
  <c r="F173" i="5"/>
  <c r="C168" i="8" s="1"/>
  <c r="E175" i="5" l="1"/>
  <c r="F174" i="5"/>
  <c r="C169" i="8" s="1"/>
  <c r="E176" i="5" l="1"/>
  <c r="F175" i="5"/>
  <c r="C170" i="8" s="1"/>
  <c r="E177" i="5" l="1"/>
  <c r="F176" i="5"/>
  <c r="C171" i="8" s="1"/>
  <c r="E178" i="5" l="1"/>
  <c r="F177" i="5"/>
  <c r="C172" i="8" s="1"/>
  <c r="E179" i="5" l="1"/>
  <c r="F178" i="5"/>
  <c r="C173" i="8" s="1"/>
  <c r="E180" i="5" l="1"/>
  <c r="F179" i="5"/>
  <c r="C174" i="8" s="1"/>
  <c r="E181" i="5" l="1"/>
  <c r="F180" i="5"/>
  <c r="C175" i="8" s="1"/>
  <c r="E182" i="5" l="1"/>
  <c r="F181" i="5"/>
  <c r="C176" i="8" s="1"/>
  <c r="E183" i="5" l="1"/>
  <c r="F182" i="5"/>
  <c r="C177" i="8" s="1"/>
  <c r="E184" i="5" l="1"/>
  <c r="F183" i="5"/>
  <c r="C178" i="8" s="1"/>
  <c r="E185" i="5" l="1"/>
  <c r="F184" i="5"/>
  <c r="C179" i="8" s="1"/>
  <c r="E186" i="5" l="1"/>
  <c r="F185" i="5"/>
  <c r="C180" i="8" s="1"/>
  <c r="E187" i="5" l="1"/>
  <c r="F186" i="5"/>
  <c r="C181" i="8" s="1"/>
  <c r="E188" i="5" l="1"/>
  <c r="F187" i="5"/>
  <c r="C182" i="8" s="1"/>
  <c r="E189" i="5" l="1"/>
  <c r="F188" i="5"/>
  <c r="C183" i="8" s="1"/>
  <c r="E190" i="5" l="1"/>
  <c r="F189" i="5"/>
  <c r="C184" i="8" s="1"/>
  <c r="E191" i="5" l="1"/>
  <c r="F190" i="5"/>
  <c r="C185" i="8" s="1"/>
  <c r="E192" i="5" l="1"/>
  <c r="F191" i="5"/>
  <c r="C186" i="8" s="1"/>
  <c r="E193" i="5" l="1"/>
  <c r="F192" i="5"/>
  <c r="C187" i="8" s="1"/>
  <c r="E194" i="5" l="1"/>
  <c r="F193" i="5"/>
  <c r="C188" i="8" s="1"/>
  <c r="E195" i="5" l="1"/>
  <c r="F194" i="5"/>
  <c r="C189" i="8" s="1"/>
  <c r="E196" i="5" l="1"/>
  <c r="F195" i="5"/>
  <c r="C190" i="8" s="1"/>
  <c r="E197" i="5" l="1"/>
  <c r="F196" i="5"/>
  <c r="C191" i="8" s="1"/>
  <c r="E198" i="5" l="1"/>
  <c r="F197" i="5"/>
  <c r="C192" i="8" s="1"/>
  <c r="E199" i="5" l="1"/>
  <c r="F198" i="5"/>
  <c r="C193" i="8" s="1"/>
  <c r="E200" i="5" l="1"/>
  <c r="F199" i="5"/>
  <c r="C194" i="8" s="1"/>
  <c r="E201" i="5" l="1"/>
  <c r="F200" i="5"/>
  <c r="C195" i="8" s="1"/>
  <c r="E202" i="5" l="1"/>
  <c r="F201" i="5"/>
  <c r="C196" i="8" s="1"/>
  <c r="E203" i="5" l="1"/>
  <c r="F202" i="5"/>
  <c r="C197" i="8" s="1"/>
  <c r="E204" i="5" l="1"/>
  <c r="F203" i="5"/>
  <c r="C198" i="8" s="1"/>
  <c r="E205" i="5" l="1"/>
  <c r="F204" i="5"/>
  <c r="C199" i="8" s="1"/>
  <c r="E206" i="5" l="1"/>
  <c r="F205" i="5"/>
  <c r="C200" i="8" s="1"/>
  <c r="E207" i="5" l="1"/>
  <c r="F206" i="5"/>
  <c r="C201" i="8" s="1"/>
  <c r="E208" i="5" l="1"/>
  <c r="F207" i="5"/>
  <c r="C202" i="8" s="1"/>
  <c r="E209" i="5" l="1"/>
  <c r="F208" i="5"/>
  <c r="C203" i="8" s="1"/>
  <c r="E210" i="5" l="1"/>
  <c r="F209" i="5"/>
  <c r="C204" i="8" s="1"/>
  <c r="E211" i="5" l="1"/>
  <c r="F210" i="5"/>
  <c r="C205" i="8" s="1"/>
  <c r="E212" i="5" l="1"/>
  <c r="F211" i="5"/>
  <c r="C206" i="8" s="1"/>
  <c r="E213" i="5" l="1"/>
  <c r="F212" i="5"/>
  <c r="C207" i="8" s="1"/>
  <c r="E214" i="5" l="1"/>
  <c r="F213" i="5"/>
  <c r="C208" i="8" s="1"/>
  <c r="E215" i="5" l="1"/>
  <c r="F214" i="5"/>
  <c r="C209" i="8" s="1"/>
  <c r="E216" i="5" l="1"/>
  <c r="F215" i="5"/>
  <c r="C210" i="8" s="1"/>
  <c r="E217" i="5" l="1"/>
  <c r="F216" i="5"/>
  <c r="C211" i="8" s="1"/>
  <c r="E218" i="5" l="1"/>
  <c r="F217" i="5"/>
  <c r="C212" i="8" s="1"/>
  <c r="E219" i="5" l="1"/>
  <c r="F218" i="5"/>
  <c r="C213" i="8" s="1"/>
  <c r="E220" i="5" l="1"/>
  <c r="F219" i="5"/>
  <c r="C214" i="8" s="1"/>
  <c r="E221" i="5" l="1"/>
  <c r="F220" i="5"/>
  <c r="C215" i="8" s="1"/>
  <c r="E222" i="5" l="1"/>
  <c r="F221" i="5"/>
  <c r="C216" i="8" s="1"/>
  <c r="E223" i="5" l="1"/>
  <c r="F222" i="5"/>
  <c r="C217" i="8" s="1"/>
  <c r="E224" i="5" l="1"/>
  <c r="F223" i="5"/>
  <c r="C218" i="8" s="1"/>
  <c r="E225" i="5" l="1"/>
  <c r="F224" i="5"/>
  <c r="C219" i="8" s="1"/>
  <c r="E226" i="5" l="1"/>
  <c r="F225" i="5"/>
  <c r="C220" i="8" s="1"/>
  <c r="E227" i="5" l="1"/>
  <c r="F226" i="5"/>
  <c r="C221" i="8" s="1"/>
  <c r="E228" i="5" l="1"/>
  <c r="F227" i="5"/>
  <c r="C222" i="8" s="1"/>
  <c r="E229" i="5" l="1"/>
  <c r="F228" i="5"/>
  <c r="C223" i="8" s="1"/>
  <c r="E230" i="5" l="1"/>
  <c r="F229" i="5"/>
  <c r="C224" i="8" s="1"/>
  <c r="E231" i="5" l="1"/>
  <c r="F230" i="5"/>
  <c r="C225" i="8" s="1"/>
  <c r="E232" i="5" l="1"/>
  <c r="F231" i="5"/>
  <c r="C226" i="8" s="1"/>
  <c r="E233" i="5" l="1"/>
  <c r="F232" i="5"/>
  <c r="C227" i="8" s="1"/>
  <c r="E234" i="5" l="1"/>
  <c r="F233" i="5"/>
  <c r="C228" i="8" s="1"/>
  <c r="E235" i="5" l="1"/>
  <c r="F234" i="5"/>
  <c r="C229" i="8" s="1"/>
  <c r="E236" i="5" l="1"/>
  <c r="F235" i="5"/>
  <c r="C230" i="8" s="1"/>
  <c r="E237" i="5" l="1"/>
  <c r="F236" i="5"/>
  <c r="C231" i="8" s="1"/>
  <c r="E238" i="5" l="1"/>
  <c r="F237" i="5"/>
  <c r="C232" i="8" s="1"/>
  <c r="E239" i="5" l="1"/>
  <c r="F238" i="5"/>
  <c r="C233" i="8" s="1"/>
  <c r="E240" i="5" l="1"/>
  <c r="F239" i="5"/>
  <c r="C234" i="8" s="1"/>
  <c r="E241" i="5" l="1"/>
  <c r="F240" i="5"/>
  <c r="C235" i="8" s="1"/>
  <c r="E242" i="5" l="1"/>
  <c r="F241" i="5"/>
  <c r="C236" i="8" s="1"/>
  <c r="E243" i="5" l="1"/>
  <c r="F242" i="5"/>
  <c r="C237" i="8" s="1"/>
  <c r="E244" i="5" l="1"/>
  <c r="F243" i="5"/>
  <c r="C238" i="8" s="1"/>
  <c r="E245" i="5" l="1"/>
  <c r="F244" i="5"/>
  <c r="C239" i="8" s="1"/>
  <c r="E246" i="5" l="1"/>
  <c r="F245" i="5"/>
  <c r="C240" i="8" s="1"/>
  <c r="E247" i="5" l="1"/>
  <c r="F246" i="5"/>
  <c r="C241" i="8" s="1"/>
  <c r="E248" i="5" l="1"/>
  <c r="F247" i="5"/>
  <c r="C242" i="8" s="1"/>
  <c r="E249" i="5" l="1"/>
  <c r="F248" i="5"/>
  <c r="C243" i="8" s="1"/>
  <c r="E250" i="5" l="1"/>
  <c r="F249" i="5"/>
  <c r="C244" i="8" s="1"/>
  <c r="E251" i="5" l="1"/>
  <c r="F250" i="5"/>
  <c r="C245" i="8" s="1"/>
  <c r="E252" i="5" l="1"/>
  <c r="F251" i="5"/>
  <c r="C246" i="8" s="1"/>
  <c r="E253" i="5" l="1"/>
  <c r="F252" i="5"/>
  <c r="C247" i="8" s="1"/>
  <c r="E254" i="5" l="1"/>
  <c r="F253" i="5"/>
  <c r="C248" i="8" s="1"/>
  <c r="E255" i="5" l="1"/>
  <c r="F254" i="5"/>
  <c r="C249" i="8" s="1"/>
  <c r="E256" i="5" l="1"/>
  <c r="F255" i="5"/>
  <c r="C250" i="8" s="1"/>
  <c r="E257" i="5" l="1"/>
  <c r="F256" i="5"/>
  <c r="C251" i="8" s="1"/>
  <c r="E258" i="5" l="1"/>
  <c r="F257" i="5"/>
  <c r="C252" i="8" s="1"/>
  <c r="E259" i="5" l="1"/>
  <c r="F258" i="5"/>
  <c r="C253" i="8" s="1"/>
  <c r="E260" i="5" l="1"/>
  <c r="F259" i="5"/>
  <c r="C254" i="8" s="1"/>
  <c r="E261" i="5" l="1"/>
  <c r="F260" i="5"/>
  <c r="C255" i="8" s="1"/>
  <c r="E262" i="5" l="1"/>
  <c r="F261" i="5"/>
  <c r="C256" i="8" s="1"/>
  <c r="E263" i="5" l="1"/>
  <c r="F262" i="5"/>
  <c r="C257" i="8" s="1"/>
  <c r="E264" i="5" l="1"/>
  <c r="F263" i="5"/>
  <c r="C258" i="8" s="1"/>
  <c r="E265" i="5" l="1"/>
  <c r="F264" i="5"/>
  <c r="C259" i="8" s="1"/>
  <c r="E266" i="5" l="1"/>
  <c r="F265" i="5"/>
  <c r="C260" i="8" s="1"/>
  <c r="E267" i="5" l="1"/>
  <c r="F266" i="5"/>
  <c r="C261" i="8" s="1"/>
  <c r="E268" i="5" l="1"/>
  <c r="F267" i="5"/>
  <c r="C262" i="8" s="1"/>
  <c r="E269" i="5" l="1"/>
  <c r="F268" i="5"/>
  <c r="C263" i="8" s="1"/>
  <c r="E270" i="5" l="1"/>
  <c r="F269" i="5"/>
  <c r="C264" i="8" s="1"/>
  <c r="E271" i="5" l="1"/>
  <c r="F270" i="5"/>
  <c r="C265" i="8" s="1"/>
  <c r="E272" i="5" l="1"/>
  <c r="F271" i="5"/>
  <c r="C266" i="8" s="1"/>
  <c r="E273" i="5" l="1"/>
  <c r="F272" i="5"/>
  <c r="C267" i="8" s="1"/>
  <c r="E274" i="5" l="1"/>
  <c r="F273" i="5"/>
  <c r="C268" i="8" s="1"/>
  <c r="E275" i="5" l="1"/>
  <c r="F274" i="5"/>
  <c r="C269" i="8" s="1"/>
  <c r="E276" i="5" l="1"/>
  <c r="F275" i="5"/>
  <c r="C270" i="8" s="1"/>
  <c r="E277" i="5" l="1"/>
  <c r="F276" i="5"/>
  <c r="C271" i="8" s="1"/>
  <c r="E278" i="5" l="1"/>
  <c r="F277" i="5"/>
  <c r="C272" i="8" s="1"/>
  <c r="E279" i="5" l="1"/>
  <c r="F278" i="5"/>
  <c r="C273" i="8" s="1"/>
  <c r="E280" i="5" l="1"/>
  <c r="F279" i="5"/>
  <c r="C274" i="8" s="1"/>
  <c r="E281" i="5" l="1"/>
  <c r="F280" i="5"/>
  <c r="C275" i="8" s="1"/>
  <c r="E282" i="5" l="1"/>
  <c r="F281" i="5"/>
  <c r="C276" i="8" s="1"/>
  <c r="E283" i="5" l="1"/>
  <c r="F282" i="5"/>
  <c r="C277" i="8" s="1"/>
  <c r="E284" i="5" l="1"/>
  <c r="F283" i="5"/>
  <c r="C278" i="8" s="1"/>
  <c r="E285" i="5" l="1"/>
  <c r="F284" i="5"/>
  <c r="C279" i="8" s="1"/>
  <c r="E286" i="5" l="1"/>
  <c r="F285" i="5"/>
  <c r="C280" i="8" s="1"/>
  <c r="E287" i="5" l="1"/>
  <c r="F286" i="5"/>
  <c r="C281" i="8" s="1"/>
  <c r="E288" i="5" l="1"/>
  <c r="F287" i="5"/>
  <c r="C282" i="8" s="1"/>
  <c r="E289" i="5" l="1"/>
  <c r="F288" i="5"/>
  <c r="C283" i="8" s="1"/>
  <c r="E290" i="5" l="1"/>
  <c r="F289" i="5"/>
  <c r="C284" i="8" s="1"/>
  <c r="E291" i="5" l="1"/>
  <c r="F290" i="5"/>
  <c r="C285" i="8" s="1"/>
  <c r="E292" i="5" l="1"/>
  <c r="F291" i="5"/>
  <c r="C286" i="8" s="1"/>
  <c r="E293" i="5" l="1"/>
  <c r="F292" i="5"/>
  <c r="C287" i="8" s="1"/>
  <c r="E294" i="5" l="1"/>
  <c r="F293" i="5"/>
  <c r="C288" i="8" s="1"/>
  <c r="E295" i="5" l="1"/>
  <c r="F294" i="5"/>
  <c r="C289" i="8" s="1"/>
  <c r="E296" i="5" l="1"/>
  <c r="F295" i="5"/>
  <c r="C290" i="8" s="1"/>
  <c r="E297" i="5" l="1"/>
  <c r="F296" i="5"/>
  <c r="C291" i="8" s="1"/>
  <c r="E298" i="5" l="1"/>
  <c r="F297" i="5"/>
  <c r="C292" i="8" s="1"/>
  <c r="E299" i="5" l="1"/>
  <c r="F298" i="5"/>
  <c r="C293" i="8" s="1"/>
  <c r="E300" i="5" l="1"/>
  <c r="F299" i="5"/>
  <c r="C294" i="8" s="1"/>
  <c r="E301" i="5" l="1"/>
  <c r="F300" i="5"/>
  <c r="C295" i="8" s="1"/>
  <c r="E302" i="5" l="1"/>
  <c r="F301" i="5"/>
  <c r="C296" i="8" s="1"/>
  <c r="E303" i="5" l="1"/>
  <c r="F302" i="5"/>
  <c r="C297" i="8" s="1"/>
  <c r="E304" i="5" l="1"/>
  <c r="F303" i="5"/>
  <c r="C298" i="8" s="1"/>
  <c r="E305" i="5" l="1"/>
  <c r="F304" i="5"/>
  <c r="C299" i="8" s="1"/>
  <c r="E306" i="5" l="1"/>
  <c r="F305" i="5"/>
  <c r="C300" i="8" s="1"/>
  <c r="E307" i="5" l="1"/>
  <c r="F306" i="5"/>
  <c r="C301" i="8" s="1"/>
  <c r="E308" i="5" l="1"/>
  <c r="F307" i="5"/>
  <c r="C302" i="8" s="1"/>
  <c r="E309" i="5" l="1"/>
  <c r="F308" i="5"/>
  <c r="C303" i="8" s="1"/>
  <c r="E310" i="5" l="1"/>
  <c r="F309" i="5"/>
  <c r="C304" i="8" s="1"/>
  <c r="E311" i="5" l="1"/>
  <c r="F310" i="5"/>
  <c r="C305" i="8" s="1"/>
  <c r="E312" i="5" l="1"/>
  <c r="F311" i="5"/>
  <c r="C306" i="8" s="1"/>
  <c r="E313" i="5" l="1"/>
  <c r="F312" i="5"/>
  <c r="C307" i="8" s="1"/>
  <c r="E314" i="5" l="1"/>
  <c r="F313" i="5"/>
  <c r="C308" i="8" s="1"/>
  <c r="E315" i="5" l="1"/>
  <c r="F314" i="5"/>
  <c r="C309" i="8" s="1"/>
  <c r="E316" i="5" l="1"/>
  <c r="F315" i="5"/>
  <c r="C310" i="8" s="1"/>
  <c r="E317" i="5" l="1"/>
  <c r="F316" i="5"/>
  <c r="C311" i="8" s="1"/>
  <c r="E318" i="5" l="1"/>
  <c r="F317" i="5"/>
  <c r="C312" i="8" s="1"/>
  <c r="E319" i="5" l="1"/>
  <c r="F318" i="5"/>
  <c r="C313" i="8" s="1"/>
  <c r="E320" i="5" l="1"/>
  <c r="F319" i="5"/>
  <c r="C314" i="8" s="1"/>
  <c r="E321" i="5" l="1"/>
  <c r="F320" i="5"/>
  <c r="C315" i="8" s="1"/>
  <c r="E322" i="5" l="1"/>
  <c r="F321" i="5"/>
  <c r="C316" i="8" s="1"/>
  <c r="E323" i="5" l="1"/>
  <c r="F322" i="5"/>
  <c r="C317" i="8" s="1"/>
  <c r="E324" i="5" l="1"/>
  <c r="F323" i="5"/>
  <c r="C318" i="8" s="1"/>
  <c r="E325" i="5" l="1"/>
  <c r="F324" i="5"/>
  <c r="C319" i="8" s="1"/>
  <c r="E326" i="5" l="1"/>
  <c r="F325" i="5"/>
  <c r="C320" i="8" s="1"/>
  <c r="E327" i="5" l="1"/>
  <c r="F326" i="5"/>
  <c r="C321" i="8" s="1"/>
  <c r="E328" i="5" l="1"/>
  <c r="F327" i="5"/>
  <c r="C322" i="8" s="1"/>
  <c r="E329" i="5" l="1"/>
  <c r="F328" i="5"/>
  <c r="C323" i="8" s="1"/>
  <c r="E330" i="5" l="1"/>
  <c r="F329" i="5"/>
  <c r="C324" i="8" s="1"/>
  <c r="E331" i="5" l="1"/>
  <c r="F330" i="5"/>
  <c r="C325" i="8" s="1"/>
  <c r="E332" i="5" l="1"/>
  <c r="F331" i="5"/>
  <c r="C326" i="8" s="1"/>
  <c r="E333" i="5" l="1"/>
  <c r="F332" i="5"/>
  <c r="C327" i="8" s="1"/>
  <c r="E334" i="5" l="1"/>
  <c r="F333" i="5"/>
  <c r="C328" i="8" s="1"/>
  <c r="E335" i="5" l="1"/>
  <c r="F334" i="5"/>
  <c r="C329" i="8" s="1"/>
  <c r="E336" i="5" l="1"/>
  <c r="F335" i="5"/>
  <c r="C330" i="8" s="1"/>
  <c r="E337" i="5" l="1"/>
  <c r="F336" i="5"/>
  <c r="C331" i="8" s="1"/>
  <c r="E338" i="5" l="1"/>
  <c r="F337" i="5"/>
  <c r="C332" i="8" s="1"/>
  <c r="E339" i="5" l="1"/>
  <c r="F338" i="5"/>
  <c r="C333" i="8" s="1"/>
  <c r="E340" i="5" l="1"/>
  <c r="F339" i="5"/>
  <c r="C334" i="8" s="1"/>
  <c r="E341" i="5" l="1"/>
  <c r="F340" i="5"/>
  <c r="C335" i="8" s="1"/>
  <c r="E342" i="5" l="1"/>
  <c r="F341" i="5"/>
  <c r="C336" i="8" s="1"/>
  <c r="E343" i="5" l="1"/>
  <c r="F342" i="5"/>
  <c r="C337" i="8" s="1"/>
  <c r="E344" i="5" l="1"/>
  <c r="F343" i="5"/>
  <c r="C338" i="8" s="1"/>
  <c r="E345" i="5" l="1"/>
  <c r="F344" i="5"/>
  <c r="C339" i="8" s="1"/>
  <c r="E346" i="5" l="1"/>
  <c r="F345" i="5"/>
  <c r="C340" i="8" s="1"/>
  <c r="E347" i="5" l="1"/>
  <c r="F346" i="5"/>
  <c r="C341" i="8" s="1"/>
  <c r="E348" i="5" l="1"/>
  <c r="F347" i="5"/>
  <c r="C342" i="8" s="1"/>
  <c r="E349" i="5" l="1"/>
  <c r="F348" i="5"/>
  <c r="C343" i="8" s="1"/>
  <c r="E350" i="5" l="1"/>
  <c r="F349" i="5"/>
  <c r="C344" i="8" s="1"/>
  <c r="E351" i="5" l="1"/>
  <c r="F350" i="5"/>
  <c r="C345" i="8" s="1"/>
  <c r="E352" i="5" l="1"/>
  <c r="F351" i="5"/>
  <c r="C346" i="8" s="1"/>
  <c r="E353" i="5" l="1"/>
  <c r="F352" i="5"/>
  <c r="C347" i="8" s="1"/>
  <c r="E354" i="5" l="1"/>
  <c r="F353" i="5"/>
  <c r="C348" i="8" s="1"/>
  <c r="E355" i="5" l="1"/>
  <c r="F354" i="5"/>
  <c r="C349" i="8" s="1"/>
  <c r="E356" i="5" l="1"/>
  <c r="F355" i="5"/>
  <c r="C350" i="8" s="1"/>
  <c r="E357" i="5" l="1"/>
  <c r="F356" i="5"/>
  <c r="C351" i="8" s="1"/>
  <c r="E358" i="5" l="1"/>
  <c r="F357" i="5"/>
  <c r="C352" i="8" s="1"/>
  <c r="E359" i="5" l="1"/>
  <c r="F358" i="5"/>
  <c r="C353" i="8" s="1"/>
  <c r="E360" i="5" l="1"/>
  <c r="F359" i="5"/>
  <c r="C354" i="8" s="1"/>
  <c r="E361" i="5" l="1"/>
  <c r="F360" i="5"/>
  <c r="C355" i="8" s="1"/>
  <c r="E362" i="5" l="1"/>
  <c r="F361" i="5"/>
  <c r="C356" i="8" s="1"/>
  <c r="E363" i="5" l="1"/>
  <c r="F362" i="5"/>
  <c r="C357" i="8" s="1"/>
  <c r="E364" i="5" l="1"/>
  <c r="F363" i="5"/>
  <c r="C358" i="8" s="1"/>
  <c r="E365" i="5" l="1"/>
  <c r="F364" i="5"/>
  <c r="C359" i="8" s="1"/>
  <c r="E366" i="5" l="1"/>
  <c r="F365" i="5"/>
  <c r="C360" i="8" s="1"/>
  <c r="E367" i="5" l="1"/>
  <c r="F366" i="5"/>
  <c r="C361" i="8" s="1"/>
  <c r="E368" i="5" l="1"/>
  <c r="F367" i="5"/>
  <c r="C362" i="8" s="1"/>
  <c r="E369" i="5" l="1"/>
  <c r="F368" i="5"/>
  <c r="C363" i="8" s="1"/>
  <c r="E370" i="5" l="1"/>
  <c r="F369" i="5"/>
  <c r="C364" i="8" s="1"/>
  <c r="E371" i="5" l="1"/>
  <c r="F370" i="5"/>
  <c r="C365" i="8" s="1"/>
  <c r="E372" i="5" l="1"/>
  <c r="F371" i="5"/>
  <c r="C366" i="8" s="1"/>
  <c r="E373" i="5" l="1"/>
  <c r="F372" i="5"/>
  <c r="C367" i="8" s="1"/>
  <c r="E374" i="5" l="1"/>
  <c r="F373" i="5"/>
  <c r="C368" i="8" s="1"/>
  <c r="E375" i="5" l="1"/>
  <c r="F374" i="5"/>
  <c r="C369" i="8" s="1"/>
  <c r="E376" i="5" l="1"/>
  <c r="F375" i="5"/>
  <c r="C370" i="8" s="1"/>
  <c r="E377" i="5" l="1"/>
  <c r="F376" i="5"/>
  <c r="C371" i="8" s="1"/>
  <c r="E378" i="5" l="1"/>
  <c r="F377" i="5"/>
  <c r="C372" i="8" s="1"/>
  <c r="E379" i="5" l="1"/>
  <c r="F378" i="5"/>
  <c r="C373" i="8" s="1"/>
  <c r="E380" i="5" l="1"/>
  <c r="F379" i="5"/>
  <c r="C374" i="8" s="1"/>
  <c r="E381" i="5" l="1"/>
  <c r="F380" i="5"/>
  <c r="C375" i="8" s="1"/>
  <c r="E382" i="5" l="1"/>
  <c r="F381" i="5"/>
  <c r="C376" i="8" s="1"/>
  <c r="E383" i="5" l="1"/>
  <c r="F382" i="5"/>
  <c r="C377" i="8" s="1"/>
  <c r="E384" i="5" l="1"/>
  <c r="F383" i="5"/>
  <c r="C378" i="8" s="1"/>
  <c r="E385" i="5" l="1"/>
  <c r="F384" i="5"/>
  <c r="C379" i="8" s="1"/>
  <c r="E386" i="5" l="1"/>
  <c r="F385" i="5"/>
  <c r="C380" i="8" s="1"/>
  <c r="E387" i="5" l="1"/>
  <c r="F386" i="5"/>
  <c r="C381" i="8" s="1"/>
  <c r="E388" i="5" l="1"/>
  <c r="F387" i="5"/>
  <c r="C382" i="8" s="1"/>
  <c r="E389" i="5" l="1"/>
  <c r="F388" i="5"/>
  <c r="C383" i="8" s="1"/>
  <c r="E390" i="5" l="1"/>
  <c r="F389" i="5"/>
  <c r="C384" i="8" s="1"/>
  <c r="E391" i="5" l="1"/>
  <c r="F390" i="5"/>
  <c r="C385" i="8" s="1"/>
  <c r="E392" i="5" l="1"/>
  <c r="F391" i="5"/>
  <c r="C386" i="8" s="1"/>
  <c r="E393" i="5" l="1"/>
  <c r="F392" i="5"/>
  <c r="C387" i="8" s="1"/>
  <c r="E394" i="5" l="1"/>
  <c r="F393" i="5"/>
  <c r="C388" i="8" s="1"/>
  <c r="E395" i="5" l="1"/>
  <c r="F394" i="5"/>
  <c r="C389" i="8" s="1"/>
  <c r="E396" i="5" l="1"/>
  <c r="F395" i="5"/>
  <c r="C390" i="8" s="1"/>
  <c r="E397" i="5" l="1"/>
  <c r="F396" i="5"/>
  <c r="C391" i="8" s="1"/>
  <c r="E398" i="5" l="1"/>
  <c r="F397" i="5"/>
  <c r="C392" i="8" s="1"/>
  <c r="E399" i="5" l="1"/>
  <c r="F398" i="5"/>
  <c r="C393" i="8" s="1"/>
  <c r="E400" i="5" l="1"/>
  <c r="F399" i="5"/>
  <c r="C394" i="8" s="1"/>
  <c r="E401" i="5" l="1"/>
  <c r="F400" i="5"/>
  <c r="C395" i="8" s="1"/>
  <c r="E402" i="5" l="1"/>
  <c r="F401" i="5"/>
  <c r="C396" i="8" s="1"/>
  <c r="E403" i="5" l="1"/>
  <c r="F402" i="5"/>
  <c r="C397" i="8" s="1"/>
  <c r="E404" i="5" l="1"/>
  <c r="F403" i="5"/>
  <c r="C398" i="8" s="1"/>
  <c r="E405" i="5" l="1"/>
  <c r="F404" i="5"/>
  <c r="C399" i="8" s="1"/>
  <c r="E406" i="5" l="1"/>
  <c r="F405" i="5"/>
  <c r="C400" i="8" s="1"/>
  <c r="E407" i="5" l="1"/>
  <c r="F406" i="5"/>
  <c r="C401" i="8" s="1"/>
  <c r="E408" i="5" l="1"/>
  <c r="F407" i="5"/>
  <c r="C402" i="8" s="1"/>
  <c r="E409" i="5" l="1"/>
  <c r="F408" i="5"/>
  <c r="C403" i="8" s="1"/>
  <c r="E410" i="5" l="1"/>
  <c r="F409" i="5"/>
  <c r="C404" i="8" s="1"/>
  <c r="E411" i="5" l="1"/>
  <c r="F410" i="5"/>
  <c r="C405" i="8" s="1"/>
  <c r="E412" i="5" l="1"/>
  <c r="F411" i="5"/>
  <c r="C406" i="8" s="1"/>
  <c r="E413" i="5" l="1"/>
  <c r="F412" i="5"/>
  <c r="C407" i="8" s="1"/>
  <c r="E414" i="5" l="1"/>
  <c r="F413" i="5"/>
  <c r="C408" i="8" s="1"/>
  <c r="E415" i="5" l="1"/>
  <c r="F414" i="5"/>
  <c r="C409" i="8" s="1"/>
  <c r="E416" i="5" l="1"/>
  <c r="F415" i="5"/>
  <c r="C410" i="8" s="1"/>
  <c r="E417" i="5" l="1"/>
  <c r="F416" i="5"/>
  <c r="C411" i="8" s="1"/>
  <c r="E418" i="5" l="1"/>
  <c r="F417" i="5"/>
  <c r="C412" i="8" s="1"/>
  <c r="E419" i="5" l="1"/>
  <c r="F418" i="5"/>
  <c r="C413" i="8" s="1"/>
  <c r="E420" i="5" l="1"/>
  <c r="F419" i="5"/>
  <c r="C414" i="8" s="1"/>
  <c r="E421" i="5" l="1"/>
  <c r="F420" i="5"/>
  <c r="C415" i="8" s="1"/>
  <c r="E422" i="5" l="1"/>
  <c r="F421" i="5"/>
  <c r="C416" i="8" s="1"/>
  <c r="E423" i="5" l="1"/>
  <c r="F422" i="5"/>
  <c r="C417" i="8" s="1"/>
  <c r="E424" i="5" l="1"/>
  <c r="F423" i="5"/>
  <c r="C418" i="8" s="1"/>
  <c r="E425" i="5" l="1"/>
  <c r="F424" i="5"/>
  <c r="C419" i="8" s="1"/>
  <c r="E426" i="5" l="1"/>
  <c r="F425" i="5"/>
  <c r="C420" i="8" s="1"/>
  <c r="E427" i="5" l="1"/>
  <c r="F426" i="5"/>
  <c r="C421" i="8" s="1"/>
  <c r="E428" i="5" l="1"/>
  <c r="F427" i="5"/>
  <c r="C422" i="8" s="1"/>
  <c r="E429" i="5" l="1"/>
  <c r="F428" i="5"/>
  <c r="C423" i="8" s="1"/>
  <c r="E430" i="5" l="1"/>
  <c r="F429" i="5"/>
  <c r="C424" i="8" s="1"/>
  <c r="E431" i="5" l="1"/>
  <c r="F430" i="5"/>
  <c r="C425" i="8" s="1"/>
  <c r="E432" i="5" l="1"/>
  <c r="F431" i="5"/>
  <c r="C426" i="8" s="1"/>
  <c r="E433" i="5" l="1"/>
  <c r="F432" i="5"/>
  <c r="C427" i="8" s="1"/>
  <c r="E434" i="5" l="1"/>
  <c r="F433" i="5"/>
  <c r="C428" i="8" s="1"/>
  <c r="E435" i="5" l="1"/>
  <c r="F434" i="5"/>
  <c r="C429" i="8" s="1"/>
  <c r="E436" i="5" l="1"/>
  <c r="F435" i="5"/>
  <c r="C430" i="8" s="1"/>
  <c r="E437" i="5" l="1"/>
  <c r="F436" i="5"/>
  <c r="C431" i="8" s="1"/>
  <c r="E438" i="5" l="1"/>
  <c r="F437" i="5"/>
  <c r="C432" i="8" s="1"/>
  <c r="E439" i="5" l="1"/>
  <c r="F438" i="5"/>
  <c r="C433" i="8" s="1"/>
  <c r="E440" i="5" l="1"/>
  <c r="F439" i="5"/>
  <c r="C434" i="8" s="1"/>
  <c r="E441" i="5" l="1"/>
  <c r="F440" i="5"/>
  <c r="C435" i="8" s="1"/>
  <c r="E442" i="5" l="1"/>
  <c r="F441" i="5"/>
  <c r="C436" i="8" s="1"/>
  <c r="E443" i="5" l="1"/>
  <c r="F442" i="5"/>
  <c r="C437" i="8" s="1"/>
  <c r="E444" i="5" l="1"/>
  <c r="F443" i="5"/>
  <c r="C438" i="8" s="1"/>
  <c r="E445" i="5" l="1"/>
  <c r="F444" i="5"/>
  <c r="C439" i="8" s="1"/>
  <c r="E446" i="5" l="1"/>
  <c r="F445" i="5"/>
  <c r="C440" i="8" s="1"/>
  <c r="E447" i="5" l="1"/>
  <c r="F446" i="5"/>
  <c r="C441" i="8" s="1"/>
  <c r="E448" i="5" l="1"/>
  <c r="F447" i="5"/>
  <c r="C442" i="8" s="1"/>
  <c r="E449" i="5" l="1"/>
  <c r="F448" i="5"/>
  <c r="C443" i="8" s="1"/>
  <c r="E450" i="5" l="1"/>
  <c r="F449" i="5"/>
  <c r="C444" i="8" s="1"/>
  <c r="E451" i="5" l="1"/>
  <c r="F450" i="5"/>
  <c r="C445" i="8" s="1"/>
  <c r="E452" i="5" l="1"/>
  <c r="F451" i="5"/>
  <c r="C446" i="8" s="1"/>
  <c r="E453" i="5" l="1"/>
  <c r="F452" i="5"/>
  <c r="C447" i="8" s="1"/>
  <c r="E454" i="5" l="1"/>
  <c r="F453" i="5"/>
  <c r="C448" i="8" s="1"/>
  <c r="E455" i="5" l="1"/>
  <c r="F454" i="5"/>
  <c r="C449" i="8" s="1"/>
  <c r="E456" i="5" l="1"/>
  <c r="F455" i="5"/>
  <c r="C450" i="8" s="1"/>
  <c r="E457" i="5" l="1"/>
  <c r="F456" i="5"/>
  <c r="C451" i="8" s="1"/>
  <c r="E458" i="5" l="1"/>
  <c r="F457" i="5"/>
  <c r="C452" i="8" s="1"/>
  <c r="E459" i="5" l="1"/>
  <c r="F458" i="5"/>
  <c r="C453" i="8" s="1"/>
  <c r="E460" i="5" l="1"/>
  <c r="F459" i="5"/>
  <c r="C454" i="8" s="1"/>
  <c r="E461" i="5" l="1"/>
  <c r="F460" i="5"/>
  <c r="C455" i="8" s="1"/>
  <c r="E462" i="5" l="1"/>
  <c r="F461" i="5"/>
  <c r="C456" i="8" s="1"/>
  <c r="E463" i="5" l="1"/>
  <c r="F462" i="5"/>
  <c r="C457" i="8" s="1"/>
  <c r="E464" i="5" l="1"/>
  <c r="F463" i="5"/>
  <c r="C458" i="8" s="1"/>
  <c r="E465" i="5" l="1"/>
  <c r="F464" i="5"/>
  <c r="C459" i="8" s="1"/>
  <c r="E466" i="5" l="1"/>
  <c r="F465" i="5"/>
  <c r="C460" i="8" s="1"/>
  <c r="E467" i="5" l="1"/>
  <c r="F466" i="5"/>
  <c r="C461" i="8" s="1"/>
  <c r="E468" i="5" l="1"/>
  <c r="F467" i="5"/>
  <c r="C462" i="8" s="1"/>
  <c r="E469" i="5" l="1"/>
  <c r="F468" i="5"/>
  <c r="C463" i="8" s="1"/>
  <c r="E470" i="5" l="1"/>
  <c r="F469" i="5"/>
  <c r="C464" i="8" s="1"/>
  <c r="E471" i="5" l="1"/>
  <c r="F470" i="5"/>
  <c r="C465" i="8" s="1"/>
  <c r="E472" i="5" l="1"/>
  <c r="F471" i="5"/>
  <c r="C466" i="8" s="1"/>
  <c r="E473" i="5" l="1"/>
  <c r="F472" i="5"/>
  <c r="C467" i="8" s="1"/>
  <c r="E474" i="5" l="1"/>
  <c r="F473" i="5"/>
  <c r="C468" i="8" s="1"/>
  <c r="E475" i="5" l="1"/>
  <c r="F474" i="5"/>
  <c r="C469" i="8" s="1"/>
  <c r="E476" i="5" l="1"/>
  <c r="F475" i="5"/>
  <c r="C470" i="8" s="1"/>
  <c r="E477" i="5" l="1"/>
  <c r="F476" i="5"/>
  <c r="C471" i="8" s="1"/>
  <c r="E478" i="5" l="1"/>
  <c r="F477" i="5"/>
  <c r="C472" i="8" s="1"/>
  <c r="E479" i="5" l="1"/>
  <c r="F478" i="5"/>
  <c r="C473" i="8" s="1"/>
  <c r="E480" i="5" l="1"/>
  <c r="F479" i="5"/>
  <c r="C474" i="8" s="1"/>
  <c r="E481" i="5" l="1"/>
  <c r="F480" i="5"/>
  <c r="C475" i="8" s="1"/>
  <c r="E482" i="5" l="1"/>
  <c r="F481" i="5"/>
  <c r="C476" i="8" s="1"/>
  <c r="E483" i="5" l="1"/>
  <c r="F482" i="5"/>
  <c r="C477" i="8" s="1"/>
  <c r="E484" i="5" l="1"/>
  <c r="F483" i="5"/>
  <c r="C478" i="8" s="1"/>
  <c r="E485" i="5" l="1"/>
  <c r="F484" i="5"/>
  <c r="C479" i="8" s="1"/>
  <c r="E486" i="5" l="1"/>
  <c r="F485" i="5"/>
  <c r="C480" i="8" s="1"/>
  <c r="E487" i="5" l="1"/>
  <c r="F486" i="5"/>
  <c r="C481" i="8" s="1"/>
  <c r="E488" i="5" l="1"/>
  <c r="F487" i="5"/>
  <c r="C482" i="8" s="1"/>
  <c r="E489" i="5" l="1"/>
  <c r="F488" i="5"/>
  <c r="C483" i="8" s="1"/>
  <c r="E490" i="5" l="1"/>
  <c r="F489" i="5"/>
  <c r="C484" i="8" s="1"/>
  <c r="E491" i="5" l="1"/>
  <c r="F490" i="5"/>
  <c r="C485" i="8" s="1"/>
  <c r="E492" i="5" l="1"/>
  <c r="F491" i="5"/>
  <c r="C486" i="8" s="1"/>
  <c r="E493" i="5" l="1"/>
  <c r="F492" i="5"/>
  <c r="C487" i="8" s="1"/>
  <c r="E494" i="5" l="1"/>
  <c r="F493" i="5"/>
  <c r="C488" i="8" s="1"/>
  <c r="E495" i="5" l="1"/>
  <c r="F494" i="5"/>
  <c r="C489" i="8" s="1"/>
  <c r="E496" i="5" l="1"/>
  <c r="F495" i="5"/>
  <c r="C490" i="8" s="1"/>
  <c r="E497" i="5" l="1"/>
  <c r="F496" i="5"/>
  <c r="C491" i="8" s="1"/>
  <c r="E498" i="5" l="1"/>
  <c r="F497" i="5"/>
  <c r="C492" i="8" s="1"/>
  <c r="E499" i="5" l="1"/>
  <c r="F498" i="5"/>
  <c r="C493" i="8" s="1"/>
  <c r="E500" i="5" l="1"/>
  <c r="F499" i="5"/>
  <c r="C494" i="8" s="1"/>
  <c r="E501" i="5" l="1"/>
  <c r="F500" i="5"/>
  <c r="C495" i="8" s="1"/>
  <c r="E502" i="5" l="1"/>
  <c r="F501" i="5"/>
  <c r="C496" i="8" s="1"/>
  <c r="E503" i="5" l="1"/>
  <c r="F502" i="5"/>
  <c r="C497" i="8" s="1"/>
  <c r="E504" i="5" l="1"/>
  <c r="F503" i="5"/>
  <c r="C498" i="8" s="1"/>
  <c r="E505" i="5" l="1"/>
  <c r="F504" i="5"/>
  <c r="C499" i="8" s="1"/>
  <c r="E506" i="5" l="1"/>
  <c r="F505" i="5"/>
  <c r="C500" i="8" s="1"/>
  <c r="E507" i="5" l="1"/>
  <c r="F506" i="5"/>
  <c r="C501" i="8" s="1"/>
  <c r="E508" i="5" l="1"/>
  <c r="F507" i="5"/>
  <c r="C502" i="8" s="1"/>
  <c r="E509" i="5" l="1"/>
  <c r="F508" i="5"/>
  <c r="C503" i="8" s="1"/>
  <c r="E510" i="5" l="1"/>
  <c r="F509" i="5"/>
  <c r="C504" i="8" s="1"/>
  <c r="E511" i="5" l="1"/>
  <c r="F510" i="5"/>
  <c r="C505" i="8" s="1"/>
  <c r="E512" i="5" l="1"/>
  <c r="F511" i="5"/>
  <c r="C506" i="8" s="1"/>
  <c r="E513" i="5" l="1"/>
  <c r="F512" i="5"/>
  <c r="C507" i="8" s="1"/>
  <c r="E514" i="5" l="1"/>
  <c r="F513" i="5"/>
  <c r="C508" i="8" s="1"/>
  <c r="E515" i="5" l="1"/>
  <c r="F514" i="5"/>
  <c r="C509" i="8" s="1"/>
  <c r="E516" i="5" l="1"/>
  <c r="F515" i="5"/>
  <c r="C510" i="8" s="1"/>
  <c r="E517" i="5" l="1"/>
  <c r="F516" i="5"/>
  <c r="C511" i="8" s="1"/>
  <c r="E518" i="5" l="1"/>
  <c r="F517" i="5"/>
  <c r="C512" i="8" s="1"/>
  <c r="E519" i="5" l="1"/>
  <c r="F518" i="5"/>
  <c r="C513" i="8" s="1"/>
  <c r="E520" i="5" l="1"/>
  <c r="F519" i="5"/>
  <c r="C514" i="8" s="1"/>
  <c r="E521" i="5" l="1"/>
  <c r="F520" i="5"/>
  <c r="C515" i="8" s="1"/>
  <c r="E522" i="5" l="1"/>
  <c r="F521" i="5"/>
  <c r="C516" i="8" s="1"/>
  <c r="E523" i="5" l="1"/>
  <c r="F522" i="5"/>
  <c r="C517" i="8" s="1"/>
  <c r="E524" i="5" l="1"/>
  <c r="F523" i="5"/>
  <c r="C518" i="8" s="1"/>
  <c r="E525" i="5" l="1"/>
  <c r="F524" i="5"/>
  <c r="C519" i="8" s="1"/>
  <c r="E526" i="5" l="1"/>
  <c r="F525" i="5"/>
  <c r="C520" i="8" s="1"/>
  <c r="E527" i="5" l="1"/>
  <c r="F526" i="5"/>
  <c r="C521" i="8" s="1"/>
  <c r="E528" i="5" l="1"/>
  <c r="F527" i="5"/>
  <c r="C522" i="8" s="1"/>
  <c r="E529" i="5" l="1"/>
  <c r="F528" i="5"/>
  <c r="C523" i="8" s="1"/>
  <c r="E530" i="5" l="1"/>
  <c r="F529" i="5"/>
  <c r="C524" i="8" s="1"/>
  <c r="E531" i="5" l="1"/>
  <c r="F530" i="5"/>
  <c r="C525" i="8" s="1"/>
  <c r="E532" i="5" l="1"/>
  <c r="F531" i="5"/>
  <c r="C526" i="8" s="1"/>
  <c r="E533" i="5" l="1"/>
  <c r="F532" i="5"/>
  <c r="C527" i="8" s="1"/>
  <c r="E534" i="5" l="1"/>
  <c r="F533" i="5"/>
  <c r="C528" i="8" s="1"/>
  <c r="E535" i="5" l="1"/>
  <c r="F534" i="5"/>
  <c r="C529" i="8" s="1"/>
  <c r="E536" i="5" l="1"/>
  <c r="F535" i="5"/>
  <c r="C530" i="8" s="1"/>
  <c r="E537" i="5" l="1"/>
  <c r="F536" i="5"/>
  <c r="C531" i="8" s="1"/>
  <c r="E538" i="5" l="1"/>
  <c r="F537" i="5"/>
  <c r="C532" i="8" s="1"/>
  <c r="E539" i="5" l="1"/>
  <c r="F538" i="5"/>
  <c r="C533" i="8" s="1"/>
  <c r="E540" i="5" l="1"/>
  <c r="F539" i="5"/>
  <c r="C534" i="8" s="1"/>
  <c r="E541" i="5" l="1"/>
  <c r="F540" i="5"/>
  <c r="C535" i="8" s="1"/>
  <c r="E542" i="5" l="1"/>
  <c r="F541" i="5"/>
  <c r="C536" i="8" s="1"/>
  <c r="E543" i="5" l="1"/>
  <c r="F542" i="5"/>
  <c r="C537" i="8" s="1"/>
  <c r="E544" i="5" l="1"/>
  <c r="F543" i="5"/>
  <c r="C538" i="8" s="1"/>
  <c r="E545" i="5" l="1"/>
  <c r="F544" i="5"/>
  <c r="C539" i="8" s="1"/>
  <c r="E546" i="5" l="1"/>
  <c r="F545" i="5"/>
  <c r="C540" i="8" s="1"/>
  <c r="E547" i="5" l="1"/>
  <c r="F546" i="5"/>
  <c r="C541" i="8" s="1"/>
  <c r="E548" i="5" l="1"/>
  <c r="F547" i="5"/>
  <c r="C542" i="8" s="1"/>
  <c r="E549" i="5" l="1"/>
  <c r="F548" i="5"/>
  <c r="C543" i="8" s="1"/>
  <c r="E550" i="5" l="1"/>
  <c r="F549" i="5"/>
  <c r="C544" i="8" s="1"/>
  <c r="E551" i="5" l="1"/>
  <c r="F550" i="5"/>
  <c r="C545" i="8" s="1"/>
  <c r="E552" i="5" l="1"/>
  <c r="F551" i="5"/>
  <c r="C546" i="8" s="1"/>
  <c r="E553" i="5" l="1"/>
  <c r="F552" i="5"/>
  <c r="C547" i="8" s="1"/>
  <c r="E554" i="5" l="1"/>
  <c r="F553" i="5"/>
  <c r="C548" i="8" s="1"/>
  <c r="E555" i="5" l="1"/>
  <c r="F554" i="5"/>
  <c r="C549" i="8" s="1"/>
  <c r="E556" i="5" l="1"/>
  <c r="F555" i="5"/>
  <c r="C550" i="8" s="1"/>
  <c r="E557" i="5" l="1"/>
  <c r="F556" i="5"/>
  <c r="C551" i="8" s="1"/>
  <c r="E558" i="5" l="1"/>
  <c r="F557" i="5"/>
  <c r="C552" i="8" s="1"/>
  <c r="E559" i="5" l="1"/>
  <c r="F558" i="5"/>
  <c r="C553" i="8" s="1"/>
  <c r="E560" i="5" l="1"/>
  <c r="F559" i="5"/>
  <c r="C554" i="8" s="1"/>
  <c r="E561" i="5" l="1"/>
  <c r="F560" i="5"/>
  <c r="C555" i="8" s="1"/>
  <c r="E562" i="5" l="1"/>
  <c r="F561" i="5"/>
  <c r="C556" i="8" s="1"/>
  <c r="E563" i="5" l="1"/>
  <c r="F562" i="5"/>
  <c r="C557" i="8" s="1"/>
  <c r="E564" i="5" l="1"/>
  <c r="F563" i="5"/>
  <c r="C558" i="8" s="1"/>
  <c r="E565" i="5" l="1"/>
  <c r="F564" i="5"/>
  <c r="C559" i="8" s="1"/>
  <c r="E566" i="5" l="1"/>
  <c r="F565" i="5"/>
  <c r="C560" i="8" s="1"/>
  <c r="E567" i="5" l="1"/>
  <c r="F566" i="5"/>
  <c r="C561" i="8" s="1"/>
  <c r="E568" i="5" l="1"/>
  <c r="F567" i="5"/>
  <c r="C562" i="8" s="1"/>
  <c r="E569" i="5" l="1"/>
  <c r="F568" i="5"/>
  <c r="C563" i="8" s="1"/>
  <c r="E570" i="5" l="1"/>
  <c r="F569" i="5"/>
  <c r="C564" i="8" s="1"/>
  <c r="E571" i="5" l="1"/>
  <c r="F570" i="5"/>
  <c r="C565" i="8" s="1"/>
  <c r="E572" i="5" l="1"/>
  <c r="F571" i="5"/>
  <c r="C566" i="8" s="1"/>
  <c r="E573" i="5" l="1"/>
  <c r="F572" i="5"/>
  <c r="C567" i="8" s="1"/>
  <c r="E574" i="5" l="1"/>
  <c r="F573" i="5"/>
  <c r="C568" i="8" s="1"/>
  <c r="E575" i="5" l="1"/>
  <c r="F574" i="5"/>
  <c r="C569" i="8" s="1"/>
  <c r="E576" i="5" l="1"/>
  <c r="F575" i="5"/>
  <c r="C570" i="8" s="1"/>
  <c r="E577" i="5" l="1"/>
  <c r="F576" i="5"/>
  <c r="C571" i="8" s="1"/>
  <c r="E578" i="5" l="1"/>
  <c r="F577" i="5"/>
  <c r="C572" i="8" s="1"/>
  <c r="E579" i="5" l="1"/>
  <c r="F578" i="5"/>
  <c r="C573" i="8" s="1"/>
  <c r="E580" i="5" l="1"/>
  <c r="F579" i="5"/>
  <c r="C574" i="8" s="1"/>
  <c r="E581" i="5" l="1"/>
  <c r="F580" i="5"/>
  <c r="C575" i="8" s="1"/>
  <c r="E582" i="5" l="1"/>
  <c r="F581" i="5"/>
  <c r="C576" i="8" s="1"/>
  <c r="E583" i="5" l="1"/>
  <c r="F582" i="5"/>
  <c r="C577" i="8" s="1"/>
  <c r="E584" i="5" l="1"/>
  <c r="F583" i="5"/>
  <c r="C578" i="8" s="1"/>
  <c r="E585" i="5" l="1"/>
  <c r="F584" i="5"/>
  <c r="C579" i="8" s="1"/>
  <c r="E586" i="5" l="1"/>
  <c r="F585" i="5"/>
  <c r="C580" i="8" s="1"/>
  <c r="E587" i="5" l="1"/>
  <c r="F586" i="5"/>
  <c r="C581" i="8" s="1"/>
  <c r="E588" i="5" l="1"/>
  <c r="F587" i="5"/>
  <c r="C582" i="8" s="1"/>
  <c r="E589" i="5" l="1"/>
  <c r="F588" i="5"/>
  <c r="C583" i="8" s="1"/>
  <c r="E590" i="5" l="1"/>
  <c r="F589" i="5"/>
  <c r="C584" i="8" s="1"/>
  <c r="E591" i="5" l="1"/>
  <c r="F590" i="5"/>
  <c r="C585" i="8" s="1"/>
  <c r="E592" i="5" l="1"/>
  <c r="F591" i="5"/>
  <c r="C586" i="8" s="1"/>
  <c r="E593" i="5" l="1"/>
  <c r="F592" i="5"/>
  <c r="C587" i="8" s="1"/>
  <c r="E594" i="5" l="1"/>
  <c r="F593" i="5"/>
  <c r="C588" i="8" s="1"/>
  <c r="E595" i="5" l="1"/>
  <c r="F594" i="5"/>
  <c r="C589" i="8" s="1"/>
  <c r="E596" i="5" l="1"/>
  <c r="F595" i="5"/>
  <c r="C590" i="8" s="1"/>
  <c r="E597" i="5" l="1"/>
  <c r="F596" i="5"/>
  <c r="C591" i="8" s="1"/>
  <c r="E598" i="5" l="1"/>
  <c r="F597" i="5"/>
  <c r="C592" i="8" s="1"/>
  <c r="E599" i="5" l="1"/>
  <c r="F598" i="5"/>
  <c r="C593" i="8" s="1"/>
  <c r="E600" i="5" l="1"/>
  <c r="F599" i="5"/>
  <c r="C594" i="8" s="1"/>
  <c r="E601" i="5" l="1"/>
  <c r="F600" i="5"/>
  <c r="C595" i="8" s="1"/>
  <c r="E602" i="5" l="1"/>
  <c r="F601" i="5"/>
  <c r="C596" i="8" s="1"/>
  <c r="E603" i="5" l="1"/>
  <c r="F602" i="5"/>
  <c r="C597" i="8" s="1"/>
  <c r="E604" i="5" l="1"/>
  <c r="F603" i="5"/>
  <c r="C598" i="8" s="1"/>
  <c r="E605" i="5" l="1"/>
  <c r="F604" i="5"/>
  <c r="C599" i="8" s="1"/>
  <c r="E606" i="5" l="1"/>
  <c r="F605" i="5"/>
  <c r="C600" i="8" s="1"/>
  <c r="E607" i="5" l="1"/>
  <c r="F606" i="5"/>
  <c r="C601" i="8" s="1"/>
  <c r="E608" i="5" l="1"/>
  <c r="F607" i="5"/>
  <c r="C602" i="8" s="1"/>
  <c r="E609" i="5" l="1"/>
  <c r="F608" i="5"/>
  <c r="C603" i="8" s="1"/>
  <c r="E610" i="5" l="1"/>
  <c r="F609" i="5"/>
  <c r="C604" i="8" s="1"/>
  <c r="E611" i="5" l="1"/>
  <c r="F610" i="5"/>
  <c r="C605" i="8" s="1"/>
  <c r="E612" i="5" l="1"/>
  <c r="F611" i="5"/>
  <c r="C606" i="8" s="1"/>
  <c r="E613" i="5" l="1"/>
  <c r="F612" i="5"/>
  <c r="C607" i="8" s="1"/>
  <c r="E614" i="5" l="1"/>
  <c r="F613" i="5"/>
  <c r="C608" i="8" s="1"/>
  <c r="E615" i="5" l="1"/>
  <c r="F614" i="5"/>
  <c r="C609" i="8" s="1"/>
  <c r="E616" i="5" l="1"/>
  <c r="F615" i="5"/>
  <c r="C610" i="8" s="1"/>
  <c r="E617" i="5" l="1"/>
  <c r="F616" i="5"/>
  <c r="C611" i="8" s="1"/>
  <c r="E618" i="5" l="1"/>
  <c r="F617" i="5"/>
  <c r="C612" i="8" s="1"/>
  <c r="E619" i="5" l="1"/>
  <c r="F618" i="5"/>
  <c r="C613" i="8" s="1"/>
  <c r="E620" i="5" l="1"/>
  <c r="F619" i="5"/>
  <c r="C614" i="8" s="1"/>
  <c r="E621" i="5" l="1"/>
  <c r="F620" i="5"/>
  <c r="C615" i="8" s="1"/>
  <c r="E622" i="5" l="1"/>
  <c r="F621" i="5"/>
  <c r="C616" i="8" s="1"/>
  <c r="E623" i="5" l="1"/>
  <c r="F622" i="5"/>
  <c r="C617" i="8" s="1"/>
  <c r="E624" i="5" l="1"/>
  <c r="F623" i="5"/>
  <c r="C618" i="8" s="1"/>
  <c r="E625" i="5" l="1"/>
  <c r="F624" i="5"/>
  <c r="C619" i="8" s="1"/>
  <c r="E626" i="5" l="1"/>
  <c r="F625" i="5"/>
  <c r="C620" i="8" s="1"/>
  <c r="E627" i="5" l="1"/>
  <c r="F626" i="5"/>
  <c r="C621" i="8" s="1"/>
  <c r="E628" i="5" l="1"/>
  <c r="F627" i="5"/>
  <c r="C622" i="8" s="1"/>
  <c r="E629" i="5" l="1"/>
  <c r="F628" i="5"/>
  <c r="C623" i="8" s="1"/>
  <c r="E630" i="5" l="1"/>
  <c r="F629" i="5"/>
  <c r="C624" i="8" s="1"/>
  <c r="E631" i="5" l="1"/>
  <c r="F630" i="5"/>
  <c r="C625" i="8" s="1"/>
  <c r="E632" i="5" l="1"/>
  <c r="F631" i="5"/>
  <c r="C626" i="8" s="1"/>
  <c r="E633" i="5" l="1"/>
  <c r="F632" i="5"/>
  <c r="C627" i="8" s="1"/>
  <c r="E634" i="5" l="1"/>
  <c r="F633" i="5"/>
  <c r="C628" i="8" s="1"/>
  <c r="E635" i="5" l="1"/>
  <c r="F634" i="5"/>
  <c r="C629" i="8" s="1"/>
  <c r="E636" i="5" l="1"/>
  <c r="F635" i="5"/>
  <c r="C630" i="8" s="1"/>
  <c r="E637" i="5" l="1"/>
  <c r="F636" i="5"/>
  <c r="C631" i="8" s="1"/>
  <c r="E638" i="5" l="1"/>
  <c r="F637" i="5"/>
  <c r="C632" i="8" s="1"/>
  <c r="E639" i="5" l="1"/>
  <c r="F638" i="5"/>
  <c r="C633" i="8" s="1"/>
  <c r="E640" i="5" l="1"/>
  <c r="F639" i="5"/>
  <c r="C634" i="8" s="1"/>
  <c r="E641" i="5" l="1"/>
  <c r="F640" i="5"/>
  <c r="C635" i="8" s="1"/>
  <c r="E642" i="5" l="1"/>
  <c r="F641" i="5"/>
  <c r="C636" i="8" s="1"/>
  <c r="E643" i="5" l="1"/>
  <c r="F642" i="5"/>
  <c r="C637" i="8" s="1"/>
  <c r="E644" i="5" l="1"/>
  <c r="F643" i="5"/>
  <c r="C638" i="8" s="1"/>
  <c r="E645" i="5" l="1"/>
  <c r="F644" i="5"/>
  <c r="C639" i="8" s="1"/>
  <c r="E646" i="5" l="1"/>
  <c r="F645" i="5"/>
  <c r="C640" i="8" s="1"/>
  <c r="E647" i="5" l="1"/>
  <c r="F646" i="5"/>
  <c r="C641" i="8" s="1"/>
  <c r="E648" i="5" l="1"/>
  <c r="F647" i="5"/>
  <c r="C642" i="8" s="1"/>
  <c r="E649" i="5" l="1"/>
  <c r="F648" i="5"/>
  <c r="C643" i="8" s="1"/>
  <c r="E650" i="5" l="1"/>
  <c r="F649" i="5"/>
  <c r="C644" i="8" s="1"/>
  <c r="E651" i="5" l="1"/>
  <c r="F650" i="5"/>
  <c r="C645" i="8" s="1"/>
  <c r="E652" i="5" l="1"/>
  <c r="F651" i="5"/>
  <c r="C646" i="8" s="1"/>
  <c r="E653" i="5" l="1"/>
  <c r="F652" i="5"/>
  <c r="C647" i="8" s="1"/>
  <c r="E654" i="5" l="1"/>
  <c r="F653" i="5"/>
  <c r="C648" i="8" s="1"/>
  <c r="E655" i="5" l="1"/>
  <c r="F654" i="5"/>
  <c r="C649" i="8" s="1"/>
  <c r="E656" i="5" l="1"/>
  <c r="F655" i="5"/>
  <c r="C650" i="8" s="1"/>
  <c r="E657" i="5" l="1"/>
  <c r="F656" i="5"/>
  <c r="C651" i="8" s="1"/>
  <c r="E658" i="5" l="1"/>
  <c r="F657" i="5"/>
  <c r="C652" i="8" s="1"/>
  <c r="E659" i="5" l="1"/>
  <c r="F658" i="5"/>
  <c r="C653" i="8" s="1"/>
  <c r="E660" i="5" l="1"/>
  <c r="F659" i="5"/>
  <c r="C654" i="8" s="1"/>
  <c r="E661" i="5" l="1"/>
  <c r="F660" i="5"/>
  <c r="C655" i="8" s="1"/>
  <c r="E662" i="5" l="1"/>
  <c r="F661" i="5"/>
  <c r="C656" i="8" s="1"/>
  <c r="E663" i="5" l="1"/>
  <c r="F662" i="5"/>
  <c r="C657" i="8" s="1"/>
  <c r="E664" i="5" l="1"/>
  <c r="F663" i="5"/>
  <c r="C658" i="8" s="1"/>
  <c r="E665" i="5" l="1"/>
  <c r="F664" i="5"/>
  <c r="C659" i="8" s="1"/>
  <c r="E666" i="5" l="1"/>
  <c r="F665" i="5"/>
  <c r="C660" i="8" s="1"/>
  <c r="E667" i="5" l="1"/>
  <c r="F666" i="5"/>
  <c r="C661" i="8" s="1"/>
  <c r="E668" i="5" l="1"/>
  <c r="F667" i="5"/>
  <c r="C662" i="8" s="1"/>
  <c r="E669" i="5" l="1"/>
  <c r="F668" i="5"/>
  <c r="C663" i="8" s="1"/>
  <c r="E670" i="5" l="1"/>
  <c r="F669" i="5"/>
  <c r="C664" i="8" s="1"/>
  <c r="E671" i="5" l="1"/>
  <c r="F670" i="5"/>
  <c r="C665" i="8" s="1"/>
  <c r="E672" i="5" l="1"/>
  <c r="F671" i="5"/>
  <c r="C666" i="8" s="1"/>
  <c r="E673" i="5" l="1"/>
  <c r="F672" i="5"/>
  <c r="C667" i="8" s="1"/>
  <c r="E674" i="5" l="1"/>
  <c r="F673" i="5"/>
  <c r="C668" i="8" s="1"/>
  <c r="E675" i="5" l="1"/>
  <c r="F674" i="5"/>
  <c r="C669" i="8" s="1"/>
  <c r="E676" i="5" l="1"/>
  <c r="F675" i="5"/>
  <c r="C670" i="8" s="1"/>
  <c r="E677" i="5" l="1"/>
  <c r="F676" i="5"/>
  <c r="C671" i="8" s="1"/>
  <c r="E678" i="5" l="1"/>
  <c r="F677" i="5"/>
  <c r="C672" i="8" s="1"/>
  <c r="E679" i="5" l="1"/>
  <c r="F678" i="5"/>
  <c r="C673" i="8" s="1"/>
  <c r="E680" i="5" l="1"/>
  <c r="F679" i="5"/>
  <c r="C674" i="8" s="1"/>
  <c r="E681" i="5" l="1"/>
  <c r="F680" i="5"/>
  <c r="C675" i="8" s="1"/>
  <c r="E682" i="5" l="1"/>
  <c r="F681" i="5"/>
  <c r="C676" i="8" s="1"/>
  <c r="E683" i="5" l="1"/>
  <c r="F682" i="5"/>
  <c r="C677" i="8" s="1"/>
  <c r="E684" i="5" l="1"/>
  <c r="F683" i="5"/>
  <c r="C678" i="8" s="1"/>
  <c r="E685" i="5" l="1"/>
  <c r="F684" i="5"/>
  <c r="C679" i="8" s="1"/>
  <c r="E686" i="5" l="1"/>
  <c r="F685" i="5"/>
  <c r="C680" i="8" s="1"/>
  <c r="E687" i="5" l="1"/>
  <c r="F686" i="5"/>
  <c r="C681" i="8" s="1"/>
  <c r="E688" i="5" l="1"/>
  <c r="F687" i="5"/>
  <c r="C682" i="8" s="1"/>
  <c r="E689" i="5" l="1"/>
  <c r="F688" i="5"/>
  <c r="C683" i="8" s="1"/>
  <c r="E690" i="5" l="1"/>
  <c r="F689" i="5"/>
  <c r="C684" i="8" s="1"/>
  <c r="E691" i="5" l="1"/>
  <c r="F690" i="5"/>
  <c r="C685" i="8" s="1"/>
  <c r="E692" i="5" l="1"/>
  <c r="F691" i="5"/>
  <c r="C686" i="8" s="1"/>
  <c r="E693" i="5" l="1"/>
  <c r="F692" i="5"/>
  <c r="C687" i="8" s="1"/>
  <c r="E694" i="5" l="1"/>
  <c r="F693" i="5"/>
  <c r="C688" i="8" s="1"/>
  <c r="E695" i="5" l="1"/>
  <c r="F694" i="5"/>
  <c r="C689" i="8" s="1"/>
  <c r="E696" i="5" l="1"/>
  <c r="F695" i="5"/>
  <c r="C690" i="8" s="1"/>
  <c r="E697" i="5" l="1"/>
  <c r="F696" i="5"/>
  <c r="C691" i="8" s="1"/>
  <c r="E698" i="5" l="1"/>
  <c r="F697" i="5"/>
  <c r="C692" i="8" s="1"/>
  <c r="E699" i="5" l="1"/>
  <c r="F698" i="5"/>
  <c r="C693" i="8" s="1"/>
  <c r="E700" i="5" l="1"/>
  <c r="F699" i="5"/>
  <c r="C694" i="8" s="1"/>
  <c r="E701" i="5" l="1"/>
  <c r="F700" i="5"/>
  <c r="C695" i="8" s="1"/>
  <c r="E702" i="5" l="1"/>
  <c r="F701" i="5"/>
  <c r="C696" i="8" s="1"/>
  <c r="E703" i="5" l="1"/>
  <c r="F702" i="5"/>
  <c r="C697" i="8" s="1"/>
  <c r="E704" i="5" l="1"/>
  <c r="F703" i="5"/>
  <c r="C698" i="8" s="1"/>
  <c r="E705" i="5" l="1"/>
  <c r="F704" i="5"/>
  <c r="C699" i="8" s="1"/>
  <c r="E706" i="5" l="1"/>
  <c r="F705" i="5"/>
  <c r="C700" i="8" s="1"/>
  <c r="E707" i="5" l="1"/>
  <c r="F706" i="5"/>
  <c r="C701" i="8" s="1"/>
  <c r="E708" i="5" l="1"/>
  <c r="F707" i="5"/>
  <c r="C702" i="8" s="1"/>
  <c r="E709" i="5" l="1"/>
  <c r="F708" i="5"/>
  <c r="C703" i="8" s="1"/>
  <c r="E710" i="5" l="1"/>
  <c r="F709" i="5"/>
  <c r="C704" i="8" s="1"/>
  <c r="E711" i="5" l="1"/>
  <c r="F710" i="5"/>
  <c r="C705" i="8" s="1"/>
  <c r="E712" i="5" l="1"/>
  <c r="F711" i="5"/>
  <c r="C706" i="8" s="1"/>
  <c r="E713" i="5" l="1"/>
  <c r="F712" i="5"/>
  <c r="C707" i="8" s="1"/>
  <c r="E714" i="5" l="1"/>
  <c r="F713" i="5"/>
  <c r="C708" i="8" s="1"/>
  <c r="E715" i="5" l="1"/>
  <c r="F714" i="5"/>
  <c r="C709" i="8" s="1"/>
  <c r="E716" i="5" l="1"/>
  <c r="F715" i="5"/>
  <c r="C710" i="8" s="1"/>
  <c r="E717" i="5" l="1"/>
  <c r="F716" i="5"/>
  <c r="C711" i="8" s="1"/>
  <c r="E718" i="5" l="1"/>
  <c r="F717" i="5"/>
  <c r="C712" i="8" s="1"/>
  <c r="E719" i="5" l="1"/>
  <c r="F718" i="5"/>
  <c r="C713" i="8" s="1"/>
  <c r="E720" i="5" l="1"/>
  <c r="F719" i="5"/>
  <c r="C714" i="8" s="1"/>
  <c r="E721" i="5" l="1"/>
  <c r="F720" i="5"/>
  <c r="C715" i="8" s="1"/>
  <c r="E722" i="5" l="1"/>
  <c r="F721" i="5"/>
  <c r="C716" i="8" s="1"/>
  <c r="E723" i="5" l="1"/>
  <c r="F722" i="5"/>
  <c r="C717" i="8" s="1"/>
  <c r="E724" i="5" l="1"/>
  <c r="F723" i="5"/>
  <c r="C718" i="8" s="1"/>
  <c r="E725" i="5" l="1"/>
  <c r="F724" i="5"/>
  <c r="C719" i="8" s="1"/>
  <c r="E726" i="5" l="1"/>
  <c r="F725" i="5"/>
  <c r="C720" i="8" s="1"/>
  <c r="E727" i="5" l="1"/>
  <c r="F726" i="5"/>
  <c r="C721" i="8" s="1"/>
  <c r="E728" i="5" l="1"/>
  <c r="F727" i="5"/>
  <c r="C722" i="8" s="1"/>
  <c r="E729" i="5" l="1"/>
  <c r="F728" i="5"/>
  <c r="C723" i="8" s="1"/>
  <c r="E730" i="5" l="1"/>
  <c r="F729" i="5"/>
  <c r="C724" i="8" s="1"/>
  <c r="E731" i="5" l="1"/>
  <c r="F730" i="5"/>
  <c r="C725" i="8" s="1"/>
  <c r="E732" i="5" l="1"/>
  <c r="F731" i="5"/>
  <c r="C726" i="8" s="1"/>
  <c r="E733" i="5" l="1"/>
  <c r="F732" i="5"/>
  <c r="C727" i="8" s="1"/>
  <c r="E734" i="5" l="1"/>
  <c r="F733" i="5"/>
  <c r="C728" i="8" s="1"/>
  <c r="E735" i="5" l="1"/>
  <c r="F734" i="5"/>
  <c r="C729" i="8" s="1"/>
  <c r="E736" i="5" l="1"/>
  <c r="F735" i="5"/>
  <c r="C730" i="8" s="1"/>
  <c r="E737" i="5" l="1"/>
  <c r="F736" i="5"/>
  <c r="C731" i="8" s="1"/>
  <c r="E738" i="5" l="1"/>
  <c r="F737" i="5"/>
  <c r="C732" i="8" s="1"/>
  <c r="E739" i="5" l="1"/>
  <c r="F738" i="5"/>
  <c r="C733" i="8" s="1"/>
  <c r="E740" i="5" l="1"/>
  <c r="F739" i="5"/>
  <c r="C734" i="8" s="1"/>
  <c r="E741" i="5" l="1"/>
  <c r="F740" i="5"/>
  <c r="C735" i="8" s="1"/>
  <c r="E742" i="5" l="1"/>
  <c r="F741" i="5"/>
  <c r="C736" i="8" s="1"/>
  <c r="E743" i="5" l="1"/>
  <c r="F742" i="5"/>
  <c r="C737" i="8" s="1"/>
  <c r="E744" i="5" l="1"/>
  <c r="F743" i="5"/>
  <c r="C738" i="8" s="1"/>
  <c r="E745" i="5" l="1"/>
  <c r="F744" i="5"/>
  <c r="C739" i="8" s="1"/>
  <c r="E746" i="5" l="1"/>
  <c r="F745" i="5"/>
  <c r="C740" i="8" s="1"/>
  <c r="E747" i="5" l="1"/>
  <c r="F746" i="5"/>
  <c r="C741" i="8" s="1"/>
  <c r="E748" i="5" l="1"/>
  <c r="F747" i="5"/>
  <c r="C742" i="8" s="1"/>
  <c r="E749" i="5" l="1"/>
  <c r="F748" i="5"/>
  <c r="C743" i="8" s="1"/>
  <c r="E750" i="5" l="1"/>
  <c r="F749" i="5"/>
  <c r="C744" i="8" s="1"/>
  <c r="E751" i="5" l="1"/>
  <c r="F750" i="5"/>
  <c r="C745" i="8" s="1"/>
  <c r="E752" i="5" l="1"/>
  <c r="F751" i="5"/>
  <c r="C746" i="8" s="1"/>
  <c r="E753" i="5" l="1"/>
  <c r="F752" i="5"/>
  <c r="C747" i="8" s="1"/>
  <c r="E754" i="5" l="1"/>
  <c r="F753" i="5"/>
  <c r="C748" i="8" s="1"/>
  <c r="E755" i="5" l="1"/>
  <c r="F754" i="5"/>
  <c r="C749" i="8" s="1"/>
  <c r="E756" i="5" l="1"/>
  <c r="F755" i="5"/>
  <c r="C750" i="8" s="1"/>
  <c r="E757" i="5" l="1"/>
  <c r="F756" i="5"/>
  <c r="C751" i="8" s="1"/>
  <c r="E758" i="5" l="1"/>
  <c r="F757" i="5"/>
  <c r="C752" i="8" s="1"/>
  <c r="E759" i="5" l="1"/>
  <c r="F758" i="5"/>
  <c r="C753" i="8" s="1"/>
  <c r="E760" i="5" l="1"/>
  <c r="F759" i="5"/>
  <c r="C754" i="8" s="1"/>
  <c r="E761" i="5" l="1"/>
  <c r="F760" i="5"/>
  <c r="C755" i="8" s="1"/>
  <c r="E762" i="5" l="1"/>
  <c r="F761" i="5"/>
  <c r="C756" i="8" s="1"/>
  <c r="E763" i="5" l="1"/>
  <c r="F762" i="5"/>
  <c r="C757" i="8" s="1"/>
  <c r="E764" i="5" l="1"/>
  <c r="F763" i="5"/>
  <c r="C758" i="8" s="1"/>
  <c r="E765" i="5" l="1"/>
  <c r="F764" i="5"/>
  <c r="C759" i="8" s="1"/>
  <c r="E766" i="5" l="1"/>
  <c r="F765" i="5"/>
  <c r="C760" i="8" s="1"/>
  <c r="E767" i="5" l="1"/>
  <c r="F766" i="5"/>
  <c r="C761" i="8" s="1"/>
  <c r="E768" i="5" l="1"/>
  <c r="F767" i="5"/>
  <c r="C762" i="8" s="1"/>
  <c r="E769" i="5" l="1"/>
  <c r="F768" i="5"/>
  <c r="C763" i="8" s="1"/>
  <c r="E770" i="5" l="1"/>
  <c r="F769" i="5"/>
  <c r="C764" i="8" s="1"/>
  <c r="E771" i="5" l="1"/>
  <c r="F770" i="5"/>
  <c r="C765" i="8" s="1"/>
  <c r="E772" i="5" l="1"/>
  <c r="F771" i="5"/>
  <c r="C766" i="8" s="1"/>
  <c r="E773" i="5" l="1"/>
  <c r="F772" i="5"/>
  <c r="C767" i="8" s="1"/>
  <c r="E774" i="5" l="1"/>
  <c r="F773" i="5"/>
  <c r="C768" i="8" s="1"/>
  <c r="E775" i="5" l="1"/>
  <c r="F774" i="5"/>
  <c r="C769" i="8" s="1"/>
  <c r="E776" i="5" l="1"/>
  <c r="F775" i="5"/>
  <c r="C770" i="8" s="1"/>
  <c r="E777" i="5" l="1"/>
  <c r="F776" i="5"/>
  <c r="C771" i="8" s="1"/>
  <c r="E778" i="5" l="1"/>
  <c r="F777" i="5"/>
  <c r="C772" i="8" s="1"/>
  <c r="E779" i="5" l="1"/>
  <c r="F778" i="5"/>
  <c r="C773" i="8" s="1"/>
  <c r="E780" i="5" l="1"/>
  <c r="F779" i="5"/>
  <c r="C774" i="8" s="1"/>
  <c r="E781" i="5" l="1"/>
  <c r="F780" i="5"/>
  <c r="C775" i="8" s="1"/>
  <c r="E782" i="5" l="1"/>
  <c r="F781" i="5"/>
  <c r="C776" i="8" s="1"/>
  <c r="E783" i="5" l="1"/>
  <c r="F782" i="5"/>
  <c r="C777" i="8" s="1"/>
  <c r="E784" i="5" l="1"/>
  <c r="F783" i="5"/>
  <c r="C778" i="8" s="1"/>
  <c r="E785" i="5" l="1"/>
  <c r="F784" i="5"/>
  <c r="C779" i="8" s="1"/>
  <c r="E786" i="5" l="1"/>
  <c r="F785" i="5"/>
  <c r="C780" i="8" s="1"/>
  <c r="E787" i="5" l="1"/>
  <c r="F786" i="5"/>
  <c r="C781" i="8" s="1"/>
  <c r="E788" i="5" l="1"/>
  <c r="F787" i="5"/>
  <c r="C782" i="8" s="1"/>
  <c r="E789" i="5" l="1"/>
  <c r="F788" i="5"/>
  <c r="C783" i="8" s="1"/>
  <c r="E790" i="5" l="1"/>
  <c r="F789" i="5"/>
  <c r="C784" i="8" s="1"/>
  <c r="E791" i="5" l="1"/>
  <c r="F790" i="5"/>
  <c r="C785" i="8" s="1"/>
  <c r="E792" i="5" l="1"/>
  <c r="F791" i="5"/>
  <c r="C786" i="8" s="1"/>
  <c r="E793" i="5" l="1"/>
  <c r="F792" i="5"/>
  <c r="C787" i="8" s="1"/>
  <c r="E794" i="5" l="1"/>
  <c r="F793" i="5"/>
  <c r="C788" i="8" s="1"/>
  <c r="E795" i="5" l="1"/>
  <c r="F794" i="5"/>
  <c r="C789" i="8" s="1"/>
  <c r="E796" i="5" l="1"/>
  <c r="F795" i="5"/>
  <c r="C790" i="8" s="1"/>
  <c r="E797" i="5" l="1"/>
  <c r="F796" i="5"/>
  <c r="C791" i="8" s="1"/>
  <c r="E798" i="5" l="1"/>
  <c r="F797" i="5"/>
  <c r="C792" i="8" s="1"/>
  <c r="E799" i="5" l="1"/>
  <c r="F798" i="5"/>
  <c r="C793" i="8" s="1"/>
  <c r="E800" i="5" l="1"/>
  <c r="F799" i="5"/>
  <c r="C794" i="8" s="1"/>
  <c r="E801" i="5" l="1"/>
  <c r="F800" i="5"/>
  <c r="C795" i="8" s="1"/>
  <c r="E802" i="5" l="1"/>
  <c r="F801" i="5"/>
  <c r="C796" i="8" s="1"/>
  <c r="E803" i="5" l="1"/>
  <c r="F802" i="5"/>
  <c r="C797" i="8" s="1"/>
  <c r="E804" i="5" l="1"/>
  <c r="F803" i="5"/>
  <c r="C798" i="8" s="1"/>
  <c r="E805" i="5" l="1"/>
  <c r="F804" i="5"/>
  <c r="C799" i="8" s="1"/>
  <c r="E806" i="5" l="1"/>
  <c r="F805" i="5"/>
  <c r="C800" i="8" s="1"/>
  <c r="E807" i="5" l="1"/>
  <c r="F806" i="5"/>
  <c r="C801" i="8" s="1"/>
  <c r="E808" i="5" l="1"/>
  <c r="F807" i="5"/>
  <c r="C802" i="8" s="1"/>
  <c r="E809" i="5" l="1"/>
  <c r="F808" i="5"/>
  <c r="C803" i="8" s="1"/>
  <c r="E810" i="5" l="1"/>
  <c r="F809" i="5"/>
  <c r="C804" i="8" s="1"/>
  <c r="E811" i="5" l="1"/>
  <c r="F810" i="5"/>
  <c r="C805" i="8" s="1"/>
  <c r="E812" i="5" l="1"/>
  <c r="F811" i="5"/>
  <c r="C806" i="8" s="1"/>
  <c r="E813" i="5" l="1"/>
  <c r="F812" i="5"/>
  <c r="C807" i="8" s="1"/>
  <c r="E814" i="5" l="1"/>
  <c r="F813" i="5"/>
  <c r="C808" i="8" s="1"/>
  <c r="E815" i="5" l="1"/>
  <c r="F814" i="5"/>
  <c r="C809" i="8" s="1"/>
  <c r="E816" i="5" l="1"/>
  <c r="F815" i="5"/>
  <c r="C810" i="8" s="1"/>
  <c r="E817" i="5" l="1"/>
  <c r="F816" i="5"/>
  <c r="C811" i="8" s="1"/>
  <c r="E818" i="5" l="1"/>
  <c r="F817" i="5"/>
  <c r="C812" i="8" s="1"/>
  <c r="E819" i="5" l="1"/>
  <c r="F818" i="5"/>
  <c r="C813" i="8" s="1"/>
  <c r="E820" i="5" l="1"/>
  <c r="F819" i="5"/>
  <c r="C814" i="8" s="1"/>
  <c r="E821" i="5" l="1"/>
  <c r="F820" i="5"/>
  <c r="C815" i="8" s="1"/>
  <c r="E822" i="5" l="1"/>
  <c r="F821" i="5"/>
  <c r="C816" i="8" s="1"/>
  <c r="E823" i="5" l="1"/>
  <c r="F822" i="5"/>
  <c r="C817" i="8" s="1"/>
  <c r="E824" i="5" l="1"/>
  <c r="F823" i="5"/>
  <c r="C818" i="8" s="1"/>
  <c r="E825" i="5" l="1"/>
  <c r="F824" i="5"/>
  <c r="C819" i="8" s="1"/>
  <c r="E826" i="5" l="1"/>
  <c r="F825" i="5"/>
  <c r="C820" i="8" s="1"/>
  <c r="E827" i="5" l="1"/>
  <c r="F826" i="5"/>
  <c r="C821" i="8" s="1"/>
  <c r="E828" i="5" l="1"/>
  <c r="F827" i="5"/>
  <c r="C822" i="8" s="1"/>
  <c r="E829" i="5" l="1"/>
  <c r="F828" i="5"/>
  <c r="C823" i="8" s="1"/>
  <c r="E830" i="5" l="1"/>
  <c r="F829" i="5"/>
  <c r="C824" i="8" s="1"/>
  <c r="E831" i="5" l="1"/>
  <c r="F830" i="5"/>
  <c r="C825" i="8" s="1"/>
  <c r="E832" i="5" l="1"/>
  <c r="F831" i="5"/>
  <c r="C826" i="8" s="1"/>
  <c r="E833" i="5" l="1"/>
  <c r="F832" i="5"/>
  <c r="C827" i="8" s="1"/>
  <c r="E834" i="5" l="1"/>
  <c r="F833" i="5"/>
  <c r="C828" i="8" s="1"/>
  <c r="E835" i="5" l="1"/>
  <c r="F834" i="5"/>
  <c r="C829" i="8" s="1"/>
  <c r="E836" i="5" l="1"/>
  <c r="F835" i="5"/>
  <c r="C830" i="8" s="1"/>
  <c r="E837" i="5" l="1"/>
  <c r="F836" i="5"/>
  <c r="C831" i="8" s="1"/>
  <c r="E838" i="5" l="1"/>
  <c r="F837" i="5"/>
  <c r="C832" i="8" s="1"/>
  <c r="E839" i="5" l="1"/>
  <c r="F838" i="5"/>
  <c r="C833" i="8" s="1"/>
  <c r="E840" i="5" l="1"/>
  <c r="F839" i="5"/>
  <c r="C834" i="8" s="1"/>
  <c r="E841" i="5" l="1"/>
  <c r="F840" i="5"/>
  <c r="C835" i="8" s="1"/>
  <c r="E842" i="5" l="1"/>
  <c r="F841" i="5"/>
  <c r="C836" i="8" s="1"/>
  <c r="E843" i="5" l="1"/>
  <c r="F842" i="5"/>
  <c r="C837" i="8" s="1"/>
  <c r="E844" i="5" l="1"/>
  <c r="F843" i="5"/>
  <c r="C838" i="8" s="1"/>
  <c r="E845" i="5" l="1"/>
  <c r="F844" i="5"/>
  <c r="C839" i="8" s="1"/>
  <c r="E846" i="5" l="1"/>
  <c r="F845" i="5"/>
  <c r="C840" i="8" s="1"/>
  <c r="E847" i="5" l="1"/>
  <c r="F846" i="5"/>
  <c r="C841" i="8" s="1"/>
  <c r="E848" i="5" l="1"/>
  <c r="F847" i="5"/>
  <c r="C842" i="8" s="1"/>
  <c r="E849" i="5" l="1"/>
  <c r="F848" i="5"/>
  <c r="C843" i="8" s="1"/>
  <c r="E850" i="5" l="1"/>
  <c r="F849" i="5"/>
  <c r="C844" i="8" s="1"/>
  <c r="E851" i="5" l="1"/>
  <c r="F850" i="5"/>
  <c r="C845" i="8" s="1"/>
  <c r="E852" i="5" l="1"/>
  <c r="F851" i="5"/>
  <c r="C846" i="8" s="1"/>
  <c r="E853" i="5" l="1"/>
  <c r="F852" i="5"/>
  <c r="C847" i="8" s="1"/>
  <c r="E854" i="5" l="1"/>
  <c r="F853" i="5"/>
  <c r="C848" i="8" s="1"/>
  <c r="E855" i="5" l="1"/>
  <c r="F854" i="5"/>
  <c r="C849" i="8" s="1"/>
  <c r="E856" i="5" l="1"/>
  <c r="F855" i="5"/>
  <c r="C850" i="8" s="1"/>
  <c r="E857" i="5" l="1"/>
  <c r="F856" i="5"/>
  <c r="C851" i="8" s="1"/>
  <c r="E858" i="5" l="1"/>
  <c r="F857" i="5"/>
  <c r="C852" i="8" s="1"/>
  <c r="E859" i="5" l="1"/>
  <c r="F858" i="5"/>
  <c r="C853" i="8" s="1"/>
  <c r="E860" i="5" l="1"/>
  <c r="F859" i="5"/>
  <c r="C854" i="8" s="1"/>
  <c r="E861" i="5" l="1"/>
  <c r="F860" i="5"/>
  <c r="C855" i="8" s="1"/>
  <c r="E862" i="5" l="1"/>
  <c r="F861" i="5"/>
  <c r="C856" i="8" s="1"/>
  <c r="E863" i="5" l="1"/>
  <c r="F862" i="5"/>
  <c r="C857" i="8" s="1"/>
  <c r="E864" i="5" l="1"/>
  <c r="F863" i="5"/>
  <c r="C858" i="8" s="1"/>
  <c r="E865" i="5" l="1"/>
  <c r="F864" i="5"/>
  <c r="C859" i="8" s="1"/>
  <c r="E866" i="5" l="1"/>
  <c r="F865" i="5"/>
  <c r="C860" i="8" s="1"/>
  <c r="E867" i="5" l="1"/>
  <c r="F866" i="5"/>
  <c r="C861" i="8" s="1"/>
  <c r="E868" i="5" l="1"/>
  <c r="F867" i="5"/>
  <c r="C862" i="8" s="1"/>
  <c r="E869" i="5" l="1"/>
  <c r="F868" i="5"/>
  <c r="C863" i="8" s="1"/>
  <c r="E870" i="5" l="1"/>
  <c r="F869" i="5"/>
  <c r="C864" i="8" s="1"/>
  <c r="E871" i="5" l="1"/>
  <c r="F870" i="5"/>
  <c r="C865" i="8" s="1"/>
  <c r="E872" i="5" l="1"/>
  <c r="F871" i="5"/>
  <c r="C866" i="8" s="1"/>
  <c r="E873" i="5" l="1"/>
  <c r="F872" i="5"/>
  <c r="C867" i="8" s="1"/>
  <c r="E874" i="5" l="1"/>
  <c r="F873" i="5"/>
  <c r="C868" i="8" s="1"/>
  <c r="E875" i="5" l="1"/>
  <c r="F874" i="5"/>
  <c r="C869" i="8" s="1"/>
  <c r="E876" i="5" l="1"/>
  <c r="F875" i="5"/>
  <c r="C870" i="8" s="1"/>
  <c r="E877" i="5" l="1"/>
  <c r="F876" i="5"/>
  <c r="C871" i="8" s="1"/>
  <c r="E878" i="5" l="1"/>
  <c r="F877" i="5"/>
  <c r="C872" i="8" s="1"/>
  <c r="E879" i="5" l="1"/>
  <c r="F878" i="5"/>
  <c r="C873" i="8" s="1"/>
  <c r="E880" i="5" l="1"/>
  <c r="F879" i="5"/>
  <c r="C874" i="8" s="1"/>
  <c r="E881" i="5" l="1"/>
  <c r="F880" i="5"/>
  <c r="C875" i="8" s="1"/>
  <c r="E882" i="5" l="1"/>
  <c r="F881" i="5"/>
  <c r="C876" i="8" s="1"/>
  <c r="E883" i="5" l="1"/>
  <c r="F882" i="5"/>
  <c r="C877" i="8" s="1"/>
  <c r="E884" i="5" l="1"/>
  <c r="F883" i="5"/>
  <c r="C878" i="8" s="1"/>
  <c r="E885" i="5" l="1"/>
  <c r="F884" i="5"/>
  <c r="C879" i="8" s="1"/>
  <c r="E886" i="5" l="1"/>
  <c r="F885" i="5"/>
  <c r="C880" i="8" s="1"/>
  <c r="E887" i="5" l="1"/>
  <c r="F886" i="5"/>
  <c r="C881" i="8" s="1"/>
  <c r="E888" i="5" l="1"/>
  <c r="F887" i="5"/>
  <c r="C882" i="8" s="1"/>
  <c r="E889" i="5" l="1"/>
  <c r="F888" i="5"/>
  <c r="C883" i="8" s="1"/>
  <c r="E890" i="5" l="1"/>
  <c r="F889" i="5"/>
  <c r="C884" i="8" s="1"/>
  <c r="E891" i="5" l="1"/>
  <c r="F890" i="5"/>
  <c r="C885" i="8" s="1"/>
  <c r="E892" i="5" l="1"/>
  <c r="F891" i="5"/>
  <c r="C886" i="8" s="1"/>
  <c r="E893" i="5" l="1"/>
  <c r="F892" i="5"/>
  <c r="C887" i="8" s="1"/>
  <c r="E894" i="5" l="1"/>
  <c r="F893" i="5"/>
  <c r="C888" i="8" s="1"/>
  <c r="E895" i="5" l="1"/>
  <c r="F894" i="5"/>
  <c r="C889" i="8" s="1"/>
  <c r="E896" i="5" l="1"/>
  <c r="F895" i="5"/>
  <c r="C890" i="8" s="1"/>
  <c r="E897" i="5" l="1"/>
  <c r="F896" i="5"/>
  <c r="C891" i="8" s="1"/>
  <c r="E898" i="5" l="1"/>
  <c r="F897" i="5"/>
  <c r="C892" i="8" s="1"/>
  <c r="E899" i="5" l="1"/>
  <c r="F898" i="5"/>
  <c r="C893" i="8" s="1"/>
  <c r="E900" i="5" l="1"/>
  <c r="F899" i="5"/>
  <c r="C894" i="8" s="1"/>
  <c r="E901" i="5" l="1"/>
  <c r="F900" i="5"/>
  <c r="C895" i="8" s="1"/>
  <c r="E902" i="5" l="1"/>
  <c r="F901" i="5"/>
  <c r="C896" i="8" s="1"/>
  <c r="E903" i="5" l="1"/>
  <c r="F902" i="5"/>
  <c r="C897" i="8" s="1"/>
  <c r="E904" i="5" l="1"/>
  <c r="F903" i="5"/>
  <c r="C898" i="8" s="1"/>
  <c r="E905" i="5" l="1"/>
  <c r="F904" i="5"/>
  <c r="C899" i="8" s="1"/>
  <c r="E906" i="5" l="1"/>
  <c r="F905" i="5"/>
  <c r="C900" i="8" s="1"/>
  <c r="E907" i="5" l="1"/>
  <c r="F906" i="5"/>
  <c r="C901" i="8" s="1"/>
  <c r="E908" i="5" l="1"/>
  <c r="F907" i="5"/>
  <c r="C902" i="8" s="1"/>
  <c r="E909" i="5" l="1"/>
  <c r="F908" i="5"/>
  <c r="C903" i="8" s="1"/>
  <c r="E910" i="5" l="1"/>
  <c r="F909" i="5"/>
  <c r="C904" i="8" s="1"/>
  <c r="E911" i="5" l="1"/>
  <c r="F910" i="5"/>
  <c r="C905" i="8" s="1"/>
  <c r="E912" i="5" l="1"/>
  <c r="F911" i="5"/>
  <c r="C906" i="8" s="1"/>
  <c r="E913" i="5" l="1"/>
  <c r="F912" i="5"/>
  <c r="C907" i="8" s="1"/>
  <c r="E914" i="5" l="1"/>
  <c r="F913" i="5"/>
  <c r="C908" i="8" s="1"/>
  <c r="E915" i="5" l="1"/>
  <c r="F914" i="5"/>
  <c r="C909" i="8" s="1"/>
  <c r="E916" i="5" l="1"/>
  <c r="F915" i="5"/>
  <c r="C910" i="8" s="1"/>
  <c r="E917" i="5" l="1"/>
  <c r="F916" i="5"/>
  <c r="C911" i="8" s="1"/>
  <c r="E918" i="5" l="1"/>
  <c r="F917" i="5"/>
  <c r="C912" i="8" s="1"/>
  <c r="E919" i="5" l="1"/>
  <c r="F918" i="5"/>
  <c r="C913" i="8" s="1"/>
  <c r="E920" i="5" l="1"/>
  <c r="F919" i="5"/>
  <c r="C914" i="8" s="1"/>
  <c r="E921" i="5" l="1"/>
  <c r="F920" i="5"/>
  <c r="C915" i="8" s="1"/>
  <c r="E922" i="5" l="1"/>
  <c r="F921" i="5"/>
  <c r="C916" i="8" s="1"/>
  <c r="E923" i="5" l="1"/>
  <c r="F922" i="5"/>
  <c r="C917" i="8" s="1"/>
  <c r="E924" i="5" l="1"/>
  <c r="F923" i="5"/>
  <c r="C918" i="8" s="1"/>
  <c r="E925" i="5" l="1"/>
  <c r="F924" i="5"/>
  <c r="C919" i="8" s="1"/>
  <c r="E926" i="5" l="1"/>
  <c r="F925" i="5"/>
  <c r="C920" i="8" s="1"/>
  <c r="E927" i="5" l="1"/>
  <c r="F926" i="5"/>
  <c r="C921" i="8" s="1"/>
  <c r="E928" i="5" l="1"/>
  <c r="F927" i="5"/>
  <c r="C922" i="8" s="1"/>
  <c r="E929" i="5" l="1"/>
  <c r="F928" i="5"/>
  <c r="C923" i="8" s="1"/>
  <c r="E930" i="5" l="1"/>
  <c r="F929" i="5"/>
  <c r="C924" i="8" s="1"/>
  <c r="E931" i="5" l="1"/>
  <c r="F930" i="5"/>
  <c r="C925" i="8" s="1"/>
  <c r="E932" i="5" l="1"/>
  <c r="F931" i="5"/>
  <c r="C926" i="8" s="1"/>
  <c r="E933" i="5" l="1"/>
  <c r="F932" i="5"/>
  <c r="C927" i="8" s="1"/>
  <c r="E934" i="5" l="1"/>
  <c r="F933" i="5"/>
  <c r="C928" i="8" s="1"/>
  <c r="E935" i="5" l="1"/>
  <c r="F934" i="5"/>
  <c r="C929" i="8" s="1"/>
  <c r="E936" i="5" l="1"/>
  <c r="F935" i="5"/>
  <c r="C930" i="8" s="1"/>
  <c r="E937" i="5" l="1"/>
  <c r="F936" i="5"/>
  <c r="C931" i="8" s="1"/>
  <c r="E938" i="5" l="1"/>
  <c r="F937" i="5"/>
  <c r="C932" i="8" s="1"/>
  <c r="E939" i="5" l="1"/>
  <c r="F938" i="5"/>
  <c r="C933" i="8" s="1"/>
  <c r="E940" i="5" l="1"/>
  <c r="F939" i="5"/>
  <c r="C934" i="8" s="1"/>
  <c r="E941" i="5" l="1"/>
  <c r="F940" i="5"/>
  <c r="C935" i="8" s="1"/>
  <c r="E942" i="5" l="1"/>
  <c r="F941" i="5"/>
  <c r="C936" i="8" s="1"/>
  <c r="E943" i="5" l="1"/>
  <c r="F942" i="5"/>
  <c r="C937" i="8" s="1"/>
  <c r="E944" i="5" l="1"/>
  <c r="F943" i="5"/>
  <c r="C938" i="8" s="1"/>
  <c r="E945" i="5" l="1"/>
  <c r="F944" i="5"/>
  <c r="C939" i="8" s="1"/>
  <c r="E946" i="5" l="1"/>
  <c r="F945" i="5"/>
  <c r="C940" i="8" s="1"/>
  <c r="E947" i="5" l="1"/>
  <c r="F946" i="5"/>
  <c r="C941" i="8" s="1"/>
  <c r="E948" i="5" l="1"/>
  <c r="F947" i="5"/>
  <c r="C942" i="8" s="1"/>
  <c r="E949" i="5" l="1"/>
  <c r="F948" i="5"/>
  <c r="C943" i="8" s="1"/>
  <c r="E950" i="5" l="1"/>
  <c r="F949" i="5"/>
  <c r="C944" i="8" s="1"/>
  <c r="E951" i="5" l="1"/>
  <c r="F950" i="5"/>
  <c r="C945" i="8" s="1"/>
  <c r="E952" i="5" l="1"/>
  <c r="F951" i="5"/>
  <c r="C946" i="8" s="1"/>
  <c r="E953" i="5" l="1"/>
  <c r="F952" i="5"/>
  <c r="C947" i="8" s="1"/>
  <c r="E954" i="5" l="1"/>
  <c r="F953" i="5"/>
  <c r="C948" i="8" s="1"/>
  <c r="E955" i="5" l="1"/>
  <c r="F954" i="5"/>
  <c r="C949" i="8" s="1"/>
  <c r="E956" i="5" l="1"/>
  <c r="F955" i="5"/>
  <c r="C950" i="8" s="1"/>
  <c r="E957" i="5" l="1"/>
  <c r="F956" i="5"/>
  <c r="C951" i="8" s="1"/>
  <c r="E958" i="5" l="1"/>
  <c r="F957" i="5"/>
  <c r="C952" i="8" s="1"/>
  <c r="E959" i="5" l="1"/>
  <c r="F958" i="5"/>
  <c r="C953" i="8" s="1"/>
  <c r="E960" i="5" l="1"/>
  <c r="F959" i="5"/>
  <c r="C954" i="8" s="1"/>
  <c r="E961" i="5" l="1"/>
  <c r="F960" i="5"/>
  <c r="C955" i="8" s="1"/>
  <c r="E962" i="5" l="1"/>
  <c r="F961" i="5"/>
  <c r="C956" i="8" s="1"/>
  <c r="E963" i="5" l="1"/>
  <c r="F962" i="5"/>
  <c r="C957" i="8" s="1"/>
  <c r="E964" i="5" l="1"/>
  <c r="F963" i="5"/>
  <c r="C958" i="8" s="1"/>
  <c r="E965" i="5" l="1"/>
  <c r="F964" i="5"/>
  <c r="C959" i="8" s="1"/>
  <c r="E966" i="5" l="1"/>
  <c r="F965" i="5"/>
  <c r="C960" i="8" s="1"/>
  <c r="E967" i="5" l="1"/>
  <c r="F966" i="5"/>
  <c r="C961" i="8" s="1"/>
  <c r="E968" i="5" l="1"/>
  <c r="F967" i="5"/>
  <c r="C962" i="8" s="1"/>
  <c r="E969" i="5" l="1"/>
  <c r="F968" i="5"/>
  <c r="C963" i="8" s="1"/>
  <c r="E970" i="5" l="1"/>
  <c r="F969" i="5"/>
  <c r="C964" i="8" s="1"/>
  <c r="E971" i="5" l="1"/>
  <c r="F970" i="5"/>
  <c r="C965" i="8" s="1"/>
  <c r="E972" i="5" l="1"/>
  <c r="F971" i="5"/>
  <c r="C966" i="8" s="1"/>
  <c r="E973" i="5" l="1"/>
  <c r="F972" i="5"/>
  <c r="C967" i="8" s="1"/>
  <c r="E974" i="5" l="1"/>
  <c r="F973" i="5"/>
  <c r="C968" i="8" s="1"/>
  <c r="E975" i="5" l="1"/>
  <c r="F974" i="5"/>
  <c r="C969" i="8" s="1"/>
  <c r="E976" i="5" l="1"/>
  <c r="F975" i="5"/>
  <c r="C970" i="8" s="1"/>
  <c r="E977" i="5" l="1"/>
  <c r="F976" i="5"/>
  <c r="C971" i="8" s="1"/>
  <c r="E978" i="5" l="1"/>
  <c r="F977" i="5"/>
  <c r="C972" i="8" s="1"/>
  <c r="E979" i="5" l="1"/>
  <c r="F978" i="5"/>
  <c r="C973" i="8" s="1"/>
  <c r="E980" i="5" l="1"/>
  <c r="F979" i="5"/>
  <c r="C974" i="8" s="1"/>
  <c r="E981" i="5" l="1"/>
  <c r="F980" i="5"/>
  <c r="C975" i="8" s="1"/>
  <c r="E982" i="5" l="1"/>
  <c r="F981" i="5"/>
  <c r="C976" i="8" s="1"/>
  <c r="E983" i="5" l="1"/>
  <c r="F982" i="5"/>
  <c r="C977" i="8" s="1"/>
  <c r="E984" i="5" l="1"/>
  <c r="F983" i="5"/>
  <c r="C978" i="8" s="1"/>
  <c r="E985" i="5" l="1"/>
  <c r="F984" i="5"/>
  <c r="C979" i="8" s="1"/>
  <c r="E986" i="5" l="1"/>
  <c r="F985" i="5"/>
  <c r="C980" i="8" s="1"/>
  <c r="E987" i="5" l="1"/>
  <c r="F986" i="5"/>
  <c r="C981" i="8" s="1"/>
  <c r="E988" i="5" l="1"/>
  <c r="F987" i="5"/>
  <c r="C982" i="8" s="1"/>
  <c r="E989" i="5" l="1"/>
  <c r="F988" i="5"/>
  <c r="C983" i="8" s="1"/>
  <c r="E990" i="5" l="1"/>
  <c r="F989" i="5"/>
  <c r="C984" i="8" s="1"/>
  <c r="E991" i="5" l="1"/>
  <c r="F990" i="5"/>
  <c r="C985" i="8" s="1"/>
  <c r="E992" i="5" l="1"/>
  <c r="F991" i="5"/>
  <c r="C986" i="8" s="1"/>
  <c r="E993" i="5" l="1"/>
  <c r="F992" i="5"/>
  <c r="C987" i="8" s="1"/>
  <c r="E994" i="5" l="1"/>
  <c r="F993" i="5"/>
  <c r="C988" i="8" s="1"/>
  <c r="E995" i="5" l="1"/>
  <c r="F994" i="5"/>
  <c r="C989" i="8" s="1"/>
  <c r="E996" i="5" l="1"/>
  <c r="F995" i="5"/>
  <c r="C990" i="8" s="1"/>
  <c r="E997" i="5" l="1"/>
  <c r="F996" i="5"/>
  <c r="C991" i="8" s="1"/>
  <c r="E998" i="5" l="1"/>
  <c r="F997" i="5"/>
  <c r="C992" i="8" s="1"/>
  <c r="E999" i="5" l="1"/>
  <c r="F998" i="5"/>
  <c r="C993" i="8" s="1"/>
  <c r="E1000" i="5" l="1"/>
  <c r="F999" i="5"/>
  <c r="C994" i="8" s="1"/>
  <c r="E1001" i="5" l="1"/>
  <c r="F1000" i="5"/>
  <c r="C995" i="8" s="1"/>
  <c r="E1002" i="5" l="1"/>
  <c r="F1001" i="5"/>
  <c r="C996" i="8" s="1"/>
  <c r="E1003" i="5" l="1"/>
  <c r="F1002" i="5"/>
  <c r="C997" i="8" s="1"/>
  <c r="E1004" i="5" l="1"/>
  <c r="F1003" i="5"/>
  <c r="C998" i="8" s="1"/>
  <c r="E1005" i="5" l="1"/>
  <c r="F1004" i="5"/>
  <c r="C999" i="8" s="1"/>
  <c r="E1006" i="5" l="1"/>
  <c r="F1005" i="5"/>
  <c r="C1000" i="8" s="1"/>
  <c r="E1007" i="5" l="1"/>
  <c r="F1006" i="5"/>
  <c r="C1001" i="8" s="1"/>
  <c r="E1008" i="5" l="1"/>
  <c r="F1007" i="5"/>
  <c r="C1002" i="8" s="1"/>
  <c r="E1009" i="5" l="1"/>
  <c r="F1008" i="5"/>
  <c r="C1003" i="8" s="1"/>
  <c r="E1010" i="5" l="1"/>
  <c r="F1009" i="5"/>
  <c r="C1004" i="8" s="1"/>
  <c r="E1011" i="5" l="1"/>
  <c r="F1010" i="5"/>
  <c r="C1005" i="8" s="1"/>
  <c r="E1012" i="5" l="1"/>
  <c r="F1011" i="5"/>
  <c r="C1006" i="8" s="1"/>
  <c r="E1013" i="5" l="1"/>
  <c r="F1012" i="5"/>
  <c r="C1007" i="8" s="1"/>
  <c r="E1014" i="5" l="1"/>
  <c r="F1013" i="5"/>
  <c r="C1008" i="8" s="1"/>
  <c r="E1015" i="5" l="1"/>
  <c r="F1014" i="5"/>
  <c r="C1009" i="8" s="1"/>
  <c r="E1016" i="5" l="1"/>
  <c r="F1015" i="5"/>
  <c r="C1010" i="8" s="1"/>
  <c r="E1017" i="5" l="1"/>
  <c r="F1016" i="5"/>
  <c r="C1011" i="8" s="1"/>
  <c r="E1018" i="5" l="1"/>
  <c r="F1017" i="5"/>
  <c r="C1012" i="8" s="1"/>
  <c r="E1019" i="5" l="1"/>
  <c r="F1018" i="5"/>
  <c r="C1013" i="8" s="1"/>
  <c r="E1020" i="5" l="1"/>
  <c r="F1019" i="5"/>
  <c r="C1014" i="8" s="1"/>
  <c r="E1021" i="5" l="1"/>
  <c r="F1020" i="5"/>
  <c r="C1015" i="8" s="1"/>
  <c r="E1022" i="5" l="1"/>
  <c r="F1021" i="5"/>
  <c r="C1016" i="8" s="1"/>
  <c r="E1023" i="5" l="1"/>
  <c r="F1022" i="5"/>
  <c r="C1017" i="8" s="1"/>
  <c r="E1024" i="5" l="1"/>
  <c r="F1023" i="5"/>
  <c r="C1018" i="8" s="1"/>
  <c r="E1025" i="5" l="1"/>
  <c r="F1024" i="5"/>
  <c r="C1019" i="8" s="1"/>
  <c r="E1026" i="5" l="1"/>
  <c r="F1025" i="5"/>
  <c r="C1020" i="8" s="1"/>
  <c r="E1027" i="5" l="1"/>
  <c r="F1026" i="5"/>
  <c r="C1021" i="8" s="1"/>
  <c r="E1028" i="5" l="1"/>
  <c r="F1027" i="5"/>
  <c r="C1022" i="8" s="1"/>
  <c r="E1029" i="5" l="1"/>
  <c r="F1028" i="5"/>
  <c r="C1023" i="8" s="1"/>
  <c r="E1030" i="5" l="1"/>
  <c r="F1029" i="5"/>
  <c r="C1024" i="8" s="1"/>
  <c r="E1031" i="5" l="1"/>
  <c r="F1030" i="5"/>
  <c r="C1025" i="8" s="1"/>
  <c r="E1032" i="5" l="1"/>
  <c r="F1031" i="5"/>
  <c r="C1026" i="8" s="1"/>
  <c r="E1033" i="5" l="1"/>
  <c r="F1032" i="5"/>
  <c r="C1027" i="8" s="1"/>
  <c r="E1034" i="5" l="1"/>
  <c r="F1033" i="5"/>
  <c r="C1028" i="8" s="1"/>
  <c r="E1035" i="5" l="1"/>
  <c r="F1034" i="5"/>
  <c r="C1029" i="8" s="1"/>
  <c r="E1036" i="5" l="1"/>
  <c r="F1035" i="5"/>
  <c r="C1030" i="8" s="1"/>
  <c r="E1037" i="5" l="1"/>
  <c r="F1036" i="5"/>
  <c r="C1031" i="8" s="1"/>
  <c r="E1038" i="5" l="1"/>
  <c r="F1037" i="5"/>
  <c r="C1032" i="8" s="1"/>
  <c r="E1039" i="5" l="1"/>
  <c r="F1038" i="5"/>
  <c r="C1033" i="8" s="1"/>
  <c r="E1040" i="5" l="1"/>
  <c r="F1039" i="5"/>
  <c r="C1034" i="8" s="1"/>
  <c r="E1041" i="5" l="1"/>
  <c r="F1040" i="5"/>
  <c r="C1035" i="8" s="1"/>
  <c r="E1042" i="5" l="1"/>
  <c r="F1041" i="5"/>
  <c r="C1036" i="8" s="1"/>
  <c r="E1043" i="5" l="1"/>
  <c r="F1042" i="5"/>
  <c r="C1037" i="8" s="1"/>
  <c r="E1044" i="5" l="1"/>
  <c r="F1043" i="5"/>
  <c r="C1038" i="8" s="1"/>
  <c r="E1045" i="5" l="1"/>
  <c r="F1044" i="5"/>
  <c r="C1039" i="8" s="1"/>
  <c r="E1046" i="5" l="1"/>
  <c r="F1045" i="5"/>
  <c r="C1040" i="8" s="1"/>
  <c r="E1047" i="5" l="1"/>
  <c r="F1046" i="5"/>
  <c r="C1041" i="8" s="1"/>
  <c r="E1048" i="5" l="1"/>
  <c r="F1047" i="5"/>
  <c r="C1042" i="8" s="1"/>
  <c r="E1049" i="5" l="1"/>
  <c r="F1048" i="5"/>
  <c r="C1043" i="8" s="1"/>
  <c r="E1050" i="5" l="1"/>
  <c r="F1049" i="5"/>
  <c r="C1044" i="8" s="1"/>
  <c r="E1051" i="5" l="1"/>
  <c r="F1050" i="5"/>
  <c r="C1045" i="8" s="1"/>
  <c r="E1052" i="5" l="1"/>
  <c r="F1051" i="5"/>
  <c r="C1046" i="8" s="1"/>
  <c r="E1053" i="5" l="1"/>
  <c r="F1052" i="5"/>
  <c r="C1047" i="8" s="1"/>
  <c r="E1054" i="5" l="1"/>
  <c r="F1053" i="5"/>
  <c r="C1048" i="8" s="1"/>
  <c r="E1055" i="5" l="1"/>
  <c r="F1054" i="5"/>
  <c r="C1049" i="8" s="1"/>
  <c r="E1056" i="5" l="1"/>
  <c r="F1055" i="5"/>
  <c r="C1050" i="8" s="1"/>
  <c r="E1057" i="5" l="1"/>
  <c r="F1056" i="5"/>
  <c r="C1051" i="8" s="1"/>
  <c r="E1058" i="5" l="1"/>
  <c r="F1057" i="5"/>
  <c r="C1052" i="8" s="1"/>
  <c r="E1059" i="5" l="1"/>
  <c r="F1058" i="5"/>
  <c r="C1053" i="8" s="1"/>
  <c r="E1060" i="5" l="1"/>
  <c r="F1059" i="5"/>
  <c r="C1054" i="8" s="1"/>
  <c r="E1061" i="5" l="1"/>
  <c r="F1060" i="5"/>
  <c r="C1055" i="8" s="1"/>
  <c r="E1062" i="5" l="1"/>
  <c r="F1061" i="5"/>
  <c r="C1056" i="8" s="1"/>
  <c r="E1063" i="5" l="1"/>
  <c r="F1062" i="5"/>
  <c r="C1057" i="8" s="1"/>
  <c r="E1064" i="5" l="1"/>
  <c r="F1063" i="5"/>
  <c r="C1058" i="8" s="1"/>
  <c r="E1065" i="5" l="1"/>
  <c r="F1064" i="5"/>
  <c r="C1059" i="8" s="1"/>
  <c r="E1066" i="5" l="1"/>
  <c r="F1065" i="5"/>
  <c r="C1060" i="8" s="1"/>
  <c r="E1067" i="5" l="1"/>
  <c r="F1066" i="5"/>
  <c r="C1061" i="8" s="1"/>
  <c r="E1068" i="5" l="1"/>
  <c r="F1067" i="5"/>
  <c r="C1062" i="8" s="1"/>
  <c r="E1069" i="5" l="1"/>
  <c r="F1068" i="5"/>
  <c r="C1063" i="8" s="1"/>
  <c r="E1070" i="5" l="1"/>
  <c r="F1069" i="5"/>
  <c r="C1064" i="8" s="1"/>
  <c r="E1071" i="5" l="1"/>
  <c r="F1070" i="5"/>
  <c r="C1065" i="8" s="1"/>
  <c r="E1072" i="5" l="1"/>
  <c r="F1071" i="5"/>
  <c r="C1066" i="8" s="1"/>
  <c r="E1073" i="5" l="1"/>
  <c r="F1072" i="5"/>
  <c r="C1067" i="8" s="1"/>
  <c r="E1074" i="5" l="1"/>
  <c r="F1073" i="5"/>
  <c r="C1068" i="8" s="1"/>
  <c r="E1075" i="5" l="1"/>
  <c r="F1074" i="5"/>
  <c r="C1069" i="8" s="1"/>
  <c r="E1076" i="5" l="1"/>
  <c r="F1075" i="5"/>
  <c r="C1070" i="8" s="1"/>
  <c r="E1077" i="5" l="1"/>
  <c r="F1076" i="5"/>
  <c r="C1071" i="8" s="1"/>
  <c r="E1078" i="5" l="1"/>
  <c r="F1077" i="5"/>
  <c r="C1072" i="8" s="1"/>
  <c r="E1079" i="5" l="1"/>
  <c r="F1078" i="5"/>
  <c r="C1073" i="8" s="1"/>
  <c r="E1080" i="5" l="1"/>
  <c r="F1079" i="5"/>
  <c r="C1074" i="8" s="1"/>
  <c r="E1081" i="5" l="1"/>
  <c r="F1080" i="5"/>
  <c r="C1075" i="8" s="1"/>
  <c r="E1082" i="5" l="1"/>
  <c r="F1081" i="5"/>
  <c r="C1076" i="8" s="1"/>
  <c r="E1083" i="5" l="1"/>
  <c r="F1082" i="5"/>
  <c r="C1077" i="8" s="1"/>
  <c r="E1084" i="5" l="1"/>
  <c r="F1083" i="5"/>
  <c r="C1078" i="8" s="1"/>
  <c r="E1085" i="5" l="1"/>
  <c r="F1084" i="5"/>
  <c r="C1079" i="8" s="1"/>
  <c r="E1086" i="5" l="1"/>
  <c r="F1085" i="5"/>
  <c r="C1080" i="8" s="1"/>
  <c r="E1087" i="5" l="1"/>
  <c r="F1086" i="5"/>
  <c r="C1081" i="8" s="1"/>
  <c r="E1088" i="5" l="1"/>
  <c r="F1087" i="5"/>
  <c r="C1082" i="8" s="1"/>
  <c r="E1089" i="5" l="1"/>
  <c r="F1088" i="5"/>
  <c r="C1083" i="8" s="1"/>
  <c r="E1090" i="5" l="1"/>
  <c r="F1089" i="5"/>
  <c r="C1084" i="8" s="1"/>
  <c r="E1091" i="5" l="1"/>
  <c r="F1090" i="5"/>
  <c r="C1085" i="8" s="1"/>
  <c r="E1092" i="5" l="1"/>
  <c r="F1091" i="5"/>
  <c r="C1086" i="8" s="1"/>
  <c r="E1093" i="5" l="1"/>
  <c r="F1092" i="5"/>
  <c r="C1087" i="8" s="1"/>
  <c r="E1094" i="5" l="1"/>
  <c r="F1093" i="5"/>
  <c r="C1088" i="8" s="1"/>
  <c r="E1095" i="5" l="1"/>
  <c r="F1094" i="5"/>
  <c r="C1089" i="8" s="1"/>
  <c r="E1096" i="5" l="1"/>
  <c r="F1095" i="5"/>
  <c r="C1090" i="8" s="1"/>
  <c r="E1097" i="5" l="1"/>
  <c r="F1096" i="5"/>
  <c r="C1091" i="8" s="1"/>
  <c r="E1098" i="5" l="1"/>
  <c r="F1097" i="5"/>
  <c r="C1092" i="8" s="1"/>
  <c r="E1099" i="5" l="1"/>
  <c r="F1098" i="5"/>
  <c r="C1093" i="8" s="1"/>
  <c r="E1100" i="5" l="1"/>
  <c r="F1099" i="5"/>
  <c r="C1094" i="8" s="1"/>
  <c r="E1101" i="5" l="1"/>
  <c r="F1100" i="5"/>
  <c r="C1095" i="8" s="1"/>
  <c r="E1102" i="5" l="1"/>
  <c r="F1101" i="5"/>
  <c r="C1096" i="8" s="1"/>
  <c r="E1103" i="5" l="1"/>
  <c r="F1102" i="5"/>
  <c r="C1097" i="8" s="1"/>
  <c r="E1104" i="5" l="1"/>
  <c r="F1103" i="5"/>
  <c r="C1098" i="8" s="1"/>
  <c r="E1105" i="5" l="1"/>
  <c r="F1104" i="5"/>
  <c r="C1099" i="8" s="1"/>
  <c r="E1106" i="5" l="1"/>
  <c r="F1105" i="5"/>
  <c r="C1100" i="8" s="1"/>
  <c r="E1107" i="5" l="1"/>
  <c r="F1106" i="5"/>
  <c r="C1101" i="8" s="1"/>
  <c r="E1108" i="5" l="1"/>
  <c r="F1107" i="5"/>
  <c r="C1102" i="8" s="1"/>
  <c r="E1109" i="5" l="1"/>
  <c r="F1108" i="5"/>
  <c r="C1103" i="8" s="1"/>
  <c r="E1110" i="5" l="1"/>
  <c r="F1109" i="5"/>
  <c r="C1104" i="8" s="1"/>
  <c r="E1111" i="5" l="1"/>
  <c r="F1110" i="5"/>
  <c r="C1105" i="8" s="1"/>
  <c r="E1112" i="5" l="1"/>
  <c r="F1111" i="5"/>
  <c r="C1106" i="8" s="1"/>
  <c r="E1113" i="5" l="1"/>
  <c r="F1112" i="5"/>
  <c r="C1107" i="8" s="1"/>
  <c r="E1114" i="5" l="1"/>
  <c r="F1113" i="5"/>
  <c r="C1108" i="8" s="1"/>
  <c r="E1115" i="5" l="1"/>
  <c r="F1114" i="5"/>
  <c r="C1109" i="8" s="1"/>
  <c r="E1116" i="5" l="1"/>
  <c r="F1115" i="5"/>
  <c r="C1110" i="8" s="1"/>
  <c r="E1117" i="5" l="1"/>
  <c r="F1116" i="5"/>
  <c r="C1111" i="8" s="1"/>
  <c r="E1118" i="5" l="1"/>
  <c r="F1117" i="5"/>
  <c r="C1112" i="8" s="1"/>
  <c r="E1119" i="5" l="1"/>
  <c r="F1118" i="5"/>
  <c r="C1113" i="8" s="1"/>
  <c r="E1120" i="5" l="1"/>
  <c r="F1119" i="5"/>
  <c r="C1114" i="8" s="1"/>
  <c r="E1121" i="5" l="1"/>
  <c r="F1120" i="5"/>
  <c r="C1115" i="8" s="1"/>
  <c r="E1122" i="5" l="1"/>
  <c r="F1121" i="5"/>
  <c r="C1116" i="8" s="1"/>
  <c r="E1123" i="5" l="1"/>
  <c r="F1122" i="5"/>
  <c r="C1117" i="8" s="1"/>
  <c r="E1124" i="5" l="1"/>
  <c r="F1123" i="5"/>
  <c r="C1118" i="8" s="1"/>
  <c r="E1125" i="5" l="1"/>
  <c r="F1124" i="5"/>
  <c r="C1119" i="8" s="1"/>
  <c r="E1126" i="5" l="1"/>
  <c r="F1125" i="5"/>
  <c r="C1120" i="8" s="1"/>
  <c r="E1127" i="5" l="1"/>
  <c r="F1126" i="5"/>
  <c r="C1121" i="8" s="1"/>
  <c r="E1128" i="5" l="1"/>
  <c r="F1127" i="5"/>
  <c r="C1122" i="8" s="1"/>
  <c r="E1129" i="5" l="1"/>
  <c r="F1128" i="5"/>
  <c r="C1123" i="8" s="1"/>
  <c r="E1130" i="5" l="1"/>
  <c r="F1129" i="5"/>
  <c r="C1124" i="8" s="1"/>
  <c r="E1131" i="5" l="1"/>
  <c r="F1130" i="5"/>
  <c r="C1125" i="8" s="1"/>
  <c r="E1132" i="5" l="1"/>
  <c r="F1131" i="5"/>
  <c r="C1126" i="8" s="1"/>
  <c r="E1133" i="5" l="1"/>
  <c r="F1132" i="5"/>
  <c r="C1127" i="8" s="1"/>
  <c r="E1134" i="5" l="1"/>
  <c r="F1133" i="5"/>
  <c r="C1128" i="8" s="1"/>
  <c r="E1135" i="5" l="1"/>
  <c r="F1134" i="5"/>
  <c r="C1129" i="8" s="1"/>
  <c r="E1136" i="5" l="1"/>
  <c r="F1135" i="5"/>
  <c r="C1130" i="8" s="1"/>
  <c r="E1137" i="5" l="1"/>
  <c r="F1136" i="5"/>
  <c r="C1131" i="8" s="1"/>
  <c r="E1138" i="5" l="1"/>
  <c r="F1137" i="5"/>
  <c r="C1132" i="8" s="1"/>
  <c r="E1139" i="5" l="1"/>
  <c r="F1138" i="5"/>
  <c r="C1133" i="8" s="1"/>
  <c r="E1140" i="5" l="1"/>
  <c r="F1139" i="5"/>
  <c r="C1134" i="8" s="1"/>
  <c r="E1141" i="5" l="1"/>
  <c r="F1140" i="5"/>
  <c r="C1135" i="8" s="1"/>
  <c r="E1142" i="5" l="1"/>
  <c r="F1141" i="5"/>
  <c r="C1136" i="8" s="1"/>
  <c r="E1143" i="5" l="1"/>
  <c r="F1142" i="5"/>
  <c r="C1137" i="8" s="1"/>
  <c r="E1144" i="5" l="1"/>
  <c r="F1143" i="5"/>
  <c r="C1138" i="8" s="1"/>
  <c r="E1145" i="5" l="1"/>
  <c r="F1144" i="5"/>
  <c r="C1139" i="8" s="1"/>
  <c r="E1146" i="5" l="1"/>
  <c r="F1145" i="5"/>
  <c r="C1140" i="8" s="1"/>
  <c r="E1147" i="5" l="1"/>
  <c r="F1146" i="5"/>
  <c r="C1141" i="8" s="1"/>
  <c r="E1148" i="5" l="1"/>
  <c r="F1147" i="5"/>
  <c r="C1142" i="8" s="1"/>
  <c r="E1149" i="5" l="1"/>
  <c r="F1148" i="5"/>
  <c r="C1143" i="8" s="1"/>
  <c r="E1150" i="5" l="1"/>
  <c r="F1149" i="5"/>
  <c r="C1144" i="8" s="1"/>
  <c r="E1151" i="5" l="1"/>
  <c r="F1150" i="5"/>
  <c r="C1145" i="8" s="1"/>
  <c r="E1152" i="5" l="1"/>
  <c r="F1151" i="5"/>
  <c r="C1146" i="8" s="1"/>
  <c r="E1153" i="5" l="1"/>
  <c r="F1152" i="5"/>
  <c r="C1147" i="8" s="1"/>
  <c r="E1154" i="5" l="1"/>
  <c r="F1153" i="5"/>
  <c r="C1148" i="8" s="1"/>
  <c r="E1155" i="5" l="1"/>
  <c r="F1154" i="5"/>
  <c r="C1149" i="8" s="1"/>
  <c r="E1156" i="5" l="1"/>
  <c r="F1155" i="5"/>
  <c r="C1150" i="8" s="1"/>
  <c r="E1157" i="5" l="1"/>
  <c r="F1156" i="5"/>
  <c r="C1151" i="8" s="1"/>
  <c r="E1158" i="5" l="1"/>
  <c r="F1157" i="5"/>
  <c r="C1152" i="8" s="1"/>
  <c r="E1159" i="5" l="1"/>
  <c r="F1158" i="5"/>
  <c r="C1153" i="8" s="1"/>
  <c r="E1160" i="5" l="1"/>
  <c r="F1159" i="5"/>
  <c r="C1154" i="8" s="1"/>
  <c r="E1161" i="5" l="1"/>
  <c r="F1160" i="5"/>
  <c r="C1155" i="8" s="1"/>
  <c r="E1162" i="5" l="1"/>
  <c r="F1161" i="5"/>
  <c r="C1156" i="8" s="1"/>
  <c r="E1163" i="5" l="1"/>
  <c r="F1162" i="5"/>
  <c r="C1157" i="8" s="1"/>
  <c r="E1164" i="5" l="1"/>
  <c r="F1163" i="5"/>
  <c r="C1158" i="8" s="1"/>
  <c r="E1165" i="5" l="1"/>
  <c r="F1164" i="5"/>
  <c r="C1159" i="8" s="1"/>
  <c r="E1166" i="5" l="1"/>
  <c r="F1165" i="5"/>
  <c r="C1160" i="8" s="1"/>
  <c r="E1167" i="5" l="1"/>
  <c r="F1166" i="5"/>
  <c r="C1161" i="8" s="1"/>
  <c r="E1168" i="5" l="1"/>
  <c r="F1167" i="5"/>
  <c r="C1162" i="8" s="1"/>
  <c r="E1169" i="5" l="1"/>
  <c r="F1168" i="5"/>
  <c r="C1163" i="8" s="1"/>
  <c r="E1170" i="5" l="1"/>
  <c r="F1169" i="5"/>
  <c r="C1164" i="8" s="1"/>
  <c r="E1171" i="5" l="1"/>
  <c r="F1170" i="5"/>
  <c r="C1165" i="8" s="1"/>
  <c r="E1172" i="5" l="1"/>
  <c r="F1171" i="5"/>
  <c r="C1166" i="8" s="1"/>
  <c r="E1173" i="5" l="1"/>
  <c r="F1172" i="5"/>
  <c r="C1167" i="8" s="1"/>
  <c r="E1174" i="5" l="1"/>
  <c r="F1173" i="5"/>
  <c r="C1168" i="8" s="1"/>
  <c r="E1175" i="5" l="1"/>
  <c r="F1174" i="5"/>
  <c r="C1169" i="8" s="1"/>
  <c r="E1176" i="5" l="1"/>
  <c r="F1175" i="5"/>
  <c r="C1170" i="8" s="1"/>
  <c r="E1177" i="5" l="1"/>
  <c r="F1176" i="5"/>
  <c r="C1171" i="8" s="1"/>
  <c r="E1178" i="5" l="1"/>
  <c r="F1177" i="5"/>
  <c r="C1172" i="8" s="1"/>
  <c r="E1179" i="5" l="1"/>
  <c r="F1178" i="5"/>
  <c r="C1173" i="8" s="1"/>
  <c r="E1180" i="5" l="1"/>
  <c r="F1179" i="5"/>
  <c r="C1174" i="8" s="1"/>
  <c r="E1181" i="5" l="1"/>
  <c r="F1180" i="5"/>
  <c r="C1175" i="8" s="1"/>
  <c r="E1182" i="5" l="1"/>
  <c r="F1181" i="5"/>
  <c r="C1176" i="8" s="1"/>
  <c r="E1183" i="5" l="1"/>
  <c r="F1182" i="5"/>
  <c r="C1177" i="8" s="1"/>
  <c r="E1184" i="5" l="1"/>
  <c r="F1183" i="5"/>
  <c r="C1178" i="8" s="1"/>
  <c r="E1185" i="5" l="1"/>
  <c r="F1184" i="5"/>
  <c r="C1179" i="8" s="1"/>
  <c r="E1186" i="5" l="1"/>
  <c r="F1185" i="5"/>
  <c r="C1180" i="8" s="1"/>
  <c r="E1187" i="5" l="1"/>
  <c r="F1186" i="5"/>
  <c r="C1181" i="8" s="1"/>
  <c r="E1188" i="5" l="1"/>
  <c r="F1187" i="5"/>
  <c r="C1182" i="8" s="1"/>
  <c r="E1189" i="5" l="1"/>
  <c r="F1188" i="5"/>
  <c r="C1183" i="8" s="1"/>
  <c r="E1190" i="5" l="1"/>
  <c r="F1189" i="5"/>
  <c r="C1184" i="8" s="1"/>
  <c r="E1191" i="5" l="1"/>
  <c r="F1190" i="5"/>
  <c r="C1185" i="8" s="1"/>
  <c r="E1192" i="5" l="1"/>
  <c r="F1191" i="5"/>
  <c r="C1186" i="8" s="1"/>
  <c r="E1193" i="5" l="1"/>
  <c r="F1192" i="5"/>
  <c r="C1187" i="8" s="1"/>
  <c r="E1194" i="5" l="1"/>
  <c r="F1193" i="5"/>
  <c r="C1188" i="8" s="1"/>
  <c r="E1195" i="5" l="1"/>
  <c r="F1194" i="5"/>
  <c r="C1189" i="8" s="1"/>
  <c r="E1196" i="5" l="1"/>
  <c r="F1195" i="5"/>
  <c r="C1190" i="8" s="1"/>
  <c r="E1197" i="5" l="1"/>
  <c r="F1196" i="5"/>
  <c r="C1191" i="8" s="1"/>
  <c r="E1198" i="5" l="1"/>
  <c r="F1197" i="5"/>
  <c r="C1192" i="8" s="1"/>
  <c r="E1199" i="5" l="1"/>
  <c r="F1198" i="5"/>
  <c r="C1193" i="8" s="1"/>
  <c r="E1200" i="5" l="1"/>
  <c r="F1199" i="5"/>
  <c r="C1194" i="8" s="1"/>
  <c r="E1201" i="5" l="1"/>
  <c r="F1200" i="5"/>
  <c r="C1195" i="8" s="1"/>
  <c r="E1202" i="5" l="1"/>
  <c r="F1201" i="5"/>
  <c r="C1196" i="8" s="1"/>
  <c r="E1203" i="5" l="1"/>
  <c r="F1202" i="5"/>
  <c r="C1197" i="8" s="1"/>
  <c r="E1204" i="5" l="1"/>
  <c r="F1203" i="5"/>
  <c r="C1198" i="8" s="1"/>
  <c r="E1205" i="5" l="1"/>
  <c r="F1204" i="5"/>
  <c r="C1199" i="8" s="1"/>
  <c r="E1206" i="5" l="1"/>
  <c r="F1205" i="5"/>
  <c r="C1200" i="8" s="1"/>
  <c r="E1207" i="5" l="1"/>
  <c r="F1206" i="5"/>
  <c r="C1201" i="8" s="1"/>
  <c r="E1208" i="5" l="1"/>
  <c r="F1207" i="5"/>
  <c r="C1202" i="8" s="1"/>
  <c r="E1209" i="5" l="1"/>
  <c r="F1208" i="5"/>
  <c r="C1203" i="8" s="1"/>
  <c r="E1210" i="5" l="1"/>
  <c r="F1209" i="5"/>
  <c r="C1204" i="8" s="1"/>
  <c r="E1211" i="5" l="1"/>
  <c r="F1210" i="5"/>
  <c r="C1205" i="8" s="1"/>
  <c r="E1212" i="5" l="1"/>
  <c r="F1211" i="5"/>
  <c r="C1206" i="8" s="1"/>
  <c r="E1213" i="5" l="1"/>
  <c r="F1212" i="5"/>
  <c r="C1207" i="8" s="1"/>
  <c r="E1214" i="5" l="1"/>
  <c r="F1213" i="5"/>
  <c r="C1208" i="8" s="1"/>
  <c r="E1215" i="5" l="1"/>
  <c r="F1214" i="5"/>
  <c r="C1209" i="8" s="1"/>
  <c r="E1216" i="5" l="1"/>
  <c r="F1215" i="5"/>
  <c r="C1210" i="8" s="1"/>
  <c r="E1217" i="5" l="1"/>
  <c r="F1216" i="5"/>
  <c r="C1211" i="8" s="1"/>
  <c r="E1218" i="5" l="1"/>
  <c r="F1217" i="5"/>
  <c r="C1212" i="8" s="1"/>
  <c r="E1219" i="5" l="1"/>
  <c r="F1218" i="5"/>
  <c r="C1213" i="8" s="1"/>
  <c r="E1220" i="5" l="1"/>
  <c r="F1219" i="5"/>
  <c r="C1214" i="8" s="1"/>
  <c r="E1221" i="5" l="1"/>
  <c r="F1220" i="5"/>
  <c r="C1215" i="8" s="1"/>
  <c r="E1222" i="5" l="1"/>
  <c r="F1221" i="5"/>
  <c r="C1216" i="8" s="1"/>
  <c r="E1223" i="5" l="1"/>
  <c r="F1222" i="5"/>
  <c r="C1217" i="8" s="1"/>
  <c r="E1224" i="5" l="1"/>
  <c r="F1223" i="5"/>
  <c r="C1218" i="8" s="1"/>
  <c r="E1225" i="5" l="1"/>
  <c r="F1224" i="5"/>
  <c r="C1219" i="8" s="1"/>
  <c r="E1226" i="5" l="1"/>
  <c r="F1225" i="5"/>
  <c r="C1220" i="8" s="1"/>
  <c r="E1227" i="5" l="1"/>
  <c r="F1226" i="5"/>
  <c r="C1221" i="8" s="1"/>
  <c r="E1228" i="5" l="1"/>
  <c r="F1227" i="5"/>
  <c r="C1222" i="8" s="1"/>
  <c r="E1229" i="5" l="1"/>
  <c r="F1228" i="5"/>
  <c r="C1223" i="8" s="1"/>
  <c r="E1230" i="5" l="1"/>
  <c r="F1229" i="5"/>
  <c r="C1224" i="8" s="1"/>
  <c r="E1231" i="5" l="1"/>
  <c r="F1230" i="5"/>
  <c r="C1225" i="8" s="1"/>
  <c r="E1232" i="5" l="1"/>
  <c r="F1231" i="5"/>
  <c r="C1226" i="8" s="1"/>
  <c r="E1233" i="5" l="1"/>
  <c r="F1232" i="5"/>
  <c r="C1227" i="8" s="1"/>
  <c r="E1234" i="5" l="1"/>
  <c r="F1233" i="5"/>
  <c r="C1228" i="8" s="1"/>
  <c r="E1235" i="5" l="1"/>
  <c r="F1234" i="5"/>
  <c r="C1229" i="8" s="1"/>
  <c r="E1236" i="5" l="1"/>
  <c r="F1235" i="5"/>
  <c r="C1230" i="8" s="1"/>
  <c r="E1237" i="5" l="1"/>
  <c r="F1236" i="5"/>
  <c r="C1231" i="8" s="1"/>
  <c r="E1238" i="5" l="1"/>
  <c r="F1237" i="5"/>
  <c r="C1232" i="8" s="1"/>
  <c r="E1239" i="5" l="1"/>
  <c r="F1238" i="5"/>
  <c r="C1233" i="8" s="1"/>
  <c r="E1240" i="5" l="1"/>
  <c r="F1239" i="5"/>
  <c r="C1234" i="8" s="1"/>
  <c r="E1241" i="5" l="1"/>
  <c r="F1240" i="5"/>
  <c r="C1235" i="8" s="1"/>
  <c r="E1242" i="5" l="1"/>
  <c r="F1241" i="5"/>
  <c r="C1236" i="8" s="1"/>
  <c r="E1243" i="5" l="1"/>
  <c r="F1242" i="5"/>
  <c r="C1237" i="8" s="1"/>
  <c r="E1244" i="5" l="1"/>
  <c r="F1243" i="5"/>
  <c r="C1238" i="8" s="1"/>
  <c r="E1245" i="5" l="1"/>
  <c r="F1244" i="5"/>
  <c r="C1239" i="8" s="1"/>
  <c r="E1246" i="5" l="1"/>
  <c r="F1245" i="5"/>
  <c r="C1240" i="8" s="1"/>
  <c r="E1247" i="5" l="1"/>
  <c r="F1246" i="5"/>
  <c r="C1241" i="8" s="1"/>
  <c r="E1248" i="5" l="1"/>
  <c r="F1247" i="5"/>
  <c r="C1242" i="8" s="1"/>
  <c r="E1249" i="5" l="1"/>
  <c r="F1248" i="5"/>
  <c r="C1243" i="8" s="1"/>
  <c r="E1250" i="5" l="1"/>
  <c r="F1249" i="5"/>
  <c r="C1244" i="8" s="1"/>
  <c r="E1251" i="5" l="1"/>
  <c r="F1250" i="5"/>
  <c r="C1245" i="8" s="1"/>
  <c r="E1252" i="5" l="1"/>
  <c r="F1251" i="5"/>
  <c r="C1246" i="8" s="1"/>
  <c r="E1253" i="5" l="1"/>
  <c r="F1252" i="5"/>
  <c r="C1247" i="8" s="1"/>
  <c r="E1254" i="5" l="1"/>
  <c r="F1253" i="5"/>
  <c r="C1248" i="8" s="1"/>
  <c r="E1255" i="5" l="1"/>
  <c r="F1254" i="5"/>
  <c r="C1249" i="8" s="1"/>
  <c r="E1256" i="5" l="1"/>
  <c r="F1255" i="5"/>
  <c r="C1250" i="8" s="1"/>
  <c r="E1257" i="5" l="1"/>
  <c r="F1256" i="5"/>
  <c r="C1251" i="8" s="1"/>
  <c r="E1258" i="5" l="1"/>
  <c r="F1257" i="5"/>
  <c r="C1252" i="8" s="1"/>
  <c r="E1259" i="5" l="1"/>
  <c r="F1258" i="5"/>
  <c r="C1253" i="8" s="1"/>
  <c r="E1260" i="5" l="1"/>
  <c r="F1259" i="5"/>
  <c r="C1254" i="8" s="1"/>
  <c r="E1261" i="5" l="1"/>
  <c r="F1260" i="5"/>
  <c r="C1255" i="8" s="1"/>
  <c r="E1262" i="5" l="1"/>
  <c r="F1261" i="5"/>
  <c r="C1256" i="8" s="1"/>
  <c r="E1263" i="5" l="1"/>
  <c r="F1262" i="5"/>
  <c r="C1257" i="8" s="1"/>
  <c r="E1264" i="5" l="1"/>
  <c r="F1263" i="5"/>
  <c r="C1258" i="8" s="1"/>
  <c r="E1265" i="5" l="1"/>
  <c r="F1264" i="5"/>
  <c r="C1259" i="8" s="1"/>
  <c r="E1266" i="5" l="1"/>
  <c r="F1265" i="5"/>
  <c r="C1260" i="8" s="1"/>
  <c r="E1267" i="5" l="1"/>
  <c r="F1266" i="5"/>
  <c r="C1261" i="8" s="1"/>
  <c r="E1268" i="5" l="1"/>
  <c r="F1267" i="5"/>
  <c r="C1262" i="8" s="1"/>
  <c r="E1269" i="5" l="1"/>
  <c r="F1268" i="5"/>
  <c r="C1263" i="8" s="1"/>
  <c r="E1270" i="5" l="1"/>
  <c r="F1269" i="5"/>
  <c r="C1264" i="8" s="1"/>
  <c r="E1271" i="5" l="1"/>
  <c r="F1270" i="5"/>
  <c r="C1265" i="8" s="1"/>
  <c r="E1272" i="5" l="1"/>
  <c r="F1271" i="5"/>
  <c r="C1266" i="8" s="1"/>
  <c r="E1273" i="5" l="1"/>
  <c r="F1272" i="5"/>
  <c r="C1267" i="8" s="1"/>
  <c r="E1274" i="5" l="1"/>
  <c r="F1273" i="5"/>
  <c r="C1268" i="8" s="1"/>
  <c r="E1275" i="5" l="1"/>
  <c r="F1274" i="5"/>
  <c r="C1269" i="8" s="1"/>
  <c r="E1276" i="5" l="1"/>
  <c r="F1275" i="5"/>
  <c r="C1270" i="8" s="1"/>
  <c r="E1277" i="5" l="1"/>
  <c r="F1276" i="5"/>
  <c r="C1271" i="8" s="1"/>
  <c r="E1278" i="5" l="1"/>
  <c r="F1277" i="5"/>
  <c r="C1272" i="8" s="1"/>
  <c r="E1279" i="5" l="1"/>
  <c r="F1278" i="5"/>
  <c r="C1273" i="8" s="1"/>
  <c r="E1280" i="5" l="1"/>
  <c r="F1279" i="5"/>
  <c r="C1274" i="8" s="1"/>
  <c r="E1281" i="5" l="1"/>
  <c r="F1280" i="5"/>
  <c r="C1275" i="8" s="1"/>
  <c r="E1282" i="5" l="1"/>
  <c r="F1281" i="5"/>
  <c r="C1276" i="8" s="1"/>
  <c r="E1283" i="5" l="1"/>
  <c r="F1282" i="5"/>
  <c r="C1277" i="8" s="1"/>
  <c r="E1284" i="5" l="1"/>
  <c r="F1283" i="5"/>
  <c r="C1278" i="8" s="1"/>
  <c r="E1285" i="5" l="1"/>
  <c r="F1284" i="5"/>
  <c r="C1279" i="8" s="1"/>
  <c r="E1286" i="5" l="1"/>
  <c r="F1285" i="5"/>
  <c r="C1280" i="8" s="1"/>
  <c r="E1287" i="5" l="1"/>
  <c r="F1286" i="5"/>
  <c r="C1281" i="8" s="1"/>
  <c r="E1288" i="5" l="1"/>
  <c r="F1287" i="5"/>
  <c r="C1282" i="8" s="1"/>
  <c r="E1289" i="5" l="1"/>
  <c r="F1288" i="5"/>
  <c r="C1283" i="8" s="1"/>
  <c r="E1290" i="5" l="1"/>
  <c r="F1289" i="5"/>
  <c r="C1284" i="8" s="1"/>
  <c r="E1291" i="5" l="1"/>
  <c r="F1290" i="5"/>
  <c r="C1285" i="8" s="1"/>
  <c r="E1292" i="5" l="1"/>
  <c r="F1291" i="5"/>
  <c r="C1286" i="8" s="1"/>
  <c r="E1293" i="5" l="1"/>
  <c r="F1292" i="5"/>
  <c r="C1287" i="8" s="1"/>
  <c r="E1294" i="5" l="1"/>
  <c r="F1293" i="5"/>
  <c r="C1288" i="8" s="1"/>
  <c r="E1295" i="5" l="1"/>
  <c r="F1294" i="5"/>
  <c r="C1289" i="8" s="1"/>
  <c r="E1296" i="5" l="1"/>
  <c r="F1295" i="5"/>
  <c r="C1290" i="8" s="1"/>
  <c r="E1297" i="5" l="1"/>
  <c r="F1296" i="5"/>
  <c r="C1291" i="8" s="1"/>
  <c r="E1298" i="5" l="1"/>
  <c r="F1297" i="5"/>
  <c r="C1292" i="8" s="1"/>
  <c r="E1299" i="5" l="1"/>
  <c r="F1298" i="5"/>
  <c r="C1293" i="8" s="1"/>
  <c r="E1300" i="5" l="1"/>
  <c r="F1299" i="5"/>
  <c r="C1294" i="8" s="1"/>
  <c r="E1301" i="5" l="1"/>
  <c r="F1300" i="5"/>
  <c r="C1295" i="8" s="1"/>
  <c r="E1302" i="5" l="1"/>
  <c r="F1301" i="5"/>
  <c r="C1296" i="8" s="1"/>
  <c r="E1303" i="5" l="1"/>
  <c r="F1302" i="5"/>
  <c r="C1297" i="8" s="1"/>
  <c r="E1304" i="5" l="1"/>
  <c r="F1303" i="5"/>
  <c r="C1298" i="8" s="1"/>
  <c r="E1305" i="5" l="1"/>
  <c r="F1304" i="5"/>
  <c r="C1299" i="8" s="1"/>
  <c r="E1306" i="5" l="1"/>
  <c r="F1305" i="5"/>
  <c r="C1300" i="8" s="1"/>
  <c r="E1307" i="5" l="1"/>
  <c r="F1306" i="5"/>
  <c r="C1301" i="8" s="1"/>
  <c r="E1308" i="5" l="1"/>
  <c r="F1307" i="5"/>
  <c r="C1302" i="8" s="1"/>
  <c r="E1309" i="5" l="1"/>
  <c r="F1308" i="5"/>
  <c r="C1303" i="8" s="1"/>
  <c r="E1310" i="5" l="1"/>
  <c r="F1309" i="5"/>
  <c r="C1304" i="8" s="1"/>
  <c r="E1311" i="5" l="1"/>
  <c r="F1310" i="5"/>
  <c r="C1305" i="8" s="1"/>
  <c r="E1312" i="5" l="1"/>
  <c r="F1311" i="5"/>
  <c r="C1306" i="8" s="1"/>
  <c r="E1313" i="5" l="1"/>
  <c r="F1312" i="5"/>
  <c r="C1307" i="8" s="1"/>
  <c r="E1314" i="5" l="1"/>
  <c r="F1313" i="5"/>
  <c r="C1308" i="8" s="1"/>
  <c r="E1315" i="5" l="1"/>
  <c r="F1314" i="5"/>
  <c r="C1309" i="8" s="1"/>
  <c r="E1316" i="5" l="1"/>
  <c r="F1315" i="5"/>
  <c r="C1310" i="8" s="1"/>
  <c r="E1317" i="5" l="1"/>
  <c r="F1316" i="5"/>
  <c r="C1311" i="8" s="1"/>
  <c r="E1318" i="5" l="1"/>
  <c r="F1317" i="5"/>
  <c r="C1312" i="8" s="1"/>
  <c r="E1319" i="5" l="1"/>
  <c r="F1318" i="5"/>
  <c r="C1313" i="8" s="1"/>
  <c r="E1320" i="5" l="1"/>
  <c r="F1319" i="5"/>
  <c r="C1314" i="8" s="1"/>
  <c r="E1321" i="5" l="1"/>
  <c r="F1320" i="5"/>
  <c r="C1315" i="8" s="1"/>
  <c r="E1322" i="5" l="1"/>
  <c r="F1321" i="5"/>
  <c r="C1316" i="8" s="1"/>
  <c r="E1323" i="5" l="1"/>
  <c r="F1322" i="5"/>
  <c r="C1317" i="8" s="1"/>
  <c r="E1324" i="5" l="1"/>
  <c r="F1323" i="5"/>
  <c r="C1318" i="8" s="1"/>
  <c r="E1325" i="5" l="1"/>
  <c r="F1324" i="5"/>
  <c r="C1319" i="8" s="1"/>
  <c r="E1326" i="5" l="1"/>
  <c r="F1325" i="5"/>
  <c r="C1320" i="8" s="1"/>
  <c r="E1327" i="5" l="1"/>
  <c r="F1326" i="5"/>
  <c r="C1321" i="8" s="1"/>
  <c r="E1328" i="5" l="1"/>
  <c r="F1327" i="5"/>
  <c r="C1322" i="8" s="1"/>
  <c r="E1329" i="5" l="1"/>
  <c r="F1328" i="5"/>
  <c r="C1323" i="8" s="1"/>
  <c r="E1330" i="5" l="1"/>
  <c r="F1329" i="5"/>
  <c r="C1324" i="8" s="1"/>
  <c r="E1331" i="5" l="1"/>
  <c r="F1330" i="5"/>
  <c r="C1325" i="8" s="1"/>
  <c r="E1332" i="5" l="1"/>
  <c r="F1331" i="5"/>
  <c r="C1326" i="8" s="1"/>
  <c r="E1333" i="5" l="1"/>
  <c r="F1332" i="5"/>
  <c r="C1327" i="8" s="1"/>
  <c r="E1334" i="5" l="1"/>
  <c r="F1333" i="5"/>
  <c r="C1328" i="8" s="1"/>
  <c r="E1335" i="5" l="1"/>
  <c r="F1334" i="5"/>
  <c r="C1329" i="8" s="1"/>
  <c r="E1336" i="5" l="1"/>
  <c r="F1335" i="5"/>
  <c r="C1330" i="8" s="1"/>
  <c r="E1337" i="5" l="1"/>
  <c r="F1336" i="5"/>
  <c r="C1331" i="8" s="1"/>
  <c r="E1338" i="5" l="1"/>
  <c r="F1337" i="5"/>
  <c r="C1332" i="8" s="1"/>
  <c r="E1339" i="5" l="1"/>
  <c r="F1338" i="5"/>
  <c r="C1333" i="8" s="1"/>
  <c r="E1340" i="5" l="1"/>
  <c r="F1339" i="5"/>
  <c r="C1334" i="8" s="1"/>
  <c r="E1341" i="5" l="1"/>
  <c r="F1340" i="5"/>
  <c r="C1335" i="8" s="1"/>
  <c r="E1342" i="5" l="1"/>
  <c r="F1341" i="5"/>
  <c r="C1336" i="8" s="1"/>
  <c r="E1343" i="5" l="1"/>
  <c r="F1342" i="5"/>
  <c r="C1337" i="8" s="1"/>
  <c r="E1344" i="5" l="1"/>
  <c r="F1343" i="5"/>
  <c r="C1338" i="8" s="1"/>
  <c r="E1345" i="5" l="1"/>
  <c r="F1344" i="5"/>
  <c r="C1339" i="8" s="1"/>
  <c r="E1346" i="5" l="1"/>
  <c r="F1345" i="5"/>
  <c r="C1340" i="8" s="1"/>
  <c r="E1347" i="5" l="1"/>
  <c r="F1346" i="5"/>
  <c r="C1341" i="8" s="1"/>
  <c r="E1348" i="5" l="1"/>
  <c r="F1347" i="5"/>
  <c r="C1342" i="8" s="1"/>
  <c r="E1349" i="5" l="1"/>
  <c r="F1348" i="5"/>
  <c r="C1343" i="8" s="1"/>
  <c r="E1350" i="5" l="1"/>
  <c r="F1349" i="5"/>
  <c r="C1344" i="8" s="1"/>
  <c r="E1351" i="5" l="1"/>
  <c r="F1350" i="5"/>
  <c r="C1345" i="8" s="1"/>
  <c r="E1352" i="5" l="1"/>
  <c r="F1351" i="5"/>
  <c r="C1346" i="8" s="1"/>
  <c r="E1353" i="5" l="1"/>
  <c r="F1352" i="5"/>
  <c r="C1347" i="8" s="1"/>
  <c r="E1354" i="5" l="1"/>
  <c r="F1353" i="5"/>
  <c r="C1348" i="8" s="1"/>
  <c r="E1355" i="5" l="1"/>
  <c r="F1354" i="5"/>
  <c r="C1349" i="8" s="1"/>
  <c r="E1356" i="5" l="1"/>
  <c r="F1355" i="5"/>
  <c r="C1350" i="8" s="1"/>
  <c r="E1357" i="5" l="1"/>
  <c r="F1356" i="5"/>
  <c r="C1351" i="8" s="1"/>
  <c r="E1358" i="5" l="1"/>
  <c r="F1357" i="5"/>
  <c r="C1352" i="8" s="1"/>
  <c r="E1359" i="5" l="1"/>
  <c r="F1358" i="5"/>
  <c r="C1353" i="8" s="1"/>
  <c r="E1360" i="5" l="1"/>
  <c r="F1359" i="5"/>
  <c r="C1354" i="8" s="1"/>
  <c r="E1361" i="5" l="1"/>
  <c r="F1360" i="5"/>
  <c r="C1355" i="8" s="1"/>
  <c r="E1362" i="5" l="1"/>
  <c r="F1361" i="5"/>
  <c r="C1356" i="8" s="1"/>
  <c r="E1363" i="5" l="1"/>
  <c r="F1362" i="5"/>
  <c r="C1357" i="8" s="1"/>
  <c r="E1364" i="5" l="1"/>
  <c r="F1363" i="5"/>
  <c r="C1358" i="8" s="1"/>
  <c r="E1365" i="5" l="1"/>
  <c r="F1364" i="5"/>
  <c r="C1359" i="8" s="1"/>
  <c r="E1366" i="5" l="1"/>
  <c r="F1365" i="5"/>
  <c r="C1360" i="8" s="1"/>
  <c r="E1367" i="5" l="1"/>
  <c r="F1366" i="5"/>
  <c r="C1361" i="8" s="1"/>
  <c r="E1368" i="5" l="1"/>
  <c r="F1367" i="5"/>
  <c r="C1362" i="8" s="1"/>
  <c r="E1369" i="5" l="1"/>
  <c r="F1368" i="5"/>
  <c r="C1363" i="8" s="1"/>
  <c r="E1370" i="5" l="1"/>
  <c r="F1369" i="5"/>
  <c r="C1364" i="8" s="1"/>
  <c r="E1371" i="5" l="1"/>
  <c r="F1370" i="5"/>
  <c r="C1365" i="8" s="1"/>
  <c r="E1372" i="5" l="1"/>
  <c r="F1371" i="5"/>
  <c r="C1366" i="8" s="1"/>
  <c r="E1373" i="5" l="1"/>
  <c r="F1372" i="5"/>
  <c r="C1367" i="8" s="1"/>
  <c r="E1374" i="5" l="1"/>
  <c r="F1373" i="5"/>
  <c r="C1368" i="8" s="1"/>
  <c r="E1375" i="5" l="1"/>
  <c r="F1374" i="5"/>
  <c r="C1369" i="8" s="1"/>
  <c r="E1376" i="5" l="1"/>
  <c r="F1375" i="5"/>
  <c r="C1370" i="8" s="1"/>
  <c r="E1377" i="5" l="1"/>
  <c r="F1376" i="5"/>
  <c r="C1371" i="8" s="1"/>
  <c r="E1378" i="5" l="1"/>
  <c r="F1377" i="5"/>
  <c r="C1372" i="8" s="1"/>
  <c r="E1379" i="5" l="1"/>
  <c r="F1378" i="5"/>
  <c r="C1373" i="8" s="1"/>
  <c r="E1380" i="5" l="1"/>
  <c r="F1379" i="5"/>
  <c r="C1374" i="8" s="1"/>
  <c r="E1381" i="5" l="1"/>
  <c r="F1380" i="5"/>
  <c r="C1375" i="8" s="1"/>
  <c r="E1382" i="5" l="1"/>
  <c r="F1381" i="5"/>
  <c r="C1376" i="8" s="1"/>
  <c r="E1383" i="5" l="1"/>
  <c r="F1382" i="5"/>
  <c r="C1377" i="8" s="1"/>
  <c r="E1384" i="5" l="1"/>
  <c r="F1383" i="5"/>
  <c r="C1378" i="8" s="1"/>
  <c r="E1385" i="5" l="1"/>
  <c r="F1384" i="5"/>
  <c r="C1379" i="8" s="1"/>
  <c r="E1386" i="5" l="1"/>
  <c r="F1385" i="5"/>
  <c r="C1380" i="8" s="1"/>
  <c r="E1387" i="5" l="1"/>
  <c r="F1386" i="5"/>
  <c r="C1381" i="8" s="1"/>
  <c r="E1388" i="5" l="1"/>
  <c r="F1387" i="5"/>
  <c r="C1382" i="8" s="1"/>
  <c r="E1389" i="5" l="1"/>
  <c r="F1388" i="5"/>
  <c r="C1383" i="8" s="1"/>
  <c r="E1390" i="5" l="1"/>
  <c r="F1389" i="5"/>
  <c r="C1384" i="8" s="1"/>
  <c r="E1391" i="5" l="1"/>
  <c r="F1390" i="5"/>
  <c r="C1385" i="8" s="1"/>
  <c r="E1392" i="5" l="1"/>
  <c r="F1391" i="5"/>
  <c r="C1386" i="8" s="1"/>
  <c r="E1393" i="5" l="1"/>
  <c r="F1392" i="5"/>
  <c r="C1387" i="8" s="1"/>
  <c r="E1394" i="5" l="1"/>
  <c r="F1393" i="5"/>
  <c r="C1388" i="8" s="1"/>
  <c r="E1395" i="5" l="1"/>
  <c r="F1394" i="5"/>
  <c r="C1389" i="8" s="1"/>
  <c r="E1396" i="5" l="1"/>
  <c r="F1395" i="5"/>
  <c r="C1390" i="8" s="1"/>
  <c r="E1397" i="5" l="1"/>
  <c r="F1396" i="5"/>
  <c r="C1391" i="8" s="1"/>
  <c r="E1398" i="5" l="1"/>
  <c r="F1397" i="5"/>
  <c r="C1392" i="8" s="1"/>
  <c r="E1399" i="5" l="1"/>
  <c r="F1398" i="5"/>
  <c r="C1393" i="8" s="1"/>
  <c r="E1400" i="5" l="1"/>
  <c r="F1399" i="5"/>
  <c r="C1394" i="8" s="1"/>
  <c r="E1401" i="5" l="1"/>
  <c r="F1400" i="5"/>
  <c r="C1395" i="8" s="1"/>
  <c r="E1402" i="5" l="1"/>
  <c r="F1401" i="5"/>
  <c r="C1396" i="8" s="1"/>
  <c r="E1403" i="5" l="1"/>
  <c r="F1402" i="5"/>
  <c r="C1397" i="8" s="1"/>
  <c r="E1404" i="5" l="1"/>
  <c r="F1403" i="5"/>
  <c r="C1398" i="8" s="1"/>
  <c r="E1405" i="5" l="1"/>
  <c r="F1404" i="5"/>
  <c r="C1399" i="8" s="1"/>
  <c r="E1406" i="5" l="1"/>
  <c r="F1405" i="5"/>
  <c r="C1400" i="8" s="1"/>
  <c r="E1407" i="5" l="1"/>
  <c r="F1406" i="5"/>
  <c r="C1401" i="8" s="1"/>
  <c r="E1408" i="5" l="1"/>
  <c r="F1407" i="5"/>
  <c r="C1402" i="8" s="1"/>
  <c r="E1409" i="5" l="1"/>
  <c r="F1408" i="5"/>
  <c r="C1403" i="8" s="1"/>
  <c r="E1410" i="5" l="1"/>
  <c r="F1409" i="5"/>
  <c r="C1404" i="8" s="1"/>
  <c r="E1411" i="5" l="1"/>
  <c r="F1410" i="5"/>
  <c r="C1405" i="8" s="1"/>
  <c r="E1412" i="5" l="1"/>
  <c r="F1411" i="5"/>
  <c r="C1406" i="8" s="1"/>
  <c r="E1413" i="5" l="1"/>
  <c r="F1412" i="5"/>
  <c r="C1407" i="8" s="1"/>
  <c r="E1414" i="5" l="1"/>
  <c r="F1413" i="5"/>
  <c r="C1408" i="8" s="1"/>
  <c r="E1415" i="5" l="1"/>
  <c r="F1414" i="5"/>
  <c r="C1409" i="8" s="1"/>
  <c r="E1416" i="5" l="1"/>
  <c r="F1415" i="5"/>
  <c r="C1410" i="8" s="1"/>
  <c r="E1417" i="5" l="1"/>
  <c r="F1416" i="5"/>
  <c r="C1411" i="8" s="1"/>
  <c r="E1418" i="5" l="1"/>
  <c r="F1417" i="5"/>
  <c r="C1412" i="8" s="1"/>
  <c r="E1419" i="5" l="1"/>
  <c r="F1418" i="5"/>
  <c r="C1413" i="8" s="1"/>
  <c r="E1420" i="5" l="1"/>
  <c r="F1419" i="5"/>
  <c r="C1414" i="8" s="1"/>
  <c r="E1421" i="5" l="1"/>
  <c r="F1420" i="5"/>
  <c r="C1415" i="8" s="1"/>
  <c r="E1422" i="5" l="1"/>
  <c r="F1421" i="5"/>
  <c r="C1416" i="8" s="1"/>
  <c r="E1423" i="5" l="1"/>
  <c r="F1422" i="5"/>
  <c r="C1417" i="8" s="1"/>
  <c r="E1424" i="5" l="1"/>
  <c r="F1423" i="5"/>
  <c r="C1418" i="8" s="1"/>
  <c r="E1425" i="5" l="1"/>
  <c r="F1424" i="5"/>
  <c r="C1419" i="8" s="1"/>
  <c r="E1426" i="5" l="1"/>
  <c r="F1425" i="5"/>
  <c r="C1420" i="8" s="1"/>
  <c r="E1427" i="5" l="1"/>
  <c r="F1426" i="5"/>
  <c r="C1421" i="8" s="1"/>
  <c r="E1428" i="5" l="1"/>
  <c r="F1427" i="5"/>
  <c r="C1422" i="8" s="1"/>
  <c r="E1429" i="5" l="1"/>
  <c r="F1428" i="5"/>
  <c r="C1423" i="8" s="1"/>
  <c r="E1430" i="5" l="1"/>
  <c r="F1429" i="5"/>
  <c r="C1424" i="8" s="1"/>
  <c r="E1431" i="5" l="1"/>
  <c r="F1430" i="5"/>
  <c r="C1425" i="8" s="1"/>
  <c r="E1432" i="5" l="1"/>
  <c r="F1431" i="5"/>
  <c r="C1426" i="8" s="1"/>
  <c r="E1433" i="5" l="1"/>
  <c r="F1432" i="5"/>
  <c r="C1427" i="8" s="1"/>
  <c r="E1434" i="5" l="1"/>
  <c r="F1433" i="5"/>
  <c r="C1428" i="8" s="1"/>
  <c r="E1435" i="5" l="1"/>
  <c r="F1434" i="5"/>
  <c r="C1429" i="8" s="1"/>
  <c r="E1436" i="5" l="1"/>
  <c r="F1435" i="5"/>
  <c r="C1430" i="8" s="1"/>
  <c r="E1437" i="5" l="1"/>
  <c r="F1436" i="5"/>
  <c r="C1431" i="8" s="1"/>
  <c r="E1438" i="5" l="1"/>
  <c r="F1437" i="5"/>
  <c r="C1432" i="8" s="1"/>
  <c r="E1439" i="5" l="1"/>
  <c r="F1438" i="5"/>
  <c r="C1433" i="8" s="1"/>
  <c r="E1440" i="5" l="1"/>
  <c r="F1439" i="5"/>
  <c r="C1434" i="8" s="1"/>
  <c r="E1441" i="5" l="1"/>
  <c r="F1440" i="5"/>
  <c r="C1435" i="8" s="1"/>
  <c r="E1442" i="5" l="1"/>
  <c r="F1441" i="5"/>
  <c r="C1436" i="8" s="1"/>
  <c r="E1443" i="5" l="1"/>
  <c r="F1442" i="5"/>
  <c r="C1437" i="8" s="1"/>
  <c r="E1444" i="5" l="1"/>
  <c r="F1443" i="5"/>
  <c r="C1438" i="8" s="1"/>
  <c r="E1445" i="5" l="1"/>
  <c r="F1444" i="5"/>
  <c r="C1439" i="8" s="1"/>
  <c r="E1446" i="5" l="1"/>
  <c r="F1445" i="5"/>
  <c r="C1440" i="8" s="1"/>
  <c r="E1447" i="5" l="1"/>
  <c r="F1446" i="5"/>
  <c r="C1441" i="8" s="1"/>
  <c r="E1448" i="5" l="1"/>
  <c r="F1447" i="5"/>
  <c r="C1442" i="8" s="1"/>
  <c r="E1449" i="5" l="1"/>
  <c r="F1448" i="5"/>
  <c r="C1443" i="8" s="1"/>
  <c r="E1450" i="5" l="1"/>
  <c r="F1449" i="5"/>
  <c r="C1444" i="8" s="1"/>
  <c r="E1451" i="5" l="1"/>
  <c r="F1450" i="5"/>
  <c r="C1445" i="8" s="1"/>
  <c r="E1452" i="5" l="1"/>
  <c r="F1451" i="5"/>
  <c r="C1446" i="8" s="1"/>
  <c r="E1453" i="5" l="1"/>
  <c r="F1452" i="5"/>
  <c r="C1447" i="8" s="1"/>
  <c r="E1454" i="5" l="1"/>
  <c r="F1453" i="5"/>
  <c r="C1448" i="8" s="1"/>
  <c r="E1455" i="5" l="1"/>
  <c r="F1454" i="5"/>
  <c r="C1449" i="8" s="1"/>
  <c r="E1456" i="5" l="1"/>
  <c r="F1455" i="5"/>
  <c r="C1450" i="8" s="1"/>
  <c r="E1457" i="5" l="1"/>
  <c r="F1456" i="5"/>
  <c r="C1451" i="8" s="1"/>
  <c r="E1458" i="5" l="1"/>
  <c r="F1457" i="5"/>
  <c r="C1452" i="8" s="1"/>
  <c r="E1459" i="5" l="1"/>
  <c r="F1458" i="5"/>
  <c r="C1453" i="8" s="1"/>
  <c r="E1460" i="5" l="1"/>
  <c r="F1459" i="5"/>
  <c r="C1454" i="8" s="1"/>
  <c r="E1461" i="5" l="1"/>
  <c r="F1460" i="5"/>
  <c r="C1455" i="8" s="1"/>
  <c r="E1462" i="5" l="1"/>
  <c r="F1461" i="5"/>
  <c r="C1456" i="8" s="1"/>
  <c r="E1463" i="5" l="1"/>
  <c r="F1462" i="5"/>
  <c r="C1457" i="8" s="1"/>
  <c r="E1464" i="5" l="1"/>
  <c r="F1463" i="5"/>
  <c r="C1458" i="8" s="1"/>
  <c r="E1465" i="5" l="1"/>
  <c r="F1464" i="5"/>
  <c r="C1459" i="8" s="1"/>
  <c r="E1466" i="5" l="1"/>
  <c r="F1465" i="5"/>
  <c r="C1460" i="8" s="1"/>
  <c r="E1467" i="5" l="1"/>
  <c r="F1466" i="5"/>
  <c r="C1461" i="8" s="1"/>
  <c r="E1468" i="5" l="1"/>
  <c r="F1467" i="5"/>
  <c r="C1462" i="8" s="1"/>
  <c r="E1469" i="5" l="1"/>
  <c r="F1468" i="5"/>
  <c r="C1463" i="8" s="1"/>
  <c r="E1470" i="5" l="1"/>
  <c r="F1469" i="5"/>
  <c r="C1464" i="8" s="1"/>
  <c r="E1471" i="5" l="1"/>
  <c r="F1470" i="5"/>
  <c r="C1465" i="8" s="1"/>
  <c r="E1472" i="5" l="1"/>
  <c r="F1471" i="5"/>
  <c r="C1466" i="8" s="1"/>
  <c r="E1473" i="5" l="1"/>
  <c r="F1472" i="5"/>
  <c r="C1467" i="8" s="1"/>
  <c r="E1474" i="5" l="1"/>
  <c r="F1473" i="5"/>
  <c r="C1468" i="8" s="1"/>
  <c r="E1475" i="5" l="1"/>
  <c r="F1474" i="5"/>
  <c r="C1469" i="8" s="1"/>
  <c r="E1476" i="5" l="1"/>
  <c r="F1475" i="5"/>
  <c r="C1470" i="8" s="1"/>
  <c r="E1477" i="5" l="1"/>
  <c r="F1476" i="5"/>
  <c r="C1471" i="8" s="1"/>
  <c r="E1478" i="5" l="1"/>
  <c r="F1477" i="5"/>
  <c r="C1472" i="8" s="1"/>
  <c r="E1479" i="5" l="1"/>
  <c r="F1478" i="5"/>
  <c r="C1473" i="8" s="1"/>
  <c r="E1480" i="5" l="1"/>
  <c r="F1479" i="5"/>
  <c r="C1474" i="8" s="1"/>
  <c r="E1481" i="5" l="1"/>
  <c r="F1480" i="5"/>
  <c r="C1475" i="8" s="1"/>
  <c r="E1482" i="5" l="1"/>
  <c r="F1481" i="5"/>
  <c r="C1476" i="8" s="1"/>
  <c r="E1483" i="5" l="1"/>
  <c r="F1482" i="5"/>
  <c r="C1477" i="8" s="1"/>
  <c r="E1484" i="5" l="1"/>
  <c r="F1483" i="5"/>
  <c r="C1478" i="8" s="1"/>
  <c r="E1485" i="5" l="1"/>
  <c r="F1484" i="5"/>
  <c r="C1479" i="8" s="1"/>
  <c r="E1486" i="5" l="1"/>
  <c r="F1485" i="5"/>
  <c r="C1480" i="8" s="1"/>
  <c r="E1487" i="5" l="1"/>
  <c r="F1486" i="5"/>
  <c r="C1481" i="8" s="1"/>
  <c r="E1488" i="5" l="1"/>
  <c r="F1487" i="5"/>
  <c r="C1482" i="8" s="1"/>
  <c r="E1489" i="5" l="1"/>
  <c r="F1488" i="5"/>
  <c r="C1483" i="8" s="1"/>
  <c r="E1490" i="5" l="1"/>
  <c r="F1489" i="5"/>
  <c r="C1484" i="8" s="1"/>
  <c r="E1491" i="5" l="1"/>
  <c r="F1490" i="5"/>
  <c r="C1485" i="8" s="1"/>
  <c r="E1492" i="5" l="1"/>
  <c r="F1491" i="5"/>
  <c r="C1486" i="8" s="1"/>
  <c r="E1493" i="5" l="1"/>
  <c r="F1492" i="5"/>
  <c r="C1487" i="8" s="1"/>
  <c r="E1494" i="5" l="1"/>
  <c r="F1493" i="5"/>
  <c r="C1488" i="8" s="1"/>
  <c r="E1495" i="5" l="1"/>
  <c r="F1494" i="5"/>
  <c r="C1489" i="8" s="1"/>
  <c r="E1496" i="5" l="1"/>
  <c r="F1495" i="5"/>
  <c r="C1490" i="8" s="1"/>
  <c r="E1497" i="5" l="1"/>
  <c r="F1496" i="5"/>
  <c r="C1491" i="8" s="1"/>
  <c r="E1498" i="5" l="1"/>
  <c r="F1497" i="5"/>
  <c r="C1492" i="8" s="1"/>
  <c r="E1499" i="5" l="1"/>
  <c r="F1498" i="5"/>
  <c r="C1493" i="8" s="1"/>
  <c r="E1500" i="5" l="1"/>
  <c r="F1499" i="5"/>
  <c r="C1494" i="8" s="1"/>
  <c r="E1501" i="5" l="1"/>
  <c r="F1500" i="5"/>
  <c r="C1495" i="8" s="1"/>
  <c r="E1502" i="5" l="1"/>
  <c r="F1501" i="5"/>
  <c r="C1496" i="8" s="1"/>
  <c r="E1503" i="5" l="1"/>
  <c r="F1502" i="5"/>
  <c r="C1497" i="8" s="1"/>
  <c r="E1504" i="5" l="1"/>
  <c r="F1503" i="5"/>
  <c r="C1498" i="8" s="1"/>
  <c r="E1505" i="5" l="1"/>
  <c r="F1504" i="5"/>
  <c r="C1499" i="8" s="1"/>
  <c r="E1506" i="5" l="1"/>
  <c r="F1505" i="5"/>
  <c r="C1500" i="8" s="1"/>
  <c r="E1507" i="5" l="1"/>
  <c r="F1506" i="5"/>
  <c r="C1501" i="8" s="1"/>
  <c r="E1508" i="5" l="1"/>
  <c r="F1507" i="5"/>
  <c r="C1502" i="8" s="1"/>
  <c r="E1509" i="5" l="1"/>
  <c r="F1508" i="5"/>
  <c r="C1503" i="8" s="1"/>
  <c r="E1510" i="5" l="1"/>
  <c r="F1509" i="5"/>
  <c r="C1504" i="8" s="1"/>
  <c r="E1511" i="5" l="1"/>
  <c r="F1510" i="5"/>
  <c r="C1505" i="8" s="1"/>
  <c r="E1512" i="5" l="1"/>
  <c r="F1511" i="5"/>
  <c r="C1506" i="8" s="1"/>
  <c r="E1513" i="5" l="1"/>
  <c r="F1512" i="5"/>
  <c r="C1507" i="8" s="1"/>
  <c r="E1514" i="5" l="1"/>
  <c r="F1513" i="5"/>
  <c r="C1508" i="8" s="1"/>
  <c r="E1515" i="5" l="1"/>
  <c r="F1514" i="5"/>
  <c r="C1509" i="8" s="1"/>
  <c r="E1516" i="5" l="1"/>
  <c r="F1515" i="5"/>
  <c r="C1510" i="8" s="1"/>
  <c r="E1517" i="5" l="1"/>
  <c r="F1516" i="5"/>
  <c r="C1511" i="8" s="1"/>
  <c r="E1518" i="5" l="1"/>
  <c r="F1517" i="5"/>
  <c r="C1512" i="8" s="1"/>
  <c r="E1519" i="5" l="1"/>
  <c r="F1518" i="5"/>
  <c r="C1513" i="8" s="1"/>
  <c r="E1520" i="5" l="1"/>
  <c r="F1519" i="5"/>
  <c r="C1514" i="8" s="1"/>
  <c r="E1521" i="5" l="1"/>
  <c r="F1520" i="5"/>
  <c r="C1515" i="8" s="1"/>
  <c r="E1522" i="5" l="1"/>
  <c r="F1521" i="5"/>
  <c r="C1516" i="8" s="1"/>
  <c r="E1523" i="5" l="1"/>
  <c r="F1522" i="5"/>
  <c r="C1517" i="8" s="1"/>
  <c r="E1524" i="5" l="1"/>
  <c r="F1523" i="5"/>
  <c r="C1518" i="8" s="1"/>
  <c r="E1525" i="5" l="1"/>
  <c r="F1524" i="5"/>
  <c r="C1519" i="8" s="1"/>
  <c r="E1526" i="5" l="1"/>
  <c r="F1525" i="5"/>
  <c r="C1520" i="8" s="1"/>
  <c r="E1527" i="5" l="1"/>
  <c r="F1526" i="5"/>
  <c r="C1521" i="8" s="1"/>
  <c r="E1528" i="5" l="1"/>
  <c r="F1527" i="5"/>
  <c r="C1522" i="8" s="1"/>
  <c r="E1529" i="5" l="1"/>
  <c r="F1528" i="5"/>
  <c r="C1523" i="8" s="1"/>
  <c r="E1530" i="5" l="1"/>
  <c r="F1529" i="5"/>
  <c r="C1524" i="8" s="1"/>
  <c r="E1531" i="5" l="1"/>
  <c r="F1530" i="5"/>
  <c r="C1525" i="8" s="1"/>
  <c r="E1532" i="5" l="1"/>
  <c r="F1531" i="5"/>
  <c r="C1526" i="8" s="1"/>
  <c r="E1533" i="5" l="1"/>
  <c r="F1532" i="5"/>
  <c r="C1527" i="8" s="1"/>
  <c r="E1534" i="5" l="1"/>
  <c r="F1533" i="5"/>
  <c r="C1528" i="8" s="1"/>
  <c r="E1535" i="5" l="1"/>
  <c r="F1534" i="5"/>
  <c r="C1529" i="8" s="1"/>
  <c r="E1536" i="5" l="1"/>
  <c r="F1535" i="5"/>
  <c r="C1530" i="8" s="1"/>
  <c r="E1537" i="5" l="1"/>
  <c r="F1536" i="5"/>
  <c r="C1531" i="8" s="1"/>
  <c r="E1538" i="5" l="1"/>
  <c r="F1537" i="5"/>
  <c r="C1532" i="8" s="1"/>
  <c r="E1539" i="5" l="1"/>
  <c r="F1538" i="5"/>
  <c r="C1533" i="8" s="1"/>
  <c r="E1540" i="5" l="1"/>
  <c r="F1539" i="5"/>
  <c r="C1534" i="8" s="1"/>
  <c r="E1541" i="5" l="1"/>
  <c r="F1540" i="5"/>
  <c r="C1535" i="8" s="1"/>
  <c r="E1542" i="5" l="1"/>
  <c r="F1541" i="5"/>
  <c r="C1536" i="8" s="1"/>
  <c r="E1543" i="5" l="1"/>
  <c r="F1542" i="5"/>
  <c r="C1537" i="8" s="1"/>
  <c r="E1544" i="5" l="1"/>
  <c r="F1543" i="5"/>
  <c r="C1538" i="8" s="1"/>
  <c r="E1545" i="5" l="1"/>
  <c r="F1544" i="5"/>
  <c r="C1539" i="8" s="1"/>
  <c r="E1546" i="5" l="1"/>
  <c r="F1545" i="5"/>
  <c r="C1540" i="8" s="1"/>
  <c r="E1547" i="5" l="1"/>
  <c r="F1546" i="5"/>
  <c r="C1541" i="8" s="1"/>
  <c r="E1548" i="5" l="1"/>
  <c r="F1547" i="5"/>
  <c r="C1542" i="8" s="1"/>
  <c r="E1549" i="5" l="1"/>
  <c r="F1548" i="5"/>
  <c r="C1543" i="8" s="1"/>
  <c r="E1550" i="5" l="1"/>
  <c r="F1549" i="5"/>
  <c r="C1544" i="8" s="1"/>
  <c r="E1551" i="5" l="1"/>
  <c r="F1550" i="5"/>
  <c r="C1545" i="8" s="1"/>
  <c r="E1552" i="5" l="1"/>
  <c r="F1551" i="5"/>
  <c r="C1546" i="8" s="1"/>
  <c r="E1553" i="5" l="1"/>
  <c r="F1552" i="5"/>
  <c r="C1547" i="8" s="1"/>
  <c r="E1554" i="5" l="1"/>
  <c r="F1553" i="5"/>
  <c r="C1548" i="8" s="1"/>
  <c r="E1555" i="5" l="1"/>
  <c r="F1554" i="5"/>
  <c r="C1549" i="8" s="1"/>
  <c r="E1556" i="5" l="1"/>
  <c r="F1555" i="5"/>
  <c r="C1550" i="8" s="1"/>
  <c r="E1557" i="5" l="1"/>
  <c r="F1556" i="5"/>
  <c r="C1551" i="8" s="1"/>
  <c r="E1558" i="5" l="1"/>
  <c r="F1557" i="5"/>
  <c r="C1552" i="8" s="1"/>
  <c r="E1559" i="5" l="1"/>
  <c r="F1558" i="5"/>
  <c r="C1553" i="8" s="1"/>
  <c r="E1560" i="5" l="1"/>
  <c r="F1559" i="5"/>
  <c r="C1554" i="8" s="1"/>
  <c r="E1561" i="5" l="1"/>
  <c r="F1560" i="5"/>
  <c r="C1555" i="8" s="1"/>
  <c r="E1562" i="5" l="1"/>
  <c r="F1561" i="5"/>
  <c r="C1556" i="8" s="1"/>
  <c r="E1563" i="5" l="1"/>
  <c r="F1562" i="5"/>
  <c r="C1557" i="8" s="1"/>
  <c r="E1564" i="5" l="1"/>
  <c r="F1563" i="5"/>
  <c r="C1558" i="8" s="1"/>
  <c r="E1565" i="5" l="1"/>
  <c r="F1564" i="5"/>
  <c r="C1559" i="8" s="1"/>
  <c r="E1566" i="5" l="1"/>
  <c r="F1565" i="5"/>
  <c r="C1560" i="8" s="1"/>
  <c r="E1567" i="5" l="1"/>
  <c r="F1566" i="5"/>
  <c r="C1561" i="8" s="1"/>
  <c r="E1568" i="5" l="1"/>
  <c r="F1567" i="5"/>
  <c r="C1562" i="8" s="1"/>
  <c r="E1569" i="5" l="1"/>
  <c r="F1568" i="5"/>
  <c r="C1563" i="8" s="1"/>
  <c r="E1570" i="5" l="1"/>
  <c r="F1569" i="5"/>
  <c r="C1564" i="8" s="1"/>
  <c r="E1571" i="5" l="1"/>
  <c r="F1570" i="5"/>
  <c r="C1565" i="8" s="1"/>
  <c r="E1572" i="5" l="1"/>
  <c r="F1571" i="5"/>
  <c r="C1566" i="8" s="1"/>
  <c r="E1573" i="5" l="1"/>
  <c r="F1572" i="5"/>
  <c r="C1567" i="8" s="1"/>
  <c r="E1574" i="5" l="1"/>
  <c r="F1573" i="5"/>
  <c r="C1568" i="8" s="1"/>
  <c r="E1575" i="5" l="1"/>
  <c r="F1574" i="5"/>
  <c r="C1569" i="8" s="1"/>
  <c r="E1576" i="5" l="1"/>
  <c r="F1575" i="5"/>
  <c r="C1570" i="8" s="1"/>
  <c r="E1577" i="5" l="1"/>
  <c r="F1576" i="5"/>
  <c r="C1571" i="8" s="1"/>
  <c r="E1578" i="5" l="1"/>
  <c r="F1577" i="5"/>
  <c r="C1572" i="8" s="1"/>
  <c r="E1579" i="5" l="1"/>
  <c r="F1578" i="5"/>
  <c r="C1573" i="8" s="1"/>
  <c r="E1580" i="5" l="1"/>
  <c r="F1579" i="5"/>
  <c r="C1574" i="8" s="1"/>
  <c r="E1581" i="5" l="1"/>
  <c r="F1580" i="5"/>
  <c r="C1575" i="8" s="1"/>
  <c r="E1582" i="5" l="1"/>
  <c r="F1581" i="5"/>
  <c r="C1576" i="8" s="1"/>
  <c r="E1583" i="5" l="1"/>
  <c r="F1582" i="5"/>
  <c r="C1577" i="8" s="1"/>
  <c r="E1584" i="5" l="1"/>
  <c r="F1583" i="5"/>
  <c r="C1578" i="8" s="1"/>
  <c r="E1585" i="5" l="1"/>
  <c r="F1584" i="5"/>
  <c r="C1579" i="8" s="1"/>
  <c r="E1586" i="5" l="1"/>
  <c r="F1585" i="5"/>
  <c r="C1580" i="8" s="1"/>
  <c r="E1587" i="5" l="1"/>
  <c r="F1586" i="5"/>
  <c r="C1581" i="8" s="1"/>
  <c r="E1588" i="5" l="1"/>
  <c r="F1587" i="5"/>
  <c r="C1582" i="8" s="1"/>
  <c r="E1589" i="5" l="1"/>
  <c r="F1588" i="5"/>
  <c r="C1583" i="8" s="1"/>
  <c r="E1590" i="5" l="1"/>
  <c r="F1589" i="5"/>
  <c r="C1584" i="8" s="1"/>
  <c r="E1591" i="5" l="1"/>
  <c r="F1590" i="5"/>
  <c r="C1585" i="8" s="1"/>
  <c r="E1592" i="5" l="1"/>
  <c r="F1591" i="5"/>
  <c r="C1586" i="8" s="1"/>
  <c r="E1593" i="5" l="1"/>
  <c r="F1592" i="5"/>
  <c r="C1587" i="8" s="1"/>
  <c r="E1594" i="5" l="1"/>
  <c r="F1593" i="5"/>
  <c r="C1588" i="8" s="1"/>
  <c r="E1595" i="5" l="1"/>
  <c r="F1594" i="5"/>
  <c r="C1589" i="8" s="1"/>
  <c r="E1596" i="5" l="1"/>
  <c r="F1595" i="5"/>
  <c r="C1590" i="8" s="1"/>
  <c r="E1597" i="5" l="1"/>
  <c r="F1596" i="5"/>
  <c r="C1591" i="8" s="1"/>
  <c r="E1598" i="5" l="1"/>
  <c r="F1597" i="5"/>
  <c r="C1592" i="8" s="1"/>
  <c r="E1599" i="5" l="1"/>
  <c r="F1598" i="5"/>
  <c r="C1593" i="8" s="1"/>
  <c r="E1600" i="5" l="1"/>
  <c r="F1599" i="5"/>
  <c r="C1594" i="8" s="1"/>
  <c r="E1601" i="5" l="1"/>
  <c r="F1600" i="5"/>
  <c r="C1595" i="8" s="1"/>
  <c r="E1602" i="5" l="1"/>
  <c r="F1601" i="5"/>
  <c r="C1596" i="8" s="1"/>
  <c r="E1603" i="5" l="1"/>
  <c r="F1602" i="5"/>
  <c r="C1597" i="8" s="1"/>
  <c r="E1604" i="5" l="1"/>
  <c r="F1603" i="5"/>
  <c r="C1598" i="8" s="1"/>
  <c r="E1605" i="5" l="1"/>
  <c r="F1604" i="5"/>
  <c r="C1599" i="8" s="1"/>
  <c r="E1606" i="5" l="1"/>
  <c r="F1605" i="5"/>
  <c r="C1600" i="8" s="1"/>
  <c r="E1607" i="5" l="1"/>
  <c r="F1606" i="5"/>
  <c r="C1601" i="8" s="1"/>
  <c r="E1608" i="5" l="1"/>
  <c r="F1607" i="5"/>
  <c r="C1602" i="8" s="1"/>
  <c r="E1609" i="5" l="1"/>
  <c r="F1608" i="5"/>
  <c r="C1603" i="8" s="1"/>
  <c r="E1610" i="5" l="1"/>
  <c r="F1609" i="5"/>
  <c r="C1604" i="8" s="1"/>
  <c r="E1611" i="5" l="1"/>
  <c r="F1610" i="5"/>
  <c r="C1605" i="8" s="1"/>
  <c r="E1612" i="5" l="1"/>
  <c r="F1611" i="5"/>
  <c r="C1606" i="8" s="1"/>
  <c r="E1613" i="5" l="1"/>
  <c r="F1612" i="5"/>
  <c r="C1607" i="8" s="1"/>
  <c r="E1614" i="5" l="1"/>
  <c r="F1613" i="5"/>
  <c r="C1608" i="8" s="1"/>
  <c r="E1615" i="5" l="1"/>
  <c r="F1614" i="5"/>
  <c r="C1609" i="8" s="1"/>
  <c r="E1616" i="5" l="1"/>
  <c r="F1615" i="5"/>
  <c r="C1610" i="8" s="1"/>
  <c r="E1617" i="5" l="1"/>
  <c r="F1616" i="5"/>
  <c r="C1611" i="8" s="1"/>
  <c r="E1618" i="5" l="1"/>
  <c r="F1617" i="5"/>
  <c r="C1612" i="8" s="1"/>
  <c r="E1619" i="5" l="1"/>
  <c r="F1618" i="5"/>
  <c r="C1613" i="8" s="1"/>
  <c r="E1620" i="5" l="1"/>
  <c r="F1619" i="5"/>
  <c r="C1614" i="8" s="1"/>
  <c r="E1621" i="5" l="1"/>
  <c r="F1620" i="5"/>
  <c r="C1615" i="8" s="1"/>
  <c r="E1622" i="5" l="1"/>
  <c r="F1621" i="5"/>
  <c r="C1616" i="8" s="1"/>
  <c r="E1623" i="5" l="1"/>
  <c r="F1622" i="5"/>
  <c r="C1617" i="8" s="1"/>
  <c r="E1624" i="5" l="1"/>
  <c r="F1623" i="5"/>
  <c r="C1618" i="8" s="1"/>
  <c r="E1625" i="5" l="1"/>
  <c r="F1624" i="5"/>
  <c r="C1619" i="8" s="1"/>
  <c r="E1626" i="5" l="1"/>
  <c r="F1625" i="5"/>
  <c r="C1620" i="8" s="1"/>
  <c r="E1627" i="5" l="1"/>
  <c r="F1626" i="5"/>
  <c r="C1621" i="8" s="1"/>
  <c r="E1628" i="5" l="1"/>
  <c r="F1627" i="5"/>
  <c r="C1622" i="8" s="1"/>
  <c r="E1629" i="5" l="1"/>
  <c r="F1628" i="5"/>
  <c r="C1623" i="8" s="1"/>
  <c r="E1630" i="5" l="1"/>
  <c r="F1629" i="5"/>
  <c r="C1624" i="8" s="1"/>
  <c r="E1631" i="5" l="1"/>
  <c r="F1630" i="5"/>
  <c r="C1625" i="8" s="1"/>
  <c r="E1632" i="5" l="1"/>
  <c r="F1631" i="5"/>
  <c r="C1626" i="8" s="1"/>
  <c r="E1633" i="5" l="1"/>
  <c r="F1632" i="5"/>
  <c r="C1627" i="8" s="1"/>
  <c r="E1634" i="5" l="1"/>
  <c r="F1633" i="5"/>
  <c r="C1628" i="8" s="1"/>
  <c r="E1635" i="5" l="1"/>
  <c r="F1634" i="5"/>
  <c r="C1629" i="8" s="1"/>
  <c r="E1636" i="5" l="1"/>
  <c r="F1635" i="5"/>
  <c r="C1630" i="8" s="1"/>
  <c r="E1637" i="5" l="1"/>
  <c r="F1636" i="5"/>
  <c r="C1631" i="8" s="1"/>
  <c r="E1638" i="5" l="1"/>
  <c r="F1637" i="5"/>
  <c r="C1632" i="8" s="1"/>
  <c r="E1639" i="5" l="1"/>
  <c r="F1638" i="5"/>
  <c r="C1633" i="8" s="1"/>
  <c r="E1640" i="5" l="1"/>
  <c r="F1639" i="5"/>
  <c r="C1634" i="8" s="1"/>
  <c r="E1641" i="5" l="1"/>
  <c r="F1640" i="5"/>
  <c r="C1635" i="8" s="1"/>
  <c r="E1642" i="5" l="1"/>
  <c r="F1641" i="5"/>
  <c r="C1636" i="8" s="1"/>
  <c r="E1643" i="5" l="1"/>
  <c r="F1642" i="5"/>
  <c r="C1637" i="8" s="1"/>
  <c r="E1644" i="5" l="1"/>
  <c r="F1643" i="5"/>
  <c r="C1638" i="8" s="1"/>
  <c r="E1645" i="5" l="1"/>
  <c r="F1644" i="5"/>
  <c r="C1639" i="8" s="1"/>
  <c r="E1646" i="5" l="1"/>
  <c r="F1645" i="5"/>
  <c r="C1640" i="8" s="1"/>
  <c r="E1647" i="5" l="1"/>
  <c r="F1646" i="5"/>
  <c r="C1641" i="8" s="1"/>
  <c r="E1648" i="5" l="1"/>
  <c r="F1647" i="5"/>
  <c r="C1642" i="8" s="1"/>
  <c r="E1649" i="5" l="1"/>
  <c r="F1648" i="5"/>
  <c r="C1643" i="8" s="1"/>
  <c r="E1650" i="5" l="1"/>
  <c r="F1649" i="5"/>
  <c r="C1644" i="8" s="1"/>
  <c r="E1651" i="5" l="1"/>
  <c r="F1650" i="5"/>
  <c r="C1645" i="8" s="1"/>
  <c r="E1652" i="5" l="1"/>
  <c r="F1651" i="5"/>
  <c r="C1646" i="8" s="1"/>
  <c r="E1653" i="5" l="1"/>
  <c r="F1652" i="5"/>
  <c r="C1647" i="8" s="1"/>
  <c r="E1654" i="5" l="1"/>
  <c r="F1653" i="5"/>
  <c r="C1648" i="8" s="1"/>
  <c r="E1655" i="5" l="1"/>
  <c r="F1654" i="5"/>
  <c r="C1649" i="8" s="1"/>
  <c r="E1656" i="5" l="1"/>
  <c r="F1655" i="5"/>
  <c r="C1650" i="8" s="1"/>
  <c r="E1657" i="5" l="1"/>
  <c r="F1656" i="5"/>
  <c r="C1651" i="8" s="1"/>
  <c r="E1658" i="5" l="1"/>
  <c r="F1657" i="5"/>
  <c r="C1652" i="8" s="1"/>
  <c r="E1659" i="5" l="1"/>
  <c r="F1658" i="5"/>
  <c r="C1653" i="8" s="1"/>
  <c r="E1660" i="5" l="1"/>
  <c r="F1659" i="5"/>
  <c r="C1654" i="8" s="1"/>
  <c r="E1661" i="5" l="1"/>
  <c r="F1660" i="5"/>
  <c r="C1655" i="8" s="1"/>
  <c r="E1662" i="5" l="1"/>
  <c r="F1661" i="5"/>
  <c r="C1656" i="8" s="1"/>
  <c r="E1663" i="5" l="1"/>
  <c r="F1662" i="5"/>
  <c r="C1657" i="8" s="1"/>
  <c r="E1664" i="5" l="1"/>
  <c r="F1663" i="5"/>
  <c r="C1658" i="8" s="1"/>
  <c r="E1665" i="5" l="1"/>
  <c r="F1664" i="5"/>
  <c r="C1659" i="8" s="1"/>
  <c r="E1666" i="5" l="1"/>
  <c r="F1665" i="5"/>
  <c r="C1660" i="8" s="1"/>
  <c r="E1667" i="5" l="1"/>
  <c r="F1666" i="5"/>
  <c r="C1661" i="8" s="1"/>
  <c r="E1668" i="5" l="1"/>
  <c r="F1667" i="5"/>
  <c r="C1662" i="8" s="1"/>
  <c r="E1669" i="5" l="1"/>
  <c r="F1668" i="5"/>
  <c r="C1663" i="8" s="1"/>
  <c r="E1670" i="5" l="1"/>
  <c r="F1669" i="5"/>
  <c r="C1664" i="8" s="1"/>
  <c r="E1671" i="5" l="1"/>
  <c r="F1670" i="5"/>
  <c r="C1665" i="8" s="1"/>
  <c r="E1672" i="5" l="1"/>
  <c r="F1671" i="5"/>
  <c r="C1666" i="8" s="1"/>
  <c r="E1673" i="5" l="1"/>
  <c r="F1672" i="5"/>
  <c r="C1667" i="8" s="1"/>
  <c r="E1674" i="5" l="1"/>
  <c r="F1673" i="5"/>
  <c r="C1668" i="8" s="1"/>
  <c r="E1675" i="5" l="1"/>
  <c r="F1675" i="5" s="1"/>
  <c r="C1670" i="8" s="1"/>
  <c r="F1674" i="5"/>
  <c r="C1669" i="8" s="1"/>
  <c r="F10" i="8" l="1"/>
  <c r="F8" i="8"/>
  <c r="F9" i="8"/>
  <c r="E8" i="8"/>
  <c r="E11" i="8" s="1"/>
  <c r="E9" i="8"/>
  <c r="E10" i="8"/>
  <c r="D9" i="8"/>
  <c r="D10" i="8"/>
  <c r="D8" i="8"/>
  <c r="F2" i="8"/>
  <c r="F4" i="8"/>
  <c r="D18" i="8" s="1"/>
  <c r="F18" i="8" s="1"/>
  <c r="F3" i="8"/>
  <c r="E2" i="8"/>
  <c r="E3" i="8"/>
  <c r="E4" i="8"/>
  <c r="D3" i="8"/>
  <c r="D4" i="8"/>
  <c r="D2" i="8"/>
  <c r="D14" i="8" s="1"/>
  <c r="D8" i="5"/>
  <c r="D7" i="5"/>
  <c r="D9" i="5"/>
  <c r="D15" i="8" l="1"/>
  <c r="F15" i="8" s="1"/>
  <c r="D11" i="8"/>
  <c r="G8" i="8"/>
  <c r="G10" i="8"/>
  <c r="D17" i="8"/>
  <c r="F17" i="8" s="1"/>
  <c r="G9" i="8"/>
  <c r="E14" i="8"/>
  <c r="E15" i="8" s="1"/>
  <c r="F14" i="8"/>
  <c r="D16" i="8"/>
  <c r="F16" i="8" s="1"/>
  <c r="F11" i="8"/>
  <c r="D5" i="8"/>
  <c r="G2" i="8"/>
  <c r="G4" i="8"/>
  <c r="G3" i="8"/>
  <c r="E5" i="8"/>
  <c r="F5" i="8"/>
  <c r="G14" i="8" l="1"/>
  <c r="G15" i="8" s="1"/>
  <c r="G16" i="8" s="1"/>
  <c r="G17" i="8" s="1"/>
  <c r="G18" i="8" s="1"/>
  <c r="F19" i="8"/>
  <c r="E16" i="8"/>
  <c r="E17" i="8" s="1"/>
  <c r="E18" i="8" s="1"/>
  <c r="D19" i="8"/>
  <c r="D659" i="5" l="1"/>
  <c r="D953" i="5"/>
  <c r="D1659" i="5"/>
  <c r="D1303" i="5"/>
  <c r="D517" i="5"/>
  <c r="D726" i="5"/>
  <c r="D1054" i="5"/>
  <c r="D336" i="5"/>
  <c r="D585" i="5"/>
  <c r="D206" i="5"/>
  <c r="D59" i="5"/>
  <c r="D107" i="5"/>
  <c r="D746" i="5"/>
  <c r="D273" i="5"/>
  <c r="D346" i="5"/>
  <c r="D1646" i="5"/>
  <c r="D330" i="5"/>
  <c r="D1624" i="5"/>
  <c r="D186" i="5"/>
  <c r="D1263" i="5"/>
  <c r="D1355" i="5"/>
  <c r="D592" i="5"/>
  <c r="D635" i="5"/>
  <c r="D472" i="5"/>
  <c r="D1470" i="5"/>
  <c r="D183" i="5"/>
  <c r="D187" i="5"/>
  <c r="D64" i="5"/>
  <c r="D479" i="5"/>
  <c r="D519" i="5"/>
  <c r="D1415" i="5"/>
  <c r="D1206" i="5"/>
  <c r="D1185" i="5"/>
  <c r="D1669" i="5"/>
  <c r="D492" i="5"/>
  <c r="D626" i="5"/>
  <c r="D1635" i="5"/>
  <c r="D1621" i="5"/>
  <c r="D1618" i="5"/>
  <c r="D1666" i="5"/>
  <c r="D590" i="5"/>
  <c r="D1058" i="5"/>
  <c r="D530" i="5"/>
  <c r="D1256" i="5"/>
  <c r="D1661" i="5"/>
  <c r="D961" i="5"/>
  <c r="D864" i="5"/>
  <c r="D260" i="5"/>
  <c r="D807" i="5"/>
  <c r="D463" i="5"/>
  <c r="D1571" i="5"/>
  <c r="D319" i="5"/>
  <c r="D594" i="5"/>
  <c r="D927" i="5"/>
  <c r="D928" i="5"/>
  <c r="D1271" i="5"/>
  <c r="D542" i="5"/>
  <c r="D65" i="5"/>
  <c r="E7" i="5"/>
  <c r="D974" i="5"/>
  <c r="D943" i="5"/>
  <c r="D605" i="5"/>
  <c r="D386" i="5"/>
  <c r="D589" i="5"/>
  <c r="D1253" i="5"/>
  <c r="D1643" i="5"/>
  <c r="D1081" i="5"/>
  <c r="D949" i="5"/>
  <c r="D1447" i="5"/>
  <c r="D930" i="5"/>
  <c r="D250" i="5"/>
  <c r="D1431" i="5"/>
  <c r="D231" i="5"/>
  <c r="D347" i="5"/>
  <c r="D1545" i="5"/>
  <c r="D174" i="5"/>
  <c r="D345" i="5"/>
  <c r="D173" i="5"/>
  <c r="D100" i="5"/>
  <c r="D670" i="5"/>
  <c r="D252" i="5"/>
  <c r="D662" i="5"/>
  <c r="D1264" i="5"/>
  <c r="D1423" i="5"/>
  <c r="D911" i="5"/>
  <c r="D1630" i="5"/>
  <c r="D1210" i="5"/>
  <c r="D1014" i="5"/>
  <c r="D830" i="5"/>
  <c r="D1587" i="5"/>
  <c r="D616" i="5"/>
  <c r="D741" i="5"/>
  <c r="D169" i="5"/>
  <c r="D491" i="5"/>
  <c r="D239" i="5"/>
  <c r="D1335" i="5"/>
  <c r="D1064" i="5"/>
  <c r="D890" i="5"/>
  <c r="D727" i="5"/>
  <c r="D1213" i="5"/>
  <c r="D861" i="5"/>
  <c r="D1584" i="5"/>
  <c r="D838" i="5"/>
  <c r="D1388" i="5"/>
  <c r="D185" i="5"/>
  <c r="D389" i="5"/>
  <c r="D1595" i="5"/>
  <c r="D916" i="5"/>
  <c r="D1322" i="5"/>
  <c r="D327" i="5"/>
  <c r="D573" i="5"/>
  <c r="D153" i="5"/>
  <c r="D1118" i="5"/>
  <c r="D1290" i="5"/>
  <c r="D686" i="5"/>
  <c r="D1565" i="5"/>
  <c r="D964" i="5"/>
  <c r="D331" i="5"/>
  <c r="D924" i="5"/>
  <c r="D1549" i="5"/>
  <c r="D882" i="5"/>
  <c r="D136" i="5"/>
  <c r="D162" i="5"/>
  <c r="D1071" i="5"/>
  <c r="D998" i="5"/>
  <c r="D74" i="5"/>
  <c r="D1025" i="5"/>
  <c r="D1289" i="5"/>
  <c r="D134" i="5"/>
  <c r="D309" i="5"/>
  <c r="D400" i="5"/>
  <c r="D901" i="5"/>
  <c r="D1395" i="5"/>
  <c r="D1237" i="5"/>
  <c r="D909" i="5"/>
  <c r="D1664" i="5"/>
  <c r="D307" i="5"/>
  <c r="D409" i="5"/>
  <c r="D93" i="5"/>
  <c r="D1308" i="5"/>
  <c r="D290" i="5"/>
  <c r="D1151" i="5"/>
  <c r="D644" i="5"/>
  <c r="D72" i="5"/>
  <c r="D279" i="5"/>
  <c r="D352" i="5"/>
  <c r="D923" i="5"/>
  <c r="D876" i="5"/>
  <c r="D1645" i="5"/>
  <c r="D608" i="5"/>
  <c r="D278" i="5"/>
  <c r="D1420" i="5"/>
  <c r="D1036" i="5"/>
  <c r="D622" i="5"/>
  <c r="D40" i="5"/>
  <c r="D96" i="5"/>
  <c r="D1610" i="5"/>
  <c r="D480" i="5"/>
  <c r="D1284" i="5"/>
  <c r="D214" i="5"/>
  <c r="D613" i="5"/>
  <c r="D681" i="5"/>
  <c r="D651" i="5"/>
  <c r="D1076" i="5"/>
  <c r="D215" i="5"/>
  <c r="D1178" i="5"/>
  <c r="D842" i="5"/>
  <c r="D1581" i="5"/>
  <c r="D1219" i="5"/>
  <c r="D1560" i="5"/>
  <c r="D393" i="5"/>
  <c r="D426" i="5"/>
  <c r="D1080" i="5"/>
  <c r="D1591" i="5"/>
  <c r="D733" i="5"/>
  <c r="D673" i="5"/>
  <c r="D887" i="5"/>
  <c r="D663" i="5"/>
  <c r="D298" i="5"/>
  <c r="D1027" i="5"/>
  <c r="D1192" i="5"/>
  <c r="D363" i="5"/>
  <c r="D1188" i="5"/>
  <c r="D122" i="5"/>
  <c r="D1644" i="5"/>
  <c r="D734" i="5"/>
  <c r="D715" i="5"/>
  <c r="D209" i="5"/>
  <c r="D1204" i="5"/>
  <c r="D49" i="5"/>
  <c r="D643" i="5"/>
  <c r="D1240" i="5"/>
  <c r="D1166" i="5"/>
  <c r="D201" i="5"/>
  <c r="D232" i="5"/>
  <c r="D625" i="5"/>
  <c r="D895" i="5"/>
  <c r="D1077" i="5"/>
  <c r="D1498" i="5"/>
  <c r="D1405" i="5"/>
  <c r="D1456" i="5"/>
  <c r="D571" i="5"/>
  <c r="D915" i="5"/>
  <c r="D645" i="5"/>
  <c r="D1457" i="5"/>
  <c r="D771" i="5"/>
  <c r="D1257" i="5"/>
  <c r="D333" i="5"/>
  <c r="D1120" i="5"/>
  <c r="D442" i="5"/>
  <c r="D1474" i="5"/>
  <c r="D150" i="5"/>
  <c r="D534" i="5"/>
  <c r="D875" i="5"/>
  <c r="D85" i="5"/>
  <c r="D1471" i="5"/>
  <c r="D545" i="5"/>
  <c r="D1233" i="5"/>
  <c r="D370" i="5"/>
  <c r="D1050" i="5"/>
  <c r="D97" i="5"/>
  <c r="D1548" i="5"/>
  <c r="D1196" i="5"/>
  <c r="D954" i="5"/>
  <c r="D1049" i="5"/>
  <c r="D261" i="5"/>
  <c r="D1180" i="5"/>
  <c r="D1024" i="5"/>
  <c r="D1564" i="5"/>
  <c r="D1636" i="5"/>
  <c r="D950" i="5"/>
  <c r="D401" i="5"/>
  <c r="D437" i="5"/>
  <c r="D869" i="5"/>
  <c r="D1265" i="5"/>
  <c r="D189" i="5"/>
  <c r="D538" i="5"/>
  <c r="D458" i="5"/>
  <c r="D1286" i="5"/>
  <c r="D447" i="5"/>
  <c r="D268" i="5"/>
  <c r="D865" i="5"/>
  <c r="D1640" i="5"/>
  <c r="D419" i="5"/>
  <c r="D1072" i="5"/>
  <c r="D1149" i="5"/>
  <c r="D88" i="5"/>
  <c r="D430" i="5"/>
  <c r="D443" i="5"/>
  <c r="D69" i="5"/>
  <c r="D1400" i="5"/>
  <c r="D1588" i="5"/>
  <c r="D774" i="5"/>
  <c r="D845" i="5"/>
  <c r="D86" i="5"/>
  <c r="D894" i="5"/>
  <c r="D1628" i="5"/>
  <c r="D241" i="5"/>
  <c r="D628" i="5"/>
  <c r="D118" i="5"/>
  <c r="D621" i="5"/>
  <c r="D421" i="5"/>
  <c r="D772" i="5"/>
  <c r="D560" i="5"/>
  <c r="D743" i="5"/>
  <c r="D1551" i="5"/>
  <c r="D1476" i="5"/>
  <c r="D969" i="5"/>
  <c r="D392" i="5"/>
  <c r="D380" i="5"/>
  <c r="D648" i="5"/>
  <c r="D365" i="5"/>
  <c r="D103" i="5"/>
  <c r="D816" i="5"/>
  <c r="D1124" i="5"/>
  <c r="D235" i="5"/>
  <c r="D725" i="5"/>
  <c r="D1509" i="5"/>
  <c r="D1259" i="5"/>
  <c r="D595" i="5"/>
  <c r="D1514" i="5"/>
  <c r="D1668" i="5"/>
  <c r="D495" i="5"/>
  <c r="D254" i="5"/>
  <c r="D873" i="5"/>
  <c r="D453" i="5"/>
  <c r="D547" i="5"/>
  <c r="D1625" i="5"/>
  <c r="D1236" i="5"/>
  <c r="D1249" i="5"/>
  <c r="D335" i="5"/>
  <c r="D31" i="5"/>
  <c r="D1367" i="5"/>
  <c r="D801" i="5"/>
  <c r="D934" i="5"/>
  <c r="D929" i="5"/>
  <c r="D1583" i="5"/>
  <c r="D1500" i="5"/>
  <c r="D1216" i="5"/>
  <c r="D356" i="5"/>
  <c r="D280" i="5"/>
  <c r="D576" i="5"/>
  <c r="D1518" i="5"/>
  <c r="D1062" i="5"/>
  <c r="D1599" i="5"/>
  <c r="D139" i="5"/>
  <c r="D188" i="5"/>
  <c r="D1051" i="5"/>
  <c r="D906" i="5"/>
  <c r="D544" i="5"/>
  <c r="D329" i="5"/>
  <c r="D159" i="5"/>
  <c r="D348" i="5"/>
  <c r="D630" i="5"/>
  <c r="D202" i="5"/>
  <c r="D867" i="5"/>
  <c r="D1466" i="5"/>
  <c r="D1319" i="5"/>
  <c r="D1315" i="5"/>
  <c r="D1576" i="5"/>
  <c r="D1168" i="5"/>
  <c r="D1138" i="5"/>
  <c r="D320" i="5"/>
  <c r="D487" i="5"/>
  <c r="D275" i="5"/>
  <c r="D156" i="5"/>
  <c r="D601" i="5"/>
  <c r="D466" i="5"/>
  <c r="D1609" i="5"/>
  <c r="D440" i="5"/>
  <c r="D258" i="5"/>
  <c r="D703" i="5"/>
  <c r="D1094" i="5"/>
  <c r="D1568" i="5"/>
  <c r="D1513" i="5"/>
  <c r="D1276" i="5"/>
  <c r="D1553" i="5"/>
  <c r="D1379" i="5"/>
  <c r="D1053" i="5"/>
  <c r="D1291" i="5"/>
  <c r="D710" i="5"/>
  <c r="D1331" i="5"/>
  <c r="D1098" i="5"/>
  <c r="D805" i="5"/>
  <c r="D1029" i="5"/>
  <c r="D1212" i="5"/>
  <c r="D762" i="5"/>
  <c r="D326" i="5"/>
  <c r="D1511" i="5"/>
  <c r="D271" i="5"/>
  <c r="D610" i="5"/>
  <c r="D1501" i="5"/>
  <c r="D1383" i="5"/>
  <c r="D1153" i="5"/>
  <c r="D1582" i="5"/>
  <c r="D1467" i="5"/>
  <c r="D1638" i="5"/>
  <c r="D586" i="5"/>
  <c r="D682" i="5"/>
  <c r="D834" i="5"/>
  <c r="D1414" i="5"/>
  <c r="D995" i="5"/>
  <c r="D973" i="5"/>
  <c r="D1475" i="5"/>
  <c r="D938" i="5"/>
  <c r="D147" i="5"/>
  <c r="D1272" i="5"/>
  <c r="D1629" i="5"/>
  <c r="D976" i="5"/>
  <c r="D1535" i="5"/>
  <c r="D242" i="5"/>
  <c r="D620" i="5"/>
  <c r="D182" i="5"/>
  <c r="D1157" i="5"/>
  <c r="D1380" i="5"/>
  <c r="D382" i="5"/>
  <c r="D1163" i="5"/>
  <c r="D1214" i="5"/>
  <c r="D1375" i="5"/>
  <c r="D1558" i="5"/>
  <c r="D1652" i="5"/>
  <c r="D936" i="5"/>
  <c r="D1332" i="5"/>
  <c r="D223" i="5"/>
  <c r="D792" i="5"/>
  <c r="D144" i="5"/>
  <c r="D306" i="5"/>
  <c r="D1004" i="5"/>
  <c r="D1110" i="5"/>
  <c r="D536" i="5"/>
  <c r="D1008" i="5"/>
  <c r="D1397" i="5"/>
  <c r="D1574" i="5"/>
  <c r="D225" i="5"/>
  <c r="D501" i="5"/>
  <c r="D1408" i="5"/>
  <c r="D1418" i="5"/>
  <c r="D304" i="5"/>
  <c r="D1159" i="5"/>
  <c r="D706" i="5"/>
  <c r="D1241" i="5"/>
  <c r="D652" i="5"/>
  <c r="D116" i="5"/>
  <c r="D1132" i="5"/>
  <c r="D819" i="5"/>
  <c r="D138" i="5"/>
  <c r="D1121" i="5"/>
  <c r="D904" i="5"/>
  <c r="D1550" i="5"/>
  <c r="D1028" i="5"/>
  <c r="D297" i="5"/>
  <c r="D1451" i="5"/>
  <c r="D1537" i="5"/>
  <c r="D1463" i="5"/>
  <c r="D1623" i="5"/>
  <c r="D1040" i="5"/>
  <c r="D1001" i="5"/>
  <c r="D1352" i="5"/>
  <c r="D1593" i="5"/>
  <c r="D740" i="5"/>
  <c r="D1069" i="5"/>
  <c r="D1177" i="5"/>
  <c r="D828" i="5"/>
  <c r="D657" i="5"/>
  <c r="D1097" i="5"/>
  <c r="D700" i="5"/>
  <c r="D1131" i="5"/>
  <c r="D903" i="5"/>
  <c r="D827" i="5"/>
  <c r="D533" i="5"/>
  <c r="D1227" i="5"/>
  <c r="D36" i="5"/>
  <c r="D1432" i="5"/>
  <c r="D698" i="5"/>
  <c r="D70" i="5"/>
  <c r="D237" i="5"/>
  <c r="D709" i="5"/>
  <c r="D1612" i="5"/>
  <c r="D1208" i="5"/>
  <c r="D192" i="5"/>
  <c r="D813" i="5"/>
  <c r="D1369" i="5"/>
  <c r="D1282" i="5"/>
  <c r="D877" i="5"/>
  <c r="D1633" i="5"/>
  <c r="D1084" i="5"/>
  <c r="D669" i="5"/>
  <c r="D1148" i="5"/>
  <c r="D155" i="5"/>
  <c r="D1338" i="5"/>
  <c r="D1351" i="5"/>
  <c r="D548" i="5"/>
  <c r="D1328" i="5"/>
  <c r="D742" i="5"/>
  <c r="D92" i="5"/>
  <c r="D1273" i="5"/>
  <c r="D170" i="5"/>
  <c r="D212" i="5"/>
  <c r="D1235" i="5"/>
  <c r="D1468" i="5"/>
  <c r="D535" i="5"/>
  <c r="D1038" i="5"/>
  <c r="D412" i="5"/>
  <c r="D913" i="5"/>
  <c r="D129" i="5"/>
  <c r="D132" i="5"/>
  <c r="D1324" i="5"/>
  <c r="D910" i="5"/>
  <c r="D1327" i="5"/>
  <c r="D367" i="5"/>
  <c r="D405" i="5"/>
  <c r="D372" i="5"/>
  <c r="D1160" i="5"/>
  <c r="D1172" i="5"/>
  <c r="D1033" i="5"/>
  <c r="D1123" i="5"/>
  <c r="D1433" i="5"/>
  <c r="D1198" i="5"/>
  <c r="D1573" i="5"/>
  <c r="D843" i="5"/>
  <c r="D445" i="5"/>
  <c r="D1089" i="5"/>
  <c r="D1357" i="5"/>
  <c r="D1462" i="5"/>
  <c r="D296" i="5"/>
  <c r="D1572" i="5"/>
  <c r="D708" i="5"/>
  <c r="D660" i="5"/>
  <c r="D624" i="5"/>
  <c r="D1274" i="5"/>
  <c r="D325" i="5"/>
  <c r="D175" i="5"/>
  <c r="D634" i="5"/>
  <c r="D321" i="5"/>
  <c r="D1045" i="5"/>
  <c r="D1144" i="5"/>
  <c r="D1147" i="5"/>
  <c r="D888" i="5"/>
  <c r="D1359" i="5"/>
  <c r="D1620" i="5"/>
  <c r="D565" i="5"/>
  <c r="D730" i="5"/>
  <c r="D1378" i="5"/>
  <c r="D441" i="5"/>
  <c r="D1391" i="5"/>
  <c r="D1373" i="5"/>
  <c r="D1506" i="5"/>
  <c r="D233" i="5"/>
  <c r="D1011" i="5"/>
  <c r="D1590" i="5"/>
  <c r="D578" i="5"/>
  <c r="D607" i="5"/>
  <c r="D532" i="5"/>
  <c r="D387" i="5"/>
  <c r="D1020" i="5"/>
  <c r="D165" i="5"/>
  <c r="D765" i="5"/>
  <c r="D1365" i="5"/>
  <c r="D473" i="5"/>
  <c r="D779" i="5"/>
  <c r="D478" i="5"/>
  <c r="D814" i="5"/>
  <c r="D1364" i="5"/>
  <c r="D1539" i="5"/>
  <c r="D295" i="5"/>
  <c r="D368" i="5"/>
  <c r="D987" i="5"/>
  <c r="D664" i="5"/>
  <c r="D1009" i="5"/>
  <c r="D1034" i="5"/>
  <c r="D94" i="5"/>
  <c r="D226" i="5"/>
  <c r="D1347" i="5"/>
  <c r="D1585" i="5"/>
  <c r="D198" i="5"/>
  <c r="D723" i="5"/>
  <c r="D104" i="5"/>
  <c r="D1634" i="5"/>
  <c r="D167" i="5"/>
  <c r="D34" i="5"/>
  <c r="D1321" i="5"/>
  <c r="D1446" i="5"/>
  <c r="D633" i="5"/>
  <c r="D1401" i="5"/>
  <c r="D342" i="5"/>
  <c r="D1675" i="5"/>
  <c r="D525" i="5"/>
  <c r="D570" i="5"/>
  <c r="D452" i="5"/>
  <c r="D328" i="5"/>
  <c r="D1488" i="5"/>
  <c r="D847" i="5"/>
  <c r="D1302" i="5"/>
  <c r="D1427" i="5"/>
  <c r="D253" i="5"/>
  <c r="D939" i="5"/>
  <c r="D245" i="5"/>
  <c r="D481" i="5"/>
  <c r="D684" i="5"/>
  <c r="D127" i="5"/>
  <c r="D359" i="5"/>
  <c r="D1044" i="5"/>
  <c r="D1651" i="5"/>
  <c r="D999" i="5"/>
  <c r="D716" i="5"/>
  <c r="D1398" i="5"/>
  <c r="D690" i="5"/>
  <c r="D1129" i="5"/>
  <c r="D599" i="5"/>
  <c r="D1452" i="5"/>
  <c r="D1527" i="5"/>
  <c r="D117" i="5"/>
  <c r="D142" i="5"/>
  <c r="D661" i="5"/>
  <c r="D1524" i="5"/>
  <c r="D718" i="5"/>
  <c r="D67" i="5"/>
  <c r="D1627" i="5"/>
  <c r="D893" i="5"/>
  <c r="D1231" i="5"/>
  <c r="D194" i="5"/>
  <c r="D1517" i="5"/>
  <c r="D1016" i="5"/>
  <c r="D941" i="5"/>
  <c r="D1345" i="5"/>
  <c r="D588" i="5"/>
  <c r="D581" i="5"/>
  <c r="D211" i="5"/>
  <c r="D789" i="5"/>
  <c r="D395" i="5"/>
  <c r="D1473" i="5"/>
  <c r="D218" i="5"/>
  <c r="D1396" i="5"/>
  <c r="D1279" i="5"/>
  <c r="D908" i="5"/>
  <c r="D135" i="5"/>
  <c r="D351" i="5"/>
  <c r="D1107" i="5"/>
  <c r="D1376" i="5"/>
  <c r="D256" i="5"/>
  <c r="D277" i="5"/>
  <c r="D1598" i="5"/>
  <c r="D1465" i="5"/>
  <c r="D1424" i="5"/>
  <c r="D1133" i="5"/>
  <c r="D101" i="5"/>
  <c r="D126" i="5"/>
  <c r="D143" i="5"/>
  <c r="D32" i="5"/>
  <c r="D527" i="5"/>
  <c r="D1430" i="5"/>
  <c r="D696" i="5"/>
  <c r="D606" i="5"/>
  <c r="D856" i="5"/>
  <c r="D1353" i="5"/>
  <c r="D1295" i="5"/>
  <c r="D190" i="5"/>
  <c r="D1006" i="5"/>
  <c r="D55" i="5"/>
  <c r="D1109" i="5"/>
  <c r="D778" i="5"/>
  <c r="D428" i="5"/>
  <c r="D672" i="5"/>
  <c r="D1546" i="5"/>
  <c r="D756" i="5"/>
  <c r="D1487" i="5"/>
  <c r="D1336" i="5"/>
  <c r="D1197" i="5"/>
  <c r="D593" i="5"/>
  <c r="D207" i="5"/>
  <c r="D892" i="5"/>
  <c r="D177" i="5"/>
  <c r="D1362" i="5"/>
  <c r="D612" i="5"/>
  <c r="D1183" i="5"/>
  <c r="D831" i="5"/>
  <c r="D997" i="5"/>
  <c r="D704" i="5"/>
  <c r="D444" i="5"/>
  <c r="D105" i="5"/>
  <c r="D970" i="5"/>
  <c r="D764" i="5"/>
  <c r="D1155" i="5"/>
  <c r="D1082" i="5"/>
  <c r="D203" i="5"/>
  <c r="D1341" i="5"/>
  <c r="D694" i="5"/>
  <c r="D1603" i="5"/>
  <c r="D1515" i="5"/>
  <c r="D83" i="5"/>
  <c r="D1485" i="5"/>
  <c r="D224" i="5"/>
  <c r="D852" i="5"/>
  <c r="D1672" i="5"/>
  <c r="D60" i="5"/>
  <c r="D272" i="5"/>
  <c r="D757" i="5"/>
  <c r="D240" i="5"/>
  <c r="D515" i="5"/>
  <c r="D99" i="5"/>
  <c r="D66" i="5"/>
  <c r="D262" i="5"/>
  <c r="D1059" i="5"/>
  <c r="D1436" i="5"/>
  <c r="D292" i="5"/>
  <c r="D1443" i="5"/>
  <c r="D337" i="5"/>
  <c r="D835" i="5"/>
  <c r="D1493" i="5"/>
  <c r="D354" i="5"/>
  <c r="D815" i="5"/>
  <c r="D981" i="5"/>
  <c r="D1195" i="5"/>
  <c r="D362" i="5"/>
  <c r="D1312" i="5"/>
  <c r="D1067" i="5"/>
  <c r="D650" i="5"/>
  <c r="D1555" i="5"/>
  <c r="D617" i="5"/>
  <c r="D922" i="5"/>
  <c r="D569" i="5"/>
  <c r="D216" i="5"/>
  <c r="D1239" i="5"/>
  <c r="D502" i="5"/>
  <c r="D1589" i="5"/>
  <c r="D1205" i="5"/>
  <c r="D1479" i="5"/>
  <c r="D1217" i="5"/>
  <c r="D270" i="5"/>
  <c r="D674" i="5"/>
  <c r="D1099" i="5"/>
  <c r="D75" i="5"/>
  <c r="D1298" i="5"/>
  <c r="D285" i="5"/>
  <c r="D1228" i="5"/>
  <c r="D985" i="5"/>
  <c r="D1505" i="5"/>
  <c r="D933" i="5"/>
  <c r="D508" i="5"/>
  <c r="D1532" i="5"/>
  <c r="D1021" i="5"/>
  <c r="D111" i="5"/>
  <c r="D482" i="5"/>
  <c r="D793" i="5"/>
  <c r="D549" i="5"/>
  <c r="D1441" i="5"/>
  <c r="D785" i="5"/>
  <c r="D1010" i="5"/>
  <c r="D276" i="5"/>
  <c r="D1673" i="5"/>
  <c r="D1083" i="5"/>
  <c r="D820" i="5"/>
  <c r="D461" i="5"/>
  <c r="D1277" i="5"/>
  <c r="D124" i="5"/>
  <c r="D1127" i="5"/>
  <c r="D597" i="5"/>
  <c r="D305" i="5"/>
  <c r="D459" i="5"/>
  <c r="D931" i="5"/>
  <c r="D243" i="5"/>
  <c r="D84" i="5"/>
  <c r="D1090" i="5"/>
  <c r="D1374" i="5"/>
  <c r="D399" i="5"/>
  <c r="D120" i="5"/>
  <c r="D334" i="5"/>
  <c r="D45" i="5"/>
  <c r="D454" i="5"/>
  <c r="D839" i="5"/>
  <c r="D460" i="5"/>
  <c r="D410" i="5"/>
  <c r="D77" i="5"/>
  <c r="D322" i="5"/>
  <c r="D702" i="5"/>
  <c r="D451" i="5"/>
  <c r="D1399" i="5"/>
  <c r="D178" i="5"/>
  <c r="D415" i="5"/>
  <c r="D1055" i="5"/>
  <c r="D1670" i="5"/>
  <c r="D418" i="5"/>
  <c r="D131" i="5"/>
  <c r="D338" i="5"/>
  <c r="D1562" i="5"/>
  <c r="D1632" i="5"/>
  <c r="D213" i="5"/>
  <c r="D799" i="5"/>
  <c r="D228" i="5"/>
  <c r="D269" i="5"/>
  <c r="D493" i="5"/>
  <c r="D719" i="5"/>
  <c r="D1063" i="5"/>
  <c r="D745" i="5"/>
  <c r="D229" i="5"/>
  <c r="D678" i="5"/>
  <c r="D1445" i="5"/>
  <c r="D1225" i="5"/>
  <c r="D511" i="5"/>
  <c r="D205" i="5"/>
  <c r="D46" i="5"/>
  <c r="D476" i="5"/>
  <c r="D263" i="5"/>
  <c r="D251" i="5"/>
  <c r="D1343" i="5"/>
  <c r="D366" i="5"/>
  <c r="D1048" i="5"/>
  <c r="D758" i="5"/>
  <c r="D1642" i="5"/>
  <c r="D925" i="5"/>
  <c r="D148" i="5"/>
  <c r="D575" i="5"/>
  <c r="D43" i="5"/>
  <c r="D1093" i="5"/>
  <c r="D524" i="5"/>
  <c r="D940" i="5"/>
  <c r="D87" i="5"/>
  <c r="D1175" i="5"/>
  <c r="D824" i="5"/>
  <c r="D246" i="5"/>
  <c r="D471" i="5"/>
  <c r="D1358" i="5"/>
  <c r="D474" i="5"/>
  <c r="D1440" i="5"/>
  <c r="D1165" i="5"/>
  <c r="D1486" i="5"/>
  <c r="D701" i="5"/>
  <c r="D1184" i="5"/>
  <c r="D655" i="5"/>
  <c r="D1116" i="5"/>
  <c r="D826" i="5"/>
  <c r="D1111" i="5"/>
  <c r="D971" i="5"/>
  <c r="D1663" i="5"/>
  <c r="D89" i="5"/>
  <c r="D932" i="5"/>
  <c r="D1370" i="5"/>
  <c r="D946" i="5"/>
  <c r="D965" i="5"/>
  <c r="D274" i="5"/>
  <c r="D1288" i="5"/>
  <c r="D1425" i="5"/>
  <c r="D618" i="5"/>
  <c r="D989" i="5"/>
  <c r="D1047" i="5"/>
  <c r="D1510" i="5"/>
  <c r="D537" i="5"/>
  <c r="D677" i="5"/>
  <c r="D885" i="5"/>
  <c r="D1285" i="5"/>
  <c r="D1140" i="5"/>
  <c r="D546" i="5"/>
  <c r="D249" i="5"/>
  <c r="D553" i="5"/>
  <c r="D465" i="5"/>
  <c r="D1057" i="5"/>
  <c r="D56" i="5"/>
  <c r="D355" i="5"/>
  <c r="D844" i="5"/>
  <c r="D787" i="5"/>
  <c r="D109" i="5"/>
  <c r="D966" i="5"/>
  <c r="D266" i="5"/>
  <c r="D289" i="5"/>
  <c r="D958" i="5"/>
  <c r="D1035" i="5"/>
  <c r="D1268" i="5"/>
  <c r="D994" i="5"/>
  <c r="D42" i="5"/>
  <c r="D689" i="5"/>
  <c r="D1605" i="5"/>
  <c r="D1556" i="5"/>
  <c r="D1344" i="5"/>
  <c r="D1162" i="5"/>
  <c r="D1222" i="5"/>
  <c r="D563" i="5"/>
  <c r="D1404" i="5"/>
  <c r="D1096" i="5"/>
  <c r="D53" i="5"/>
  <c r="D1363" i="5"/>
  <c r="D1361" i="5"/>
  <c r="D404" i="5"/>
  <c r="D54" i="5"/>
  <c r="D1499" i="5"/>
  <c r="D680" i="5"/>
  <c r="D754" i="5"/>
  <c r="D283" i="5"/>
  <c r="D1469" i="5"/>
  <c r="D984" i="5"/>
  <c r="D1300" i="5"/>
  <c r="D1394" i="5"/>
  <c r="D1525" i="5"/>
  <c r="D905" i="5"/>
  <c r="D341" i="5"/>
  <c r="D691" i="5"/>
  <c r="D1577" i="5"/>
  <c r="D851" i="5"/>
  <c r="D195" i="5"/>
  <c r="D439" i="5"/>
  <c r="D494" i="5"/>
  <c r="D244" i="5"/>
  <c r="D52" i="5"/>
  <c r="D1106" i="5"/>
  <c r="D1013" i="5"/>
  <c r="D833" i="5"/>
  <c r="D316" i="5"/>
  <c r="D1003" i="5"/>
  <c r="D90" i="5"/>
  <c r="D130" i="5"/>
  <c r="D712" i="5"/>
  <c r="D145" i="5"/>
  <c r="D695" i="5"/>
  <c r="D955" i="5"/>
  <c r="D996" i="5"/>
  <c r="D108" i="5"/>
  <c r="D1043" i="5"/>
  <c r="D350" i="5"/>
  <c r="D717" i="5"/>
  <c r="D991" i="5"/>
  <c r="D836" i="5"/>
  <c r="D161" i="5"/>
  <c r="D1653" i="5"/>
  <c r="D433" i="5"/>
  <c r="D1041" i="5"/>
  <c r="D744" i="5"/>
  <c r="D937" i="5"/>
  <c r="D227" i="5"/>
  <c r="D1600" i="5"/>
  <c r="D1656" i="5"/>
  <c r="D391" i="5"/>
  <c r="D1292" i="5"/>
  <c r="D1254" i="5"/>
  <c r="D1170" i="5"/>
  <c r="D1320" i="5"/>
  <c r="D796" i="5"/>
  <c r="D1448" i="5"/>
  <c r="D1246" i="5"/>
  <c r="D1596" i="5"/>
  <c r="D609" i="5"/>
  <c r="D780" i="5"/>
  <c r="D374" i="5"/>
  <c r="D1187" i="5"/>
  <c r="D152" i="5"/>
  <c r="D1444" i="5"/>
  <c r="D1113" i="5"/>
  <c r="D1340" i="5"/>
  <c r="D282" i="5"/>
  <c r="D436" i="5"/>
  <c r="D1492" i="5"/>
  <c r="D1261" i="5"/>
  <c r="D1032" i="5"/>
  <c r="D550" i="5"/>
  <c r="D413" i="5"/>
  <c r="D1662" i="5"/>
  <c r="D1301" i="5"/>
  <c r="D982" i="5"/>
  <c r="D679" i="5"/>
  <c r="D200" i="5"/>
  <c r="D1141" i="5"/>
  <c r="D1266" i="5"/>
  <c r="D1413" i="5"/>
  <c r="D1314" i="5"/>
  <c r="D1569" i="5"/>
  <c r="D1207" i="5"/>
  <c r="D872" i="5"/>
  <c r="D528" i="5"/>
  <c r="D800" i="5"/>
  <c r="D1317" i="5"/>
  <c r="D1482" i="5"/>
  <c r="D1221" i="5"/>
  <c r="D485" i="5"/>
  <c r="D1270" i="5"/>
  <c r="D68" i="5"/>
  <c r="D1299" i="5"/>
  <c r="E8" i="5"/>
  <c r="D551" i="5"/>
  <c r="D806" i="5"/>
  <c r="D455" i="5"/>
  <c r="D1313" i="5"/>
  <c r="D1330" i="5"/>
  <c r="D196" i="5"/>
  <c r="D1346" i="5"/>
  <c r="D866" i="5"/>
  <c r="D193" i="5"/>
  <c r="D818" i="5"/>
  <c r="D434" i="5"/>
  <c r="D849" i="5"/>
  <c r="D738" i="5"/>
  <c r="D41" i="5"/>
  <c r="D125" i="5"/>
  <c r="D378" i="5"/>
  <c r="D522" i="5"/>
  <c r="D822" i="5"/>
  <c r="D349" i="5"/>
  <c r="D1037" i="5"/>
  <c r="D486" i="5"/>
  <c r="D1311" i="5"/>
  <c r="D914" i="5"/>
  <c r="D810" i="5"/>
  <c r="D752" i="5"/>
  <c r="D110" i="5"/>
  <c r="D755" i="5"/>
  <c r="D1412" i="5"/>
  <c r="D1305" i="5"/>
  <c r="D713" i="5"/>
  <c r="D1542" i="5"/>
  <c r="D1316" i="5"/>
  <c r="D1460" i="5"/>
  <c r="D671" i="5"/>
  <c r="D749" i="5"/>
  <c r="D1101" i="5"/>
  <c r="D1667" i="5"/>
  <c r="D554" i="5"/>
  <c r="D1520" i="5"/>
  <c r="D133" i="5"/>
  <c r="D591" i="5"/>
  <c r="D1437" i="5"/>
  <c r="D1502" i="5"/>
  <c r="D61" i="5"/>
  <c r="D33" i="5"/>
  <c r="D1647" i="5"/>
  <c r="D1181" i="5"/>
  <c r="D1135" i="5"/>
  <c r="D499" i="5"/>
  <c r="D1597" i="5"/>
  <c r="D80" i="5"/>
  <c r="D140" i="5"/>
  <c r="D1521" i="5"/>
  <c r="D804" i="5"/>
  <c r="D323" i="5"/>
  <c r="D1139" i="5"/>
  <c r="D1360" i="5"/>
  <c r="D179" i="5"/>
  <c r="D1323" i="5"/>
  <c r="D1611" i="5"/>
  <c r="D878" i="5"/>
  <c r="D390" i="5"/>
  <c r="D584" i="5"/>
  <c r="D541" i="5"/>
  <c r="D1421" i="5"/>
  <c r="D339" i="5"/>
  <c r="D848" i="5"/>
  <c r="D879" i="5"/>
  <c r="D557" i="5"/>
  <c r="D697" i="5"/>
  <c r="D219" i="5"/>
  <c r="D1483" i="5"/>
  <c r="D596" i="5"/>
  <c r="D619" i="5"/>
  <c r="D1403" i="5"/>
  <c r="D1026" i="5"/>
  <c r="D1242" i="5"/>
  <c r="D429" i="5"/>
  <c r="D1307" i="5"/>
  <c r="D558" i="5"/>
  <c r="D1306" i="5"/>
  <c r="D1522" i="5"/>
  <c r="D361" i="5"/>
  <c r="D79" i="5"/>
  <c r="D963" i="5"/>
  <c r="D1586" i="5"/>
  <c r="D884" i="5"/>
  <c r="D1283" i="5"/>
  <c r="D896" i="5"/>
  <c r="D137" i="5"/>
  <c r="D1349" i="5"/>
  <c r="D35" i="5"/>
  <c r="D315" i="5"/>
  <c r="D721" i="5"/>
  <c r="D629" i="5"/>
  <c r="D1438" i="5"/>
  <c r="D384" i="5"/>
  <c r="D582" i="5"/>
  <c r="D1339" i="5"/>
  <c r="D375" i="5"/>
  <c r="D1529" i="5"/>
  <c r="D631" i="5"/>
  <c r="D1615" i="5"/>
  <c r="D1416" i="5"/>
  <c r="D962" i="5"/>
  <c r="D693" i="5"/>
  <c r="D1146" i="5"/>
  <c r="D1238" i="5"/>
  <c r="D197" i="5"/>
  <c r="D1085" i="5"/>
  <c r="D809" i="5"/>
  <c r="D1182" i="5"/>
  <c r="D952" i="5"/>
  <c r="D776" i="5"/>
  <c r="D1031" i="5"/>
  <c r="D1450" i="5"/>
  <c r="D714" i="5"/>
  <c r="D115" i="5"/>
  <c r="D786" i="5"/>
  <c r="D1068" i="5"/>
  <c r="D416" i="5"/>
  <c r="D1337" i="5"/>
  <c r="D945" i="5"/>
  <c r="D881" i="5"/>
  <c r="D1531" i="5"/>
  <c r="D1087" i="5"/>
  <c r="D398" i="5"/>
  <c r="D666" i="5"/>
  <c r="D119" i="5"/>
  <c r="D414" i="5"/>
  <c r="D797" i="5"/>
  <c r="D1075" i="5"/>
  <c r="D1022" i="5"/>
  <c r="D990" i="5"/>
  <c r="D1608" i="5"/>
  <c r="D1105" i="5"/>
  <c r="D424" i="5"/>
  <c r="D988" i="5"/>
  <c r="D257" i="5"/>
  <c r="D176" i="5"/>
  <c r="D121" i="5"/>
  <c r="D665" i="5"/>
  <c r="D1523" i="5"/>
  <c r="D403" i="5"/>
  <c r="D707" i="5"/>
  <c r="D1419" i="5"/>
  <c r="D81" i="5"/>
  <c r="D1449" i="5"/>
  <c r="D1179" i="5"/>
  <c r="D1478" i="5"/>
  <c r="D854" i="5"/>
  <c r="D435" i="5"/>
  <c r="D1543" i="5"/>
  <c r="D980" i="5"/>
  <c r="D1655" i="5"/>
  <c r="D1104" i="5"/>
  <c r="D577" i="5"/>
  <c r="D889" i="5"/>
  <c r="D676" i="5"/>
  <c r="D829" i="5"/>
  <c r="D376" i="5"/>
  <c r="D102" i="5"/>
  <c r="D1136" i="5"/>
  <c r="D154" i="5"/>
  <c r="D1251" i="5"/>
  <c r="D496" i="5"/>
  <c r="D1074" i="5"/>
  <c r="D1665" i="5"/>
  <c r="D1393" i="5"/>
  <c r="D1348" i="5"/>
  <c r="D863" i="5"/>
  <c r="D1552" i="5"/>
  <c r="D1200" i="5"/>
  <c r="D1639" i="5"/>
  <c r="D1046" i="5"/>
  <c r="D406" i="5"/>
  <c r="D521" i="5"/>
  <c r="D238" i="5"/>
  <c r="D759" i="5"/>
  <c r="D317" i="5"/>
  <c r="D1150" i="5"/>
  <c r="D151" i="5"/>
  <c r="D299" i="5"/>
  <c r="D1648" i="5"/>
  <c r="D422" i="5"/>
  <c r="D656" i="5"/>
  <c r="D783" i="5"/>
  <c r="D1169" i="5"/>
  <c r="D199" i="5"/>
  <c r="D520" i="5"/>
  <c r="D912" i="5"/>
  <c r="D739" i="5"/>
  <c r="D457" i="5"/>
  <c r="D957" i="5"/>
  <c r="D1070" i="5"/>
  <c r="D291" i="5"/>
  <c r="D898" i="5"/>
  <c r="D760" i="5"/>
  <c r="D871" i="5"/>
  <c r="D1134" i="5"/>
  <c r="D737" i="5"/>
  <c r="D1649" i="5"/>
  <c r="D1232" i="5"/>
  <c r="D1631" i="5"/>
  <c r="D230" i="5"/>
  <c r="D1005" i="5"/>
  <c r="D377" i="5"/>
  <c r="D1407" i="5"/>
  <c r="D653" i="5"/>
  <c r="D1472" i="5"/>
  <c r="D899" i="5"/>
  <c r="D113" i="5"/>
  <c r="D747" i="5"/>
  <c r="D640" i="5"/>
  <c r="D552" i="5"/>
  <c r="D146" i="5"/>
  <c r="D1533" i="5"/>
  <c r="D1541" i="5"/>
  <c r="D1252" i="5"/>
  <c r="D1223" i="5"/>
  <c r="D531" i="5"/>
  <c r="D907" i="5"/>
  <c r="D1540" i="5"/>
  <c r="D358" i="5"/>
  <c r="D488" i="5"/>
  <c r="D1304" i="5"/>
  <c r="D44" i="5"/>
  <c r="D1158" i="5"/>
  <c r="D1176" i="5"/>
  <c r="D788" i="5"/>
  <c r="D1039" i="5"/>
  <c r="D248" i="5"/>
  <c r="D956" i="5"/>
  <c r="D850" i="5"/>
  <c r="D1392" i="5"/>
  <c r="D917" i="5"/>
  <c r="D791" i="5"/>
  <c r="D379" i="5"/>
  <c r="D1095" i="5"/>
  <c r="D1247" i="5"/>
  <c r="D978" i="5"/>
  <c r="D1171" i="5"/>
  <c r="D1167" i="5"/>
  <c r="D1243" i="5"/>
  <c r="D668" i="5"/>
  <c r="D141" i="5"/>
  <c r="D602" i="5"/>
  <c r="D411" i="5"/>
  <c r="D761" i="5"/>
  <c r="D158" i="5"/>
  <c r="D1377" i="5"/>
  <c r="D1128" i="5"/>
  <c r="D171" i="5"/>
  <c r="D891" i="5"/>
  <c r="D975" i="5"/>
  <c r="D402" i="5"/>
  <c r="D728" i="5"/>
  <c r="D1260" i="5"/>
  <c r="D1125" i="5"/>
  <c r="D210" i="5"/>
  <c r="D615" i="5"/>
  <c r="D1002" i="5"/>
  <c r="D1224" i="5"/>
  <c r="D1594" i="5"/>
  <c r="D1052" i="5"/>
  <c r="D1354" i="5"/>
  <c r="D1230" i="5"/>
  <c r="D1173" i="5"/>
  <c r="D1402" i="5"/>
  <c r="D1660" i="5"/>
  <c r="D1410" i="5"/>
  <c r="D114" i="5"/>
  <c r="D506" i="5"/>
  <c r="D1350" i="5"/>
  <c r="D1065" i="5"/>
  <c r="D972" i="5"/>
  <c r="D112" i="5"/>
  <c r="D1137" i="5"/>
  <c r="D318" i="5"/>
  <c r="D855" i="5"/>
  <c r="D1442" i="5"/>
  <c r="D632" i="5"/>
  <c r="D1278" i="5"/>
  <c r="D293" i="5"/>
  <c r="D222" i="5"/>
  <c r="D603" i="5"/>
  <c r="D1554" i="5"/>
  <c r="D769" i="5"/>
  <c r="D1557" i="5"/>
  <c r="D543" i="5"/>
  <c r="D1287" i="5"/>
  <c r="D1201" i="5"/>
  <c r="D360" i="5"/>
  <c r="D750" i="5"/>
  <c r="D568" i="5"/>
  <c r="D396" i="5"/>
  <c r="D1671" i="5"/>
  <c r="D1203" i="5"/>
  <c r="D1255" i="5"/>
  <c r="D1012" i="5"/>
  <c r="D900" i="5"/>
  <c r="D1650" i="5"/>
  <c r="D281" i="5"/>
  <c r="D1103" i="5"/>
  <c r="D574" i="5"/>
  <c r="D204" i="5"/>
  <c r="D1497" i="5"/>
  <c r="D1575" i="5"/>
  <c r="D446" i="5"/>
  <c r="D983" i="5"/>
  <c r="D1390" i="5"/>
  <c r="D1000" i="5"/>
  <c r="D1657" i="5"/>
  <c r="D516" i="5"/>
  <c r="D1329" i="5"/>
  <c r="D518" i="5"/>
  <c r="D802" i="5"/>
  <c r="D840" i="5"/>
  <c r="D498" i="5"/>
  <c r="D935" i="5"/>
  <c r="D332" i="5"/>
  <c r="D343" i="5"/>
  <c r="D423" i="5"/>
  <c r="D1614" i="5"/>
  <c r="D1211" i="5"/>
  <c r="D408" i="5"/>
  <c r="D837" i="5"/>
  <c r="D1189" i="5"/>
  <c r="D1409" i="5"/>
  <c r="D1429" i="5"/>
  <c r="D1372" i="5"/>
  <c r="D1530" i="5"/>
  <c r="D699" i="5"/>
  <c r="D1602" i="5"/>
  <c r="D1112" i="5"/>
  <c r="D62" i="5"/>
  <c r="D470" i="5"/>
  <c r="D1484" i="5"/>
  <c r="D685" i="5"/>
  <c r="D1145" i="5"/>
  <c r="D768" i="5"/>
  <c r="D38" i="5"/>
  <c r="D221" i="5"/>
  <c r="D1496" i="5"/>
  <c r="D1439" i="5"/>
  <c r="D456" i="5"/>
  <c r="D477" i="5"/>
  <c r="D529" i="5"/>
  <c r="D300" i="5"/>
  <c r="D1387" i="5"/>
  <c r="D95" i="5"/>
  <c r="D160" i="5"/>
  <c r="D1580" i="5"/>
  <c r="D1280" i="5"/>
  <c r="D825" i="5"/>
  <c r="D886" i="5"/>
  <c r="D1226" i="5"/>
  <c r="D462" i="5"/>
  <c r="D1325" i="5"/>
  <c r="D385" i="5"/>
  <c r="D490" i="5"/>
  <c r="D1538" i="5"/>
  <c r="D157" i="5"/>
  <c r="D767" i="5"/>
  <c r="D770" i="5"/>
  <c r="D369" i="5"/>
  <c r="D649" i="5"/>
  <c r="D1061" i="5"/>
  <c r="D567" i="5"/>
  <c r="D692" i="5"/>
  <c r="D555" i="5"/>
  <c r="D1218" i="5"/>
  <c r="D1342" i="5"/>
  <c r="D1056" i="5"/>
  <c r="D489" i="5"/>
  <c r="D1579" i="5"/>
  <c r="D1371" i="5"/>
  <c r="D858" i="5"/>
  <c r="D705" i="5"/>
  <c r="D868" i="5"/>
  <c r="D821" i="5"/>
  <c r="D1559" i="5"/>
  <c r="D600" i="5"/>
  <c r="D1477" i="5"/>
  <c r="D236" i="5"/>
  <c r="D57" i="5"/>
  <c r="D919" i="5"/>
  <c r="D1143" i="5"/>
  <c r="D967" i="5"/>
  <c r="D1281" i="5"/>
  <c r="D598" i="5"/>
  <c r="D860" i="5"/>
  <c r="D841" i="5"/>
  <c r="D735" i="5"/>
  <c r="D1209" i="5"/>
  <c r="D497" i="5"/>
  <c r="D287" i="5"/>
  <c r="D526" i="5"/>
  <c r="D1674" i="5"/>
  <c r="D484" i="5"/>
  <c r="D1119" i="5"/>
  <c r="D627" i="5"/>
  <c r="D50" i="5"/>
  <c r="D381" i="5"/>
  <c r="D1366" i="5"/>
  <c r="D220" i="5"/>
  <c r="D1528" i="5"/>
  <c r="D164" i="5"/>
  <c r="D1117" i="5"/>
  <c r="D642" i="5"/>
  <c r="D168" i="5"/>
  <c r="D76" i="5"/>
  <c r="D880" i="5"/>
  <c r="D123" i="5"/>
  <c r="D724" i="5"/>
  <c r="D731" i="5"/>
  <c r="D1455" i="5"/>
  <c r="D1199" i="5"/>
  <c r="D1385" i="5"/>
  <c r="D500" i="5"/>
  <c r="D1297" i="5"/>
  <c r="D1078" i="5"/>
  <c r="D51" i="5"/>
  <c r="D467" i="5"/>
  <c r="D667" i="5"/>
  <c r="D853" i="5"/>
  <c r="D509" i="5"/>
  <c r="D265" i="5"/>
  <c r="D646" i="5"/>
  <c r="D722" i="5"/>
  <c r="D1269" i="5"/>
  <c r="D561" i="5"/>
  <c r="D255" i="5"/>
  <c r="D438" i="5"/>
  <c r="D71" i="5"/>
  <c r="D1406" i="5"/>
  <c r="D1637" i="5"/>
  <c r="D1122" i="5"/>
  <c r="D623" i="5"/>
  <c r="D859" i="5"/>
  <c r="D180" i="5"/>
  <c r="D1318" i="5"/>
  <c r="D1309" i="5"/>
  <c r="D688" i="5"/>
  <c r="D798" i="5"/>
  <c r="D918" i="5"/>
  <c r="D812" i="5"/>
  <c r="D469" i="5"/>
  <c r="D1073" i="5"/>
  <c r="D1563" i="5"/>
  <c r="D523" i="5"/>
  <c r="D1023" i="5"/>
  <c r="D583" i="5"/>
  <c r="D1607" i="5"/>
  <c r="D247" i="5"/>
  <c r="D82" i="5"/>
  <c r="D944" i="5"/>
  <c r="D1641" i="5"/>
  <c r="D1507" i="5"/>
  <c r="D993" i="5"/>
  <c r="D920" i="5"/>
  <c r="D1491" i="5"/>
  <c r="D637" i="5"/>
  <c r="D37" i="5"/>
  <c r="D1220" i="5"/>
  <c r="D784" i="5"/>
  <c r="D503" i="5"/>
  <c r="D1234" i="5"/>
  <c r="D1428" i="5"/>
  <c r="D1606" i="5"/>
  <c r="D1262" i="5"/>
  <c r="D1296" i="5"/>
  <c r="D468" i="5"/>
  <c r="D658" i="5"/>
  <c r="D1453" i="5"/>
  <c r="D1326" i="5"/>
  <c r="D751" i="5"/>
  <c r="D149" i="5"/>
  <c r="D781" i="5"/>
  <c r="D286" i="5"/>
  <c r="D1229" i="5"/>
  <c r="D1186" i="5"/>
  <c r="D559" i="5"/>
  <c r="D420" i="5"/>
  <c r="D1015" i="5"/>
  <c r="D514" i="5"/>
  <c r="D1042" i="5"/>
  <c r="D1494" i="5"/>
  <c r="D48" i="5"/>
  <c r="D191" i="5"/>
  <c r="D1426" i="5"/>
  <c r="D483" i="5"/>
  <c r="D1480" i="5"/>
  <c r="D91" i="5"/>
  <c r="D1417" i="5"/>
  <c r="D432" i="5"/>
  <c r="D1079" i="5"/>
  <c r="D748" i="5"/>
  <c r="D1088" i="5"/>
  <c r="D564" i="5"/>
  <c r="D948" i="5"/>
  <c r="D992" i="5"/>
  <c r="D1333" i="5"/>
  <c r="D1566" i="5"/>
  <c r="D1245" i="5"/>
  <c r="D1086" i="5"/>
  <c r="D63" i="5"/>
  <c r="D407" i="5"/>
  <c r="D1142" i="5"/>
  <c r="D449" i="5"/>
  <c r="D1454" i="5"/>
  <c r="D579" i="5"/>
  <c r="D475" i="5"/>
  <c r="D397" i="5"/>
  <c r="D1411" i="5"/>
  <c r="D288" i="5"/>
  <c r="D1164" i="5"/>
  <c r="D1115" i="5"/>
  <c r="D1526" i="5"/>
  <c r="D641" i="5"/>
  <c r="D1017" i="5"/>
  <c r="D1422" i="5"/>
  <c r="D163" i="5"/>
  <c r="D832" i="5"/>
  <c r="D862" i="5"/>
  <c r="D1481" i="5"/>
  <c r="D1152" i="5"/>
  <c r="D736" i="5"/>
  <c r="D1381" i="5"/>
  <c r="D795" i="5"/>
  <c r="D1018" i="5"/>
  <c r="D1384" i="5"/>
  <c r="D1114" i="5"/>
  <c r="D1519" i="5"/>
  <c r="D1193" i="5"/>
  <c r="D394" i="5"/>
  <c r="D1613" i="5"/>
  <c r="D303" i="5"/>
  <c r="D1294" i="5"/>
  <c r="D729" i="5"/>
  <c r="D1626" i="5"/>
  <c r="D1368" i="5"/>
  <c r="D1601" i="5"/>
  <c r="D1386" i="5"/>
  <c r="D790" i="5"/>
  <c r="D1658" i="5"/>
  <c r="D1091" i="5"/>
  <c r="D1459" i="5"/>
  <c r="D308" i="5"/>
  <c r="D803" i="5"/>
  <c r="D1592" i="5"/>
  <c r="D1495" i="5"/>
  <c r="D979" i="5"/>
  <c r="D388" i="5"/>
  <c r="D364" i="5"/>
  <c r="D464" i="5"/>
  <c r="D1434" i="5"/>
  <c r="D1512" i="5"/>
  <c r="D513" i="5"/>
  <c r="D1356" i="5"/>
  <c r="D353" i="5"/>
  <c r="D510" i="5"/>
  <c r="D1130" i="5"/>
  <c r="D1156" i="5"/>
  <c r="D1293" i="5"/>
  <c r="D78" i="5"/>
  <c r="D1464" i="5"/>
  <c r="D968" i="5"/>
  <c r="D921" i="5"/>
  <c r="D1389" i="5"/>
  <c r="D47" i="5"/>
  <c r="D874" i="5"/>
  <c r="D977" i="5"/>
  <c r="D897" i="5"/>
  <c r="D1516" i="5"/>
  <c r="D1007" i="5"/>
  <c r="D217" i="5"/>
  <c r="D732" i="5"/>
  <c r="D654" i="5"/>
  <c r="D1461" i="5"/>
  <c r="D556" i="5"/>
  <c r="D1334" i="5"/>
  <c r="D811" i="5"/>
  <c r="D1248" i="5"/>
  <c r="D1617" i="5"/>
  <c r="D340" i="5"/>
  <c r="D846" i="5"/>
  <c r="D172" i="5"/>
  <c r="D1508" i="5"/>
  <c r="D324" i="5"/>
  <c r="D951" i="5"/>
  <c r="D1019" i="5"/>
  <c r="D39" i="5"/>
  <c r="D357" i="5"/>
  <c r="D1534" i="5"/>
  <c r="D1258" i="5"/>
  <c r="D313" i="5"/>
  <c r="D106" i="5"/>
  <c r="D857" i="5"/>
  <c r="D1567" i="5"/>
  <c r="D1244" i="5"/>
  <c r="D312" i="5"/>
  <c r="D675" i="5"/>
  <c r="D1382" i="5"/>
  <c r="D647" i="5"/>
  <c r="D98" i="5"/>
  <c r="D587" i="5"/>
  <c r="D259" i="5"/>
  <c r="D766" i="5"/>
  <c r="D1174" i="5"/>
  <c r="D926" i="5"/>
  <c r="D344" i="5"/>
  <c r="D942" i="5"/>
  <c r="D431" i="5"/>
  <c r="D870" i="5"/>
  <c r="D1654" i="5"/>
  <c r="D1536" i="5"/>
  <c r="D507" i="5"/>
  <c r="D267" i="5"/>
  <c r="D512" i="5"/>
  <c r="D711" i="5"/>
  <c r="D1030" i="5"/>
  <c r="D184" i="5"/>
  <c r="D1490" i="5"/>
  <c r="D611" i="5"/>
  <c r="D1092" i="5"/>
  <c r="D58" i="5"/>
  <c r="D883" i="5"/>
  <c r="D1570" i="5"/>
  <c r="D1503" i="5"/>
  <c r="D1267" i="5"/>
  <c r="D794" i="5"/>
  <c r="D284" i="5"/>
  <c r="D986" i="5"/>
  <c r="D504" i="5"/>
  <c r="D1275" i="5"/>
  <c r="D166" i="5"/>
  <c r="D294" i="5"/>
  <c r="D959" i="5"/>
  <c r="D638" i="5"/>
  <c r="D1102" i="5"/>
  <c r="D572" i="5"/>
  <c r="D1202" i="5"/>
  <c r="D1194" i="5"/>
  <c r="D566" i="5"/>
  <c r="D311" i="5"/>
  <c r="D817" i="5"/>
  <c r="D1544" i="5"/>
  <c r="D1108" i="5"/>
  <c r="D1504" i="5"/>
  <c r="D808" i="5"/>
  <c r="D1250" i="5"/>
  <c r="D1578" i="5"/>
  <c r="D264" i="5"/>
  <c r="D777" i="5"/>
  <c r="D1191" i="5"/>
  <c r="D947" i="5"/>
  <c r="D639" i="5"/>
  <c r="D720" i="5"/>
  <c r="D1215" i="5"/>
  <c r="D960" i="5"/>
  <c r="D208" i="5"/>
  <c r="D775" i="5"/>
  <c r="D417" i="5"/>
  <c r="D687" i="5"/>
  <c r="D73" i="5"/>
  <c r="D540" i="5"/>
  <c r="D1126" i="5"/>
  <c r="D1619" i="5"/>
  <c r="D773" i="5"/>
  <c r="D427" i="5"/>
  <c r="D425" i="5"/>
  <c r="D1561" i="5"/>
  <c r="D448" i="5"/>
  <c r="D614" i="5"/>
  <c r="D373" i="5"/>
  <c r="D1066" i="5"/>
  <c r="E9" i="5"/>
  <c r="D1310" i="5"/>
  <c r="D1190" i="5"/>
  <c r="D314" i="5"/>
  <c r="D450" i="5"/>
  <c r="D234" i="5"/>
  <c r="D1622" i="5"/>
  <c r="D604" i="5"/>
  <c r="D1489" i="5"/>
  <c r="D1458" i="5"/>
  <c r="D753" i="5"/>
  <c r="D383" i="5"/>
  <c r="D636" i="5"/>
  <c r="D902" i="5"/>
  <c r="D683" i="5"/>
  <c r="D301" i="5"/>
  <c r="D580" i="5"/>
  <c r="D1435" i="5"/>
  <c r="D302" i="5"/>
  <c r="D181" i="5"/>
  <c r="D310" i="5"/>
  <c r="D1060" i="5"/>
  <c r="D1547" i="5"/>
  <c r="D1100" i="5"/>
  <c r="D782" i="5"/>
  <c r="D128" i="5"/>
  <c r="D371" i="5"/>
  <c r="D1161" i="5"/>
  <c r="D823" i="5"/>
  <c r="D1616" i="5"/>
  <c r="D562" i="5"/>
  <c r="D763" i="5"/>
  <c r="D1154" i="5"/>
  <c r="D539" i="5"/>
  <c r="D1604" i="5"/>
  <c r="D505" i="5"/>
</calcChain>
</file>

<file path=xl/sharedStrings.xml><?xml version="1.0" encoding="utf-8"?>
<sst xmlns="http://schemas.openxmlformats.org/spreadsheetml/2006/main" count="12068" uniqueCount="1876">
  <si>
    <t>ROTATING SILVER ANGELS T-LIGHT HLDR</t>
  </si>
  <si>
    <t>MULTI COLOUR SILVER T-LIGHT HOLDER</t>
  </si>
  <si>
    <t>5 HOOK HANGER MAGIC TOADSTOOL</t>
  </si>
  <si>
    <t>3 HOOK HANGER MAGIC GARDEN</t>
  </si>
  <si>
    <t>5 HOOK HANGER RED MAGIC TOADSTOOL</t>
  </si>
  <si>
    <t>ASSORTED COLOUR LIZARD SUCTION HOOK</t>
  </si>
  <si>
    <t>JUMBO BAG WOODLAND ANIMALS</t>
  </si>
  <si>
    <t>JUMBO BAG OWLS</t>
  </si>
  <si>
    <t>HOMEMADE JAM SCENTED CANDLES</t>
  </si>
  <si>
    <t>CHILDREN'S CIRCUS PARADE MUG</t>
  </si>
  <si>
    <t>84569B</t>
  </si>
  <si>
    <t>PACK 3 FIRE ENGINE/CAR PATCHES</t>
  </si>
  <si>
    <t>PICTURE DOMINOES</t>
  </si>
  <si>
    <t>JAM MAKING SET PRINTED</t>
  </si>
  <si>
    <t>JAM JAR WITH PINK LID</t>
  </si>
  <si>
    <t>JAM JAR WITH GREEN LID</t>
  </si>
  <si>
    <t>60 CAKE CASES VINTAGE CHRISTMAS</t>
  </si>
  <si>
    <t>6 RIBBONS RUSTIC CHARM</t>
  </si>
  <si>
    <t>CAKE STAND WHITE TWO TIER LACE</t>
  </si>
  <si>
    <t>PACK OF 60 PINK PAISLEY CAKE CASES</t>
  </si>
  <si>
    <t>60 TEATIME FAIRY CAKE CASES</t>
  </si>
  <si>
    <t>PACK OF 72 RETROSPOT CAKE CASES</t>
  </si>
  <si>
    <t>FELTCRAFT 6 FLOWER FRIENDS</t>
  </si>
  <si>
    <t xml:space="preserve">WOODLAND  HEIGHT CHART STICKERS </t>
  </si>
  <si>
    <t>CHILDS BREAKFAST SET CIRCUS PARADE</t>
  </si>
  <si>
    <t xml:space="preserve">CHILDS BREAKFAST SET SPACEBOY </t>
  </si>
  <si>
    <t xml:space="preserve">BALLOONS  WRITING SET </t>
  </si>
  <si>
    <t xml:space="preserve">DINOSAURS  WRITING SET </t>
  </si>
  <si>
    <t>85099B</t>
  </si>
  <si>
    <t>JUMBO BAG RED RETROSPOT</t>
  </si>
  <si>
    <t>WOODLAND PARTY BAG + STICKER SET</t>
  </si>
  <si>
    <t>HAND WARMER OWL DESIGN</t>
  </si>
  <si>
    <t>3 HOOK PHOTO SHELF ANTIQUE WHITE</t>
  </si>
  <si>
    <t>IVORY GIANT GARDEN THERMOMETER</t>
  </si>
  <si>
    <t>BLUE COAT RACK PARIS FASHION</t>
  </si>
  <si>
    <t>84849D</t>
  </si>
  <si>
    <t>HOT BATHS SOAP HOLDER</t>
  </si>
  <si>
    <t>PENCIL CASE LIFE IS BEAUTIFUL</t>
  </si>
  <si>
    <t>LARGE CHINESE STYLE SCISSOR</t>
  </si>
  <si>
    <t>84997D</t>
  </si>
  <si>
    <t>PINK 3 PIECE POLKADOT CUTLERY SET</t>
  </si>
  <si>
    <t>FRYING PAN RED RETROSPOT</t>
  </si>
  <si>
    <t>FRYING PAN PINK POLKADOT</t>
  </si>
  <si>
    <t>MEMO BOARD COTTAGE DESIGN</t>
  </si>
  <si>
    <t>MEMO BOARD RETROSPOT  DESIGN</t>
  </si>
  <si>
    <t>PINK HEART SHAPE EGG FRYING PAN</t>
  </si>
  <si>
    <t>84968A</t>
  </si>
  <si>
    <t>SET OF 16 VINTAGE ROSE CUTLERY</t>
  </si>
  <si>
    <t>IVORY KITCHEN SCALES</t>
  </si>
  <si>
    <t>BREAD BIN DINER STYLE IVORY</t>
  </si>
  <si>
    <t>DOORMAT RED RETROSPOT</t>
  </si>
  <si>
    <t>GUMBALL MAGAZINE RACK</t>
  </si>
  <si>
    <t>JAM MAKING SET WITH JARS</t>
  </si>
  <si>
    <t>3 PIECE SPACEBOY COOKIE CUTTER SET</t>
  </si>
  <si>
    <t>CHILDREN'S SPACEBOY MUG</t>
  </si>
  <si>
    <t>SPACEBOY CHILDRENS EGG CUP</t>
  </si>
  <si>
    <t xml:space="preserve">CIRCUS PARADE CHILDRENS EGG CUP </t>
  </si>
  <si>
    <t>HAND WARMER BABUSHKA DESIGN</t>
  </si>
  <si>
    <t>FELTCRAFT CUSHION OWL</t>
  </si>
  <si>
    <t>SET OF 20 KIDS COOKIE CUTTERS</t>
  </si>
  <si>
    <t>FELTCRAFT CHRISTMAS FAIRY</t>
  </si>
  <si>
    <t>CHILDRENS APRON APPLES DESIGN</t>
  </si>
  <si>
    <t xml:space="preserve">ROSE COTTAGE KEEPSAKE BOX </t>
  </si>
  <si>
    <t>CARD MOTORBIKE SANTA</t>
  </si>
  <si>
    <t>CARD CHRISTMAS VILLAGE</t>
  </si>
  <si>
    <t xml:space="preserve">RED  HARMONICA IN BOX </t>
  </si>
  <si>
    <t xml:space="preserve">BLUE HARMONICA IN BOX </t>
  </si>
  <si>
    <t>RETROSPOT PARTY BAG + STICKER SET</t>
  </si>
  <si>
    <t>GLITTER CHRISTMAS TREE</t>
  </si>
  <si>
    <t xml:space="preserve">ANGEL DECORATION PAINTED ZINC </t>
  </si>
  <si>
    <t xml:space="preserve">ROCKING HORSE RED CHRISTMAS </t>
  </si>
  <si>
    <t xml:space="preserve">ROCKING HORSE GREEN CHRISTMAS </t>
  </si>
  <si>
    <t>WOODEN TREE CHRISTMAS SCANDINAVIAN</t>
  </si>
  <si>
    <t>CHRISTMAS RETROSPOT ANGEL WOOD</t>
  </si>
  <si>
    <t xml:space="preserve">SPACEBOY LUNCH BOX </t>
  </si>
  <si>
    <t xml:space="preserve">ROUND SNACK BOXES SET OF4 WOODLAND </t>
  </si>
  <si>
    <t>WOODLAND CHARLOTTE BAG</t>
  </si>
  <si>
    <t xml:space="preserve">PLASTERS IN TIN CIRCUS PARADE </t>
  </si>
  <si>
    <t>SET OF 2 TEA TOWELS APPLE AND PEARS</t>
  </si>
  <si>
    <t>RED RETROSPOT MINI CASES</t>
  </si>
  <si>
    <t>BIRD DECORATION RED RETROSPOT</t>
  </si>
  <si>
    <t>RETROSPOT PADDED SEAT CUSHION</t>
  </si>
  <si>
    <t>85049E</t>
  </si>
  <si>
    <t>SCANDINAVIAN REDS RIBBONS</t>
  </si>
  <si>
    <t>85049D</t>
  </si>
  <si>
    <t xml:space="preserve">BRIGHT BLUES RIBBONS </t>
  </si>
  <si>
    <t>85049F</t>
  </si>
  <si>
    <t xml:space="preserve">BABY BOOM RIBBONS </t>
  </si>
  <si>
    <t>85049G</t>
  </si>
  <si>
    <t xml:space="preserve">CHOCOLATE BOX RIBBONS </t>
  </si>
  <si>
    <t>CHRISTMAS CRAFT TREE TOP ANGEL</t>
  </si>
  <si>
    <t>CHRISTMAS CRAFT LITTLE FRIENDS</t>
  </si>
  <si>
    <t>CHRISTMAS RETROSPOT STAR WOOD</t>
  </si>
  <si>
    <t>CHRISTMAS GINGHAM TREE</t>
  </si>
  <si>
    <t>CHRISTMAS GINGHAM STAR</t>
  </si>
  <si>
    <t>STAR WOODEN CHRISTMAS DECORATION</t>
  </si>
  <si>
    <t>HEART WOODEN CHRISTMAS DECORATION</t>
  </si>
  <si>
    <t>WOODEN HEART CHRISTMAS SCANDINAVIAN</t>
  </si>
  <si>
    <t>WOODEN STAR CHRISTMAS SCANDINAVIAN</t>
  </si>
  <si>
    <t>RED RETROSPOT CHARLOTTE BAG</t>
  </si>
  <si>
    <t>REGENCY CAKESTAND 3 TIER</t>
  </si>
  <si>
    <t xml:space="preserve">ROUND SNACK BOXES SET OF 4 FRUITS </t>
  </si>
  <si>
    <t xml:space="preserve">CIRCUS PARADE LUNCH BOX </t>
  </si>
  <si>
    <t xml:space="preserve">RIBBON REEL POLKADOTS </t>
  </si>
  <si>
    <t xml:space="preserve">RIBBON REEL HEARTS DESIGN </t>
  </si>
  <si>
    <t xml:space="preserve">RIBBON REEL LACE DESIGN </t>
  </si>
  <si>
    <t>HAND WARMER BIRD DESIGN</t>
  </si>
  <si>
    <t>GUMBALL COAT RACK</t>
  </si>
  <si>
    <t>HOOK, 1 HANGER ,MAGIC GARDEN</t>
  </si>
  <si>
    <t>SET/5 RED RETROSPOT LID GLASS BOWLS</t>
  </si>
  <si>
    <t>PLASTERS IN TIN WOODLAND ANIMALS</t>
  </si>
  <si>
    <t xml:space="preserve">PACK OF 12 WOODLAND TISSUES </t>
  </si>
  <si>
    <t xml:space="preserve">PACK OF 12 PINK PAISLEY TISSUES </t>
  </si>
  <si>
    <t xml:space="preserve">STARS GIFT TAPE </t>
  </si>
  <si>
    <t xml:space="preserve">PLASTERS IN TIN VINTAGE PAISLEY </t>
  </si>
  <si>
    <t>SMALL POPCORN HOLDER</t>
  </si>
  <si>
    <t>PARTY PIZZA DISH PINK POLKADOT</t>
  </si>
  <si>
    <t>RED KITCHEN SCALES</t>
  </si>
  <si>
    <t>SCOTTIE DOG HOT WATER BOTTLE</t>
  </si>
  <si>
    <t>FAWN BLUE HOT WATER BOTTLE</t>
  </si>
  <si>
    <t>SET/3 RED GINGHAM ROSE STORAGE BOX</t>
  </si>
  <si>
    <t>PINK POLKADOT BOWL</t>
  </si>
  <si>
    <t xml:space="preserve">PINK  POLKADOT PLATE </t>
  </si>
  <si>
    <t>RED RETROSPOT SHOPPER BAG</t>
  </si>
  <si>
    <t>JUMBO BAG PINK POLKADOT</t>
  </si>
  <si>
    <t>RED RETROSPOT CUP</t>
  </si>
  <si>
    <t>PINK  POLKADOT CUP</t>
  </si>
  <si>
    <t>84030E</t>
  </si>
  <si>
    <t>ENGLISH ROSE HOT WATER BOTTLE</t>
  </si>
  <si>
    <t>SET 3 RETROSPOT TEA,COFFEE,SUGAR</t>
  </si>
  <si>
    <t>BLUE POLKADOT BOWL</t>
  </si>
  <si>
    <t>BLUE POLKADOT CUP</t>
  </si>
  <si>
    <t>RED RETROSPOT BOWL</t>
  </si>
  <si>
    <t xml:space="preserve">RED RETROSPOT PLATE </t>
  </si>
  <si>
    <t xml:space="preserve">BLUE POLKADOT PLATE </t>
  </si>
  <si>
    <t xml:space="preserve">RIBBON REEL STRIPES DESIGN </t>
  </si>
  <si>
    <t>CHICK GREY HOT WATER BOTTLE</t>
  </si>
  <si>
    <t>84968C</t>
  </si>
  <si>
    <t>SET OF 16 VINTAGE PISTACHIO CUTLERY</t>
  </si>
  <si>
    <t xml:space="preserve">BREAD BIN DINER STYLE RED </t>
  </si>
  <si>
    <t>47559B</t>
  </si>
  <si>
    <t>TEA TIME OVEN GLOVE</t>
  </si>
  <si>
    <t xml:space="preserve">SET/2 RED RETROSPOT TEA TOWELS </t>
  </si>
  <si>
    <t>MILK PAN RED RETROSPOT</t>
  </si>
  <si>
    <t>MILK PAN PINK POLKADOT</t>
  </si>
  <si>
    <t>RED TOADSTOOL LED NIGHT LIGHT</t>
  </si>
  <si>
    <t>KIDS RAIN MAC PINK</t>
  </si>
  <si>
    <t>TOADSTOOL MONEY BOX</t>
  </si>
  <si>
    <t>SET OF 6 STRAWBERRY CHOPSTICKS</t>
  </si>
  <si>
    <t>RED GINGHAM ROSE JEWELLERY BOX</t>
  </si>
  <si>
    <t>MINT KITCHEN SCALES</t>
  </si>
  <si>
    <t>36 PENCILS TUBE RED RETROSPOT</t>
  </si>
  <si>
    <t>BABUSHKA LIGHTS STRING OF 10</t>
  </si>
  <si>
    <t>SET 12 KIDS COLOUR  CHALK STICKS</t>
  </si>
  <si>
    <t xml:space="preserve">VINTAGE HEADS AND TAILS CARD GAME </t>
  </si>
  <si>
    <t>4 TRADITIONAL SPINNING TOPS</t>
  </si>
  <si>
    <t>RETROSPOT CHILDRENS APRON</t>
  </si>
  <si>
    <t>CHRISTMAS LIGHTS 10 VINTAGE BAUBLES</t>
  </si>
  <si>
    <t>PLASTERS IN TIN SPACEBOY</t>
  </si>
  <si>
    <t>WOODLAND  STICKERS</t>
  </si>
  <si>
    <t>ALARM CLOCK BAKELIKE IVORY</t>
  </si>
  <si>
    <t xml:space="preserve">ALARM CLOCK BAKELIKE RED </t>
  </si>
  <si>
    <t>ALARM CLOCK BAKELIKE CHOCOLATE</t>
  </si>
  <si>
    <t xml:space="preserve">BROCADE RING PURSE </t>
  </si>
  <si>
    <t>PACK OF 6 BIRDY GIFT TAGS</t>
  </si>
  <si>
    <t>METAL 4 HOOK HANGER FRENCH CHATEAU</t>
  </si>
  <si>
    <t>12 PENCIL SMALL TUBE WOODLAND</t>
  </si>
  <si>
    <t>STRAWBERRY LUNCH BOX WITH CUTLERY</t>
  </si>
  <si>
    <t xml:space="preserve">LUNCH BOX WITH CUTLERY RETROSPOT </t>
  </si>
  <si>
    <t>HOLIDAY FUN LUDO</t>
  </si>
  <si>
    <t>82494L</t>
  </si>
  <si>
    <t xml:space="preserve">WOODEN FRAME ANTIQUE WHITE </t>
  </si>
  <si>
    <t>BROCANTE COAT RACK</t>
  </si>
  <si>
    <t>PINK PADDED MOBILE</t>
  </si>
  <si>
    <t>SET OF 72 RETROSPOT PAPER  DOILIES</t>
  </si>
  <si>
    <t>WOODLAND DESIGN  COTTON TOTE BAG</t>
  </si>
  <si>
    <t>BIG DOUGHNUT FRIDGE MAGNETS</t>
  </si>
  <si>
    <t>RECYCLED PENCIL WITH RABBIT ERASER</t>
  </si>
  <si>
    <t>RAIN PONCHO RETROSPOT</t>
  </si>
  <si>
    <t>STRAWBERRY CERAMIC TRINKET BOX</t>
  </si>
  <si>
    <t>TV DINNER TRAY DOLLY GIRL</t>
  </si>
  <si>
    <t>PLASTERS IN TIN STRONGMAN</t>
  </si>
  <si>
    <t>CERAMIC STRAWBERRY CAKE MONEY BANK</t>
  </si>
  <si>
    <t>CERAMIC CHERRY CAKE MONEY BANK</t>
  </si>
  <si>
    <t>STRAWBERRY FAIRY CAKE TEAPOT</t>
  </si>
  <si>
    <t>PACK OF 12 TRADITIONAL CRAYONS</t>
  </si>
  <si>
    <t>PACK OF 20 NAPKINS PANTRY DESIGN</t>
  </si>
  <si>
    <t>PACK OF 20 NAPKINS RED APPLES</t>
  </si>
  <si>
    <t>OVEN MITT APPLES DESIGN</t>
  </si>
  <si>
    <t>SET 7 BABUSHKA NESTING BOXES</t>
  </si>
  <si>
    <t>BREAD BIN DINER STYLE PINK</t>
  </si>
  <si>
    <t>ALARM CLOCK BAKELIKE PINK</t>
  </si>
  <si>
    <t>FUNKY DIVA PEN</t>
  </si>
  <si>
    <t>TRADITIONAL KNITTING NANCY</t>
  </si>
  <si>
    <t>BAKING MOULD CHOCOLATE CUPCAKES</t>
  </si>
  <si>
    <t xml:space="preserve">POPPY'S PLAYHOUSE LIVINGROOM </t>
  </si>
  <si>
    <t xml:space="preserve">POPPY'S PLAYHOUSE BEDROOM </t>
  </si>
  <si>
    <t>POPPY'S PLAYHOUSE KITCHEN</t>
  </si>
  <si>
    <t>LIPSTICK PEN RED</t>
  </si>
  <si>
    <t>SET OF 3 NOTEBOOKS IN PARCEL</t>
  </si>
  <si>
    <t>SWEETHEART CERAMIC TRINKET BOX</t>
  </si>
  <si>
    <t>SAVE THE PLANET COTTON TOTE BAG</t>
  </si>
  <si>
    <t>EASTER TIN BUNNY BOUQUET</t>
  </si>
  <si>
    <t>BAKING MOULD EASTER EGG WHITE CHOC</t>
  </si>
  <si>
    <t>GLASS  BEURRE DISH</t>
  </si>
  <si>
    <t>EDWARDIAN PARASOL RED</t>
  </si>
  <si>
    <t>85014B</t>
  </si>
  <si>
    <t>RED RETROSPOT UMBRELLA</t>
  </si>
  <si>
    <t>RED COAT RACK PARIS FASHION</t>
  </si>
  <si>
    <t>GINGERBREAD MAN COOKIE CUTTER</t>
  </si>
  <si>
    <t>MAKE YOUR OWN FLOWERPOWER CARD KIT</t>
  </si>
  <si>
    <t>MAKE YOUR OWN MONSOON CARD KIT</t>
  </si>
  <si>
    <t xml:space="preserve">SET OF 3 CAKE TINS PANTRY DESIGN </t>
  </si>
  <si>
    <t>RETROSPOT HEART HOT WATER BOTTLE</t>
  </si>
  <si>
    <t>VICTORIAN SEWING BOX LARGE</t>
  </si>
  <si>
    <t>PARTY PIZZA DISH RED RETROSPOT</t>
  </si>
  <si>
    <t>CABIN BAG VINTAGE RETROSPOT</t>
  </si>
  <si>
    <t>CABIN BAG VINTAGE PAISLEY</t>
  </si>
  <si>
    <t>SET/10 PINK POLKADOT PARTY CANDLES</t>
  </si>
  <si>
    <t>SET OF 6 SPICE TINS PANTRY DESIGN</t>
  </si>
  <si>
    <t>SET OF SALT AND PEPPER TOADSTOOLS</t>
  </si>
  <si>
    <t>SALLE DE BAIN HOOK</t>
  </si>
  <si>
    <t>MEASURING TAPE BABUSHKA PINK</t>
  </si>
  <si>
    <t>BLACK KITCHEN SCALES</t>
  </si>
  <si>
    <t>CUTE CATS TAPE</t>
  </si>
  <si>
    <t xml:space="preserve">6 RIBBONS SHIMMERING PINKS </t>
  </si>
  <si>
    <t>CHARLOTTE BAG SUKI DESIGN</t>
  </si>
  <si>
    <t>TRAVEL SEWING KIT</t>
  </si>
  <si>
    <t xml:space="preserve">DELUXE SEWING KIT </t>
  </si>
  <si>
    <t>SET OF 3 CAKE TINS SKETCHBOOK</t>
  </si>
  <si>
    <t>SET OF 6 HERB TINS SKETCHBOOK</t>
  </si>
  <si>
    <t>RED RETROSPOT TAPE</t>
  </si>
  <si>
    <t xml:space="preserve">RECYCLING BAG RETROSPOT </t>
  </si>
  <si>
    <t>CAKES AND BOWS GIFT  TAPE</t>
  </si>
  <si>
    <t>MAGIC SHEEP WOOL GROWING FROM PAPER</t>
  </si>
  <si>
    <t>FLYING PIG WATERING CAN</t>
  </si>
  <si>
    <t>GREY HEART HOT WATER BOTTLE</t>
  </si>
  <si>
    <t>FELT TOADSTOOL LARGE</t>
  </si>
  <si>
    <t>FELT TOADSTOOL  SMALL</t>
  </si>
  <si>
    <t>LUNCH BOX I LOVE LONDON</t>
  </si>
  <si>
    <t>WOODLAND STORAGE BOX SMALL</t>
  </si>
  <si>
    <t xml:space="preserve">WOODLAND STORAGE BOX LARGE </t>
  </si>
  <si>
    <t>CAKE STAND LOVEBIRD 2 TIER PINK</t>
  </si>
  <si>
    <t>CAKE STAND 3 TIER MAGIC GARDEN</t>
  </si>
  <si>
    <t>CAKE PLATE LOVEBIRD PINK</t>
  </si>
  <si>
    <t>CAKE PLATE LOVEBIRD WHITE</t>
  </si>
  <si>
    <t>SAVE THE PLANET MUG</t>
  </si>
  <si>
    <t xml:space="preserve">WALL TIDY RETROSPOT </t>
  </si>
  <si>
    <t>MAGNETS PACK OF 4 RETRO PHOTO</t>
  </si>
  <si>
    <t>84509G</t>
  </si>
  <si>
    <t xml:space="preserve">SET OF 4 FAIRY CAKE PLACEMATS </t>
  </si>
  <si>
    <t xml:space="preserve">PINK DOUGHNUT TRINKET POT </t>
  </si>
  <si>
    <t>CERAMIC CAKE DESIGN SPOTTED MUG</t>
  </si>
  <si>
    <t>47567B</t>
  </si>
  <si>
    <t>TEA TIME KITCHEN APRON</t>
  </si>
  <si>
    <t>47570B</t>
  </si>
  <si>
    <t>TEA TIME TABLE CLOTH</t>
  </si>
  <si>
    <t>DOORMAT FAIRY CAKE</t>
  </si>
  <si>
    <t xml:space="preserve">BEWARE OF THE CAT METAL SIGN </t>
  </si>
  <si>
    <t>BREAD BIN DINER STYLE MINT</t>
  </si>
  <si>
    <t>12 PENCILS TALL TUBE WOODLAND</t>
  </si>
  <si>
    <t>RED POLKADOT COFFEE  MUG</t>
  </si>
  <si>
    <t xml:space="preserve">RED POLKADOT BEAKER </t>
  </si>
  <si>
    <t xml:space="preserve">BAKING SET 9 PIECE RETROSPOT </t>
  </si>
  <si>
    <t>ASSORTED COLOUR BIRD ORNAMENT</t>
  </si>
  <si>
    <t>PAINTED METAL PEARS ASSORTED</t>
  </si>
  <si>
    <t>WOODEN CROQUET GARDEN SET</t>
  </si>
  <si>
    <t>GIN + TONIC DIET METAL SIGN</t>
  </si>
  <si>
    <t xml:space="preserve">METAL DECORATION NAUGHTY CHILDREN </t>
  </si>
  <si>
    <t>MAGNETS PACK OF 4 SWALLOWS</t>
  </si>
  <si>
    <t>MAGNETS PACK OF 4 CHILDHOOD MEMORY</t>
  </si>
  <si>
    <t>MAGNETS PACK OF 4 HOME SWEET HOME</t>
  </si>
  <si>
    <t>20 DOLLY PEGS RETROSPOT</t>
  </si>
  <si>
    <t xml:space="preserve">CLOTHES PEGS RETROSPOT PACK 24 </t>
  </si>
  <si>
    <t>RED STRIPE CERAMIC DRAWER KNOB</t>
  </si>
  <si>
    <t>BLUE STRIPE CERAMIC DRAWER KNOB</t>
  </si>
  <si>
    <t>WHITE SPOT RED CERAMIC DRAWER KNOB</t>
  </si>
  <si>
    <t>WHITE SPOT BLUE CERAMIC DRAWER KNOB</t>
  </si>
  <si>
    <t>PINK DRAWER KNOB ACRYLIC EDWARDIAN</t>
  </si>
  <si>
    <t>GREEN DRAWER KNOB ACRYLIC EDWARDIAN</t>
  </si>
  <si>
    <t>BLUE DRAWER KNOB ACRYLIC EDWARDIAN</t>
  </si>
  <si>
    <t>CUSHION COVER PINK UNION JACK</t>
  </si>
  <si>
    <t>60 CAKE CASES DOLLY GIRL DESIGN</t>
  </si>
  <si>
    <t>PACK OF 60 DINOSAUR CAKE CASES</t>
  </si>
  <si>
    <t>PACK OF 72 SKULL CAKE CASES</t>
  </si>
  <si>
    <t>SET OF 36 TEATIME PAPER DOILIES</t>
  </si>
  <si>
    <t>36 DOILIES DOLLY GIRL</t>
  </si>
  <si>
    <t>SET OF 72 PINK HEART PAPER DOILIES</t>
  </si>
  <si>
    <t>SET OF 72 SKULL PAPER  DOILIES</t>
  </si>
  <si>
    <t>SET OF 36 DINOSAUR PAPER DOILIES</t>
  </si>
  <si>
    <t>VINTAGE UNION JACK CUSHION COVER</t>
  </si>
  <si>
    <t xml:space="preserve">6 RIBBONS EMPIRE  </t>
  </si>
  <si>
    <t xml:space="preserve">SET 20 NAPKINS FAIRY CAKES DESIGN </t>
  </si>
  <si>
    <t>GLITTER BUTTERFLY CLIPS</t>
  </si>
  <si>
    <t xml:space="preserve">PACK OF 12 LONDON TISSUES </t>
  </si>
  <si>
    <t>PACK OF 12 SKULL TISSUES</t>
  </si>
  <si>
    <t xml:space="preserve">PACK OF 12 SUKI TISSUES </t>
  </si>
  <si>
    <t xml:space="preserve">TEA PARTY  WRAPPING PAPER </t>
  </si>
  <si>
    <t>16156S</t>
  </si>
  <si>
    <t xml:space="preserve">WRAP PINK FAIRY CAKES </t>
  </si>
  <si>
    <t xml:space="preserve">WRAP COWBOYS  </t>
  </si>
  <si>
    <t>PINK BLUE FELT CRAFT TRINKET BOX</t>
  </si>
  <si>
    <t>FELTCRAFT PRINCESS OLIVIA DOLL</t>
  </si>
  <si>
    <t xml:space="preserve">MAGIC DRAWING SLATE BAKE A CAKE </t>
  </si>
  <si>
    <t xml:space="preserve">MAGIC DRAWING SLATE SPACEBOY </t>
  </si>
  <si>
    <t>84078A</t>
  </si>
  <si>
    <t xml:space="preserve">SET/4 WHITE RETRO STORAGE CUBES </t>
  </si>
  <si>
    <t>PINK POLKADOT CHILDRENS UMBRELLA</t>
  </si>
  <si>
    <t>RED RETROSPOT CHILDRENS UMBRELLA</t>
  </si>
  <si>
    <t>SET/6 RED SPOTTY PAPER CUPS</t>
  </si>
  <si>
    <t>SET/6 RED SPOTTY PAPER PLATES</t>
  </si>
  <si>
    <t>84997B</t>
  </si>
  <si>
    <t>RED 3 PIECE RETROSPOT CUTLERY SET</t>
  </si>
  <si>
    <t>PAPER BUNTING RETROSPOT</t>
  </si>
  <si>
    <t xml:space="preserve">POLKADOT RAIN HAT </t>
  </si>
  <si>
    <t>VICTORIAN GLASS HANGING T-LIGHT</t>
  </si>
  <si>
    <t xml:space="preserve">RIDGED GLASS POSY VASE </t>
  </si>
  <si>
    <t>PEG BAG APPLES DESIGN</t>
  </si>
  <si>
    <t xml:space="preserve">TABLECLOTH RED APPLES DESIGN </t>
  </si>
  <si>
    <t>GINGHAM ROSE WRAP</t>
  </si>
  <si>
    <t>CHARLOTTE BAG DOLLY GIRL DESIGN</t>
  </si>
  <si>
    <t xml:space="preserve">RED RETROSPOT PURSE </t>
  </si>
  <si>
    <t>15056BL</t>
  </si>
  <si>
    <t>EDWARDIAN PARASOL BLACK</t>
  </si>
  <si>
    <t>15056N</t>
  </si>
  <si>
    <t>EDWARDIAN PARASOL NATURAL</t>
  </si>
  <si>
    <t>SET/10 RED POLKADOT PARTY CANDLES</t>
  </si>
  <si>
    <t>SET OF 6 GIRLS CELEBRATION CANDLES</t>
  </si>
  <si>
    <t>SET 6 FOOTBALL CELEBRATION CANDLES</t>
  </si>
  <si>
    <t>PINK BABY BUNTING</t>
  </si>
  <si>
    <t>HAIRCLIPS FORTIES FABRIC ASSORTED</t>
  </si>
  <si>
    <t xml:space="preserve">RED RETROSPOT APRON </t>
  </si>
  <si>
    <t>LARGE HEART MEASURING SPOONS</t>
  </si>
  <si>
    <t>BAKING SET SPACEBOY DESIGN</t>
  </si>
  <si>
    <t xml:space="preserve">SKULL LUNCH BOX WITH CUTLERY </t>
  </si>
  <si>
    <t>ROUND SNACK BOXES SET OF 4 SKULLS</t>
  </si>
  <si>
    <t>RED RETROSPOT BUTTER DISH</t>
  </si>
  <si>
    <t>84997A</t>
  </si>
  <si>
    <t>GREEN 3 PIECE POLKADOT CUTLERY SET</t>
  </si>
  <si>
    <t>84997C</t>
  </si>
  <si>
    <t>BLUE 3 PIECE POLKADOT CUTLERY SET</t>
  </si>
  <si>
    <t xml:space="preserve">CHILDS BREAKFAST SET DOLLY GIRL </t>
  </si>
  <si>
    <t xml:space="preserve">GREEN POLKADOT PLATE </t>
  </si>
  <si>
    <t>GREEN POLKADOT BOWL</t>
  </si>
  <si>
    <t>47351B</t>
  </si>
  <si>
    <t>BLUE  VOILE LAMPSHADE</t>
  </si>
  <si>
    <t xml:space="preserve">PACK OF 12 RED RETROSPOT TISSUES </t>
  </si>
  <si>
    <t xml:space="preserve">PACK OF 12 BLUE PAISLEY TISSUES </t>
  </si>
  <si>
    <t>36 PENCILS TUBE WOODLAND</t>
  </si>
  <si>
    <t>36 PENCILS TUBE SKULLS</t>
  </si>
  <si>
    <t>CREAM HEART CARD HOLDER</t>
  </si>
  <si>
    <t xml:space="preserve">SET3 BOOK BOX GREEN GINGHAM FLOWER </t>
  </si>
  <si>
    <t>PENS ASSORTED SPACEBALL</t>
  </si>
  <si>
    <t>47503A</t>
  </si>
  <si>
    <t>ASS FLORAL PRINT MULTI SCREWDRIVER</t>
  </si>
  <si>
    <t>ASSTD DESIGN 3D PAPER STICKERS</t>
  </si>
  <si>
    <t>ROSE DU SUD DRAWSTRING BAG</t>
  </si>
  <si>
    <t>ASSORTED EASTER GIFT TAGS</t>
  </si>
  <si>
    <t xml:space="preserve">SEWING BOX RETROSPOT DESIGN </t>
  </si>
  <si>
    <t>PAPER BUNTING WHITE LACE</t>
  </si>
  <si>
    <t>PAPER BUNTING COLOURED LACE</t>
  </si>
  <si>
    <t>PAPER BUNTING VINTAGE PAISLEY</t>
  </si>
  <si>
    <t>RED RETROSPOT ROUND CAKE TINS</t>
  </si>
  <si>
    <t>RED RETROSPOT PEG BAG</t>
  </si>
  <si>
    <t>LUNCH BAG RED RETROSPOT</t>
  </si>
  <si>
    <t>LUNCH BAG  BLACK SKULL.</t>
  </si>
  <si>
    <t>ROUND CONTAINER SET OF 5 RETROSPOT</t>
  </si>
  <si>
    <t xml:space="preserve">PICNIC BOXES SET OF 3 RETROSPOT </t>
  </si>
  <si>
    <t>RED RETROSPOT OVEN GLOVE DOUBLE</t>
  </si>
  <si>
    <t xml:space="preserve">RED RETROSPOT OVEN GLOVE </t>
  </si>
  <si>
    <t>RED RETROSPOT STORAGE JAR</t>
  </si>
  <si>
    <t>SET/6 COLLAGE PAPER CUPS</t>
  </si>
  <si>
    <t>SET/6 FRUIT SALAD PAPER CUPS</t>
  </si>
  <si>
    <t>PACK OF 6 SKULL PAPER CUPS</t>
  </si>
  <si>
    <t>SET/6 COLLAGE PAPER PLATES</t>
  </si>
  <si>
    <t>SET/6 FRUIT SALAD  PAPER PLATES</t>
  </si>
  <si>
    <t>PACK OF 6 SKULL PAPER PLATES</t>
  </si>
  <si>
    <t xml:space="preserve">SET/20 RED RETROSPOT PAPER NAPKINS </t>
  </si>
  <si>
    <t>PACK OF 20 SKULL PAPER NAPKINS</t>
  </si>
  <si>
    <t>PICNIC BASKET WICKER SMALL</t>
  </si>
  <si>
    <t>MINI CAKE STAND  HANGING STRAWBERY</t>
  </si>
  <si>
    <t>BOX OF 24 COCKTAIL PARASOLS</t>
  </si>
  <si>
    <t>CANDY SPOT EGG WARMER HARE</t>
  </si>
  <si>
    <t>CANDY SPOT EGG WARMER RABBIT</t>
  </si>
  <si>
    <t xml:space="preserve">FOOD CONTAINER SET 3 LOVE HEART </t>
  </si>
  <si>
    <t>84596E</t>
  </si>
  <si>
    <t>SMALL LICORICE DES PINK BOWL</t>
  </si>
  <si>
    <t>84596G</t>
  </si>
  <si>
    <t>SMALL CHOCOLATES PINK BOWL</t>
  </si>
  <si>
    <t>12 RED ROSE PEG PLACE SETTINGS</t>
  </si>
  <si>
    <t>12 IVORY ROSE PEG PLACE SETTINGS</t>
  </si>
  <si>
    <t>PLACE SETTING WHITE HEART</t>
  </si>
  <si>
    <t>HANGING PHOTO CLIP ROPE LADDER</t>
  </si>
  <si>
    <t xml:space="preserve">TOYBOX  WRAP </t>
  </si>
  <si>
    <t xml:space="preserve">RED RETROSPOT WRAP </t>
  </si>
  <si>
    <t>BLUE POLKADOT WRAP</t>
  </si>
  <si>
    <t xml:space="preserve">PINK POLKADOT WRAP </t>
  </si>
  <si>
    <t>PINK PAISLEY ROSE GIFT WRAP</t>
  </si>
  <si>
    <t>BLUE SCANDINAVIAN PAISLEY WRAP</t>
  </si>
  <si>
    <t xml:space="preserve">WRAP RED APPLES </t>
  </si>
  <si>
    <t xml:space="preserve">WRAP MONSTER FUN </t>
  </si>
  <si>
    <t>WRAP DOLLY GIRL</t>
  </si>
  <si>
    <t>WRAP WEDDING DAY</t>
  </si>
  <si>
    <t>WRAP CIRCUS PARADE</t>
  </si>
  <si>
    <t>WRAP, BILLBOARD FONTS DESIGN</t>
  </si>
  <si>
    <t>SET 12 KIDS  WHITE CHALK STICKS</t>
  </si>
  <si>
    <t>S/6 SEW ON CROCHET FLOWERS</t>
  </si>
  <si>
    <t>POPPY'S PLAYHOUSE BATHROOM</t>
  </si>
  <si>
    <t>BOHEMIAN COLLAGE STATIONERY SET</t>
  </si>
  <si>
    <t>VINTAGE PAISLEY STATIONERY SET</t>
  </si>
  <si>
    <t>MINI FUNKY DESIGN TAPES</t>
  </si>
  <si>
    <t>SKULLS TAPE</t>
  </si>
  <si>
    <t xml:space="preserve">FELT EGG COSY LADYBIRD </t>
  </si>
  <si>
    <t xml:space="preserve">MAGNETS PACK OF 4 VINTAGE LABELS </t>
  </si>
  <si>
    <t xml:space="preserve">TV DINNER TRAY AIR HOSTESS </t>
  </si>
  <si>
    <t>47594B</t>
  </si>
  <si>
    <t>SCOTTIES DESIGN WASHBAG</t>
  </si>
  <si>
    <t>LOLITA  DESIGN  COTTON TOTE BAG</t>
  </si>
  <si>
    <t>SILK PURSE BABUSHKA PINK</t>
  </si>
  <si>
    <t>SILK PURSE BABUSHKA BLUE</t>
  </si>
  <si>
    <t>SILK PURSE BABUSHKA RED</t>
  </si>
  <si>
    <t>IF YOU CAN'T STAND THE HEAT MUG</t>
  </si>
  <si>
    <t>COFFEE MUG APPLES DESIGN</t>
  </si>
  <si>
    <t>SET/4 BADGES BALLOON GIRL</t>
  </si>
  <si>
    <t>SET/4 BADGES DOGS</t>
  </si>
  <si>
    <t>SET/4 BADGES CUTE CREATURES</t>
  </si>
  <si>
    <t>SET OF 3 BUTTERFLY COOKIE CUTTERS</t>
  </si>
  <si>
    <t>JUMBO STORAGE BAG SUKI</t>
  </si>
  <si>
    <t>SUKI  SHOULDER BAG</t>
  </si>
  <si>
    <t>36 FOIL HEART CAKE CASES</t>
  </si>
  <si>
    <t>EASTER TIN KEEPSAKE</t>
  </si>
  <si>
    <t>EASTER TIN CHICKS IN GARDEN</t>
  </si>
  <si>
    <t xml:space="preserve">DOORMAT AIRMAIL </t>
  </si>
  <si>
    <t xml:space="preserve">FELT FARM ANIMAL WHITE BUNNY </t>
  </si>
  <si>
    <t xml:space="preserve">BOTTLE BAG RETROSPOT </t>
  </si>
  <si>
    <t>LUNCH BAG WOODLAND</t>
  </si>
  <si>
    <t>LUNCH BAG CARS BLUE</t>
  </si>
  <si>
    <t xml:space="preserve">LUNCH BAG SUKI  DESIGN </t>
  </si>
  <si>
    <t>SEWING SUSAN 21 NEEDLE SET</t>
  </si>
  <si>
    <t>WOODEN PICTURE FRAME WHITE FINISH</t>
  </si>
  <si>
    <t>VICTORIAN  METAL POSTCARD SPRING</t>
  </si>
  <si>
    <t xml:space="preserve">CARD GINGHAM ROSE </t>
  </si>
  <si>
    <t>15056P</t>
  </si>
  <si>
    <t>EDWARDIAN PARASOL PINK</t>
  </si>
  <si>
    <t>PACK OF 60 MUSHROOM CAKE CASES</t>
  </si>
  <si>
    <t xml:space="preserve">RETROSPOT TEA SET CERAMIC 11 PC </t>
  </si>
  <si>
    <t>SILVER HANGING T-LIGHT HOLDER</t>
  </si>
  <si>
    <t>ENAMEL COLANDER CREAM</t>
  </si>
  <si>
    <t>RED SPOT CERAMIC DRAWER KNOB</t>
  </si>
  <si>
    <t>16161P</t>
  </si>
  <si>
    <t xml:space="preserve">WRAP ENGLISH ROSE </t>
  </si>
  <si>
    <t>84968F</t>
  </si>
  <si>
    <t>SET OF 16 VINTAGE SKY BLUE CUTLERY</t>
  </si>
  <si>
    <t>84968D</t>
  </si>
  <si>
    <t>SET OF 16 VINTAGE RED CUTLERY</t>
  </si>
  <si>
    <t>RED RETROSPOT PICNIC BAG</t>
  </si>
  <si>
    <t>SPACE FROG</t>
  </si>
  <si>
    <t xml:space="preserve">RED BABY BUNTING </t>
  </si>
  <si>
    <t>SMALL RED RETROSPOT WINDMILL</t>
  </si>
  <si>
    <t>WHITE WOOD GARDEN PLANT LADDER</t>
  </si>
  <si>
    <t>DOLLY GIRL LUNCH BOX</t>
  </si>
  <si>
    <t>PHOTO CUBE</t>
  </si>
  <si>
    <t>FAIRY CAKE BIRTHDAY CANDLE SET</t>
  </si>
  <si>
    <t>PIN CUSHION BABUSHKA BLUE</t>
  </si>
  <si>
    <t>MEASURING TAPE BABUSHKA BLUE</t>
  </si>
  <si>
    <t>CHILDRENS APRON SPACEBOY DESIGN</t>
  </si>
  <si>
    <t>NURSE'S BAG SOFT TOY</t>
  </si>
  <si>
    <t xml:space="preserve">TOOL BOX SOFT TOY </t>
  </si>
  <si>
    <t>MR ROBOT SOFT TOY</t>
  </si>
  <si>
    <t>MRS ROBOT SOFT TOY</t>
  </si>
  <si>
    <t>BLUE OWL SOFT TOY</t>
  </si>
  <si>
    <t>TRADITIONAL WOODEN SKIPPING ROPE</t>
  </si>
  <si>
    <t>S/6 WOODEN SKITTLES IN COTTON BAG</t>
  </si>
  <si>
    <t>WOODEN BOX OF DOMINOES</t>
  </si>
  <si>
    <t>GINGHAM BABUSHKA DOORSTOP</t>
  </si>
  <si>
    <t>RETROSPOT BABUSHKA DOORSTOP</t>
  </si>
  <si>
    <t>RETROSPOT LAMP</t>
  </si>
  <si>
    <t xml:space="preserve">INFLATABLE POLITICAL GLOBE </t>
  </si>
  <si>
    <t>BAKING MOULD HEART WHITE CHOCOLATE</t>
  </si>
  <si>
    <t>EIGHT PIECE DINOSAUR SET</t>
  </si>
  <si>
    <t>12 PENCILS SMALL TUBE RED RETROSPOT</t>
  </si>
  <si>
    <t>12 PENCILS SMALL TUBE SKULL</t>
  </si>
  <si>
    <t>51014A</t>
  </si>
  <si>
    <t>FEATHER PEN,HOT PINK</t>
  </si>
  <si>
    <t>51014L</t>
  </si>
  <si>
    <t>FEATHER PEN,LIGHT PINK</t>
  </si>
  <si>
    <t>47599B</t>
  </si>
  <si>
    <t xml:space="preserve">BLUE PARTY BAGS </t>
  </si>
  <si>
    <t>47599A</t>
  </si>
  <si>
    <t>PINK PARTY BAGS</t>
  </si>
  <si>
    <t>MONSTERS STENCIL CRAFT</t>
  </si>
  <si>
    <t>HAPPY STENCIL CRAFT</t>
  </si>
  <si>
    <t>47590A</t>
  </si>
  <si>
    <t>BLUE HAPPY BIRTHDAY BUNTING</t>
  </si>
  <si>
    <t>47590B</t>
  </si>
  <si>
    <t>PINK HAPPY BIRTHDAY BUNTING</t>
  </si>
  <si>
    <t>CHILDS GARDEN RAKE BLUE</t>
  </si>
  <si>
    <t>SET OF 6 SOLDIER SKITTLES</t>
  </si>
  <si>
    <t>PARTY CONES CANDY ASSORTED</t>
  </si>
  <si>
    <t>DOORMAT UNION JACK GUNS AND ROSES</t>
  </si>
  <si>
    <t>DOORMAT WELCOME TO OUR HOME</t>
  </si>
  <si>
    <t>DOORMAT WELCOME PUPPIES</t>
  </si>
  <si>
    <t>DINOSAUR HEIGHT CHART STICKER SET</t>
  </si>
  <si>
    <t>CHARLOTTE BAG PINK POLKADOT</t>
  </si>
  <si>
    <t>16168M</t>
  </si>
  <si>
    <t>FUNKY MONKEY GIFT BAG MEDIUM</t>
  </si>
  <si>
    <t>84247L</t>
  </si>
  <si>
    <t>FAWN AND MUSHROOM GREETING CARD</t>
  </si>
  <si>
    <t xml:space="preserve"> SET 2 TEA TOWELS I LOVE LONDON </t>
  </si>
  <si>
    <t>COFFEE MUG PEARS  DESIGN</t>
  </si>
  <si>
    <t xml:space="preserve">EMERGENCY FIRST AID TIN </t>
  </si>
  <si>
    <t>SET 3 PAPER VINTAGE CHICK PAPER EGG</t>
  </si>
  <si>
    <t>SET 3 SONG BIRD PAPER EGGS ASSORTED</t>
  </si>
  <si>
    <t xml:space="preserve">WRAP I LOVE LONDON </t>
  </si>
  <si>
    <t>RAINY LADIES BIRTHDAY CARD</t>
  </si>
  <si>
    <t>ROBOT BIRTHDAY CARD</t>
  </si>
  <si>
    <t>RING OF ROSES BIRTHDAY CARD</t>
  </si>
  <si>
    <t xml:space="preserve">ELEPHANT, BIRTHDAY CARD, </t>
  </si>
  <si>
    <t xml:space="preserve">VINTAGE KID DOLLY CARD </t>
  </si>
  <si>
    <t xml:space="preserve">COWBOYS AND INDIANS BIRTHDAY CARD </t>
  </si>
  <si>
    <t xml:space="preserve">CARD PARTY GAMES </t>
  </si>
  <si>
    <t xml:space="preserve">PACK 3 BOXES BIRD PANNETONE </t>
  </si>
  <si>
    <t>MAKE YOUR OWN PLAYTIME CARD KIT</t>
  </si>
  <si>
    <t>CALENDAR FAMILY FAVOURITES</t>
  </si>
  <si>
    <t xml:space="preserve">MAGIC DRAWING SLATE BUNNIES </t>
  </si>
  <si>
    <t>MAGIC DRAWING SLATE DINOSAUR</t>
  </si>
  <si>
    <t>SET 10 LIGHTS NIGHT OWL</t>
  </si>
  <si>
    <t xml:space="preserve">CHILDREN'S APRON DOLLY GIRL </t>
  </si>
  <si>
    <t>10 COLOUR SPACEBOY PEN</t>
  </si>
  <si>
    <t>WATERING CAN PINK BUNNY</t>
  </si>
  <si>
    <t>PARTY BUNTING</t>
  </si>
  <si>
    <t>SET/10 BLUE POLKADOT PARTY CANDLES</t>
  </si>
  <si>
    <t xml:space="preserve">OFFICE MUG WARMER BLACK+SILVER </t>
  </si>
  <si>
    <t>RECIPE BOX PANTRY YELLOW DESIGN</t>
  </si>
  <si>
    <t>JUNGLE POPSICLES ICE LOLLY HOLDERS</t>
  </si>
  <si>
    <t>POLKADOT PEN</t>
  </si>
  <si>
    <t>WATERING CAN GREEN DINOSAUR</t>
  </si>
  <si>
    <t>FAIRY TALE COTTAGE NIGHTLIGHT</t>
  </si>
  <si>
    <t>DINOSAUR LUNCH BOX WITH CUTLERY</t>
  </si>
  <si>
    <t>CLEAR DRAWER KNOB ACRYLIC EDWARDIAN</t>
  </si>
  <si>
    <t>BLUE SPOT CERAMIC DRAWER KNOB</t>
  </si>
  <si>
    <t>JUMBO SHOPPER VINTAGE RED PAISLEY</t>
  </si>
  <si>
    <t>JUMBO BAG PINK VINTAGE PAISLEY</t>
  </si>
  <si>
    <t>JUMBO BAG SCANDINAVIAN PAISLEY</t>
  </si>
  <si>
    <t>BASKET OF TOADSTOOLS</t>
  </si>
  <si>
    <t>SET 12 RETRO WHITE CHALK STICKS</t>
  </si>
  <si>
    <t xml:space="preserve">RETROSPOT CIGAR BOX MATCHES </t>
  </si>
  <si>
    <t>KIDS RAIN MAC BLUE</t>
  </si>
  <si>
    <t>LONDON BUS COFFEE MUG</t>
  </si>
  <si>
    <t>PACK OF 12 SPACEBOY TISSUES</t>
  </si>
  <si>
    <t>QUEENS GUARD COFFEE MUG</t>
  </si>
  <si>
    <t>PIN CUSHION BABUSHKA RED</t>
  </si>
  <si>
    <t>PIN CUSHION BABUSHKA PINK</t>
  </si>
  <si>
    <t xml:space="preserve">ORGANISER WOOD ANTIQUE WHITE </t>
  </si>
  <si>
    <t>CARD CIRCUS PARADE</t>
  </si>
  <si>
    <t xml:space="preserve">CARD CAT AND TREE </t>
  </si>
  <si>
    <t>CARD PSYCHEDELIC APPLES</t>
  </si>
  <si>
    <t>CARD SUKI BIRTHDAY</t>
  </si>
  <si>
    <t>85049C</t>
  </si>
  <si>
    <t xml:space="preserve">ROMANTIC PINKS RIBBONS </t>
  </si>
  <si>
    <t>85049H</t>
  </si>
  <si>
    <t xml:space="preserve">URBAN BLACK RIBBONS </t>
  </si>
  <si>
    <t>SKULLS PARTY BAG + STICKER SET</t>
  </si>
  <si>
    <t>DINOSAUR PARTY BAG + STICKER SET</t>
  </si>
  <si>
    <t>FELTCRAFT DOLL ROSIE</t>
  </si>
  <si>
    <t>85185B</t>
  </si>
  <si>
    <t>PINK HORSE SOCK PUPPET</t>
  </si>
  <si>
    <t>MINI WOODEN HAPPY BIRTHDAY GARLAND</t>
  </si>
  <si>
    <t>85199L</t>
  </si>
  <si>
    <t>LARGE HANGING IVORY &amp; RED WOOD BIRD</t>
  </si>
  <si>
    <t>85199S</t>
  </si>
  <si>
    <t>SMALL HANGING IVORY/RED WOOD BIRD</t>
  </si>
  <si>
    <t>FOUR HOOK  WHITE LOVEBIRDS</t>
  </si>
  <si>
    <t>DOLLY HONEYCOMB GARLAND</t>
  </si>
  <si>
    <t>SPACEBOY BIRTHDAY CARD</t>
  </si>
  <si>
    <t>RABBIT  DESIGN  COTTON TOTE BAG</t>
  </si>
  <si>
    <t xml:space="preserve">MINI PAINT SET VINTAGE </t>
  </si>
  <si>
    <t xml:space="preserve">SOMBRERO </t>
  </si>
  <si>
    <t>RED RETROSPOT CAKE STAND</t>
  </si>
  <si>
    <t>CERAMIC CAKE DESIGN SPOTTED PLATE</t>
  </si>
  <si>
    <t>TEA TIME DES TEA COSY</t>
  </si>
  <si>
    <t>TEA TIME TEAPOT IN GIFT BOX</t>
  </si>
  <si>
    <t>TEA TIME TEA SET IN GIFT BOX</t>
  </si>
  <si>
    <t>47585A</t>
  </si>
  <si>
    <t>PINK FAIRY CAKE CUSHION COVER</t>
  </si>
  <si>
    <t>84535B</t>
  </si>
  <si>
    <t>FAIRY CAKES NOTEBOOK A6 SIZE</t>
  </si>
  <si>
    <t>84536B</t>
  </si>
  <si>
    <t>FAIRY CAKES NOTEBOOK A7 SIZE</t>
  </si>
  <si>
    <t>15060B</t>
  </si>
  <si>
    <t>FAIRY CAKE DESIGN UMBRELLA</t>
  </si>
  <si>
    <t>MINI CAKE STAND WITH HANGING CAKES</t>
  </si>
  <si>
    <t>CERAMIC CAKE BOWL + HANGING CAKES</t>
  </si>
  <si>
    <t>47566B</t>
  </si>
  <si>
    <t>TEA TIME PARTY BUNTING</t>
  </si>
  <si>
    <t>LUNCH BAG PINK POLKADOT</t>
  </si>
  <si>
    <t>STRAWBERRY   PICNIC BAG</t>
  </si>
  <si>
    <t>RED RETROSPOT MUG</t>
  </si>
  <si>
    <t>POTTING SHED SEED ENVELOPES</t>
  </si>
  <si>
    <t>STRAWBERRY SHOPPER BAG</t>
  </si>
  <si>
    <t>PARTY FOOD SHOPPER BAG</t>
  </si>
  <si>
    <t>POTTING SHED TWINE</t>
  </si>
  <si>
    <t>ENAMEL FLOWER JUG CREAM</t>
  </si>
  <si>
    <t>BLUE POLKADOT WASHING UP GLOVES</t>
  </si>
  <si>
    <t>ZINC WILLIE WINKIE  CANDLE STICK</t>
  </si>
  <si>
    <t>WOOD BLACK BOARD ANT WHITE FINISH</t>
  </si>
  <si>
    <t>OWL DOORSTOP</t>
  </si>
  <si>
    <t>BLACK RECORD COVER FRAME</t>
  </si>
  <si>
    <t>84279P</t>
  </si>
  <si>
    <t>CHERRY BLOSSOM  DECORATIVE FLASK</t>
  </si>
  <si>
    <t>SET OF 9 HEART SHAPED BALLOONS</t>
  </si>
  <si>
    <t>CERAMIC STRAWBERRY MONEY BOX</t>
  </si>
  <si>
    <t>APPLE BATH SPONGE</t>
  </si>
  <si>
    <t xml:space="preserve">WHITE SKULL HOT WATER BOTTLE </t>
  </si>
  <si>
    <t>SET OF 6 T-LIGHTS TOADSTOOLS</t>
  </si>
  <si>
    <t>RED SPOTTY BISCUIT TIN</t>
  </si>
  <si>
    <t>MILK PAN BLUE POLKADOT</t>
  </si>
  <si>
    <t xml:space="preserve">CHOC TRUFFLE GOLD TRINKET POT </t>
  </si>
  <si>
    <t>CERAMIC BOWL WITH STRAWBERRY DESIGN</t>
  </si>
  <si>
    <t xml:space="preserve">MINI LADLE LOVE HEART RED </t>
  </si>
  <si>
    <t>CERAMIC STRAWBERRY DESIGN MUG</t>
  </si>
  <si>
    <t xml:space="preserve">RED RETROSPOT TEA CUP AND SAUCER </t>
  </si>
  <si>
    <t>VINTAGE BILLBOARD LOVE/HATE MUG</t>
  </si>
  <si>
    <t>84509B</t>
  </si>
  <si>
    <t>SET OF 4 FAIRY CAKE PLACEMATS</t>
  </si>
  <si>
    <t>BIRDS MOBILE VINTAGE DESIGN</t>
  </si>
  <si>
    <t>KEY CABINET MA CAMPAGNE</t>
  </si>
  <si>
    <t>84536A</t>
  </si>
  <si>
    <t>ENGLISH ROSE NOTEBOOK A7 SIZE</t>
  </si>
  <si>
    <t>SPACEBOY TV DINNER TRAY</t>
  </si>
  <si>
    <t xml:space="preserve">TRADITIONAL WOODEN CATCH CUP GAME </t>
  </si>
  <si>
    <t>90037B</t>
  </si>
  <si>
    <t>TINY CRYSTAL BRACELET GREEN</t>
  </si>
  <si>
    <t>NECKLACE+BRACELET PINK BUTTERFLY</t>
  </si>
  <si>
    <t>JIGSAW TREE WITH BIRDHOUSE</t>
  </si>
  <si>
    <t>WRAP DOILEY DESIGN</t>
  </si>
  <si>
    <t>SET 2 PANTRY DESIGN TEA TOWELS</t>
  </si>
  <si>
    <t>EASTER TIN CHICKS PINK DAISY</t>
  </si>
  <si>
    <t>BOTANICAL ROSE GIFT WRAP</t>
  </si>
  <si>
    <t xml:space="preserve">UNION STRIPE CUSHION COVER </t>
  </si>
  <si>
    <t xml:space="preserve">RED/CREAM STRIPE CUSHION COVER </t>
  </si>
  <si>
    <t xml:space="preserve">BLUE/CREAM STRIPE CUSHION COVER </t>
  </si>
  <si>
    <t>SMALL GLASS HEART TRINKET POT</t>
  </si>
  <si>
    <t>VINTAGE NOTEBOOK PARIS DAYS</t>
  </si>
  <si>
    <t>85232A</t>
  </si>
  <si>
    <t>SET/3 POLKADOT STACKING TINS</t>
  </si>
  <si>
    <t>PHARMACIE FIRST AID TIN</t>
  </si>
  <si>
    <t xml:space="preserve">DOORMAT ENGLISH ROSE </t>
  </si>
  <si>
    <t>BLUE BIRDHOUSE DECORATION</t>
  </si>
  <si>
    <t>DOORMAT FANCY FONT HOME SWEET HOME</t>
  </si>
  <si>
    <t>DOORMAT RESPECTABLE HOUSE</t>
  </si>
  <si>
    <t xml:space="preserve">DOORMAT NEIGHBOURHOOD WITCH </t>
  </si>
  <si>
    <t xml:space="preserve">DOORMAT HOME SWEET HOME BLUE </t>
  </si>
  <si>
    <t>DOORMAT NEW ENGLAND</t>
  </si>
  <si>
    <t>WATERING CAN BLUE ELEPHANT</t>
  </si>
  <si>
    <t>DOORSTOP RETROSPOT HEART</t>
  </si>
  <si>
    <t>GINGHAM HEART  DOORSTOP RED</t>
  </si>
  <si>
    <t>BLUE  TILE HOOK</t>
  </si>
  <si>
    <t>YELLOW COAT RACK PARIS FASHION</t>
  </si>
  <si>
    <t>84406B</t>
  </si>
  <si>
    <t>CREAM CUPID HEARTS COAT HANGER</t>
  </si>
  <si>
    <t>ENAMEL BLUE RIM BISCUIT BIN</t>
  </si>
  <si>
    <t>35810B</t>
  </si>
  <si>
    <t>ENAMEL BLUE RIM COFFEE CONTAINER</t>
  </si>
  <si>
    <t>BLUE TEA TOWEL CLASSIC DESIGN</t>
  </si>
  <si>
    <t xml:space="preserve">FELT EGG COSY BLUE RABBIT </t>
  </si>
  <si>
    <t>FELT EGG COSY CHICKEN</t>
  </si>
  <si>
    <t xml:space="preserve">PINK  HEART SHAPE LOVE BUCKET </t>
  </si>
  <si>
    <t xml:space="preserve">RED HEART SHAPE LOVE BUCKET </t>
  </si>
  <si>
    <t>FOLDING UMBRELLA RED/WHITE POLKADOT</t>
  </si>
  <si>
    <t>VINTAGE UNION JACK BUNTING</t>
  </si>
  <si>
    <t>BOYS VINTAGE TIN SEASIDE BUCKET</t>
  </si>
  <si>
    <t>STRAWBERRY CHARLOTTE BAG</t>
  </si>
  <si>
    <t>JUMBO BAG SPACEBOY DESIGN</t>
  </si>
  <si>
    <t>TRADITIONAL MODELLING CLAY</t>
  </si>
  <si>
    <t>LUNCH BAG DOLLY GIRL DESIGN</t>
  </si>
  <si>
    <t>ALARM CLOCK BAKELIKE ORANGE</t>
  </si>
  <si>
    <t>WRAP POPPIES  DESIGN</t>
  </si>
  <si>
    <t>BAKING MOULD ROSE WHITE CHOCOLATE</t>
  </si>
  <si>
    <t>72351A</t>
  </si>
  <si>
    <t>SET/6 TURQUOISE BUTTERFLY T-LIGHTS</t>
  </si>
  <si>
    <t>72351B</t>
  </si>
  <si>
    <t>SET/6 PINK  BUTTERFLY T-LIGHTS</t>
  </si>
  <si>
    <t>85170C</t>
  </si>
  <si>
    <t>SET/6 EAU DE NIL BIRD T-LIGHTS</t>
  </si>
  <si>
    <t>SET OF 4 PANTRY JELLY MOULDS</t>
  </si>
  <si>
    <t>84796B</t>
  </si>
  <si>
    <t>BLUE SAVANNAH PICNIC HAMPER FOR 2</t>
  </si>
  <si>
    <t>DOG BOWL CHASING BALL DESIGN</t>
  </si>
  <si>
    <t xml:space="preserve">ILLUSTRATED CAT BOWL </t>
  </si>
  <si>
    <t>RECIPE BOX BLUE SKETCHBOOK DESIGN</t>
  </si>
  <si>
    <t>GIRAFFE WOODEN RULER</t>
  </si>
  <si>
    <t xml:space="preserve">EASTER CRAFT 4 CHICKS </t>
  </si>
  <si>
    <t>PACK OF 6 HANDBAG GIFT BOXES</t>
  </si>
  <si>
    <t xml:space="preserve">REVOLVER WOODEN RULER </t>
  </si>
  <si>
    <t>COLOURING PENCILS BROWN TUBE</t>
  </si>
  <si>
    <t>POMPOM CURTAIN</t>
  </si>
  <si>
    <t xml:space="preserve">PACK OF 12 HEARTS DESIGN TISSUES </t>
  </si>
  <si>
    <t>RETROSPOT RED WASHING UP GLOVES</t>
  </si>
  <si>
    <t>RED RETROSPOT SUGAR JAM BOWL</t>
  </si>
  <si>
    <t>RETROSPOT LARGE MILK JUG</t>
  </si>
  <si>
    <t>2 PICTURE BOOK EGGS EASTER CHICKS</t>
  </si>
  <si>
    <t>PLASTERS IN TIN SKULLS</t>
  </si>
  <si>
    <t>3 TIER SWEETHEART GARDEN SHELF</t>
  </si>
  <si>
    <t>2 PICTURE BOOK EGGS EASTER BUNNY</t>
  </si>
  <si>
    <t>84029E</t>
  </si>
  <si>
    <t>RED WOOLLY HOTTIE WHITE HEART.</t>
  </si>
  <si>
    <t>BLUE FELT EASTER EGG BASKET</t>
  </si>
  <si>
    <t>85206A</t>
  </si>
  <si>
    <t>CREAM FELT EASTER EGG BASKET</t>
  </si>
  <si>
    <t>SET OF 6 3D KIT CARDS FOR KIDS</t>
  </si>
  <si>
    <t>APRON APPLE DELIGHT</t>
  </si>
  <si>
    <t>BALLOON WATER BOMB PACK OF 35</t>
  </si>
  <si>
    <t>BALLOON ART MAKE YOUR OWN FLOWERS</t>
  </si>
  <si>
    <t xml:space="preserve">DAISIES  HONEYCOMB GARLAND </t>
  </si>
  <si>
    <t xml:space="preserve">STRAWBERRY HONEYCOMB  GARLAND </t>
  </si>
  <si>
    <t>BIRD DECORATION GREEN POLKADOT</t>
  </si>
  <si>
    <t>JOY LARGE WOOD LETTERS</t>
  </si>
  <si>
    <t>TOAST ITS - BEST MUM</t>
  </si>
  <si>
    <t>ASSORTED COLOUR MINI CASES</t>
  </si>
  <si>
    <t>DOORMAT TOPIARY</t>
  </si>
  <si>
    <t>CREAM WALL PLANTER HEART SHAPED</t>
  </si>
  <si>
    <t>72807A</t>
  </si>
  <si>
    <t>SET/3 ROSE CANDLE IN JEWELLED BOX</t>
  </si>
  <si>
    <t>72807B</t>
  </si>
  <si>
    <t>SET/3 OCEAN SCENT CANDLE JEWEL BOX</t>
  </si>
  <si>
    <t>72807C</t>
  </si>
  <si>
    <t>SET/3 VANILLA SCENTED CANDLE IN BOX</t>
  </si>
  <si>
    <t>ROSE CARAVAN DOORSTOP</t>
  </si>
  <si>
    <t>FAIRY CAKE FLANNEL ASSORTED COLOUR</t>
  </si>
  <si>
    <t>LARGE CAKE TOWEL PINK SPOTS</t>
  </si>
  <si>
    <t xml:space="preserve">IVORY PAPER CUP CAKE CASES </t>
  </si>
  <si>
    <t>CAKE STAND LOVEBIRD 2 TIER WHITE</t>
  </si>
  <si>
    <t>3 TIER CAKE TIN RED AND CREAM</t>
  </si>
  <si>
    <t>85099F</t>
  </si>
  <si>
    <t>JUMBO BAG STRAWBERRY</t>
  </si>
  <si>
    <t>EASTER TREE YELLOW BIRDS</t>
  </si>
  <si>
    <t>PARTY INVITES WOODLAND</t>
  </si>
  <si>
    <t>CARD WEDDING DAY</t>
  </si>
  <si>
    <t xml:space="preserve">GIN &amp; TONIC DIET GREETING CARD </t>
  </si>
  <si>
    <t>LIPSTICK PEN BABY PINK</t>
  </si>
  <si>
    <t>TOOTHPASTE TUBE PEN</t>
  </si>
  <si>
    <t>12 PINK HEN+CHICKS IN BASKET</t>
  </si>
  <si>
    <t>RED DRAWER KNOB ACRYLIC EDWARDIAN</t>
  </si>
  <si>
    <t>PURPLE DRAWERKNOB ACRYLIC EDWARDIAN</t>
  </si>
  <si>
    <t xml:space="preserve">MAGIC DRAWING SLATE LEAP FROG </t>
  </si>
  <si>
    <t>PACK OF 60 SPACEBOY CAKE CASES</t>
  </si>
  <si>
    <t>PAPER CHAIN KIT RETROSPOT</t>
  </si>
  <si>
    <t>TEA PARTY BIRTHDAY CARD</t>
  </si>
  <si>
    <t xml:space="preserve">SET OF 36 DOILIES SPACEBOY DESIGN </t>
  </si>
  <si>
    <t>PACK OF 20 SPACEBOY NAPKINS</t>
  </si>
  <si>
    <t>RECYCLED ACAPULCO MAT TURQUOISE</t>
  </si>
  <si>
    <t>RECYCLED ACAPULCO MAT PINK</t>
  </si>
  <si>
    <t>RECYCLED ACAPULCO MAT LAVENDER</t>
  </si>
  <si>
    <t>RECYCLED ACAPULCO MAT GREEN</t>
  </si>
  <si>
    <t>WRAP ALPHABET DESIGN</t>
  </si>
  <si>
    <t>TRAVEL CARD WALLET TRANSPORT</t>
  </si>
  <si>
    <t>WRAP VINTAGE PETALS  DESIGN</t>
  </si>
  <si>
    <t>PACK OF 12 STICKY BUNNIES</t>
  </si>
  <si>
    <t xml:space="preserve">VICTORIAN SEWING BOX SMALL </t>
  </si>
  <si>
    <t>VICTORIAN SEWING BOX MEDIUM</t>
  </si>
  <si>
    <t>CIRCUS PARADE BABY GIFT SET</t>
  </si>
  <si>
    <t xml:space="preserve">GLASS CHALICE GREEN  LARGE </t>
  </si>
  <si>
    <t xml:space="preserve">GLASS CHALICE BLUE SMALL </t>
  </si>
  <si>
    <t>GIN AND TONIC MUG</t>
  </si>
  <si>
    <t>BALLOON PUMP WITH 10 BALLOONS</t>
  </si>
  <si>
    <t>DECORATIVE CATS BATHROOM BOTTLE</t>
  </si>
  <si>
    <t>CHILDRENS CUTLERY POLKADOT PINK</t>
  </si>
  <si>
    <t xml:space="preserve">LUNCH BAG SUKI DESIGN </t>
  </si>
  <si>
    <t>47367B</t>
  </si>
  <si>
    <t>PAIR PADDED HANGERS PINK CHECK</t>
  </si>
  <si>
    <t xml:space="preserve">MOTHER'S KITCHEN SPOON REST </t>
  </si>
  <si>
    <t>TREASURE ISLAND BOOK BOX</t>
  </si>
  <si>
    <t>FELTCRAFT CUSHION RABBIT</t>
  </si>
  <si>
    <t>35910B</t>
  </si>
  <si>
    <t>PINK FLOWERS RABBIT EASTER</t>
  </si>
  <si>
    <t xml:space="preserve">HANGING WOOD AND FELT BUTTERFLY </t>
  </si>
  <si>
    <t xml:space="preserve">BUNNY WOODEN PAINTED WITH BIRD </t>
  </si>
  <si>
    <t>BUNNY DECORATION MAGIC GARDEN</t>
  </si>
  <si>
    <t>16161U</t>
  </si>
  <si>
    <t>WRAP SUKI AND FRIENDS</t>
  </si>
  <si>
    <t>SPACEBOY GIFT WRAP</t>
  </si>
  <si>
    <t>GYMKHANA TREASURE BOOK BOX</t>
  </si>
  <si>
    <t xml:space="preserve">PIGGY BANK RETROSPOT </t>
  </si>
  <si>
    <t>MOCK LOBSTER FRIDGE MAGNET</t>
  </si>
  <si>
    <t xml:space="preserve"> SPACEBOY BABY GIFT SET</t>
  </si>
  <si>
    <t>PANTRY WASHING UP BRUSH</t>
  </si>
  <si>
    <t>PANTRY SCRUBBING BRUSH</t>
  </si>
  <si>
    <t>PANTRY ROLLING PIN</t>
  </si>
  <si>
    <t>FELTCRAFT GIRL AMELIE KIT</t>
  </si>
  <si>
    <t>PANTRY PASTRY BRUSH</t>
  </si>
  <si>
    <t>85014A</t>
  </si>
  <si>
    <t>BLACK/BLUE POLKADOT UMBRELLA</t>
  </si>
  <si>
    <t>CLOCK MAGNET MUM'S KITCHEN</t>
  </si>
  <si>
    <t>RED RETROSPOT SMALL MILK JUG</t>
  </si>
  <si>
    <t xml:space="preserve">RECIPE BOX RETROSPOT </t>
  </si>
  <si>
    <t>PACK OF 12 PINK POLKADOT TISSUES</t>
  </si>
  <si>
    <t xml:space="preserve">BLUE POLKADOT BEAKER </t>
  </si>
  <si>
    <t>BLUE POLKADOT COFFEE MUG</t>
  </si>
  <si>
    <t>12 PENCILS TALL TUBE RED RETROSPOT</t>
  </si>
  <si>
    <t>RED RETROSPOT PUDDING BOWL</t>
  </si>
  <si>
    <t>SKULLS GREETING CARD</t>
  </si>
  <si>
    <t>12 PENCILS TALL TUBE SKULLS</t>
  </si>
  <si>
    <t>PARTY TIME PENCIL ERASERS</t>
  </si>
  <si>
    <t>SLEEPING CAT ERASERS</t>
  </si>
  <si>
    <t>ALPHABET STENCIL CRAFT</t>
  </si>
  <si>
    <t>SKULLS  STICKERS</t>
  </si>
  <si>
    <t>BIRTHDAY CARD, RETRO SPOT</t>
  </si>
  <si>
    <t>JUMBO BAG DOLLY GIRL DESIGN</t>
  </si>
  <si>
    <t>STRAWBERRY DREAM CHILDS UMBRELLA</t>
  </si>
  <si>
    <t>SET OF SKULL WALL STICKERS</t>
  </si>
  <si>
    <t>84531B</t>
  </si>
  <si>
    <t>BLUE KNITTED EGG COSY</t>
  </si>
  <si>
    <t>84531A</t>
  </si>
  <si>
    <t>PINK KNITTED EGG COSY</t>
  </si>
  <si>
    <t>DOLLY GIRL CHILDRENS EGG CUP</t>
  </si>
  <si>
    <t>85027L</t>
  </si>
  <si>
    <t xml:space="preserve">FRENCH CHATEAU LARGE PLATTER </t>
  </si>
  <si>
    <t>ROSE DU SUD OVEN GLOVE</t>
  </si>
  <si>
    <t>SWALLOWS GREETING CARD</t>
  </si>
  <si>
    <t>CARD BILLBOARD FONT</t>
  </si>
  <si>
    <t>PAPERWEIGHT SAVE THE PLANET</t>
  </si>
  <si>
    <t>SET OF 5 PANCAKE DAY MAGNETS</t>
  </si>
  <si>
    <t>SET OF 4 JAM JAR MAGNETS</t>
  </si>
  <si>
    <t xml:space="preserve">SET OF 5 LUCKY CAT MAGNETS </t>
  </si>
  <si>
    <t>SET OF 5 MINI GROCERY MAGNETS</t>
  </si>
  <si>
    <t>CERAMIC HEART FAIRY CAKE MONEY BANK</t>
  </si>
  <si>
    <t xml:space="preserve">ICE CREAM PEN LIP GLOSS </t>
  </si>
  <si>
    <t>PING MICROWAVE APRON</t>
  </si>
  <si>
    <t>CERAMIC BOWL WITH LOVE HEART DESIGN</t>
  </si>
  <si>
    <t>TRAVEL CARD WALLET RETRO PETALS</t>
  </si>
  <si>
    <t>TRAVEL CARD WALLET PANTRY</t>
  </si>
  <si>
    <t>ASSORTED COLOURS SILK FAN</t>
  </si>
  <si>
    <t xml:space="preserve">MAGIC DRAWING SLATE CIRCUS PARADE  </t>
  </si>
  <si>
    <t>ALARM CLOCK BAKELIKE GREEN</t>
  </si>
  <si>
    <t xml:space="preserve">CHILDS GARDEN TROWEL BLUE </t>
  </si>
  <si>
    <t>CHILDS GARDEN TROWEL PINK</t>
  </si>
  <si>
    <t>CHILDRENS GARDEN GLOVES PINK</t>
  </si>
  <si>
    <t>CHILDRENS GARDEN GLOVES BLUE</t>
  </si>
  <si>
    <t xml:space="preserve">BLUE POLKADOT EGG CUP </t>
  </si>
  <si>
    <t>JIGSAW RABBIT AND BIRDHOUSE</t>
  </si>
  <si>
    <t>JIGSAW TREE WITH WATERING CAN</t>
  </si>
  <si>
    <t>FELT FARM ANIMAL RABBIT</t>
  </si>
  <si>
    <t>35910A</t>
  </si>
  <si>
    <t xml:space="preserve">MULTICOLOUR EASTER RABBIT </t>
  </si>
  <si>
    <t>SET OF 9 BLACK SKULL BALLOONS</t>
  </si>
  <si>
    <t>72760B</t>
  </si>
  <si>
    <t>VINTAGE CREAM 3 BASKET CAKE STAND</t>
  </si>
  <si>
    <t>MINI CAKE STAND T-LIGHT HOLDER</t>
  </si>
  <si>
    <t>LARGE CAKE STAND HANGING HEARTS</t>
  </si>
  <si>
    <t>GROW A FLYTRAP OR SUNFLOWER IN TIN</t>
  </si>
  <si>
    <t>ICE CREAM SUNDAE LIP GLOSS</t>
  </si>
  <si>
    <t>RECYCLED ACAPULCO MAT BLUE</t>
  </si>
  <si>
    <t xml:space="preserve">KNICKERBOCKERGLORY MAGNET ASSORTED </t>
  </si>
  <si>
    <t xml:space="preserve">DOUGHNUT LIP GLOSS </t>
  </si>
  <si>
    <t>BUTTERFLIES STICKERS</t>
  </si>
  <si>
    <t>LOVELY BONBON STICKER SHEET</t>
  </si>
  <si>
    <t>POCKET BAG BLUE PAISLEY RED SPOT</t>
  </si>
  <si>
    <t xml:space="preserve">LUNCH BAG SPACEBOY DESIGN </t>
  </si>
  <si>
    <t>FELTCRAFT DOLL MOLLY</t>
  </si>
  <si>
    <t>FELTCRAFT GIRL NICOLE KIT</t>
  </si>
  <si>
    <t>FELTCRAFT HAIRBAND PINK AND PURPLE</t>
  </si>
  <si>
    <t>WASH BAG VINTAGE ROSE PAISLEY</t>
  </si>
  <si>
    <t>JUNGLE POPSICLES ICE LOLLY MOULDS</t>
  </si>
  <si>
    <t>RECYCLED ACAPULCO MAT RED</t>
  </si>
  <si>
    <t>84279B</t>
  </si>
  <si>
    <t>CHERRY BLOSSOM DECORATIVE FLASK</t>
  </si>
  <si>
    <t>35809A</t>
  </si>
  <si>
    <t>ENAMEL PINK TEA CONTAINER</t>
  </si>
  <si>
    <t>35810A</t>
  </si>
  <si>
    <t>ENAMEL PINK COFFEE CONTAINER</t>
  </si>
  <si>
    <t>TOY TIDY PINK POLKADOT</t>
  </si>
  <si>
    <t>VINTAGE KEEPSAKE BOX TRAVELOGUE</t>
  </si>
  <si>
    <t>VINTAGE KEEPSAKE BOX PARIS DAYS</t>
  </si>
  <si>
    <t xml:space="preserve">GENTLEMAN SHIRT REPAIR KIT </t>
  </si>
  <si>
    <t>DINOSAUR KEYRINGS ASSORTED</t>
  </si>
  <si>
    <t>FUNKY WASHING UP GLOVES ASSORTED</t>
  </si>
  <si>
    <t>RED RETROSPOT LUGGAGE TAG</t>
  </si>
  <si>
    <t>CERAMIC LOVE HEART MONEY BANK</t>
  </si>
  <si>
    <t>FRIDGE MAGNETS US DINER ASSORTED</t>
  </si>
  <si>
    <t>DOORMAT UNION FLAG</t>
  </si>
  <si>
    <t>15044A</t>
  </si>
  <si>
    <t xml:space="preserve">PINK PAPER PARASOL </t>
  </si>
  <si>
    <t>BATHROOM METAL SIGN</t>
  </si>
  <si>
    <t xml:space="preserve">HOME SWEET HOME METAL SIGN </t>
  </si>
  <si>
    <t>44242B</t>
  </si>
  <si>
    <t>PINK FEATHERS CURTAIN</t>
  </si>
  <si>
    <t>COTTON APRON PANTRY DESIGN</t>
  </si>
  <si>
    <t>JUMBO BAG APPLES</t>
  </si>
  <si>
    <t>OVERNIGHT BAG VINTAGE ROSE PAISLEY</t>
  </si>
  <si>
    <t>WOOD S/3 CABINET ANT WHITE FINISH</t>
  </si>
  <si>
    <t>DOORMAT MULTICOLOUR STRIPE</t>
  </si>
  <si>
    <t xml:space="preserve">SMALL RED RETROSPOT MUG IN BOX </t>
  </si>
  <si>
    <t>HOME SWEET HOME MUG</t>
  </si>
  <si>
    <t>MINI LADLE LOVE HEART PINK</t>
  </si>
  <si>
    <t>SKULLS  DESIGN  COTTON TOTE BAG</t>
  </si>
  <si>
    <t>PINK OWL SOFT TOY</t>
  </si>
  <si>
    <t xml:space="preserve">CHILDRENS CUTLERY RETROSPOT RED </t>
  </si>
  <si>
    <t>FIVE HEART HANGING DECORATION</t>
  </si>
  <si>
    <t>84569D</t>
  </si>
  <si>
    <t>PACK 6 HEART/ICE-CREAM PATCHES</t>
  </si>
  <si>
    <t>LUNCH BAG APPLE DESIGN</t>
  </si>
  <si>
    <t>CHARLOTTE BAG APPLES DESIGN</t>
  </si>
  <si>
    <t xml:space="preserve">RED METAL BEACH SPADE </t>
  </si>
  <si>
    <t>BUFFALO BILL TREASURE BOOK BOX</t>
  </si>
  <si>
    <t>CLASSIC METAL BIRDCAGE PLANT HOLDER</t>
  </si>
  <si>
    <t>FAMILY ALBUM WHITE PICTURE FRAME</t>
  </si>
  <si>
    <t>IVORY DINER WALL CLOCK</t>
  </si>
  <si>
    <t>BLUE DINER WALL CLOCK</t>
  </si>
  <si>
    <t>ENCHANTED BIRD COATHANGER 5 HOOK</t>
  </si>
  <si>
    <t>BLACK AND WHITE CAT BOWL</t>
  </si>
  <si>
    <t>12 PENCILS TALL TUBE POSY</t>
  </si>
  <si>
    <t>ANTIQUE GLASS DRESSING TABLE POT</t>
  </si>
  <si>
    <t>ANTIQUE GLASS PEDESTAL BOWL</t>
  </si>
  <si>
    <t>GINGHAM HEART DECORATION</t>
  </si>
  <si>
    <t>VINTAGE UNION JACK SHOPPING BAG</t>
  </si>
  <si>
    <t>POCKET BAG PINK PAISELY BROWN SPOT</t>
  </si>
  <si>
    <t xml:space="preserve">STRAWBERRY BATH SPONGE </t>
  </si>
  <si>
    <t>FRENCH ENAMEL CANDLEHOLDER</t>
  </si>
  <si>
    <t>BATH BUILDING BLOCK WORD</t>
  </si>
  <si>
    <t xml:space="preserve">PACK OF 12 CIRCUS PARADE TISSUES </t>
  </si>
  <si>
    <t>CHILDRENS CUTLERY CIRCUS PARADE</t>
  </si>
  <si>
    <t xml:space="preserve">CHILDRENS CUTLERY SPACEBOY </t>
  </si>
  <si>
    <t>SET OF 36 PAISLEY FLOWER DOILIES</t>
  </si>
  <si>
    <t>CHILDRENS CUTLERY POLKADOT BLUE</t>
  </si>
  <si>
    <t>JUMBO BAG ALPHABET</t>
  </si>
  <si>
    <t>CREAM SWEETHEART MINI CHEST</t>
  </si>
  <si>
    <t>SET OF 4 NAPKIN CHARMS HEARTS</t>
  </si>
  <si>
    <t>GOLD FISHING GNOME</t>
  </si>
  <si>
    <t xml:space="preserve">PINK CREAM FELT CRAFT TRINKET BOX </t>
  </si>
  <si>
    <t>CALENDAR PAPER CUT DESIGN</t>
  </si>
  <si>
    <t>47344B</t>
  </si>
  <si>
    <t>BLUE FLOWER DES PURSE</t>
  </si>
  <si>
    <t>PICNIC BASKET WICKER LARGE</t>
  </si>
  <si>
    <t>CHILDRENS DOLLY GIRL MUG</t>
  </si>
  <si>
    <t>MULTICOLOUR SPRING FLOWER MUG</t>
  </si>
  <si>
    <t>LUNCH BAG ALPHABET DESIGN</t>
  </si>
  <si>
    <t xml:space="preserve">CHARLOTTE BAG VINTAGE ALPHABET </t>
  </si>
  <si>
    <t>LOVE HEART TRINKET POT</t>
  </si>
  <si>
    <t>MUM'S KITCHEN CLOCK</t>
  </si>
  <si>
    <t>GIRLS VINTAGE TIN SEASIDE BUCKET</t>
  </si>
  <si>
    <t>LUNCH BAG VINTAGE LEAF DESIGN</t>
  </si>
  <si>
    <t>15044B</t>
  </si>
  <si>
    <t xml:space="preserve">BLUE PAPER PARASOL </t>
  </si>
  <si>
    <t>15044D</t>
  </si>
  <si>
    <t>RED PAPER PARASOL</t>
  </si>
  <si>
    <t>MAN FLU METAL SIGN</t>
  </si>
  <si>
    <t xml:space="preserve">YOU'RE CONFUSING ME METAL SIGN </t>
  </si>
  <si>
    <t xml:space="preserve">MORE BUTTER METAL SIGN </t>
  </si>
  <si>
    <t>TEA BAG PLATE RED RETROSPOT</t>
  </si>
  <si>
    <t>MAGNETS PACK OF 4 VINTAGE COLLAGE</t>
  </si>
  <si>
    <t xml:space="preserve">RIBBONS PURSE </t>
  </si>
  <si>
    <t>BAG 125g SWIRLY MARBLES</t>
  </si>
  <si>
    <t>BAG 500g SWIRLY MARBLES</t>
  </si>
  <si>
    <t>BEADED CHANDELIER T-LIGHT HOLDER</t>
  </si>
  <si>
    <t>FLOWERS CHANDELIER T-LIGHT HOLDER</t>
  </si>
  <si>
    <t>SMALL CHINESE STYLE SCISSOR</t>
  </si>
  <si>
    <t>IVORY CHANDELIER T-LIGHT HOLDER</t>
  </si>
  <si>
    <t xml:space="preserve">MOODY GIRL DOOR HANGER </t>
  </si>
  <si>
    <t xml:space="preserve">MOODY BOY  DOOR HANGER </t>
  </si>
  <si>
    <t>12 MESSAGE CARDS WITH ENVELOPES</t>
  </si>
  <si>
    <t>RABBIT NIGHT LIGHT</t>
  </si>
  <si>
    <t>JUMBO BAG SCANDINAVIAN BLUE PAISLEY</t>
  </si>
  <si>
    <t>LARGE ZINC GLASS CANDLEHOLDER</t>
  </si>
  <si>
    <t>84800L</t>
  </si>
  <si>
    <t>LARGE WHITE/PINK ROSE ART FLOWER</t>
  </si>
  <si>
    <t>79191C</t>
  </si>
  <si>
    <t>RETRO PLASTIC ELEPHANT TRAY</t>
  </si>
  <si>
    <t xml:space="preserve">SET/20 STRAWBERRY PAPER NAPKINS </t>
  </si>
  <si>
    <t>KITTY PENCIL ERASERS</t>
  </si>
  <si>
    <t>PANDA AND BUNNIES STICKER SHEET</t>
  </si>
  <si>
    <t>ANIMAL STICKERS</t>
  </si>
  <si>
    <t>MOROCCAN TEA GLASS</t>
  </si>
  <si>
    <t>JUMBO BAG PEARS</t>
  </si>
  <si>
    <t>15058C</t>
  </si>
  <si>
    <t>ICE CREAM DESIGN GARDEN PARASOL</t>
  </si>
  <si>
    <t>JUMBO BAG VINTAGE LEAF</t>
  </si>
  <si>
    <t>JUMBO BAG DOILEY PATTERNS</t>
  </si>
  <si>
    <t xml:space="preserve">SET 6 PAPER TABLE LANTERN HEARTS </t>
  </si>
  <si>
    <t xml:space="preserve">MAGIC DRAWING SLATE DOLLY GIRL </t>
  </si>
  <si>
    <t>72 SWEETHEART FAIRY CAKE CASES</t>
  </si>
  <si>
    <t xml:space="preserve">BANQUET BIRTHDAY  CARD  </t>
  </si>
  <si>
    <t>PENNY FARTHING BIRTHDAY CARD</t>
  </si>
  <si>
    <t xml:space="preserve">LUNCH BAG DOILEY PATTERN </t>
  </si>
  <si>
    <t>BUNDLE OF 3 RETRO NOTE BOOKS</t>
  </si>
  <si>
    <t>RED RETROSPOT SHOPPING BAG</t>
  </si>
  <si>
    <t>NO SINGING METAL SIGN</t>
  </si>
  <si>
    <t>I'M ON HOLIDAY METAL SIGN</t>
  </si>
  <si>
    <t xml:space="preserve">FOOD COVER WITH BEADS SET 2 </t>
  </si>
  <si>
    <t>SET OF 3 HEART COOKIE CUTTERS</t>
  </si>
  <si>
    <t>BULL DOG BOTTLE OPENER</t>
  </si>
  <si>
    <t>LIGHT GARLAND BUTTERFILES PINK</t>
  </si>
  <si>
    <t xml:space="preserve">WOODEN OWLS LIGHT GARLAND </t>
  </si>
  <si>
    <t>SET OF 10 LED DOLLY LIGHTS</t>
  </si>
  <si>
    <t>BAKING MOULD ROSE MILK CHOCOLATE</t>
  </si>
  <si>
    <t>BAKING MOULD TOFFEE CUP CHOCOLATE</t>
  </si>
  <si>
    <t xml:space="preserve">REGENCY MILK JUG PINK </t>
  </si>
  <si>
    <t>REGENCY SUGAR BOWL GREEN</t>
  </si>
  <si>
    <t xml:space="preserve">REGENCY TEAPOT ROSES </t>
  </si>
  <si>
    <t xml:space="preserve">TOADSTOOL BEDSIDE LIGHT </t>
  </si>
  <si>
    <t xml:space="preserve">REGENCY TEA PLATE ROSES </t>
  </si>
  <si>
    <t>BUNDLE OF 3 ALPHABET EXERCISE BOOKS</t>
  </si>
  <si>
    <t xml:space="preserve">FOLDING BUTTERFLY MIRROR HOT PINK </t>
  </si>
  <si>
    <t>BLUE GIANT GARDEN THERMOMETER</t>
  </si>
  <si>
    <t>47504K</t>
  </si>
  <si>
    <t>ENGLISH ROSE GARDEN SECATEURS</t>
  </si>
  <si>
    <t>47504H</t>
  </si>
  <si>
    <t xml:space="preserve">ENGLISH ROSE SPIRIT LEVEL </t>
  </si>
  <si>
    <t>LAVENDER SCENTED FABRIC HEART</t>
  </si>
  <si>
    <t xml:space="preserve">CHILDRENS CUTLERY DOLLY GIRL </t>
  </si>
  <si>
    <t>RED TEA TOWEL CLASSIC DESIGN</t>
  </si>
  <si>
    <t xml:space="preserve">ASSORTED BOTTLE TOP  MAGNETS </t>
  </si>
  <si>
    <t>85032B</t>
  </si>
  <si>
    <t>BLOSSOM IMAGES GIFT WRAP SET</t>
  </si>
  <si>
    <t>REGENCY TEA SPOON</t>
  </si>
  <si>
    <t>REGENCY CAKE FORK</t>
  </si>
  <si>
    <t xml:space="preserve">SMALL CERAMIC TOP STORAGE JAR </t>
  </si>
  <si>
    <t xml:space="preserve">REGENCY TEA PLATE GREEN </t>
  </si>
  <si>
    <t>REGENCY TEA PLATE PINK</t>
  </si>
  <si>
    <t xml:space="preserve">CARD DOLLY GIRL </t>
  </si>
  <si>
    <t>SPOTTY BUNTING</t>
  </si>
  <si>
    <t>ROUND WHITE CONFETTI IN TUBE</t>
  </si>
  <si>
    <t>PAIR BUTTERFLY HAIR CLIPS</t>
  </si>
  <si>
    <t>DAISY HAIR BAND</t>
  </si>
  <si>
    <t>90202D</t>
  </si>
  <si>
    <t>PINK ENAMEL FLOWER HAIR TIE</t>
  </si>
  <si>
    <t>PARISIENNE CURIO CABINET</t>
  </si>
  <si>
    <t>FRENCH ENAMEL WATER BASIN</t>
  </si>
  <si>
    <t xml:space="preserve">IVORY EMBROIDERED QUILT </t>
  </si>
  <si>
    <t>TOTE BAG I LOVE LONDON</t>
  </si>
  <si>
    <t>KITTENS DESIGN FLANNEL</t>
  </si>
  <si>
    <t>MEDIUM CERAMIC TOP STORAGE JAR</t>
  </si>
  <si>
    <t>BOUDOIR SQUARE TISSUE BOX</t>
  </si>
  <si>
    <t>PACK OF 6 PANNETONE GIFT BOXES</t>
  </si>
  <si>
    <t>WOODEN SCHOOL COLOURING SET</t>
  </si>
  <si>
    <t>FANCY FONTS BIRTHDAY WRAP</t>
  </si>
  <si>
    <t>GIFT BAG BIRTHDAY</t>
  </si>
  <si>
    <t xml:space="preserve">SMALL POLKADOT CHOCOLATE GIFT BAG </t>
  </si>
  <si>
    <t>GIFT BAG PSYCHEDELIC APPLES</t>
  </si>
  <si>
    <t xml:space="preserve">PARISIENNE JEWELLERY DRAWER </t>
  </si>
  <si>
    <t>DOORSTOP FOOTBALL DESIGN</t>
  </si>
  <si>
    <t>PARTY INVITES SPACEMAN</t>
  </si>
  <si>
    <t>PARTY INVITES DINOSAURS</t>
  </si>
  <si>
    <t>PARTY INVITES FOOTBALL</t>
  </si>
  <si>
    <t>PARTY CONES CANDY TREE DECORATION</t>
  </si>
  <si>
    <t xml:space="preserve">TOY TIDY SPACEBOY  </t>
  </si>
  <si>
    <t xml:space="preserve">METAL SIGN TAKE IT OR LEAVE IT </t>
  </si>
  <si>
    <t>SMALL DECO JEWELLERY STAND</t>
  </si>
  <si>
    <t>LARGE DECO JEWELLERY STAND</t>
  </si>
  <si>
    <t>CLASSIC CAFE SUGAR DISPENSER</t>
  </si>
  <si>
    <t>84086C</t>
  </si>
  <si>
    <t>PINK/PURPLE RETRO RADIO</t>
  </si>
  <si>
    <t>47341A</t>
  </si>
  <si>
    <t xml:space="preserve">FUSCHIA TABLE RUN FLOWER </t>
  </si>
  <si>
    <t>47341B</t>
  </si>
  <si>
    <t>BLUE TABLE RUN FLOWER</t>
  </si>
  <si>
    <t>JUMBO STORAGE BAG SKULLS</t>
  </si>
  <si>
    <t>PARISIENNE SEWING BOX</t>
  </si>
  <si>
    <t xml:space="preserve">PARISIENNE KEY CABINET </t>
  </si>
  <si>
    <t>85017B</t>
  </si>
  <si>
    <t>ENVELOPE 50 BLOSSOM IMAGES</t>
  </si>
  <si>
    <t>SMALL SKULL WINDMILL</t>
  </si>
  <si>
    <t>SKULL SHOULDER BAG</t>
  </si>
  <si>
    <t>SPOTTY PINK DUCK DOORSTOP</t>
  </si>
  <si>
    <t>HANGING JAM JAR T-LIGHT HOLDER</t>
  </si>
  <si>
    <t>OPEN CLOSED METAL SIGN</t>
  </si>
  <si>
    <t>GLASS JAR ENGLISH CONFECTIONERY</t>
  </si>
  <si>
    <t xml:space="preserve">GLASS JAR MARMALADE </t>
  </si>
  <si>
    <t>VINTAGE CREAM CAT FOOD CONTAINER</t>
  </si>
  <si>
    <t>16161G</t>
  </si>
  <si>
    <t>WRAP BAD HAIR DAY</t>
  </si>
  <si>
    <t>COLOUR GLASS T-LIGHT HOLDER HANGING</t>
  </si>
  <si>
    <t>WORLD WAR 2 GLIDERS ASSTD DESIGNS</t>
  </si>
  <si>
    <t>WHITE ROCKING HORSE HAND PAINTED</t>
  </si>
  <si>
    <t>STAR WREATH DECORATION WITH BELL</t>
  </si>
  <si>
    <t>HEART WREATH DECORATION WITH BELL</t>
  </si>
  <si>
    <t>CLASSIC GLASS COOKIE JAR</t>
  </si>
  <si>
    <t>3 TRADITIONAl BISCUIT CUTTERS  SET</t>
  </si>
  <si>
    <t xml:space="preserve">LAUREL STAR ANTIQUE SILVER </t>
  </si>
  <si>
    <t>CHERUB HEART DECORATION GOLD</t>
  </si>
  <si>
    <t>REINDEER HEART DECORATION SILVER</t>
  </si>
  <si>
    <t>CHRISTMAS METAL POSTCARD WITH BELLS</t>
  </si>
  <si>
    <t>CHRISTMAS HANGING TREE WITH BELL</t>
  </si>
  <si>
    <t>FOLKART STAR CHRISTMAS DECORATIONS</t>
  </si>
  <si>
    <t>FOLKART ZINC HEART CHRISTMAS DEC</t>
  </si>
  <si>
    <t>TRAVEL CARD WALLET KEEP CALM</t>
  </si>
  <si>
    <t xml:space="preserve">SET OF 60 I LOVE LONDON CAKE CASES </t>
  </si>
  <si>
    <t xml:space="preserve">JUMBO BAG TOYS </t>
  </si>
  <si>
    <t>CERAMIC PIRATE CHEST MONEY BANK</t>
  </si>
  <si>
    <t>TOILET SIGN OCCUPIED OR VACANT</t>
  </si>
  <si>
    <t>EIGHT PIECE SNAKE  SET</t>
  </si>
  <si>
    <t>84849B</t>
  </si>
  <si>
    <t>FAIRY SOAP SOAP HOLDER</t>
  </si>
  <si>
    <t>SET OF 36 MUSHROOM PAPER DOILIES</t>
  </si>
  <si>
    <t>RETROSPOT GIANT TUBE MATCHES</t>
  </si>
  <si>
    <t>CHOCOLATE HOT WATER BOTTLE</t>
  </si>
  <si>
    <t xml:space="preserve">SET 2 TEA TOWELS I LOVE LONDON </t>
  </si>
  <si>
    <t>DOORMAT KEEP CALM AND COME IN</t>
  </si>
  <si>
    <t>3 STRIPEY MICE FELTCRAFT</t>
  </si>
  <si>
    <t>FELTCRAFT BUTTERFLY HEARTS</t>
  </si>
  <si>
    <t>WOODEN REGATTA BUNTING</t>
  </si>
  <si>
    <t>PINK VINTAGE PAISLEY PICNIC BAG</t>
  </si>
  <si>
    <t>SCANDINAVIAN PAISLEY PICNIC BAG</t>
  </si>
  <si>
    <t>TOY TIDY DOLLY GIRL DESIGN</t>
  </si>
  <si>
    <t>SET OF 6 HALLOWEEN GHOST T-LIGHTS</t>
  </si>
  <si>
    <t>TRAVEL CARD WALLET FLOWER MEADOW</t>
  </si>
  <si>
    <t xml:space="preserve">TRAVEL CARD WALLET VINTAGE ROSE </t>
  </si>
  <si>
    <t>TRAVEL CARD WALLET RETROSPOT</t>
  </si>
  <si>
    <t>FRENCH TOILET SIGN BLUE METAL</t>
  </si>
  <si>
    <t>TV DINNER TRAY VINTAGE PAISLEY</t>
  </si>
  <si>
    <t>DOORMAT I LOVE LONDON</t>
  </si>
  <si>
    <t>ENAMEL WASH BOWL CREAM</t>
  </si>
  <si>
    <t>FRENCH ENAMEL POT W LID</t>
  </si>
  <si>
    <t>SINGLE ANTIQUE ROSE HOOK IVORY</t>
  </si>
  <si>
    <t>SET 10 NIGHT OWL LIGHTS</t>
  </si>
  <si>
    <t>12 COLOURED PARTY BALLOONS</t>
  </si>
  <si>
    <t>ASSORTED MONKEY SUCTION CUP HOOK</t>
  </si>
  <si>
    <t>85032A</t>
  </si>
  <si>
    <t>ROMANTIC IMAGES GIFT WRAP SET</t>
  </si>
  <si>
    <t>85159B</t>
  </si>
  <si>
    <t>WHITE TEA,COFFEE,SUGAR JARS</t>
  </si>
  <si>
    <t>MODERN FLORAL STATIONERY SET</t>
  </si>
  <si>
    <t>85099C</t>
  </si>
  <si>
    <t>JUMBO  BAG BAROQUE BLACK WHITE</t>
  </si>
  <si>
    <t>DOILEY STORAGE TIN</t>
  </si>
  <si>
    <t xml:space="preserve">SET OF 4 KNICK KNACK TINS DOILEY </t>
  </si>
  <si>
    <t>SET OF TEA COFFEE SUGAR TINS PANTRY</t>
  </si>
  <si>
    <t xml:space="preserve">TREASURE TIN BUFFALO BILL </t>
  </si>
  <si>
    <t>SET OF 3 REGENCY CAKE TINS</t>
  </si>
  <si>
    <t xml:space="preserve">SET OF 60 PANTRY DESIGN CAKE CASES </t>
  </si>
  <si>
    <t>16 PIECE CUTLERY SET PANTRY DESIGN</t>
  </si>
  <si>
    <t>84663A</t>
  </si>
  <si>
    <t xml:space="preserve">GRASS HOPPER WOODEN WALL CLOCK </t>
  </si>
  <si>
    <t>ROUND STORAGE TIN VINTAGE LEAF</t>
  </si>
  <si>
    <t xml:space="preserve">SET OF 4 KNICK KNACK TINS LEAVES </t>
  </si>
  <si>
    <t>STORAGE TIN VINTAGE LEAF</t>
  </si>
  <si>
    <t>SET OF 4 KNICK KNACK TINS POPPIES</t>
  </si>
  <si>
    <t>SET OF 3 HANGING OWLS OLLIE BEAK</t>
  </si>
  <si>
    <t>SET OF 36 DOILIES PANTRY DESIGN</t>
  </si>
  <si>
    <t xml:space="preserve">SET OF 60 VINTAGE LEAF CAKE CASES </t>
  </si>
  <si>
    <t>LARGE RED RETROSPOT WINDMILL</t>
  </si>
  <si>
    <t>ENAMEL WATERING CAN CREAM</t>
  </si>
  <si>
    <t xml:space="preserve">BUNDLE OF 3 SCHOOL EXERCISE BOOKS  </t>
  </si>
  <si>
    <t>CANDY SPOT HAND BAG</t>
  </si>
  <si>
    <t xml:space="preserve">GIRLS ALPHABET IRON ON PATCHES </t>
  </si>
  <si>
    <t>BLUE PAISLEY POCKET BOOK</t>
  </si>
  <si>
    <t>BLUE PAISLEY SKETCHBOOK</t>
  </si>
  <si>
    <t xml:space="preserve">BLUE PAISLEY JOURNAL </t>
  </si>
  <si>
    <t>LARGE CERAMIC TOP STORAGE JAR</t>
  </si>
  <si>
    <t xml:space="preserve">NATURAL SLATE HEART CHALKBOARD </t>
  </si>
  <si>
    <t>RED VINTAGE SPOT BEAKER</t>
  </si>
  <si>
    <t>FLORAL FOLK STATIONERY SET</t>
  </si>
  <si>
    <t xml:space="preserve">SKULL AND CROSSBONES  GARLAND </t>
  </si>
  <si>
    <t>40046A</t>
  </si>
  <si>
    <t>RED DAISY PAPER LAMPSHADE</t>
  </si>
  <si>
    <t>PAIR OF ENAMEL BUTTERFLY HAIRCLIP</t>
  </si>
  <si>
    <t>SET OF 6 CAKE CHOPSTICKS</t>
  </si>
  <si>
    <t>PACK OF 6 SANDCASTLE FLAGS ASSORTED</t>
  </si>
  <si>
    <t>JIGSAW TOADSTOOLS 3 PIECE</t>
  </si>
  <si>
    <t>47593B</t>
  </si>
  <si>
    <t>SCOTTIE DOGS BABY BIB</t>
  </si>
  <si>
    <t>TREASURE TIN GYMKHANA DESIGN</t>
  </si>
  <si>
    <t>DOLLY GIRL CHILDRENS BOWL</t>
  </si>
  <si>
    <t>SPACEBOY CHILDRENS BOWL</t>
  </si>
  <si>
    <t>SPACEBOY CHILDRENS CUP</t>
  </si>
  <si>
    <t>DOLLY GIRL CHILDRENS CUP</t>
  </si>
  <si>
    <t xml:space="preserve">WRAP GREEN PEARS </t>
  </si>
  <si>
    <t>FIVE CATS HANGING DECORATION</t>
  </si>
  <si>
    <t>PINK VINTAGE SPOT BEAKER</t>
  </si>
  <si>
    <t>BLUE VINTAGE SPOT BEAKER</t>
  </si>
  <si>
    <t>GREEN VINTAGE SPOT BEAKER</t>
  </si>
  <si>
    <t>BISCUIT TIN VINTAGE CHRISTMAS</t>
  </si>
  <si>
    <t>CARTOON  PENCIL SHARPENERS</t>
  </si>
  <si>
    <t>BLUE PUDDING SPOON</t>
  </si>
  <si>
    <t>BLUE EGG  SPOON</t>
  </si>
  <si>
    <t xml:space="preserve">HAWAIIAN GRASS SKIRT </t>
  </si>
  <si>
    <t>ASSORTED FLOWER COLOUR "LEIS"</t>
  </si>
  <si>
    <t>PACK OF 6 COCKTAIL PARASOL STRAWS</t>
  </si>
  <si>
    <t>PACK OF 6 SMALL FRUIT STRAWS</t>
  </si>
  <si>
    <t>SET OF 3 WOODEN SLEIGH DECORATIONS</t>
  </si>
  <si>
    <t>SET OF 3 WOODEN STOCKING DECORATION</t>
  </si>
  <si>
    <t>BOX OF 6 MINI VINTAGE CRACKERS</t>
  </si>
  <si>
    <t>GIANT 50'S CHRISTMAS CRACKER</t>
  </si>
  <si>
    <t>BOX OF 6 MINI 50'S CRACKERS</t>
  </si>
  <si>
    <t>PACK 3 BOXES CHRISTMAS PANNETONE</t>
  </si>
  <si>
    <t xml:space="preserve">SET OF 4 KNICK KNACK TINS LONDON </t>
  </si>
  <si>
    <t>SKETCHBOOK MAGNETIC SHOPPING LIST</t>
  </si>
  <si>
    <t>PANTRY MAGNETIC  SHOPPING LIST</t>
  </si>
  <si>
    <t>WOOD STAMP SET THANK YOU</t>
  </si>
  <si>
    <t>WOOD STAMP SET HAPPY BIRTHDAY</t>
  </si>
  <si>
    <t>WOOD STAMP SET BEST WISHES</t>
  </si>
  <si>
    <t>LETS GO SHOPPING COTTON TOTE BAG</t>
  </si>
  <si>
    <t>DOCTOR'S BAG SOFT TOY</t>
  </si>
  <si>
    <t>WOODEN HAPPY BIRTHDAY GARLAND</t>
  </si>
  <si>
    <t>SET/4 SKULL BADGES</t>
  </si>
  <si>
    <t>ASSTD FRUIT+FLOWERS FRIDGE MAGNETS</t>
  </si>
  <si>
    <t>DANISH ROSE PHOTO FRAME</t>
  </si>
  <si>
    <t xml:space="preserve">FRENCH STYLE STORAGE JAR CAFE </t>
  </si>
  <si>
    <t>RED RETROSPOT TISSUE BOX</t>
  </si>
  <si>
    <t>MOTORING TISSUE BOX</t>
  </si>
  <si>
    <t>47591D</t>
  </si>
  <si>
    <t>PINK FAIRY CAKE CHILDRENS APRON</t>
  </si>
  <si>
    <t>CUPCAKE LACE PAPER SET 6</t>
  </si>
  <si>
    <t>SET OF 12 MINI LOAF BAKING CASES</t>
  </si>
  <si>
    <t>SET OF 12 FAIRY CAKE BAKING CASES</t>
  </si>
  <si>
    <t>SET OF 6 TEA TIME BAKING CASES</t>
  </si>
  <si>
    <t>SET OF 6 SNACK LOAF BAKING CASES</t>
  </si>
  <si>
    <t>DRAWER KNOB CRACKLE GLAZE IVORY</t>
  </si>
  <si>
    <t xml:space="preserve">LARGE APOTHECARY MEASURING JAR </t>
  </si>
  <si>
    <t>APOTHECARY MEASURING JAR</t>
  </si>
  <si>
    <t xml:space="preserve">SMALL APOTHECARY MEASURING JAR </t>
  </si>
  <si>
    <t xml:space="preserve">SET/4 BIRD MIRROR MAGNETS </t>
  </si>
  <si>
    <t>MIRRORED WALL ART SKULLS</t>
  </si>
  <si>
    <t>MIRRORED WALL ART POPPIES</t>
  </si>
  <si>
    <t>PINK GLASS CANDLEHOLDER</t>
  </si>
  <si>
    <t>FLORAL SOFT CAR TOY</t>
  </si>
  <si>
    <t>84931A</t>
  </si>
  <si>
    <t>PINK SCOTTIE DOG W FLOWER PATTERN</t>
  </si>
  <si>
    <t>84569A</t>
  </si>
  <si>
    <t>PACK 3 IRON ON DOG PATCHES</t>
  </si>
  <si>
    <t>COSY SLIPPER SHOES LARGE GREEN</t>
  </si>
  <si>
    <t>COSY SLIPPER SHOES SMALL GREEN</t>
  </si>
  <si>
    <t>84031B</t>
  </si>
  <si>
    <t xml:space="preserve">CHARLIE LOLA BLUE HOT WATER BOTTLE </t>
  </si>
  <si>
    <t>84032A</t>
  </si>
  <si>
    <t>CHARLIE+LOLA PINK HOT WATER BOTTLE</t>
  </si>
  <si>
    <t>BIRDCAGE DECORATION TEALIGHT HOLDER</t>
  </si>
  <si>
    <t>84510A</t>
  </si>
  <si>
    <t>SET OF 4 ENGLISH ROSE COASTERS</t>
  </si>
  <si>
    <t>WHITE BROCANTE SOAP DISH</t>
  </si>
  <si>
    <t>VINTAGE LEAF MAGNETIC NOTEPAD</t>
  </si>
  <si>
    <t xml:space="preserve">BLUE POLKADOT LUGGAGE TAG </t>
  </si>
  <si>
    <t>GREEN REGENCY TEACUP AND SAUCER</t>
  </si>
  <si>
    <t>SET OF 4 KNICK KNACK TINS LEAF</t>
  </si>
  <si>
    <t>GLASS BON BON JAR</t>
  </si>
  <si>
    <t>TRAVEL CARD WALLET VINTAGE LEAF</t>
  </si>
  <si>
    <t>WRAP VINTAGE LEAF DESIGN</t>
  </si>
  <si>
    <t>DAIRY MAID LARGE MILK JUG</t>
  </si>
  <si>
    <t>LARGE ANTIQUE WHITE PHOTO FRAME</t>
  </si>
  <si>
    <t>DRAWER KNOB VINTAGE GLASS HEXAGON</t>
  </si>
  <si>
    <t>DRAWER KNOB VINTAGE GLASS BALL</t>
  </si>
  <si>
    <t>DRAWER KNOB CRACKLE GLAZE BLUE</t>
  </si>
  <si>
    <t>DRAWER KNOB VINTAGE GLASS STAR</t>
  </si>
  <si>
    <t>DRAWER KNOB CRACKLE GLAZE GREEN</t>
  </si>
  <si>
    <t>DRAWER KNOB CRACKLE GLAZE PINK</t>
  </si>
  <si>
    <t>DRAWER KNOB CERAMIC IVORY</t>
  </si>
  <si>
    <t>DRAWER KNOB CERAMIC RED</t>
  </si>
  <si>
    <t>RETRO LEAVES MAGNETIC NOTEPAD</t>
  </si>
  <si>
    <t>SET OF 3 WOODEN HEART DECORATIONS</t>
  </si>
  <si>
    <t>SET OF 2 CERAMIC CHRISTMAS REINDEER</t>
  </si>
  <si>
    <t>CRAZY DAISY HEART DECORATION</t>
  </si>
  <si>
    <t>3 TIER CAKE TIN GREEN AND CREAM</t>
  </si>
  <si>
    <t>SMALL HEART MEASURING SPOONS</t>
  </si>
  <si>
    <t xml:space="preserve">VINTAGE DONKEY TAIL GAME </t>
  </si>
  <si>
    <t>SNOWSTORM PHOTO FRAME FRIDGE MAGNET</t>
  </si>
  <si>
    <t>ADVENT CALENDAR GINGHAM SACK</t>
  </si>
  <si>
    <t>CHRISTMAS CARD SINGING ANGEL</t>
  </si>
  <si>
    <t>CHRISTMAS CARD STACK OF PRESENTS</t>
  </si>
  <si>
    <t>GLASS APOTHECARY BOTTLE TONIC</t>
  </si>
  <si>
    <t>GLASS APOTHECARY BOTTLE ELIXIR</t>
  </si>
  <si>
    <t>GLASS APOTHECARY BOTTLE PERFUME</t>
  </si>
  <si>
    <t>GLASS  SONGBIRD STORAGE JAR</t>
  </si>
  <si>
    <t xml:space="preserve">BLUE REFECTORY CLOCK </t>
  </si>
  <si>
    <t>GEORGIAN TRINKET BOX</t>
  </si>
  <si>
    <t>RECTANGULAR SHAPED MIRROR</t>
  </si>
  <si>
    <t>GROW YOUR OWN BASIL IN ENAMEL MUG</t>
  </si>
  <si>
    <t>ENAMEL MEASURING JUG CREAM</t>
  </si>
  <si>
    <t>BIRD HOUSE HOT WATER BOTTLE</t>
  </si>
  <si>
    <t>SET OF 6 KASHMIR FOLKART BAUBLES</t>
  </si>
  <si>
    <t xml:space="preserve">MOBILE VINTAGE HEARTS </t>
  </si>
  <si>
    <t>ASSTD DESIGN RACING CAR PEN</t>
  </si>
  <si>
    <t>85136C</t>
  </si>
  <si>
    <t>RED SHARK HELICOPTER</t>
  </si>
  <si>
    <t xml:space="preserve">VINTAGE RED TRIM ENAMEL BOWL </t>
  </si>
  <si>
    <t>VINTAGE RED ENAMEL TRIM PLATE</t>
  </si>
  <si>
    <t xml:space="preserve">VINTAGE RED ENAMEL TRIM JUG </t>
  </si>
  <si>
    <t>WRAP RED DOILEY</t>
  </si>
  <si>
    <t xml:space="preserve">WRAP FLOWER SHOP  </t>
  </si>
  <si>
    <t xml:space="preserve">WRAP BIRD GARDEN </t>
  </si>
  <si>
    <t xml:space="preserve">WRAP MAGIC FOREST </t>
  </si>
  <si>
    <t xml:space="preserve">WRAP ALPHABET POSTER  </t>
  </si>
  <si>
    <t>DRAWER KNOB CERAMIC BLACK</t>
  </si>
  <si>
    <t xml:space="preserve">VINTAGE RED ENAMEL TRIM MUG </t>
  </si>
  <si>
    <t>BOX OF VINTAGE ALPHABET BLOCKS</t>
  </si>
  <si>
    <t>16156L</t>
  </si>
  <si>
    <t>WRAP CAROUSEL</t>
  </si>
  <si>
    <t>MULTICOLOUR 3D BALLS GARLAND</t>
  </si>
  <si>
    <t>200 RED + WHITE BENDY STRAWS</t>
  </si>
  <si>
    <t>PAPERWEIGHT CHILDHOOD MEMORIES</t>
  </si>
  <si>
    <t>PAPERWEIGHT VINTAGE COLLAGE</t>
  </si>
  <si>
    <t>HEART OF WICKER SMALL</t>
  </si>
  <si>
    <t>SMALL WHITE HEART OF WICKER</t>
  </si>
  <si>
    <t>LARGE ZINC HEART WALL ORGANISER</t>
  </si>
  <si>
    <t>SET 40 HEART SHAPE PETIT FOUR CASES</t>
  </si>
  <si>
    <t>MULTICOLOUR  CONFETTI IN TUBE</t>
  </si>
  <si>
    <t xml:space="preserve">ROSE DU SUD CUSHION COVER </t>
  </si>
  <si>
    <t>84970L</t>
  </si>
  <si>
    <t>SINGLE HEART ZINC T-LIGHT HOLDER</t>
  </si>
  <si>
    <t>84970S</t>
  </si>
  <si>
    <t>HANGING HEART ZINC T-LIGHT HOLDER</t>
  </si>
  <si>
    <t>HANGING HEART JAR T-LIGHT HOLDER</t>
  </si>
  <si>
    <t>RIDGED GLASS T-LIGHT HOLDER</t>
  </si>
  <si>
    <t>T-LIGHT GLASS FLUTED ANTIQUE</t>
  </si>
  <si>
    <t>ANTIQUE SILVER T-LIGHT GLASS</t>
  </si>
  <si>
    <t>TWO DOOR CURIO CABINET</t>
  </si>
  <si>
    <t>ACRYLIC GEOMETRIC LAMP</t>
  </si>
  <si>
    <t>15058A</t>
  </si>
  <si>
    <t>BLUE POLKADOT GARDEN PARASOL</t>
  </si>
  <si>
    <t>15058B</t>
  </si>
  <si>
    <t>PINK POLKADOT GARDEN PARASOL</t>
  </si>
  <si>
    <t>DANISH ROSE ROUND SEWING BOX</t>
  </si>
  <si>
    <t>TOAST ITS - HAPPY BIRTHDAY</t>
  </si>
  <si>
    <t>47578A</t>
  </si>
  <si>
    <t>ENGLISH ROSE SMALL SCENTED FLOWER</t>
  </si>
  <si>
    <t xml:space="preserve">SKULLS  WATER TRANSFER TATTOOS </t>
  </si>
  <si>
    <t>84874B</t>
  </si>
  <si>
    <t>BLUE TRAVEL FIRST AID KIT</t>
  </si>
  <si>
    <t>85071A</t>
  </si>
  <si>
    <t>BLUE CHARLIE+LOLA PERSONAL DOORSIGN</t>
  </si>
  <si>
    <t>SPACEBOY BEAKER</t>
  </si>
  <si>
    <t>COSMETIC BAG VINTAGE ROSE PAISLEY</t>
  </si>
  <si>
    <t xml:space="preserve">JUMBO BAG 50'S CHRISTMAS </t>
  </si>
  <si>
    <t xml:space="preserve">PACK OF 6 LARGE FRUIT STRAWS </t>
  </si>
  <si>
    <t>CHRISTMAS RETROSPOT TREE WOOD</t>
  </si>
  <si>
    <t xml:space="preserve">VINTAGE CHRISTMAS STOCKING </t>
  </si>
  <si>
    <t>DOLLY GIRL BABY GIFT SET</t>
  </si>
  <si>
    <t xml:space="preserve"> DOLLY GIRL BEAKER</t>
  </si>
  <si>
    <t xml:space="preserve">RED REFECTORY CLOCK </t>
  </si>
  <si>
    <t>ADULT APRON APPLE DELIGHT</t>
  </si>
  <si>
    <t>HEART T-LIGHT HOLDER WILLIE WINKIE</t>
  </si>
  <si>
    <t>TREE T-LIGHT HOLDER WILLIE WINKIE</t>
  </si>
  <si>
    <t>STAR T-LIGHT HOLDER WILLIE WINKIE</t>
  </si>
  <si>
    <t>ZINC T-LIGHT HOLDER STAR LARGE</t>
  </si>
  <si>
    <t>ZINC T-LIGHT HOLDER STARS SMALL</t>
  </si>
  <si>
    <t>SET OF 3 WOODEN TREE DECORATIONS</t>
  </si>
  <si>
    <t xml:space="preserve">PAPER CHAIN KIT 50'S CHRISTMAS </t>
  </si>
  <si>
    <t>PARTY CHARMS 50 PIECES</t>
  </si>
  <si>
    <t>RED METAL BOX TOP SECRET</t>
  </si>
  <si>
    <t xml:space="preserve">CHRISTMAS CRAFT WHITE FAIRY </t>
  </si>
  <si>
    <t xml:space="preserve">CHRISTMAS METAL TAGS ASSORTED </t>
  </si>
  <si>
    <t>BISCUIT TIN 50'S CHRISTMAS</t>
  </si>
  <si>
    <t>RED RETROSPOT BIG BOWL</t>
  </si>
  <si>
    <t>SET OF 2 CERAMIC CHRISTMAS TREES</t>
  </si>
  <si>
    <t>RUBY GLASS CLUSTER BRACELET</t>
  </si>
  <si>
    <t>FOLDING UMBRELLA PINKWHITE POLKADOT</t>
  </si>
  <si>
    <t>BAKING MOULD HEART MILK CHOCOLATE</t>
  </si>
  <si>
    <t xml:space="preserve">PENS ASSORTED FUNKY JEWELED </t>
  </si>
  <si>
    <t>AIRLINE BAG VINTAGE JET SET BROWN</t>
  </si>
  <si>
    <t>AIRLINE BAG VINTAGE JET SET RED</t>
  </si>
  <si>
    <t>LARGE STRIPES CHOCOLATE GIFT BAG</t>
  </si>
  <si>
    <t>CERAMIC CAKE STAND + HANGING CAKES</t>
  </si>
  <si>
    <t>WOOD STAMP SET FLOWERS</t>
  </si>
  <si>
    <t>ASSORTED TUTTI FRUTTI PEN</t>
  </si>
  <si>
    <t xml:space="preserve">JUMBO BAG VINTAGE DOILY </t>
  </si>
  <si>
    <t xml:space="preserve">JUMBO BAG VINTAGE CHRISTMAS </t>
  </si>
  <si>
    <t xml:space="preserve">ABC TREASURE BOOK BOX </t>
  </si>
  <si>
    <t xml:space="preserve">RED GINGHAM TEDDY BEAR </t>
  </si>
  <si>
    <t xml:space="preserve">6 GIFT TAGS VINTAGE CHRISTMAS </t>
  </si>
  <si>
    <t xml:space="preserve">6 GIFT TAGS 50'S CHRISTMAS </t>
  </si>
  <si>
    <t>SET 8 CANDLES VINTAGE DOILY</t>
  </si>
  <si>
    <t>50'S CHRISTMAS PAPER GIFT BAG</t>
  </si>
  <si>
    <t xml:space="preserve">STORAGE TIN VINTAGE DOILY </t>
  </si>
  <si>
    <t>SMALL BLUE PROVENCAL CERAMIC BALL</t>
  </si>
  <si>
    <t>MINI JIGSAW SPACEBOY</t>
  </si>
  <si>
    <t>PASTEL COLOUR HONEYCOMB FAN</t>
  </si>
  <si>
    <t>MULTICOLOUR HONEYCOMB FAN</t>
  </si>
  <si>
    <t>PINK  HONEYCOMB PAPER FAN</t>
  </si>
  <si>
    <t>ASSORTED TUTTI FRUTTI BRACELET</t>
  </si>
  <si>
    <t>MAGIC TREE -PAPER FLOWERS</t>
  </si>
  <si>
    <t>SET OF 6 RIBBONS VINTAGE CHRISTMAS</t>
  </si>
  <si>
    <t xml:space="preserve">36 FOIL STAR CAKE CASES </t>
  </si>
  <si>
    <t>SET OF 12 FORK CANDLES</t>
  </si>
  <si>
    <t>PIECE OF CAMO STATIONERY SET</t>
  </si>
  <si>
    <t>PENS ASSORTED FUNNY FACE</t>
  </si>
  <si>
    <t>JAZZ HEARTS PURSE NOTEBOOK</t>
  </si>
  <si>
    <t>84859C</t>
  </si>
  <si>
    <t>PINK DISCO HANDBAG</t>
  </si>
  <si>
    <t xml:space="preserve">SET OF 4 KNICK KNACK TINS DOILY </t>
  </si>
  <si>
    <t xml:space="preserve">MEDIUM MEDINA STAMPED METAL BOWL </t>
  </si>
  <si>
    <t>RED ROCKING HORSE HAND PAINTED</t>
  </si>
  <si>
    <t>RIBBON REEL CHRISTMAS SOCK BAUBLE</t>
  </si>
  <si>
    <t xml:space="preserve">RIBBON REEL CHRISTMAS PRESENT </t>
  </si>
  <si>
    <t>16169E</t>
  </si>
  <si>
    <t>WRAP 50'S  CHRISTMAS</t>
  </si>
  <si>
    <t>84931B</t>
  </si>
  <si>
    <t>BLUE SCOTTIE DOG W FLOWER PATTERN</t>
  </si>
  <si>
    <t>35598B</t>
  </si>
  <si>
    <t>BLACK CHRISTMAS TREE 60CM</t>
  </si>
  <si>
    <t>35599B</t>
  </si>
  <si>
    <t>BLACK CHRISTMAS TREE 120CM</t>
  </si>
  <si>
    <t>ROTATING LEAVES T-LIGHT HOLDER</t>
  </si>
  <si>
    <t>BEACH HUT SHELF W 3 DRAWERS</t>
  </si>
  <si>
    <t>DOORMAT SPOTTY HOME SWEET HOME</t>
  </si>
  <si>
    <t>48173C</t>
  </si>
  <si>
    <t xml:space="preserve">DOORMAT BLACK FLOCK </t>
  </si>
  <si>
    <t>DOORMAT HEARTS</t>
  </si>
  <si>
    <t>WHITE HEARTS WIRE PLANT POT HOLDER</t>
  </si>
  <si>
    <t>RED DINER WALL CLOCK</t>
  </si>
  <si>
    <t>TRIPLE HOOK ANTIQUE IVORY ROSE</t>
  </si>
  <si>
    <t>FRYING PAN UNION FLAG</t>
  </si>
  <si>
    <t>LE GRAND TRAY CHIC SET</t>
  </si>
  <si>
    <t>ROUND CAKE TIN VINTAGE RED</t>
  </si>
  <si>
    <t>STRAWBERRY RAFFIA FOOD COVER</t>
  </si>
  <si>
    <t>CHERRY CROCHET FOOD COVER</t>
  </si>
  <si>
    <t>84968E</t>
  </si>
  <si>
    <t>SET OF 16 VINTAGE BLACK CUTLERY</t>
  </si>
  <si>
    <t>COFFEE MUG BLUE PAISLEY DESIGN</t>
  </si>
  <si>
    <t>GARDEN PATH JOURNAL</t>
  </si>
  <si>
    <t>VINTAGE CHRISTMAS PAPER GIFT BAG</t>
  </si>
  <si>
    <t>RED SPOT PAPER GIFT BAG</t>
  </si>
  <si>
    <t xml:space="preserve"> 50'S CHRISTMAS GIFT BAG LARGE</t>
  </si>
  <si>
    <t>HANGING QUILTED PATCHWORK APPLES</t>
  </si>
  <si>
    <t xml:space="preserve"> RED SPOT GIFT BAG LARGE</t>
  </si>
  <si>
    <t xml:space="preserve">VINTAGE CHRISTMAS GIFT BAG LARGE </t>
  </si>
  <si>
    <t>PINK REGENCY TEACUP AND SAUCER</t>
  </si>
  <si>
    <t xml:space="preserve">ROSES REGENCY TEACUP AND SAUCER </t>
  </si>
  <si>
    <t xml:space="preserve">RECORD FRAME 7" SINGLE SIZE </t>
  </si>
  <si>
    <t>FELTCRAFT CUSHION BUTTERFLY</t>
  </si>
  <si>
    <t xml:space="preserve">PAPER CHAIN KIT SKULLS </t>
  </si>
  <si>
    <t>POPCORN HOLDER</t>
  </si>
  <si>
    <t>CHOCOLATE THIS WAY METAL SIGN</t>
  </si>
  <si>
    <t>GARAGE KEY FOB</t>
  </si>
  <si>
    <t>16169K</t>
  </si>
  <si>
    <t>WRAP FOLK ART</t>
  </si>
  <si>
    <t>FRENCH GARDEN SIGN BLUE METAL</t>
  </si>
  <si>
    <t>16258A</t>
  </si>
  <si>
    <t>SWIRLY CIRCULAR RUBBERS IN BAG</t>
  </si>
  <si>
    <t xml:space="preserve">VINTAGE CARAVAN GREETING CARD </t>
  </si>
  <si>
    <t>AIRLINE BAG VINTAGE TOKYO 78</t>
  </si>
  <si>
    <t xml:space="preserve">AIRLINE BAG VINTAGE WORLD CHAMPION </t>
  </si>
  <si>
    <t>SANDALWOOD FAN</t>
  </si>
  <si>
    <t>84806B</t>
  </si>
  <si>
    <t>WHITE CANDYSTUFT ARTIFICIAL FLOWER</t>
  </si>
  <si>
    <t>84806A</t>
  </si>
  <si>
    <t>PINK CANDYSTUFT ARTIFICIAL FLOWER</t>
  </si>
  <si>
    <t>CHRISTMAS LIGHTS 10 REINDEER</t>
  </si>
  <si>
    <t>GREEN CHRISTMAS TREE CARD HOLDER</t>
  </si>
  <si>
    <t>GREEN FERN NOTEBOOK</t>
  </si>
  <si>
    <t>CARAVAN SQUARE TISSUE BOX</t>
  </si>
  <si>
    <t>SET 6 SCHOOL MILK BOTTLES IN CRATE</t>
  </si>
  <si>
    <t>BLUE POLKADOT KIDS BAG</t>
  </si>
  <si>
    <t xml:space="preserve">SMALL PURPLE BABUSHKA NOTEBOOK </t>
  </si>
  <si>
    <t>POPART WOODEN PENCILS ASST</t>
  </si>
  <si>
    <t xml:space="preserve">WRAP  VINTAGE DOILY </t>
  </si>
  <si>
    <t>PACK OF 12 VINTAGE DOILY TISSUES</t>
  </si>
  <si>
    <t>LETTER HOLDER HOME SWEET HOME</t>
  </si>
  <si>
    <t>HOME SWEET HOME BLACKBOARD</t>
  </si>
  <si>
    <t>FELTCRAFT HAIRBAND PINK AND BLUE</t>
  </si>
  <si>
    <t xml:space="preserve">FILIGREE HEART BIRD WHITE </t>
  </si>
  <si>
    <t>FILIGREE HEART DAISY WHITE</t>
  </si>
  <si>
    <t>HANGING MINI COLOURED BOTTLES</t>
  </si>
  <si>
    <t xml:space="preserve">WHITE WICKER STAR </t>
  </si>
  <si>
    <t>LARGE WHITE HEART OF WICKER</t>
  </si>
  <si>
    <t>PRETTY HANGING QUILTED HEARTS</t>
  </si>
  <si>
    <t xml:space="preserve">NATURAL HANGING QUILTED HEARTS </t>
  </si>
  <si>
    <t>RED  EGG  SPOON</t>
  </si>
  <si>
    <t>NOVELTY BISCUITS CAKE STAND 3 TIER</t>
  </si>
  <si>
    <t>BIRTHDAY PARTY CORDON BARRIER TAPE</t>
  </si>
  <si>
    <t>ASSORTED COLOUR T-LIGHT HOLDER</t>
  </si>
  <si>
    <t xml:space="preserve">ZINC  STAR T-LIGHT HOLDER </t>
  </si>
  <si>
    <t>ZINC  HEART T-LIGHT HOLDER</t>
  </si>
  <si>
    <t>RUSTIC MIRROR WITH LACE HEART</t>
  </si>
  <si>
    <t>SHELF WITH 4 HOOKS HOME SWEET HOME</t>
  </si>
  <si>
    <t>SET OF 2 TRAYS HOME SWEET HOME</t>
  </si>
  <si>
    <t>STORAGE TIN HOME SWEET HOME</t>
  </si>
  <si>
    <t>PANTRY 3 HOOK ROLLING PIN HANGER</t>
  </si>
  <si>
    <t>FRENCH STYLE EMBOSSED HEART CABINET</t>
  </si>
  <si>
    <t>GINGHAM RECIPE BOOK BOX</t>
  </si>
  <si>
    <t>PACK OF 12 DOLLY GIRL TISSUES</t>
  </si>
  <si>
    <t>ICE CREAM BUBBLES</t>
  </si>
  <si>
    <t>WOODLAND MINI BACKPACK</t>
  </si>
  <si>
    <t>WOODLAND BUNNIES LOLLY MAKERS</t>
  </si>
  <si>
    <t>HAND WARMER RED RETROSPOT</t>
  </si>
  <si>
    <t>WRAP BILLBOARD FONTS DESIGN</t>
  </si>
  <si>
    <t>SKULLS AND CROSSBONES WRAP</t>
  </si>
  <si>
    <t xml:space="preserve"> I LOVE LONDON MINI BACKPACK</t>
  </si>
  <si>
    <t>FOLDING UMBRELLA CREAM POLKADOT</t>
  </si>
  <si>
    <t>WRAP RED VINTAGE DOILY</t>
  </si>
  <si>
    <t xml:space="preserve">PAPER POCKET TRAVELING FAN </t>
  </si>
  <si>
    <t>ZINC FOLKART SLEIGH BELLS</t>
  </si>
  <si>
    <t>SPACEBOY MINI BACKPACK</t>
  </si>
  <si>
    <t xml:space="preserve">PACK OF 12 PAISLEY PARK TISSUES </t>
  </si>
  <si>
    <t>51014C</t>
  </si>
  <si>
    <t>FEATHER PEN,COAL BLACK</t>
  </si>
  <si>
    <t>VINTAGE CHRISTMAS BUNTING</t>
  </si>
  <si>
    <t>35599D</t>
  </si>
  <si>
    <t>PINK AND WHITE CHRISTMAS TREE 120CM</t>
  </si>
  <si>
    <t>35471D</t>
  </si>
  <si>
    <t xml:space="preserve">SET OF 3 BIRD LIGHT PINK FEATHER </t>
  </si>
  <si>
    <t>EMPIRE UNION JACK TV DINNER TRAY</t>
  </si>
  <si>
    <t xml:space="preserve">LUNCH BAG VINTAGE DOILY </t>
  </si>
  <si>
    <t>LOVE BUILDING BLOCK WORD</t>
  </si>
  <si>
    <t>HOME BUILDING BLOCK WORD</t>
  </si>
  <si>
    <t>PANTRY HOOK SPATULA</t>
  </si>
  <si>
    <t xml:space="preserve">PANTRY HOOK BALLOON WHISK </t>
  </si>
  <si>
    <t>85183A</t>
  </si>
  <si>
    <t>CHARLIE &amp; LOLA WASTEPAPER BIN BLUE</t>
  </si>
  <si>
    <t>PANTRY CHOPPING BOARD</t>
  </si>
  <si>
    <t xml:space="preserve">SWISS CHALET TREE DECORATION </t>
  </si>
  <si>
    <t>SMALL FOLKART STAR CHRISTMAS DEC</t>
  </si>
  <si>
    <t>85032D</t>
  </si>
  <si>
    <t>YULETIDE IMAGES GIFT WRAP SET</t>
  </si>
  <si>
    <t>HOT WATER BOTTLE KEEP CALM</t>
  </si>
  <si>
    <t>90160A</t>
  </si>
  <si>
    <t>PURPLE BOUDICCA LARGE BRACELET</t>
  </si>
  <si>
    <t>90160D</t>
  </si>
  <si>
    <t>PINK BOUDICCA LARGE BRACELET</t>
  </si>
  <si>
    <t>90160B</t>
  </si>
  <si>
    <t>RED BOUDICCA LARGE BRACELET</t>
  </si>
  <si>
    <t>90160C</t>
  </si>
  <si>
    <t>TURQ+RED BOUDICCA LARGE BRACELET</t>
  </si>
  <si>
    <t>90161B</t>
  </si>
  <si>
    <t>ANT COPPER TURQ BOUDICCA BRACELET</t>
  </si>
  <si>
    <t>90161C</t>
  </si>
  <si>
    <t>ANT COPPER LIME BOUDICCA BRACELET</t>
  </si>
  <si>
    <t>90161D</t>
  </si>
  <si>
    <t>ANT COPPER PINK BOUDICCA BRACELET</t>
  </si>
  <si>
    <t>90201B</t>
  </si>
  <si>
    <t>BLACK ENAMEL FLOWER RING</t>
  </si>
  <si>
    <t>90201D</t>
  </si>
  <si>
    <t>GREEN ENAMEL FLOWER RING</t>
  </si>
  <si>
    <t>90201A</t>
  </si>
  <si>
    <t>PURPLE ENAMEL FLOWER RING</t>
  </si>
  <si>
    <t>90201C</t>
  </si>
  <si>
    <t>RED ENAMEL FLOWER RING</t>
  </si>
  <si>
    <t>DOORSTOP RACING CAR DESIGN</t>
  </si>
  <si>
    <t>90030B</t>
  </si>
  <si>
    <t>RED KUKUI COCONUT SEED NECKLACE</t>
  </si>
  <si>
    <t>90030A</t>
  </si>
  <si>
    <t>SPOTTED WHITE NATURAL SEED NECKLACE</t>
  </si>
  <si>
    <t>BILI NUT AND WOOD NECKLACE</t>
  </si>
  <si>
    <t>90030C</t>
  </si>
  <si>
    <t>BROWN KUKUI COCONUT SEED NECKLACE</t>
  </si>
  <si>
    <t xml:space="preserve">SET 12 COLOUR PENCILS SPACEBOY </t>
  </si>
  <si>
    <t>PEACE WOODEN BLOCK LETTERS</t>
  </si>
  <si>
    <t>JINGLE BELL HEART ANTIQUE SILVER</t>
  </si>
  <si>
    <t>BROCANTE SHELF WITH HOOKS</t>
  </si>
  <si>
    <t xml:space="preserve">WRAP PAISLEY PARK </t>
  </si>
  <si>
    <t>AREA PATROLLED METAL SIGN</t>
  </si>
  <si>
    <t xml:space="preserve">EMBROIDERED RIBBON REEL DAISY </t>
  </si>
  <si>
    <t xml:space="preserve">EMBROIDERED RIBBON REEL RACHEL </t>
  </si>
  <si>
    <t xml:space="preserve">EMBROIDERED RIBBON REEL SUSIE </t>
  </si>
  <si>
    <t xml:space="preserve">EMBROIDERED RIBBON REEL REBECCA </t>
  </si>
  <si>
    <t xml:space="preserve">EMBROIDERED RIBBON REEL RUBY </t>
  </si>
  <si>
    <t xml:space="preserve">MINI PLAYING CARDS DOLLY GIRL </t>
  </si>
  <si>
    <t xml:space="preserve">PLAYING CARDS VINTAGE DOILY </t>
  </si>
  <si>
    <t>VINTAGE DOILY TRAVEL SEWING KIT</t>
  </si>
  <si>
    <t>BELLE JARDINIERE CUSHION COVER</t>
  </si>
  <si>
    <t>RED STAR CARD HOLDER</t>
  </si>
  <si>
    <t xml:space="preserve">VINTAGE DOILY DELUXE SEWING KIT </t>
  </si>
  <si>
    <t>SET 12 COLOURING PENCILS DOILY</t>
  </si>
  <si>
    <t>SET 12 COLOUR PENCILS LOVE LONDON</t>
  </si>
  <si>
    <t xml:space="preserve">3 RAFFIA RIBBONS 50'S CHRISTMAS </t>
  </si>
  <si>
    <t>PACK OF 12 50'S CHRISTMAS TISSUES</t>
  </si>
  <si>
    <t xml:space="preserve">PARTY CONE CHRISTMAS DECORATION </t>
  </si>
  <si>
    <t>PACK OF 12 RED APPLE TISSUES</t>
  </si>
  <si>
    <t>MINT DINER WALL CLOCK</t>
  </si>
  <si>
    <t xml:space="preserve">RED APPLES CHOPPING BOARD   </t>
  </si>
  <si>
    <t xml:space="preserve">SET 12 COLOUR PENCILS DOLLY GIRL </t>
  </si>
  <si>
    <t>ALPHABET HEARTS STICKER SHEET</t>
  </si>
  <si>
    <t>LA JARDIN BOTANIQUE CUSHION COVER</t>
  </si>
  <si>
    <t>FLAG OF ST GEORGE CHAIR</t>
  </si>
  <si>
    <t xml:space="preserve">STOOL HOME SWEET HOME </t>
  </si>
  <si>
    <t>MINI PLAYING CARDS GYMKHANA</t>
  </si>
  <si>
    <t xml:space="preserve">MINI PLAYING CARDS BUFFALO BILL </t>
  </si>
  <si>
    <t>SKULLS STORAGE BOX SMALL</t>
  </si>
  <si>
    <t>MINI JIGSAW PURDEY</t>
  </si>
  <si>
    <t xml:space="preserve">MINI JIGSAW BAKE A CAKE </t>
  </si>
  <si>
    <t>MINI JIGSAW LEAP FROG</t>
  </si>
  <si>
    <t>HEADS AND TAILS SPORTING FUN</t>
  </si>
  <si>
    <t>84509E</t>
  </si>
  <si>
    <t xml:space="preserve">SET OF 4 CAROUSEL PLACEMATS </t>
  </si>
  <si>
    <t>84509C</t>
  </si>
  <si>
    <t xml:space="preserve">SET OF 4 POLKADOT PLACEMATS </t>
  </si>
  <si>
    <t>84509A</t>
  </si>
  <si>
    <t>SET OF 4 ENGLISH ROSE PLACEMATS</t>
  </si>
  <si>
    <t>CHOCOLATE CALCULATOR</t>
  </si>
  <si>
    <t>CHILDRENS TOY COOKING UTENSIL SET</t>
  </si>
  <si>
    <t>85183B</t>
  </si>
  <si>
    <t>CHARLIE &amp; LOLA WASTEPAPER BIN FLORA</t>
  </si>
  <si>
    <t xml:space="preserve">KEY RING BASEBALL BOOT ASSORTED </t>
  </si>
  <si>
    <t xml:space="preserve">MINI PLAYING CARDS SPACEBOY </t>
  </si>
  <si>
    <t>DECORATIVE ROSE BATHROOM BOTTLE</t>
  </si>
  <si>
    <t>DECORATIVE FLORE BATHROOM BOTTLE</t>
  </si>
  <si>
    <t>GLASS JAR PEACOCK BATH SALTS</t>
  </si>
  <si>
    <t xml:space="preserve">HOME SWEET HOME BOTTLE </t>
  </si>
  <si>
    <t xml:space="preserve">CHILDRENS CUTLERY POLKADOT GREEN </t>
  </si>
  <si>
    <t>FRENCH WC SIGN BLUE METAL</t>
  </si>
  <si>
    <t>FRENCH BATHROOM SIGN BLUE METAL</t>
  </si>
  <si>
    <t>HOME SWEET HOME KEY HOLDER</t>
  </si>
  <si>
    <t>3 DRAWER ANTIQUE WHITE WOOD CABINET</t>
  </si>
  <si>
    <t>KITCHEN METAL SIGN</t>
  </si>
  <si>
    <t>CERAMIC STRAWBERRY TRINKET TRAY</t>
  </si>
  <si>
    <t>CARD HOLDER GINGHAM HEART</t>
  </si>
  <si>
    <t>SMALL FOLDING SCISSOR(POINTED EDGE)</t>
  </si>
  <si>
    <t>SPACEBOY ROCKET LOLLY MAKERS</t>
  </si>
  <si>
    <t>CRYSTAL SEA HORSE PHONE CHARM</t>
  </si>
  <si>
    <t>FOLKART CLIP ON STARS</t>
  </si>
  <si>
    <t>DARK BIRD HOUSE TREE DECORATION</t>
  </si>
  <si>
    <t xml:space="preserve">DOVE DECORATION PAINTED ZINC </t>
  </si>
  <si>
    <t>HANGING  BUTTERFLY T-LIGHT HOLDER</t>
  </si>
  <si>
    <t xml:space="preserve">WALL ART THE MAGIC FOREST </t>
  </si>
  <si>
    <t xml:space="preserve">WALL ART 70'S ALPHABET </t>
  </si>
  <si>
    <t xml:space="preserve">STAR DECORATION PAINTED ZINC </t>
  </si>
  <si>
    <t>MINI JIGSAW DOLLY GIRL</t>
  </si>
  <si>
    <t>FELTCRAFT DOLL EMILY</t>
  </si>
  <si>
    <t>DOLLY GIRL MINI BACKPACK</t>
  </si>
  <si>
    <t>ROLL WRAP 50'S CHRISTMAS</t>
  </si>
  <si>
    <t>PARLOUR CERAMIC WALL HOOK</t>
  </si>
  <si>
    <t>MINIATURE ANTIQUE ROSE HOOK IVORY</t>
  </si>
  <si>
    <t xml:space="preserve">EMBROIDERED RIBBON REEL SALLY </t>
  </si>
  <si>
    <t>VINTAGE UNION JACK DOORSTOP</t>
  </si>
  <si>
    <t>SWALLOW WOODEN CHRISTMAS DECORATION</t>
  </si>
  <si>
    <t>WOODEN ADVENT CALENDAR RED</t>
  </si>
  <si>
    <t xml:space="preserve">HOME SWEET HOME 3 PEG HANGER </t>
  </si>
  <si>
    <t>LE JARDIN BOTANIQUE CUSHION COVER</t>
  </si>
  <si>
    <t xml:space="preserve">HOME SWEET HOME CUSHION COVER </t>
  </si>
  <si>
    <t xml:space="preserve">DOORMAT MERRY CHRISTMAS RED </t>
  </si>
  <si>
    <t>RETROSPOT CANDLE  SMALL</t>
  </si>
  <si>
    <t>FAIRY TALE COTTAGE NIGHT LIGHT</t>
  </si>
  <si>
    <t>STRING OF STARS CARD HOLDER</t>
  </si>
  <si>
    <t>CARDHOLDER GINGHAM CHRISTMAS TREE</t>
  </si>
  <si>
    <t>BUBBLEGUM RING ASSORTED</t>
  </si>
  <si>
    <t>GARDEN PATH SKETCHBOOK</t>
  </si>
  <si>
    <t xml:space="preserve">PAPER LANTERN 9 POINT SNOW STAR </t>
  </si>
  <si>
    <t>POPART RECT PENCIL SHARPENER ASST</t>
  </si>
  <si>
    <t>47518F</t>
  </si>
  <si>
    <t>ICON PLACEMAT POP ART ELVIS</t>
  </si>
  <si>
    <t>BOTANICAL LILY GREETING CARD</t>
  </si>
  <si>
    <t>84251G</t>
  </si>
  <si>
    <t>GREETING CARD, OVERCROWDED POOL.</t>
  </si>
  <si>
    <t>SET OF 12  VINTAGE POSTCARD SET</t>
  </si>
  <si>
    <t>35819P</t>
  </si>
  <si>
    <t>ACRYLIC HANGING JEWEL,PINK</t>
  </si>
  <si>
    <t>GOLD MUG BONE CHINA TREE OF LIFE</t>
  </si>
  <si>
    <t>SET OF 20 VINTAGE CHRISTMAS NAPKINS</t>
  </si>
  <si>
    <t>CHRISTMAS TABLE SILVER CANDLE SPIKE</t>
  </si>
  <si>
    <t>84926D</t>
  </si>
  <si>
    <t>LA PALMIERA TILE COASTER</t>
  </si>
  <si>
    <t>85032C</t>
  </si>
  <si>
    <t>CURIOUS IMAGES GIFT WRAP SET</t>
  </si>
  <si>
    <t>85130B</t>
  </si>
  <si>
    <t>BEADED CRYSTAL HEART GREEN LARGE</t>
  </si>
  <si>
    <t>AIRLINE BAG VINTAGE JET SET WHITE</t>
  </si>
  <si>
    <t>84913B</t>
  </si>
  <si>
    <t>MINT GREEN ROSE TOWEL</t>
  </si>
  <si>
    <t>SET OF 10 LANTERNS FAIRY LIGHT STAR</t>
  </si>
  <si>
    <t>HI TEC ALPINE HAND WARMER</t>
  </si>
  <si>
    <t>SET/3 CHRISTMAS DECOUPAGE CANDLES</t>
  </si>
  <si>
    <t>85049A</t>
  </si>
  <si>
    <t>TRADITIONAL CHRISTMAS RIBBONS</t>
  </si>
  <si>
    <t xml:space="preserve">3D CHRISTMAS STAMPS STICKERS </t>
  </si>
  <si>
    <t>3D TRADITIONAL CHRISTMAS STICKERS</t>
  </si>
  <si>
    <t>WRAP CHRISTMAS SCREEN PRINT</t>
  </si>
  <si>
    <t>HEART IVORY TRELLIS LARGE</t>
  </si>
  <si>
    <t xml:space="preserve">CHRISTMAS TREE PAINTED ZINC </t>
  </si>
  <si>
    <t>CHRISTMAS TREE HANGING GOLD</t>
  </si>
  <si>
    <t>BOX OF 6 CHRISTMAS CAKE DECORATIONS</t>
  </si>
  <si>
    <t xml:space="preserve">WRAP GINGHAM ROSE </t>
  </si>
  <si>
    <t>WOODEN ADVENT CALENDAR CREAM</t>
  </si>
  <si>
    <t xml:space="preserve">CURIO CABINET LINEN AND LACE </t>
  </si>
  <si>
    <t>84029G</t>
  </si>
  <si>
    <t>KNITTED UNION FLAG HOT WATER BOTTLE</t>
  </si>
  <si>
    <t>High Resolution Image</t>
  </si>
  <si>
    <t xml:space="preserve">EMBROIDERED RIBBON REEL EMILY </t>
  </si>
  <si>
    <t>EMBROIDERED RIBBON REEL ROSIE</t>
  </si>
  <si>
    <t xml:space="preserve">ROLL WRAP VINTAGE SPOT </t>
  </si>
  <si>
    <t>BAG 250g SWIRLY MARBLES</t>
  </si>
  <si>
    <t>CARD BIRTHDAY COWBOY</t>
  </si>
  <si>
    <t>GLASS BONNE JAM JAR</t>
  </si>
  <si>
    <t>FELTCRAFT PRINCESS CHARLOTTE DOLL</t>
  </si>
  <si>
    <t>FELTCRAFT PRINCESS LOLA DOLL</t>
  </si>
  <si>
    <t xml:space="preserve">MAGIC GARDEN FELT GARLAND </t>
  </si>
  <si>
    <t>4 LAVENDER BOTANICAL DINNER CANDLES</t>
  </si>
  <si>
    <t>SET OF 4 ROSE BOTANICAL CANDLES</t>
  </si>
  <si>
    <t>HOT WATER BOTTLE TEA AND SYMPATHY</t>
  </si>
  <si>
    <t xml:space="preserve">IVORY CAFE HANGING LAMP </t>
  </si>
  <si>
    <t>LOVE HOT WATER BOTTLE</t>
  </si>
  <si>
    <t>TRADITIONAL NAUGHTS &amp; CROSSES</t>
  </si>
  <si>
    <t xml:space="preserve">SET OF 6 NATIVITY MAGNETS </t>
  </si>
  <si>
    <t>ROLL WRAP VINTAGE CHRISTMAS</t>
  </si>
  <si>
    <t>DOORMAT WELCOME SUNRISE</t>
  </si>
  <si>
    <t xml:space="preserve">SWEETHEART 3 TIER CAKE STAND </t>
  </si>
  <si>
    <t xml:space="preserve">RIBBON REEL MAKING SNOWMEN </t>
  </si>
  <si>
    <t>RIBBON REEL SNOWY VILLAGE</t>
  </si>
  <si>
    <t>WOODLAND LARGE RED FELT HEART</t>
  </si>
  <si>
    <t>MINI LIGHTS WOODLAND MUSHROOMS</t>
  </si>
  <si>
    <t>WOODLAND SMALL BLUE FELT HEART</t>
  </si>
  <si>
    <t xml:space="preserve">TRADITIONAL PICK UP STICKS GAME </t>
  </si>
  <si>
    <t>HOT STUFF HOT WATER BOTTLE</t>
  </si>
  <si>
    <t xml:space="preserve">NEW BAROQUE JEWELLERY BOX </t>
  </si>
  <si>
    <t>EGG CUP MILKMAID HEIDI</t>
  </si>
  <si>
    <t>EGG CUP MILKMAID INGRID</t>
  </si>
  <si>
    <t xml:space="preserve">DOLLY CABINET 2 DRAWERS </t>
  </si>
  <si>
    <t>ZINC BOX SIGN HOME</t>
  </si>
  <si>
    <t>VINTAGE GLASS T-LIGHT HOLDER</t>
  </si>
  <si>
    <t>CANDLE HOLDER SILVER MADELINE</t>
  </si>
  <si>
    <t>ZINC METAL HEART DECORATION</t>
  </si>
  <si>
    <t>ZINC HEART LATTICE T-LIGHT HOLDER</t>
  </si>
  <si>
    <t>TRADTIONAL ALPHABET STAMP SET</t>
  </si>
  <si>
    <t>HEART STRING MEMO HOLDER HANGING</t>
  </si>
  <si>
    <t>HAND WARMER RED LOVE HEART</t>
  </si>
  <si>
    <t>I LOVE LONDON BEAKER</t>
  </si>
  <si>
    <t>SILVER BELLS TABLE DECORATION</t>
  </si>
  <si>
    <t>SILVER STARS TABLE DECORATION</t>
  </si>
  <si>
    <t>SILVER HEARTS TABLE DECORATION</t>
  </si>
  <si>
    <t>WOODLAND SMALL PINK FELT HEART</t>
  </si>
  <si>
    <t>WOODLAND SMALL RED FELT HEART</t>
  </si>
  <si>
    <t xml:space="preserve">3D VINTAGE CHRISTMAS STICKERS </t>
  </si>
  <si>
    <t xml:space="preserve">WHITE GOOSE FEATHER TREE 60CM </t>
  </si>
  <si>
    <t>VINTAGE BELLS GARLAND</t>
  </si>
  <si>
    <t xml:space="preserve">VINTAGE DOILY JUMBO BAG RED </t>
  </si>
  <si>
    <t xml:space="preserve">BOTANICAL GARDENS WALL CLOCK </t>
  </si>
  <si>
    <t xml:space="preserve">FANCY FONT BIRTHDAY CARD, </t>
  </si>
  <si>
    <t xml:space="preserve">CARD DOG AND BALL </t>
  </si>
  <si>
    <t>85061W</t>
  </si>
  <si>
    <t>WHITE JEWELLED HEART DECORATION</t>
  </si>
  <si>
    <t>SET OF 2 CHRISTMAS DECOUPAGE CANDLE</t>
  </si>
  <si>
    <t>HANGING HEART WITH BELL</t>
  </si>
  <si>
    <t>DOORMAT PEACE ON EARTH BLUE</t>
  </si>
  <si>
    <t xml:space="preserve">LUNCH BAG PAISLEY PARK  </t>
  </si>
  <si>
    <t>JUMBO BAG PAISLEY PARK</t>
  </si>
  <si>
    <t>HAND WARMER SCOTTY DOG DESIGN</t>
  </si>
  <si>
    <t xml:space="preserve">TOAST ITS - I LOVE YOU </t>
  </si>
  <si>
    <t>FRYING PAN BLUE POLKADOT</t>
  </si>
  <si>
    <t>STRAWBERRY CERAMIC TRINKET POT</t>
  </si>
  <si>
    <t>NURSERY A,B,C PAINTED LETTERS</t>
  </si>
  <si>
    <t>CERAMIC PLATE STRAWBERRY DESIGN</t>
  </si>
  <si>
    <t>LARGE CAKE STAND  HANGING STRAWBERY</t>
  </si>
  <si>
    <t>79051A</t>
  </si>
  <si>
    <t>SMOKEY GREY COLOUR GLASS</t>
  </si>
  <si>
    <t>47310M</t>
  </si>
  <si>
    <t>SMALL POP BOX FUNKY MONKEY</t>
  </si>
  <si>
    <t>SET 36 COLOUR PENCILS LOVE LONDON</t>
  </si>
  <si>
    <t xml:space="preserve">LANDMARK FRAME LONDON BRIDGE </t>
  </si>
  <si>
    <t>DOORMAT VINTAGE LEAF</t>
  </si>
  <si>
    <t xml:space="preserve">EMBROIDERED RIBBON REEL SOPHIE  </t>
  </si>
  <si>
    <t xml:space="preserve">PLAYING CARDS I LOVE LONDON </t>
  </si>
  <si>
    <t xml:space="preserve">CLASSIC CHROME BICYCLE BELL </t>
  </si>
  <si>
    <t xml:space="preserve">WALL ART STOP FOR TEA </t>
  </si>
  <si>
    <t xml:space="preserve">WALL ART BIG LOVE </t>
  </si>
  <si>
    <t xml:space="preserve">MAGIC DRAWING SLATE GO TO THE FAIR </t>
  </si>
  <si>
    <t xml:space="preserve">WHITE GOOSE FEATHER CHRISTMAS TREE </t>
  </si>
  <si>
    <t>84032B</t>
  </si>
  <si>
    <t>CHARLIE + LOLA RED HOT WATER BOTTLE</t>
  </si>
  <si>
    <t>LUNCH BAG RED VINTAGE DOILY</t>
  </si>
  <si>
    <t>DOILY THANK YOU CARD</t>
  </si>
  <si>
    <t xml:space="preserve">SET 12 VINTAGE DOILY CHALK </t>
  </si>
  <si>
    <t xml:space="preserve">6 RIBBONS ELEGANT CHRISTMAS </t>
  </si>
  <si>
    <t>RIBBON REEL SOCKS AND MITTENS</t>
  </si>
  <si>
    <t>PARTY CONES CANDY DECORATION</t>
  </si>
  <si>
    <t>SKULLS SQUARE TISSUE BOX</t>
  </si>
  <si>
    <t>FOLDING UMBRELLA BLACKBLUE POLKADOT</t>
  </si>
  <si>
    <t>35598D</t>
  </si>
  <si>
    <t>PINK/WHITE CHRISTMAS TREE 60CM</t>
  </si>
  <si>
    <t>SET/10 IVORY POLKADOT PARTY CANDLES</t>
  </si>
  <si>
    <t>BOYS ALPHABET IRON ON PATCHES</t>
  </si>
  <si>
    <t>HOT WATER BOTTLE I AM SO POORLY</t>
  </si>
  <si>
    <t>HOT WATER BOTTLE SEX BOMB</t>
  </si>
  <si>
    <t>85163A</t>
  </si>
  <si>
    <t xml:space="preserve">WHITE BAROQUE WALL CLOCK </t>
  </si>
  <si>
    <t xml:space="preserve">LARGE MEDINA STAMPED METAL BOWL </t>
  </si>
  <si>
    <t>DANISH ROSE TRINKET TRAYS</t>
  </si>
  <si>
    <t xml:space="preserve">CLAM SHELL SMALL </t>
  </si>
  <si>
    <t xml:space="preserve">SMALL STRIPES CHOCOLATE GIFT BAG </t>
  </si>
  <si>
    <t>PACK OF 6 PANETTONE GIFT BOXES</t>
  </si>
  <si>
    <t>PAPER BUNTING VINTAGE PARTY</t>
  </si>
  <si>
    <t>BLUE RETRO KITCHEN WALL CLOCK</t>
  </si>
  <si>
    <t>RED RETRO KITCHEN WALL CLOCK</t>
  </si>
  <si>
    <t>IVORY RETRO KITCHEN WALL CLOCK</t>
  </si>
  <si>
    <t xml:space="preserve">EGG CUP MILKMAID HELGA </t>
  </si>
  <si>
    <t xml:space="preserve">EGG CUP HENRIETTA HEN CREAM </t>
  </si>
  <si>
    <t>MONEY BOX BISCUITS DESIGN</t>
  </si>
  <si>
    <t>SWALLOW SQUARE TISSUE BOX</t>
  </si>
  <si>
    <t>REX CASH+CARRY JUMBO SHOPPER</t>
  </si>
  <si>
    <t>BOTANICAL LAVENDER BIRTHDAY CARD</t>
  </si>
  <si>
    <t>CAT BOWL VINTAGE CREAM</t>
  </si>
  <si>
    <t>DOG BOWL VINTAGE CREAM</t>
  </si>
  <si>
    <t>MIRRORED DOVE WALL DECORATION</t>
  </si>
  <si>
    <t>ROCOCO WALL MIRROR WHITE</t>
  </si>
  <si>
    <t>SMALL SQUARE CUT GLASS CANDLESTICK</t>
  </si>
  <si>
    <t xml:space="preserve">WALL ART KEEP CALM </t>
  </si>
  <si>
    <t>WALL ART BICYCLE SAFETY</t>
  </si>
  <si>
    <t xml:space="preserve">WALL ART ONLY ONE PERSON </t>
  </si>
  <si>
    <t xml:space="preserve">WALL ART WORK REST AND PLAY  </t>
  </si>
  <si>
    <t>85123A</t>
  </si>
  <si>
    <t>WHITE HANGING HEART T-LIGHT HOLDER</t>
  </si>
  <si>
    <t>PLAYING CARDS KEEP CALM &amp; CARRY ON</t>
  </si>
  <si>
    <t xml:space="preserve">SET 36 COLOUR PENCILS SPACEBOY </t>
  </si>
  <si>
    <t>GLASS JAR DIGESTIVE BISCUITS</t>
  </si>
  <si>
    <t>POPPY FIELDS CHOPPING BOARD</t>
  </si>
  <si>
    <t xml:space="preserve">VINTAGE LEAF CHOPPING BOARD  </t>
  </si>
  <si>
    <t>PACK OF 12 VINTAGE CHRISTMAS TISSUE</t>
  </si>
  <si>
    <t>POCKET MIRROR WOODLAND</t>
  </si>
  <si>
    <t>SET 36 COLOURING PENCILS DOILY</t>
  </si>
  <si>
    <t xml:space="preserve">CLASSIC BICYCLE CLIPS </t>
  </si>
  <si>
    <t xml:space="preserve">BICYCLE PUNCTURE REPAIR KIT </t>
  </si>
  <si>
    <t>85169A</t>
  </si>
  <si>
    <t>IVORY LOVE BIRD CANDLE</t>
  </si>
  <si>
    <t>85169D</t>
  </si>
  <si>
    <t>PINK LOVE BIRD CANDLE</t>
  </si>
  <si>
    <t>SNACK TRAY I LOVE LONDON</t>
  </si>
  <si>
    <t>SET OF 6 RIBBONS COUNTRY STYLE</t>
  </si>
  <si>
    <t>SNACK TRAY RED VINTAGE DOILY</t>
  </si>
  <si>
    <t xml:space="preserve">SNACK TRAY HAPPY FOREST  </t>
  </si>
  <si>
    <t>SNACK TRAY RED GINGHAM</t>
  </si>
  <si>
    <t>IVORY HANGING DECORATION  BIRD</t>
  </si>
  <si>
    <t>CHRISTMAS STAR WISH LIST CHALKBOARD</t>
  </si>
  <si>
    <t>SET OF 2 TEA TOWELS PING MICROWAVE</t>
  </si>
  <si>
    <t>SKULL DESIGN TV DINNER TRAY</t>
  </si>
  <si>
    <t>SET OF 6 RIBBONS PARTY</t>
  </si>
  <si>
    <t xml:space="preserve">ELEPHANT BIRTHDAY CARD </t>
  </si>
  <si>
    <t xml:space="preserve">TRIANGULAR POUFFE VINTAGE </t>
  </si>
  <si>
    <t xml:space="preserve">MINI JIGSAW DINOSAUR </t>
  </si>
  <si>
    <t xml:space="preserve">SET OF 6 RIBBONS PERFECTLY PRETTY  </t>
  </si>
  <si>
    <t>HAND WARMER UNION JACK</t>
  </si>
  <si>
    <t xml:space="preserve">RIBBON REEL FLORA + FAUNA </t>
  </si>
  <si>
    <t>Чек</t>
  </si>
  <si>
    <t>КодТовара</t>
  </si>
  <si>
    <t>ОписаниеТовара</t>
  </si>
  <si>
    <t>Количество</t>
  </si>
  <si>
    <t>ДатаОплаты</t>
  </si>
  <si>
    <t>ЦенаТовара</t>
  </si>
  <si>
    <t>Клиент</t>
  </si>
  <si>
    <t>СуммаОплаты</t>
  </si>
  <si>
    <t>Выручка</t>
  </si>
  <si>
    <t>Номер</t>
  </si>
  <si>
    <t>Количество товаров</t>
  </si>
  <si>
    <t>% товара</t>
  </si>
  <si>
    <t>ABC</t>
  </si>
  <si>
    <t>Категория</t>
  </si>
  <si>
    <t>A</t>
  </si>
  <si>
    <t>B</t>
  </si>
  <si>
    <t>C</t>
  </si>
  <si>
    <t>Товаров</t>
  </si>
  <si>
    <t>% товаров</t>
  </si>
  <si>
    <t>авг</t>
  </si>
  <si>
    <t>окт</t>
  </si>
  <si>
    <t>сен</t>
  </si>
  <si>
    <t>ноя</t>
  </si>
  <si>
    <t>дек</t>
  </si>
  <si>
    <t>янв</t>
  </si>
  <si>
    <t>фев</t>
  </si>
  <si>
    <t>май</t>
  </si>
  <si>
    <t>мар</t>
  </si>
  <si>
    <t>апр</t>
  </si>
  <si>
    <t>июл</t>
  </si>
  <si>
    <t>июн</t>
  </si>
  <si>
    <t>Месяцы (ДатаОплаты)</t>
  </si>
  <si>
    <t>Количество заказов</t>
  </si>
  <si>
    <t>XYZ анализ</t>
  </si>
  <si>
    <t>ABC анализ</t>
  </si>
  <si>
    <t>XYZ</t>
  </si>
  <si>
    <t>Коэфф. вариации</t>
  </si>
  <si>
    <t>X</t>
  </si>
  <si>
    <t>Y</t>
  </si>
  <si>
    <t>Z</t>
  </si>
  <si>
    <t>% вариации</t>
  </si>
  <si>
    <t>Итого</t>
  </si>
  <si>
    <t>% оплаты</t>
  </si>
  <si>
    <t>%НакопОплата</t>
  </si>
  <si>
    <t>Сумма оплаты</t>
  </si>
  <si>
    <t>Описание товара</t>
  </si>
  <si>
    <t>&gt;30%</t>
  </si>
  <si>
    <t>Процент товаров</t>
  </si>
  <si>
    <t>AX</t>
  </si>
  <si>
    <t>AY/BX</t>
  </si>
  <si>
    <t>CX/BY/AZ</t>
  </si>
  <si>
    <t>Кол-во</t>
  </si>
  <si>
    <t>Процент</t>
  </si>
  <si>
    <t>BZ/CY</t>
  </si>
  <si>
    <t>CZ</t>
  </si>
  <si>
    <t>ABC/XYZ анализ</t>
  </si>
  <si>
    <t>КумКол</t>
  </si>
  <si>
    <t>Кум%</t>
  </si>
  <si>
    <t xml:space="preserve"> ABC/XYZ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</si>
</sst>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22" fontId="0" fillId="0" borderId="1" xfId="0" applyNumberFormat="1" applyBorder="1"/>
    <xf numFmtId="0" fontId="3" fillId="0" borderId="0" xfId="0" applyFont="1"/>
    <xf numFmtId="44" fontId="3" fillId="0" borderId="0" xfId="1" applyFont="1" applyFill="1" applyBorder="1"/>
    <xf numFmtId="44" fontId="0" fillId="0" borderId="0" xfId="1" applyFont="1"/>
    <xf numFmtId="0" fontId="0" fillId="0" borderId="0" xfId="0" pivotButton="1"/>
    <xf numFmtId="10" fontId="0" fillId="0" borderId="0" xfId="2" applyNumberFormat="1" applyFont="1"/>
    <xf numFmtId="9" fontId="0" fillId="0" borderId="0" xfId="2" applyFont="1" applyAlignment="1">
      <alignment horizontal="right"/>
    </xf>
    <xf numFmtId="0" fontId="2" fillId="0" borderId="0" xfId="0" applyFont="1"/>
    <xf numFmtId="164" fontId="0" fillId="0" borderId="1" xfId="1" applyNumberFormat="1" applyFont="1" applyFill="1" applyBorder="1"/>
    <xf numFmtId="164" fontId="0" fillId="0" borderId="0" xfId="0" applyNumberFormat="1"/>
    <xf numFmtId="0" fontId="4" fillId="0" borderId="0" xfId="0" applyFont="1"/>
    <xf numFmtId="0" fontId="5" fillId="0" borderId="2" xfId="0" applyFont="1" applyBorder="1"/>
    <xf numFmtId="0" fontId="5" fillId="0" borderId="0" xfId="0" applyFont="1"/>
    <xf numFmtId="0" fontId="4" fillId="2" borderId="2" xfId="0" applyFont="1" applyFill="1" applyBorder="1"/>
    <xf numFmtId="0" fontId="4" fillId="5" borderId="2" xfId="0" applyFont="1" applyFill="1" applyBorder="1"/>
    <xf numFmtId="0" fontId="4" fillId="3" borderId="2" xfId="0" applyFont="1" applyFill="1" applyBorder="1"/>
    <xf numFmtId="0" fontId="4" fillId="6" borderId="2" xfId="0" applyFont="1" applyFill="1" applyBorder="1"/>
    <xf numFmtId="0" fontId="4" fillId="4" borderId="2" xfId="0" applyFont="1" applyFill="1" applyBorder="1"/>
    <xf numFmtId="10" fontId="4" fillId="2" borderId="2" xfId="2" applyNumberFormat="1" applyFont="1" applyFill="1" applyBorder="1"/>
    <xf numFmtId="10" fontId="4" fillId="5" borderId="2" xfId="2" applyNumberFormat="1" applyFont="1" applyFill="1" applyBorder="1"/>
    <xf numFmtId="10" fontId="4" fillId="3" borderId="2" xfId="2" applyNumberFormat="1" applyFont="1" applyFill="1" applyBorder="1"/>
    <xf numFmtId="9" fontId="4" fillId="0" borderId="0" xfId="2" applyFont="1"/>
    <xf numFmtId="10" fontId="4" fillId="6" borderId="2" xfId="2" applyNumberFormat="1" applyFont="1" applyFill="1" applyBorder="1"/>
    <xf numFmtId="10" fontId="4" fillId="4" borderId="2" xfId="2" applyNumberFormat="1" applyFont="1" applyFill="1" applyBorder="1"/>
    <xf numFmtId="9" fontId="4" fillId="2" borderId="2" xfId="0" applyNumberFormat="1" applyFont="1" applyFill="1" applyBorder="1"/>
    <xf numFmtId="9" fontId="4" fillId="2" borderId="2" xfId="2" applyFont="1" applyFill="1" applyBorder="1"/>
    <xf numFmtId="9" fontId="4" fillId="3" borderId="2" xfId="0" applyNumberFormat="1" applyFont="1" applyFill="1" applyBorder="1"/>
    <xf numFmtId="9" fontId="4" fillId="3" borderId="2" xfId="2" applyFont="1" applyFill="1" applyBorder="1"/>
    <xf numFmtId="0" fontId="4" fillId="4" borderId="2" xfId="0" applyFont="1" applyFill="1" applyBorder="1" applyAlignment="1">
      <alignment horizontal="right"/>
    </xf>
    <xf numFmtId="9" fontId="4" fillId="4" borderId="2" xfId="2" applyFont="1" applyFill="1" applyBorder="1"/>
    <xf numFmtId="164" fontId="4" fillId="0" borderId="0" xfId="1" applyNumberFormat="1" applyFont="1"/>
    <xf numFmtId="9" fontId="4" fillId="4" borderId="2" xfId="0" applyNumberFormat="1" applyFont="1" applyFill="1" applyBorder="1"/>
    <xf numFmtId="0" fontId="5" fillId="2" borderId="0" xfId="0" applyFont="1" applyFill="1"/>
    <xf numFmtId="0" fontId="4" fillId="2" borderId="0" xfId="0" applyFont="1" applyFill="1"/>
    <xf numFmtId="10" fontId="4" fillId="2" borderId="0" xfId="2" applyNumberFormat="1" applyFont="1" applyFill="1"/>
    <xf numFmtId="0" fontId="5" fillId="5" borderId="0" xfId="0" applyFont="1" applyFill="1"/>
    <xf numFmtId="0" fontId="4" fillId="5" borderId="0" xfId="0" applyFont="1" applyFill="1"/>
    <xf numFmtId="10" fontId="4" fillId="5" borderId="0" xfId="2" applyNumberFormat="1" applyFont="1" applyFill="1"/>
    <xf numFmtId="0" fontId="5" fillId="3" borderId="0" xfId="0" applyFont="1" applyFill="1"/>
    <xf numFmtId="0" fontId="4" fillId="3" borderId="0" xfId="0" applyFont="1" applyFill="1"/>
    <xf numFmtId="10" fontId="4" fillId="3" borderId="0" xfId="2" applyNumberFormat="1" applyFont="1" applyFill="1"/>
    <xf numFmtId="0" fontId="4" fillId="4" borderId="0" xfId="0" applyFont="1" applyFill="1"/>
    <xf numFmtId="10" fontId="4" fillId="4" borderId="0" xfId="2" applyNumberFormat="1" applyFont="1" applyFill="1"/>
    <xf numFmtId="0" fontId="5" fillId="4" borderId="0" xfId="0" applyFont="1" applyFill="1"/>
    <xf numFmtId="0" fontId="5" fillId="6" borderId="0" xfId="0" applyFont="1" applyFill="1"/>
    <xf numFmtId="0" fontId="4" fillId="6" borderId="0" xfId="0" applyFont="1" applyFill="1"/>
    <xf numFmtId="10" fontId="4" fillId="6" borderId="0" xfId="2" applyNumberFormat="1" applyFont="1" applyFill="1"/>
    <xf numFmtId="10" fontId="4" fillId="6" borderId="0" xfId="0" applyNumberFormat="1" applyFont="1" applyFill="1"/>
    <xf numFmtId="10" fontId="4" fillId="4" borderId="0" xfId="0" applyNumberFormat="1" applyFont="1" applyFill="1"/>
    <xf numFmtId="10" fontId="4" fillId="3" borderId="0" xfId="0" applyNumberFormat="1" applyFont="1" applyFill="1"/>
    <xf numFmtId="10" fontId="4" fillId="5" borderId="0" xfId="0" applyNumberFormat="1" applyFont="1" applyFill="1"/>
    <xf numFmtId="10" fontId="4" fillId="2" borderId="0" xfId="0" applyNumberFormat="1" applyFont="1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13">
    <dxf>
      <numFmt numFmtId="0" formatCode="General"/>
    </dxf>
    <dxf>
      <numFmt numFmtId="164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7" formatCode="dd/mm/yyyy\ h:mm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Процент оплаты по категориям товара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ABC!$C$6</c:f>
              <c:strCache>
                <c:ptCount val="1"/>
                <c:pt idx="0">
                  <c:v>% оплаты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ABC!$B$7:$B$9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ABC!$C$7:$C$9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4324-9804-4DDA0B6B0A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476959"/>
        <c:axId val="1841480319"/>
      </c:barChart>
      <c:catAx>
        <c:axId val="18414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480319"/>
        <c:crosses val="autoZero"/>
        <c:auto val="1"/>
        <c:lblAlgn val="ctr"/>
        <c:lblOffset val="100"/>
        <c:noMultiLvlLbl val="0"/>
      </c:catAx>
      <c:valAx>
        <c:axId val="1841480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14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Количество товаров по вариации спроса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XYZ!$B$3:$B$5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XYZ!$D$3:$D$5</c:f>
              <c:numCache>
                <c:formatCode>General</c:formatCode>
                <c:ptCount val="3"/>
                <c:pt idx="0">
                  <c:v>234</c:v>
                </c:pt>
                <c:pt idx="1">
                  <c:v>40</c:v>
                </c:pt>
                <c:pt idx="2">
                  <c:v>1371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4C-4139-A868-DBFF7FCB3F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478399"/>
        <c:axId val="1548942063"/>
      </c:barChart>
      <c:catAx>
        <c:axId val="18414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942063"/>
        <c:crosses val="autoZero"/>
        <c:auto val="1"/>
        <c:lblAlgn val="ctr"/>
        <c:lblOffset val="100"/>
        <c:noMultiLvlLbl val="0"/>
      </c:catAx>
      <c:valAx>
        <c:axId val="154894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4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Товары по категориям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ABC/XYZ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943B6518-E277-405A-B30E-551937EF27EA}">
          <cx:tx>
            <cx:txData>
              <cx:f>_xlchart.v1.3</cx:f>
              <cx:v>Процент</cx:v>
            </cx:txData>
          </cx:tx>
          <cx:dataPt idx="0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70AD47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ru-RU" sz="14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ru-RU" sz="14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462491</xdr:colOff>
      <xdr:row>9</xdr:row>
      <xdr:rowOff>182560</xdr:rowOff>
    </xdr:from>
    <xdr:to>
      <xdr:col>4</xdr:col>
      <xdr:colOff>1068917</xdr:colOff>
      <xdr:row>27</xdr:row>
      <xdr:rowOff>12680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109ABB-AFD3-B3C0-86D2-98E9A81B6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</xdr:row>
      <xdr:rowOff>0</xdr:rowOff>
    </xdr:from>
    <xdr:to>
      <xdr:col>8</xdr:col>
      <xdr:colOff>856191</xdr:colOff>
      <xdr:row>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C08A5D-C51F-8458-661D-D56089178AD9}"/>
            </a:ext>
          </a:extLst>
        </xdr:cNvPr>
        <xdr:cNvSpPr txBox="1"/>
      </xdr:nvSpPr>
      <xdr:spPr>
        <a:xfrm>
          <a:off x="5925608" y="952500"/>
          <a:ext cx="3069166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Для</a:t>
          </a:r>
          <a:r>
            <a:rPr lang="ru-RU" sz="1400" baseline="0"/>
            <a:t> пересчета по другим долям выручки изменить значения в столбце </a:t>
          </a:r>
          <a:r>
            <a:rPr lang="ru-RU" sz="1400" b="1" baseline="0"/>
            <a:t>% оплаты</a:t>
          </a:r>
          <a:endParaRPr lang="ru-RU" sz="1400" b="1"/>
        </a:p>
      </xdr:txBody>
    </xdr:sp>
    <xdr:clientData/>
  </xdr:twoCellAnchor>
  <xdr:twoCellAnchor>
    <xdr:from>
      <xdr:col>4</xdr:col>
      <xdr:colOff>1067858</xdr:colOff>
      <xdr:row>9</xdr:row>
      <xdr:rowOff>176744</xdr:rowOff>
    </xdr:from>
    <xdr:to>
      <xdr:col>8</xdr:col>
      <xdr:colOff>867834</xdr:colOff>
      <xdr:row>27</xdr:row>
      <xdr:rowOff>10583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841A06D-559C-DA31-A82D-C3E8681A1DD3}"/>
            </a:ext>
          </a:extLst>
        </xdr:cNvPr>
        <xdr:cNvSpPr txBox="1"/>
      </xdr:nvSpPr>
      <xdr:spPr>
        <a:xfrm>
          <a:off x="5904441" y="1891244"/>
          <a:ext cx="3101976" cy="326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Выделение</a:t>
          </a:r>
          <a:r>
            <a:rPr lang="ru-RU" sz="1400" baseline="0"/>
            <a:t> категорий </a:t>
          </a:r>
          <a:r>
            <a:rPr lang="ru-RU" sz="1400"/>
            <a:t>по 60</a:t>
          </a:r>
          <a:r>
            <a:rPr lang="en-US" sz="1400"/>
            <a:t>%/30%/10% </a:t>
          </a:r>
          <a:r>
            <a:rPr lang="ru-RU" sz="1400"/>
            <a:t>показывает приемлемое распределение товаров. </a:t>
          </a:r>
          <a:br>
            <a:rPr lang="ru-RU" sz="1400"/>
          </a:br>
          <a:br>
            <a:rPr lang="ru-RU" sz="1400"/>
          </a:br>
          <a:r>
            <a:rPr lang="ru-RU" sz="1400"/>
            <a:t>Можно или перепроверить</a:t>
          </a:r>
          <a:r>
            <a:rPr lang="ru-RU" sz="1400" baseline="0"/>
            <a:t> под другие %, или начинать искать способы продвижения товаров в другие категории.</a:t>
          </a:r>
          <a:endParaRPr lang="ru-RU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24863</xdr:rowOff>
    </xdr:from>
    <xdr:to>
      <xdr:col>2</xdr:col>
      <xdr:colOff>289586</xdr:colOff>
      <xdr:row>20</xdr:row>
      <xdr:rowOff>182026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189674-9FF6-C293-2148-D37AF2BA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0</xdr:rowOff>
    </xdr:from>
    <xdr:to>
      <xdr:col>13</xdr:col>
      <xdr:colOff>704849</xdr:colOff>
      <xdr:row>5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36ACAF-827D-4F60-A84C-C5200EF2B42A}"/>
            </a:ext>
          </a:extLst>
        </xdr:cNvPr>
        <xdr:cNvSpPr txBox="1"/>
      </xdr:nvSpPr>
      <xdr:spPr>
        <a:xfrm>
          <a:off x="6751108" y="190500"/>
          <a:ext cx="3055408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Для</a:t>
          </a:r>
          <a:r>
            <a:rPr lang="ru-RU" sz="1400" baseline="0"/>
            <a:t> пересчета по другим долям вариации изменить значения в столбце </a:t>
          </a:r>
          <a:r>
            <a:rPr lang="ru-RU" sz="1400" b="1" baseline="0"/>
            <a:t>% вариации</a:t>
          </a:r>
          <a:endParaRPr lang="ru-RU" sz="1400" b="1"/>
        </a:p>
      </xdr:txBody>
    </xdr:sp>
    <xdr:clientData/>
  </xdr:twoCellAnchor>
  <xdr:twoCellAnchor>
    <xdr:from>
      <xdr:col>2</xdr:col>
      <xdr:colOff>304799</xdr:colOff>
      <xdr:row>6</xdr:row>
      <xdr:rowOff>20102</xdr:rowOff>
    </xdr:from>
    <xdr:to>
      <xdr:col>13</xdr:col>
      <xdr:colOff>733424</xdr:colOff>
      <xdr:row>21</xdr:row>
      <xdr:rowOff>1052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A91EC8A-5664-48A1-A2D9-83B9D134DF0F}"/>
            </a:ext>
          </a:extLst>
        </xdr:cNvPr>
        <xdr:cNvSpPr txBox="1"/>
      </xdr:nvSpPr>
      <xdr:spPr>
        <a:xfrm>
          <a:off x="4802716" y="1163102"/>
          <a:ext cx="5032375" cy="283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/>
            <a:t>Стабильный спрос</a:t>
          </a:r>
          <a:r>
            <a:rPr lang="ru-RU" sz="1400" b="0" baseline="0"/>
            <a:t> только на 14% товаров, еще 2% находятся в зоне меняющегося спроса. </a:t>
          </a:r>
        </a:p>
        <a:p>
          <a:endParaRPr lang="ru-RU" sz="1400" b="0" baseline="0"/>
        </a:p>
        <a:p>
          <a:r>
            <a:rPr lang="ru-RU" sz="1400" b="0" baseline="0"/>
            <a:t>Но 83% в категории </a:t>
          </a:r>
          <a:r>
            <a:rPr lang="en-US" sz="1400" b="0" baseline="0"/>
            <a:t>Z </a:t>
          </a:r>
          <a:r>
            <a:rPr lang="ru-RU" sz="1400" b="0" baseline="0"/>
            <a:t>слишком большой показатель. Необходимо пересмотреть список товаров или способы их продвижения.</a:t>
          </a:r>
          <a:endParaRPr lang="ru-RU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603249</xdr:colOff>
      <xdr:row>0</xdr:row>
      <xdr:rowOff>0</xdr:rowOff>
    </xdr:from>
    <xdr:to>
      <xdr:col>13</xdr:col>
      <xdr:colOff>144990</xdr:colOff>
      <xdr:row>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3CDF5-7CD6-4E92-BADE-7E07D823673F}"/>
            </a:ext>
          </a:extLst>
        </xdr:cNvPr>
        <xdr:cNvSpPr txBox="1"/>
      </xdr:nvSpPr>
      <xdr:spPr>
        <a:xfrm>
          <a:off x="7821082" y="0"/>
          <a:ext cx="3224741" cy="983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Для</a:t>
          </a:r>
          <a:r>
            <a:rPr lang="ru-RU" sz="1400" baseline="0"/>
            <a:t> пересчета по другим долям вариации изменить значения в столбцах на листах </a:t>
          </a:r>
          <a:r>
            <a:rPr lang="en-US" sz="1400" baseline="0"/>
            <a:t>ABC </a:t>
          </a:r>
          <a:r>
            <a:rPr lang="ru-RU" sz="1400" baseline="0"/>
            <a:t>и </a:t>
          </a:r>
          <a:r>
            <a:rPr lang="en-US" sz="1400" baseline="0"/>
            <a:t>XYZ</a:t>
          </a:r>
          <a:endParaRPr lang="ru-RU" sz="1400" b="1"/>
        </a:p>
      </xdr:txBody>
    </xdr:sp>
    <xdr:clientData/>
  </xdr:twoCellAnchor>
  <xdr:twoCellAnchor>
    <xdr:from>
      <xdr:col>8</xdr:col>
      <xdr:colOff>10585</xdr:colOff>
      <xdr:row>17</xdr:row>
      <xdr:rowOff>95251</xdr:rowOff>
    </xdr:from>
    <xdr:to>
      <xdr:col>19</xdr:col>
      <xdr:colOff>359834</xdr:colOff>
      <xdr:row>22</xdr:row>
      <xdr:rowOff>179916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6C5BDC-C8A0-4E8B-99DD-1746EB48DC62}"/>
            </a:ext>
          </a:extLst>
        </xdr:cNvPr>
        <xdr:cNvSpPr txBox="1"/>
      </xdr:nvSpPr>
      <xdr:spPr>
        <a:xfrm>
          <a:off x="7842252" y="4233334"/>
          <a:ext cx="7101415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/>
            <a:t>Результаты </a:t>
          </a:r>
          <a:r>
            <a:rPr lang="en-US" sz="1400" b="0"/>
            <a:t>ABC/XYZ </a:t>
          </a:r>
          <a:r>
            <a:rPr lang="ru-RU" sz="1400" b="0"/>
            <a:t>очень плохие:</a:t>
          </a:r>
          <a:br>
            <a:rPr lang="ru-RU" sz="1400" b="0"/>
          </a:br>
          <a:r>
            <a:rPr lang="ru-RU" sz="1400" b="0"/>
            <a:t>- только 3,04% товаров в категориях приемлемой</a:t>
          </a:r>
          <a:r>
            <a:rPr lang="ru-RU" sz="1400" b="0" baseline="0"/>
            <a:t> суммы оплат при стабильном спросе;</a:t>
          </a:r>
        </a:p>
        <a:p>
          <a:r>
            <a:rPr lang="ru-RU" sz="1400" b="0" baseline="0"/>
            <a:t>- 21,82 % доступны для пересмотра способа продажи;</a:t>
          </a:r>
        </a:p>
        <a:p>
          <a:r>
            <a:rPr lang="ru-RU" sz="1400" b="0" baseline="0"/>
            <a:t>- от 50,52% позиций лучше отказаться или искать причины получения таких результатов.</a:t>
          </a:r>
          <a:endParaRPr lang="ru-RU" sz="1400" b="1"/>
        </a:p>
      </xdr:txBody>
    </xdr:sp>
    <xdr:clientData/>
  </xdr:twoCellAnchor>
  <xdr:twoCellAnchor>
    <xdr:from>
      <xdr:col>8</xdr:col>
      <xdr:colOff>15873</xdr:colOff>
      <xdr:row>5</xdr:row>
      <xdr:rowOff>237065</xdr:rowOff>
    </xdr:from>
    <xdr:to>
      <xdr:col>19</xdr:col>
      <xdr:colOff>359833</xdr:colOff>
      <xdr:row>17</xdr:row>
      <xdr:rowOff>95248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EFADF00-B1DC-F147-F338-0A312FD77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7540" y="1454148"/>
              <a:ext cx="7096126" cy="2779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ikov" refreshedDate="45370.8705619213" createdVersion="8" refreshedVersion="8" minRefreshableVersion="3" recordCount="8172" xr:uid="{3582B07F-9946-42CA-BFBB-824596FFB445}">
  <cacheSource type="worksheet">
    <worksheetSource name="Таблица3"/>
  </cacheSource>
  <cacheFields count="10">
    <cacheField name="Чек" numFmtId="0">
      <sharedItems containsSemiMixedTypes="0" containsString="0" containsNumber="1" containsInteger="1" minValue="540410" maxValue="581578"/>
    </cacheField>
    <cacheField name="КодТовара" numFmtId="0">
      <sharedItems containsMixedTypes="1" containsNumber="1" containsInteger="1" minValue="10002" maxValue="90204" count="1615">
        <n v="20681"/>
        <n v="20682"/>
        <n v="21086"/>
        <n v="21094"/>
        <n v="21452"/>
        <n v="21731"/>
        <n v="22090"/>
        <n v="22386"/>
        <n v="22968"/>
        <s v="84078A"/>
        <s v="84997B"/>
        <s v="85099B"/>
        <n v="21656"/>
        <n v="21786"/>
        <n v="21787"/>
        <n v="21880"/>
        <n v="21883"/>
        <n v="21981"/>
        <n v="22138"/>
        <n v="22178"/>
        <n v="22203"/>
        <n v="22215"/>
        <n v="22326"/>
        <n v="22328"/>
        <n v="22551"/>
        <n v="22556"/>
        <n v="22558"/>
        <n v="22892"/>
        <n v="22894"/>
        <n v="22895"/>
        <n v="22896"/>
        <n v="22897"/>
        <n v="22907"/>
        <n v="22908"/>
        <n v="22986"/>
        <n v="10125"/>
        <n v="20665"/>
        <n v="20674"/>
        <n v="20675"/>
        <n v="20676"/>
        <n v="20677"/>
        <n v="20679"/>
        <n v="20702"/>
        <n v="20718"/>
        <n v="20719"/>
        <n v="20724"/>
        <n v="20725"/>
        <n v="20727"/>
        <n v="20750"/>
        <n v="20914"/>
        <n v="20977"/>
        <n v="20978"/>
        <n v="20979"/>
        <n v="21002"/>
        <n v="21041"/>
        <n v="21042"/>
        <n v="21080"/>
        <n v="21084"/>
        <n v="21088"/>
        <n v="21090"/>
        <n v="21096"/>
        <n v="21121"/>
        <n v="21125"/>
        <n v="21126"/>
        <n v="21154"/>
        <n v="21155"/>
        <n v="21156"/>
        <n v="21212"/>
        <n v="21216"/>
        <n v="21217"/>
        <n v="21238"/>
        <n v="21239"/>
        <n v="21240"/>
        <n v="21242"/>
        <n v="21243"/>
        <n v="21244"/>
        <n v="21245"/>
        <n v="21428"/>
        <n v="21429"/>
        <n v="21430"/>
        <n v="21446"/>
        <n v="21447"/>
        <n v="21498"/>
        <n v="21499"/>
        <n v="21500"/>
        <n v="21503"/>
        <n v="21539"/>
        <n v="21558"/>
        <n v="21559"/>
        <n v="21882"/>
        <n v="21884"/>
        <n v="21917"/>
        <n v="21918"/>
        <n v="21967"/>
        <n v="21980"/>
        <n v="21983"/>
        <n v="21987"/>
        <n v="21988"/>
        <n v="21989"/>
        <n v="21991"/>
        <n v="21992"/>
        <n v="22046"/>
        <n v="22050"/>
        <n v="22051"/>
        <n v="22055"/>
        <n v="22073"/>
        <n v="22087"/>
        <n v="22088"/>
        <n v="22089"/>
        <n v="22131"/>
        <n v="22149"/>
        <n v="22151"/>
        <n v="22189"/>
        <n v="22195"/>
        <n v="22199"/>
        <n v="22263"/>
        <n v="22319"/>
        <n v="22327"/>
        <n v="22329"/>
        <n v="22333"/>
        <n v="22352"/>
        <n v="22378"/>
        <n v="22396"/>
        <n v="22403"/>
        <n v="22419"/>
        <n v="22471"/>
        <n v="22502"/>
        <n v="22505"/>
        <n v="22507"/>
        <n v="22509"/>
        <n v="22609"/>
        <n v="22617"/>
        <n v="22628"/>
        <n v="22634"/>
        <n v="22635"/>
        <n v="22636"/>
        <n v="22652"/>
        <n v="22654"/>
        <n v="22661"/>
        <n v="22668"/>
        <n v="22704"/>
        <n v="22707"/>
        <n v="22708"/>
        <n v="22709"/>
        <n v="22711"/>
        <n v="22745"/>
        <n v="22746"/>
        <n v="22747"/>
        <n v="22748"/>
        <n v="22857"/>
        <n v="22961"/>
        <n v="22985"/>
        <n v="47480"/>
        <n v="84692"/>
        <n v="84744"/>
        <n v="84826"/>
        <n v="85093"/>
        <n v="85094"/>
        <s v="15056BL"/>
        <s v="15056N"/>
        <s v="47351B"/>
        <s v="47503A"/>
        <s v="84596E"/>
        <s v="84596G"/>
        <s v="84997A"/>
        <s v="84997C"/>
        <s v="84997D"/>
        <s v="85014B"/>
        <n v="21219"/>
        <n v="21220"/>
        <n v="21221"/>
        <n v="21481"/>
        <n v="21577"/>
        <n v="21578"/>
        <n v="21579"/>
        <n v="21871"/>
        <n v="21873"/>
        <n v="21931"/>
        <n v="21935"/>
        <n v="22303"/>
        <n v="22355"/>
        <n v="22398"/>
        <n v="22449"/>
        <n v="22450"/>
        <n v="22451"/>
        <n v="22629"/>
        <n v="22720"/>
        <n v="22722"/>
        <n v="22937"/>
        <n v="22956"/>
        <n v="22972"/>
        <n v="84380"/>
        <s v="47594B"/>
        <n v="22366"/>
        <n v="22585"/>
        <n v="22858"/>
        <n v="22861"/>
        <n v="20726"/>
        <n v="20728"/>
        <n v="22264"/>
        <n v="22377"/>
        <n v="22383"/>
        <n v="22504"/>
        <n v="21135"/>
        <n v="22331"/>
        <n v="22554"/>
        <n v="22984"/>
        <n v="82482"/>
        <n v="85176"/>
        <n v="21976"/>
        <n v="22139"/>
        <n v="22173"/>
        <n v="84949"/>
        <s v="15056P"/>
        <s v="82494L"/>
        <s v="85049G"/>
        <n v="22423"/>
        <n v="22445"/>
        <n v="22472"/>
        <n v="22649"/>
        <n v="22759"/>
        <n v="21668"/>
        <n v="21671"/>
        <n v="22425"/>
        <n v="22962"/>
        <s v="16161P"/>
        <s v="84968C"/>
        <s v="84968D"/>
        <s v="84968F"/>
        <n v="21936"/>
        <n v="21025"/>
        <n v="21746"/>
        <n v="21915"/>
        <n v="22487"/>
        <n v="22669"/>
        <n v="20704"/>
        <n v="20705"/>
        <n v="21054"/>
        <n v="21055"/>
        <n v="21249"/>
        <n v="21889"/>
        <n v="21890"/>
        <n v="21891"/>
        <n v="22174"/>
        <n v="22176"/>
        <n v="22180"/>
        <n v="22243"/>
        <n v="22321"/>
        <n v="22367"/>
        <n v="22447"/>
        <n v="22453"/>
        <n v="22510"/>
        <n v="22511"/>
        <n v="22630"/>
        <n v="22898"/>
        <n v="22960"/>
        <n v="22964"/>
        <n v="22969"/>
        <n v="37495"/>
        <n v="10002"/>
        <n v="16235"/>
        <n v="20974"/>
        <n v="20975"/>
        <n v="21826"/>
        <n v="21955"/>
        <n v="22128"/>
        <n v="22197"/>
        <n v="22516"/>
        <n v="22562"/>
        <n v="22563"/>
        <n v="22619"/>
        <n v="22620"/>
        <n v="22692"/>
        <n v="22931"/>
        <n v="48188"/>
        <s v="47590A"/>
        <s v="47590B"/>
        <s v="47599A"/>
        <s v="47599B"/>
        <s v="51014A"/>
        <s v="51014L"/>
        <n v="21251"/>
        <n v="22356"/>
        <s v="16168M"/>
        <s v="84247L"/>
        <n v="21231"/>
        <n v="21232"/>
        <n v="21680"/>
        <n v="22302"/>
        <n v="22494"/>
        <n v="22721"/>
        <n v="22723"/>
        <n v="22834"/>
        <n v="22900"/>
        <n v="22973"/>
        <n v="22202"/>
        <n v="22627"/>
        <n v="22957"/>
        <n v="22967"/>
        <n v="20828"/>
        <n v="21122"/>
        <n v="21124"/>
        <n v="21507"/>
        <n v="21508"/>
        <n v="21509"/>
        <n v="22024"/>
        <n v="22025"/>
        <n v="22037"/>
        <n v="22179"/>
        <n v="22236"/>
        <n v="22242"/>
        <n v="22311"/>
        <n v="22418"/>
        <n v="22432"/>
        <n v="22534"/>
        <n v="22535"/>
        <n v="22537"/>
        <n v="22555"/>
        <n v="22666"/>
        <n v="22706"/>
        <n v="22710"/>
        <n v="22742"/>
        <n v="22744"/>
        <n v="22813"/>
        <n v="22814"/>
        <n v="22899"/>
        <n v="22903"/>
        <n v="22963"/>
        <n v="47566"/>
        <n v="84828"/>
        <n v="20712"/>
        <n v="20713"/>
        <n v="21439"/>
        <n v="21561"/>
        <n v="21670"/>
        <n v="21673"/>
        <n v="21928"/>
        <n v="21929"/>
        <n v="22411"/>
        <n v="22433"/>
        <n v="22466"/>
        <n v="22740"/>
        <n v="22741"/>
        <n v="22771"/>
        <n v="22773"/>
        <n v="21210"/>
        <n v="21592"/>
        <n v="21658"/>
        <n v="21916"/>
        <n v="21788"/>
        <n v="21789"/>
        <n v="22614"/>
        <n v="22616"/>
        <n v="22970"/>
        <n v="22971"/>
        <n v="21672"/>
        <n v="21914"/>
        <n v="22077"/>
        <n v="22168"/>
        <n v="22245"/>
        <n v="22446"/>
        <n v="22448"/>
        <n v="22467"/>
        <n v="22716"/>
        <n v="22718"/>
        <n v="22815"/>
        <n v="22817"/>
        <s v="85049C"/>
        <s v="85049D"/>
        <s v="85049E"/>
        <s v="85049F"/>
        <s v="85049H"/>
        <n v="21202"/>
        <n v="21381"/>
        <n v="22029"/>
        <n v="22212"/>
        <n v="22271"/>
        <n v="22332"/>
        <n v="22334"/>
        <s v="85185B"/>
        <s v="85199L"/>
        <s v="85199S"/>
        <n v="21580"/>
        <n v="22244"/>
        <n v="22254"/>
        <n v="22255"/>
        <n v="22492"/>
        <n v="22557"/>
        <n v="22631"/>
        <n v="21700"/>
        <n v="62018"/>
        <n v="21213"/>
        <n v="21843"/>
        <n v="22851"/>
        <n v="37446"/>
        <n v="37447"/>
        <n v="37448"/>
        <n v="37450"/>
        <n v="37500"/>
        <n v="37501"/>
        <n v="47580"/>
        <n v="84987"/>
        <n v="84991"/>
        <s v="15060B"/>
        <s v="16156S"/>
        <s v="47559B"/>
        <s v="47566B"/>
        <s v="47567B"/>
        <s v="47570B"/>
        <s v="47585A"/>
        <s v="84509G"/>
        <s v="84535B"/>
        <s v="84536B"/>
        <n v="20716"/>
        <n v="20717"/>
        <n v="21844"/>
        <n v="21894"/>
        <n v="21896"/>
        <n v="21937"/>
        <n v="22384"/>
        <n v="20752"/>
        <n v="21116"/>
        <n v="21137"/>
        <n v="21484"/>
        <n v="22427"/>
        <n v="22605"/>
        <n v="22624"/>
        <n v="22847"/>
        <n v="22849"/>
        <n v="82484"/>
        <n v="84832"/>
        <n v="84879"/>
        <s v="84279P"/>
        <n v="20963"/>
        <n v="21068"/>
        <n v="21218"/>
        <n v="21479"/>
        <n v="21556"/>
        <n v="22059"/>
        <n v="22063"/>
        <n v="22064"/>
        <n v="22067"/>
        <n v="22072"/>
        <n v="22134"/>
        <n v="22204"/>
        <n v="22435"/>
        <n v="22646"/>
        <n v="22807"/>
        <s v="84509B"/>
        <n v="22171"/>
        <n v="22320"/>
        <n v="22763"/>
        <n v="22788"/>
        <n v="22914"/>
        <n v="22474"/>
        <s v="84536A"/>
        <n v="22728"/>
        <n v="22743"/>
        <n v="22752"/>
        <n v="22913"/>
        <n v="84988"/>
        <n v="21892"/>
        <n v="22231"/>
        <n v="22976"/>
        <n v="90098"/>
        <s v="90037B"/>
        <n v="21925"/>
        <n v="21926"/>
        <n v="21927"/>
        <n v="22040"/>
        <n v="22859"/>
        <n v="22860"/>
        <n v="22989"/>
        <n v="23231"/>
        <n v="20897"/>
        <n v="21314"/>
        <n v="22567"/>
        <n v="21035"/>
        <n v="21906"/>
        <n v="48184"/>
        <s v="85232A"/>
        <n v="20794"/>
        <n v="21411"/>
        <n v="21441"/>
        <n v="21485"/>
        <n v="21523"/>
        <n v="21563"/>
        <n v="21564"/>
        <n v="21669"/>
        <n v="21706"/>
        <n v="22260"/>
        <n v="22262"/>
        <n v="22354"/>
        <n v="22365"/>
        <n v="22414"/>
        <n v="22431"/>
        <n v="22482"/>
        <n v="22508"/>
        <n v="22690"/>
        <n v="22805"/>
        <n v="22912"/>
        <n v="35241"/>
        <n v="48187"/>
        <s v="35810B"/>
        <s v="84406B"/>
        <s v="84968A"/>
        <n v="21621"/>
        <n v="21716"/>
        <n v="21791"/>
        <n v="17003"/>
        <n v="20723"/>
        <n v="22385"/>
        <n v="22560"/>
        <n v="22662"/>
        <n v="22725"/>
        <n v="22727"/>
        <n v="22729"/>
        <n v="22966"/>
        <n v="23233"/>
        <s v="84569B"/>
        <n v="22936"/>
        <n v="21977"/>
        <s v="72351A"/>
        <s v="72351B"/>
        <s v="85170C"/>
        <n v="22349"/>
        <n v="22350"/>
        <n v="22659"/>
        <n v="22993"/>
        <s v="84796B"/>
        <n v="20973"/>
        <n v="22148"/>
        <n v="22568"/>
        <n v="22583"/>
        <n v="22665"/>
        <n v="22991"/>
        <n v="22625"/>
        <n v="22992"/>
        <n v="10135"/>
        <n v="20754"/>
        <n v="21531"/>
        <n v="21533"/>
        <n v="21985"/>
        <n v="22343"/>
        <n v="84356"/>
        <n v="21456"/>
        <n v="21458"/>
        <n v="22553"/>
        <n v="22824"/>
        <n v="22626"/>
        <s v="84029E"/>
        <n v="21204"/>
        <n v="21206"/>
        <n v="22021"/>
        <n v="22438"/>
        <n v="22440"/>
        <n v="22939"/>
        <n v="85227"/>
        <s v="85206A"/>
        <n v="22322"/>
        <n v="22926"/>
        <n v="20749"/>
        <n v="21108"/>
        <n v="21110"/>
        <n v="21115"/>
        <n v="21354"/>
        <n v="21360"/>
        <n v="22111"/>
        <n v="22822"/>
        <n v="48129"/>
        <s v="72807A"/>
        <s v="72807B"/>
        <s v="72807C"/>
        <n v="21215"/>
        <n v="22220"/>
        <n v="22838"/>
        <n v="48185"/>
        <s v="85099F"/>
        <n v="21058"/>
        <n v="21519"/>
        <n v="22027"/>
        <n v="22083"/>
        <n v="22281"/>
        <n v="22416"/>
        <n v="22417"/>
        <n v="22420"/>
        <n v="22422"/>
        <n v="22532"/>
        <n v="22533"/>
        <n v="22613"/>
        <n v="22715"/>
        <n v="22772"/>
        <n v="22774"/>
        <n v="22775"/>
        <n v="23052"/>
        <n v="23053"/>
        <n v="84461"/>
        <n v="22550"/>
        <n v="23050"/>
        <n v="23054"/>
        <n v="21257"/>
        <n v="21259"/>
        <n v="21383"/>
        <n v="23000"/>
        <n v="23010"/>
        <n v="23230"/>
        <n v="23232"/>
        <n v="21318"/>
        <n v="21320"/>
        <n v="21774"/>
        <n v="21874"/>
        <n v="22223"/>
        <n v="22434"/>
        <s v="47367B"/>
        <n v="23177"/>
        <n v="23183"/>
        <n v="21698"/>
        <n v="22045"/>
        <n v="22228"/>
        <n v="22247"/>
        <n v="22399"/>
        <n v="22570"/>
        <n v="22637"/>
        <n v="22975"/>
        <n v="23007"/>
        <n v="23194"/>
        <n v="85203"/>
        <s v="16161U"/>
        <s v="35910B"/>
        <n v="22978"/>
        <n v="22979"/>
        <n v="22980"/>
        <n v="22982"/>
        <n v="23126"/>
        <s v="85014A"/>
        <n v="23179"/>
        <n v="21394"/>
        <n v="21395"/>
        <n v="21398"/>
        <n v="21399"/>
        <n v="21535"/>
        <n v="21984"/>
        <n v="21986"/>
        <n v="22667"/>
        <n v="16237"/>
        <n v="16238"/>
        <n v="20684"/>
        <n v="20981"/>
        <n v="20982"/>
        <n v="20983"/>
        <n v="21250"/>
        <n v="21504"/>
        <n v="21537"/>
        <n v="21679"/>
        <n v="22452"/>
        <n v="22564"/>
        <n v="22663"/>
        <n v="22819"/>
        <n v="20998"/>
        <n v="22030"/>
        <n v="22221"/>
        <n v="22389"/>
        <n v="22977"/>
        <n v="22983"/>
        <s v="84531A"/>
        <s v="84531B"/>
        <s v="85027L"/>
        <n v="23154"/>
        <n v="23156"/>
        <n v="23158"/>
        <n v="23159"/>
        <n v="22062"/>
        <n v="22123"/>
        <n v="22200"/>
        <n v="22645"/>
        <n v="23078"/>
        <n v="15036"/>
        <n v="22520"/>
        <n v="22521"/>
        <n v="22524"/>
        <n v="22525"/>
        <n v="22531"/>
        <n v="22726"/>
        <n v="22730"/>
        <n v="22999"/>
        <n v="23004"/>
        <n v="21397"/>
        <n v="22230"/>
        <n v="22233"/>
        <n v="22258"/>
        <n v="22437"/>
        <s v="35910A"/>
        <n v="22489"/>
        <n v="22893"/>
        <s v="72760B"/>
        <n v="22060"/>
        <n v="22693"/>
        <n v="23051"/>
        <n v="23076"/>
        <n v="23155"/>
        <n v="23077"/>
        <n v="21675"/>
        <n v="21719"/>
        <n v="22273"/>
        <n v="22279"/>
        <n v="22382"/>
        <n v="22566"/>
        <n v="22751"/>
        <n v="23127"/>
        <n v="21424"/>
        <n v="21426"/>
        <n v="21881"/>
        <n v="22276"/>
        <n v="23049"/>
        <s v="84279B"/>
        <n v="20685"/>
        <n v="20902"/>
        <n v="20903"/>
        <n v="22379"/>
        <n v="22381"/>
        <n v="22651"/>
        <s v="35809A"/>
        <s v="35810A"/>
        <n v="20751"/>
        <n v="21829"/>
        <n v="84012"/>
        <n v="20658"/>
        <n v="22647"/>
        <n v="22922"/>
        <n v="21164"/>
        <n v="21877"/>
        <n v="22070"/>
        <n v="22222"/>
        <n v="22278"/>
        <n v="22990"/>
        <n v="23199"/>
        <n v="48116"/>
        <n v="48138"/>
        <n v="82486"/>
        <n v="82580"/>
        <s v="15044A"/>
        <s v="44242B"/>
        <n v="21581"/>
        <n v="22135"/>
        <n v="22175"/>
        <n v="22318"/>
        <n v="23204"/>
        <n v="23206"/>
        <s v="84569D"/>
        <n v="20961"/>
        <n v="20984"/>
        <n v="21340"/>
        <n v="21718"/>
        <n v="22169"/>
        <n v="22191"/>
        <n v="22192"/>
        <n v="22280"/>
        <n v="22549"/>
        <n v="22595"/>
        <n v="22611"/>
        <n v="22702"/>
        <n v="22798"/>
        <n v="22801"/>
        <n v="23193"/>
        <n v="84792"/>
        <n v="85053"/>
        <s v="84849D"/>
        <n v="20971"/>
        <n v="21136"/>
        <n v="21756"/>
        <n v="22615"/>
        <n v="23255"/>
        <n v="23256"/>
        <n v="84945"/>
        <n v="21974"/>
        <n v="21328"/>
        <n v="22639"/>
        <n v="23201"/>
        <n v="85066"/>
        <n v="20972"/>
        <n v="21128"/>
        <n v="22621"/>
        <n v="22904"/>
        <s v="47344B"/>
        <n v="22501"/>
        <n v="22974"/>
        <n v="37340"/>
        <n v="23205"/>
        <n v="23207"/>
        <n v="22066"/>
        <n v="23180"/>
        <n v="21715"/>
        <n v="23208"/>
        <n v="21169"/>
        <n v="21903"/>
        <n v="21905"/>
        <s v="15044B"/>
        <s v="15044D"/>
        <n v="22348"/>
        <n v="22402"/>
        <n v="21051"/>
        <n v="21703"/>
        <n v="21705"/>
        <n v="16014"/>
        <n v="16016"/>
        <n v="23055"/>
        <n v="23056"/>
        <n v="23057"/>
        <n v="21158"/>
        <n v="21159"/>
        <n v="22906"/>
        <n v="23084"/>
        <n v="16011"/>
        <n v="16236"/>
        <n v="21078"/>
        <n v="21724"/>
        <n v="23200"/>
        <n v="72812"/>
        <n v="79000"/>
        <s v="15058C"/>
        <s v="79191C"/>
        <s v="84800L"/>
        <n v="23082"/>
        <n v="23202"/>
        <n v="23203"/>
        <n v="22026"/>
        <n v="22028"/>
        <n v="22530"/>
        <n v="23191"/>
        <n v="23209"/>
        <n v="84992"/>
        <n v="21039"/>
        <n v="21165"/>
        <n v="21907"/>
        <n v="22779"/>
        <n v="22780"/>
        <n v="22932"/>
        <n v="22934"/>
        <n v="22935"/>
        <n v="23108"/>
        <n v="23184"/>
        <n v="23299"/>
        <n v="82600"/>
        <n v="84378"/>
        <n v="23173"/>
        <n v="23174"/>
        <n v="23175"/>
        <n v="23079"/>
        <n v="23170"/>
        <n v="23192"/>
        <n v="23280"/>
        <n v="21114"/>
        <n v="22480"/>
        <n v="22915"/>
        <n v="22925"/>
        <n v="23160"/>
        <n v="23161"/>
        <n v="23254"/>
        <s v="47504H"/>
        <s v="47504K"/>
        <s v="85032B"/>
        <n v="23167"/>
        <n v="23171"/>
        <n v="23172"/>
        <n v="21196"/>
        <n v="22712"/>
        <n v="23298"/>
        <n v="21982"/>
        <n v="90170"/>
        <n v="90173"/>
        <s v="90202D"/>
        <n v="22803"/>
        <n v="23112"/>
        <n v="85059"/>
        <n v="21291"/>
        <n v="21497"/>
        <n v="21944"/>
        <n v="22098"/>
        <n v="22113"/>
        <n v="22561"/>
        <n v="22584"/>
        <n v="22820"/>
        <n v="22821"/>
        <n v="22902"/>
        <n v="23118"/>
        <n v="23166"/>
        <n v="21059"/>
        <n v="21061"/>
        <n v="21062"/>
        <n v="22129"/>
        <n v="22380"/>
        <n v="22513"/>
        <n v="22413"/>
        <n v="23065"/>
        <n v="23066"/>
        <n v="23168"/>
        <s v="84086C"/>
        <s v="47341A"/>
        <s v="47341B"/>
        <n v="21930"/>
        <n v="23110"/>
        <n v="23111"/>
        <s v="85017B"/>
        <n v="21408"/>
        <n v="21747"/>
        <n v="21934"/>
        <n v="21770"/>
        <n v="22360"/>
        <n v="22363"/>
        <n v="22845"/>
        <n v="71459"/>
        <s v="16161G"/>
        <n v="22082"/>
        <n v="84077"/>
        <n v="84755"/>
        <n v="21809"/>
        <n v="22944"/>
        <n v="22948"/>
        <n v="22965"/>
        <n v="23169"/>
        <n v="23210"/>
        <n v="23212"/>
        <n v="23213"/>
        <n v="23219"/>
        <n v="23221"/>
        <n v="23224"/>
        <n v="35953"/>
        <n v="35961"/>
        <n v="20711"/>
        <n v="21272"/>
        <n v="21588"/>
        <n v="21622"/>
        <n v="21828"/>
        <n v="21932"/>
        <n v="21933"/>
        <n v="21972"/>
        <n v="21973"/>
        <n v="21975"/>
        <n v="22112"/>
        <n v="22147"/>
        <n v="22150"/>
        <n v="22473"/>
        <n v="22498"/>
        <n v="22650"/>
        <n v="22660"/>
        <n v="22664"/>
        <n v="22674"/>
        <n v="22951"/>
        <n v="22994"/>
        <n v="22998"/>
        <n v="23003"/>
        <n v="23006"/>
        <n v="23182"/>
        <n v="23284"/>
        <n v="23309"/>
        <n v="72586"/>
        <s v="84849B"/>
        <n v="22426"/>
        <n v="23147"/>
        <n v="85054"/>
        <n v="22436"/>
        <n v="47421"/>
        <n v="47422"/>
        <n v="21990"/>
        <n v="22781"/>
        <s v="85032A"/>
        <s v="85159B"/>
        <s v="85099C"/>
        <n v="23236"/>
        <n v="23240"/>
        <n v="23242"/>
        <n v="23243"/>
        <n v="23245"/>
        <n v="23253"/>
        <n v="23307"/>
        <n v="23237"/>
        <n v="23244"/>
        <s v="84663A"/>
        <n v="21749"/>
        <n v="22430"/>
        <n v="23190"/>
        <n v="23235"/>
        <n v="23239"/>
        <n v="23275"/>
        <n v="23306"/>
        <n v="23308"/>
        <n v="20755"/>
        <n v="20761"/>
        <n v="20767"/>
        <n v="22457"/>
        <n v="22503"/>
        <n v="23165"/>
        <n v="84568"/>
        <n v="85088"/>
        <n v="21993"/>
        <n v="22344"/>
        <n v="23287"/>
        <n v="21207"/>
        <n v="21948"/>
        <n v="21949"/>
        <n v="90204"/>
        <s v="40046A"/>
        <n v="21878"/>
        <n v="22232"/>
        <n v="22317"/>
        <n v="22705"/>
        <n v="23241"/>
        <n v="23289"/>
        <n v="23290"/>
        <n v="23291"/>
        <n v="23292"/>
        <s v="47593B"/>
        <n v="16218"/>
        <n v="21401"/>
        <n v="21403"/>
        <n v="21562"/>
        <n v="23120"/>
        <n v="23121"/>
        <n v="23234"/>
        <n v="23285"/>
        <n v="23286"/>
        <n v="23288"/>
        <n v="84212"/>
        <n v="22812"/>
        <n v="23264"/>
        <n v="23266"/>
        <n v="23318"/>
        <n v="23319"/>
        <n v="23320"/>
        <n v="23197"/>
        <n v="23198"/>
        <n v="23238"/>
        <n v="21576"/>
        <n v="22208"/>
        <n v="22209"/>
        <n v="22210"/>
        <n v="22400"/>
        <n v="21056"/>
        <n v="21380"/>
        <n v="21224"/>
        <n v="22093"/>
        <n v="22094"/>
        <n v="23186"/>
        <n v="84818"/>
        <n v="84929"/>
        <n v="22938"/>
        <s v="47591D"/>
        <n v="23293"/>
        <n v="23294"/>
        <n v="23295"/>
        <n v="23296"/>
        <n v="23017"/>
        <n v="23018"/>
        <n v="23019"/>
        <n v="23032"/>
        <n v="21311"/>
        <n v="21374"/>
        <n v="21371"/>
        <n v="71279"/>
        <n v="20696"/>
        <n v="21739"/>
        <n v="21741"/>
        <n v="22076"/>
        <n v="22252"/>
        <s v="84031B"/>
        <s v="84032A"/>
        <s v="84569A"/>
        <s v="84931A"/>
        <n v="20652"/>
        <n v="22697"/>
        <n v="22831"/>
        <n v="23089"/>
        <n v="23196"/>
        <s v="84030E"/>
        <s v="84510A"/>
        <n v="20707"/>
        <n v="21534"/>
        <n v="22196"/>
        <n v="22839"/>
        <n v="23025"/>
        <n v="23026"/>
        <n v="23027"/>
        <n v="23028"/>
        <n v="23029"/>
        <n v="23031"/>
        <n v="23033"/>
        <n v="23035"/>
        <n v="23092"/>
        <n v="23263"/>
        <n v="23268"/>
        <n v="84050"/>
        <n v="22042"/>
        <n v="22044"/>
        <n v="22181"/>
        <n v="22580"/>
        <n v="22816"/>
        <n v="22818"/>
        <n v="23229"/>
        <n v="22110"/>
        <n v="22429"/>
        <n v="22441"/>
        <n v="23012"/>
        <n v="23013"/>
        <n v="23014"/>
        <n v="23020"/>
        <n v="23073"/>
        <n v="23317"/>
        <n v="84944"/>
        <n v="84976"/>
        <n v="11001"/>
        <n v="22325"/>
        <s v="85136C"/>
        <n v="23034"/>
        <n v="23249"/>
        <n v="23250"/>
        <n v="23251"/>
        <n v="23252"/>
        <n v="23545"/>
        <n v="23547"/>
        <n v="23548"/>
        <n v="23549"/>
        <n v="23550"/>
        <n v="21205"/>
        <n v="22622"/>
        <s v="16156L"/>
        <n v="22949"/>
        <n v="22315"/>
        <n v="22390"/>
        <n v="22393"/>
        <n v="20997"/>
        <n v="21197"/>
        <n v="21666"/>
        <n v="21735"/>
        <n v="22469"/>
        <n v="22791"/>
        <n v="23134"/>
        <n v="23297"/>
        <n v="23321"/>
        <n v="84819"/>
        <n v="84946"/>
        <n v="84978"/>
        <n v="85161"/>
        <s v="15058A"/>
        <s v="15058B"/>
        <s v="84970L"/>
        <s v="84970S"/>
        <n v="21358"/>
        <n v="21544"/>
        <n v="22277"/>
        <n v="23346"/>
        <s v="47578A"/>
        <s v="84874B"/>
        <s v="85071A"/>
        <n v="23344"/>
        <n v="23119"/>
        <n v="22600"/>
        <n v="22601"/>
        <n v="22603"/>
        <n v="23008"/>
        <n v="23311"/>
        <n v="23345"/>
        <n v="23316"/>
        <n v="22086"/>
        <n v="22142"/>
        <n v="22144"/>
        <n v="22945"/>
        <n v="23080"/>
        <n v="23122"/>
        <n v="23144"/>
        <n v="23145"/>
        <n v="23247"/>
        <n v="23265"/>
        <n v="23272"/>
        <n v="23273"/>
        <n v="23274"/>
        <n v="21246"/>
        <n v="23269"/>
        <n v="90070"/>
        <n v="21710"/>
        <n v="22930"/>
        <n v="21289"/>
        <n v="22080"/>
        <n v="22374"/>
        <n v="22375"/>
        <n v="22608"/>
        <n v="37449"/>
        <n v="21642"/>
        <n v="22211"/>
        <n v="22483"/>
        <n v="23176"/>
        <n v="23343"/>
        <n v="23353"/>
        <n v="23354"/>
        <n v="23360"/>
        <n v="23375"/>
        <n v="84375"/>
        <n v="20796"/>
        <n v="21194"/>
        <n v="21208"/>
        <n v="21209"/>
        <n v="21650"/>
        <n v="22544"/>
        <n v="84006"/>
        <n v="22734"/>
        <n v="22848"/>
        <n v="22955"/>
        <n v="23189"/>
        <n v="16259"/>
        <n v="20992"/>
        <n v="22610"/>
        <s v="84859C"/>
        <n v="21683"/>
        <n v="23211"/>
        <n v="22737"/>
        <n v="22739"/>
        <s v="16169E"/>
        <s v="84931B"/>
        <n v="20772"/>
        <n v="21467"/>
        <n v="21471"/>
        <n v="21494"/>
        <n v="21524"/>
        <n v="22193"/>
        <n v="22207"/>
        <n v="22304"/>
        <n v="22840"/>
        <n v="22846"/>
        <n v="23094"/>
        <n v="23107"/>
        <n v="23146"/>
        <n v="48194"/>
        <n v="84347"/>
        <n v="84687"/>
        <s v="35598B"/>
        <s v="35599B"/>
        <s v="48173C"/>
        <s v="84968E"/>
        <n v="22041"/>
        <n v="22698"/>
        <n v="22699"/>
        <n v="23373"/>
        <n v="23374"/>
        <n v="23433"/>
        <n v="23436"/>
        <n v="23437"/>
        <n v="23438"/>
        <n v="22569"/>
        <n v="22085"/>
        <n v="15039"/>
        <n v="20774"/>
        <n v="21899"/>
        <n v="21908"/>
        <n v="22035"/>
        <n v="22099"/>
        <n v="22187"/>
        <n v="22371"/>
        <n v="22372"/>
        <n v="22673"/>
        <n v="22941"/>
        <s v="16169K"/>
        <s v="16258A"/>
        <s v="84806A"/>
        <s v="84806B"/>
        <n v="23328"/>
        <n v="16045"/>
        <n v="22324"/>
        <n v="22755"/>
        <n v="23380"/>
        <n v="23403"/>
        <n v="23404"/>
        <n v="22586"/>
        <n v="23226"/>
        <n v="23228"/>
        <n v="21402"/>
        <n v="22890"/>
        <n v="22953"/>
        <n v="23086"/>
        <n v="23087"/>
        <n v="23322"/>
        <n v="23323"/>
        <n v="23326"/>
        <n v="23431"/>
        <n v="23432"/>
        <n v="84950"/>
        <n v="21277"/>
        <n v="23400"/>
        <n v="23401"/>
        <n v="23407"/>
        <n v="23423"/>
        <n v="23425"/>
        <n v="23377"/>
        <n v="23388"/>
        <n v="23424"/>
        <n v="23445"/>
        <n v="23559"/>
        <n v="21495"/>
        <n v="22632"/>
        <n v="23391"/>
        <n v="15034"/>
        <n v="21708"/>
        <n v="23389"/>
        <n v="23551"/>
        <n v="35970"/>
        <n v="22476"/>
        <n v="23313"/>
        <s v="35471D"/>
        <s v="35599D"/>
        <s v="51014C"/>
        <n v="21754"/>
        <n v="21755"/>
        <n v="23421"/>
        <n v="23422"/>
        <s v="85183A"/>
        <n v="23113"/>
        <n v="21014"/>
        <n v="21817"/>
        <n v="35954"/>
        <n v="22952"/>
        <s v="85032D"/>
        <n v="23355"/>
        <n v="22512"/>
        <n v="90031"/>
        <s v="90030A"/>
        <s v="90030B"/>
        <s v="90030C"/>
        <s v="90160A"/>
        <s v="90160B"/>
        <s v="90160C"/>
        <s v="90160D"/>
        <s v="90161B"/>
        <s v="90161C"/>
        <s v="90161D"/>
        <s v="90201A"/>
        <s v="90201B"/>
        <s v="90201C"/>
        <s v="90201D"/>
        <n v="23367"/>
        <n v="22119"/>
        <n v="22832"/>
        <n v="23215"/>
        <n v="23546"/>
        <n v="22865"/>
        <n v="82582"/>
        <n v="22186"/>
        <n v="23395"/>
        <n v="23493"/>
        <n v="23502"/>
        <n v="23508"/>
        <n v="23513"/>
        <n v="23515"/>
        <n v="23517"/>
        <n v="23518"/>
        <n v="23520"/>
        <n v="22130"/>
        <n v="23365"/>
        <n v="23366"/>
        <n v="23378"/>
        <n v="23434"/>
        <n v="23494"/>
        <n v="23342"/>
        <n v="23379"/>
        <n v="23115"/>
        <n v="23368"/>
        <n v="21723"/>
        <n v="23396"/>
        <n v="23427"/>
        <n v="78033"/>
        <n v="21427"/>
        <n v="21832"/>
        <n v="22541"/>
        <n v="22543"/>
        <n v="22546"/>
        <n v="22548"/>
        <n v="22940"/>
        <n v="23507"/>
        <n v="23510"/>
        <s v="84509A"/>
        <s v="84509C"/>
        <s v="84509E"/>
        <n v="23348"/>
        <s v="85183B"/>
        <n v="21211"/>
        <n v="21773"/>
        <n v="21775"/>
        <n v="22362"/>
        <n v="22670"/>
        <n v="22672"/>
        <n v="23419"/>
        <n v="23500"/>
        <n v="23506"/>
        <n v="23406"/>
        <n v="82578"/>
        <n v="21555"/>
        <n v="22588"/>
        <n v="84674"/>
        <n v="16008"/>
        <n v="21015"/>
        <n v="22336"/>
        <n v="22579"/>
        <n v="23392"/>
        <n v="23483"/>
        <n v="23540"/>
        <n v="23542"/>
        <n v="35964"/>
        <n v="90087"/>
        <n v="22338"/>
        <n v="22578"/>
        <n v="22274"/>
        <n v="22539"/>
        <n v="23351"/>
        <n v="23390"/>
        <n v="23075"/>
        <n v="23148"/>
        <n v="23514"/>
        <n v="21624"/>
        <n v="22576"/>
        <n v="22943"/>
        <n v="22947"/>
        <n v="21284"/>
        <n v="22689"/>
        <n v="23393"/>
        <n v="23402"/>
        <n v="22141"/>
        <n v="22164"/>
        <n v="22591"/>
        <n v="20766"/>
        <n v="22468"/>
        <n v="23040"/>
        <n v="23310"/>
        <n v="16054"/>
        <n v="22032"/>
        <n v="85015"/>
        <s v="47518F"/>
        <s v="84251G"/>
        <n v="22049"/>
        <n v="22296"/>
        <n v="22307"/>
        <n v="22337"/>
        <n v="22339"/>
        <n v="22376"/>
        <n v="22571"/>
        <n v="22573"/>
        <n v="22731"/>
        <n v="22733"/>
        <n v="22909"/>
        <n v="23048"/>
        <n v="23222"/>
        <n v="23271"/>
        <n v="70007"/>
        <n v="72816"/>
        <s v="35819P"/>
        <s v="84913B"/>
        <s v="84926D"/>
        <s v="85032C"/>
        <s v="85049A"/>
        <s v="85130B"/>
        <n v="22867"/>
        <n v="23382"/>
        <n v="22946"/>
        <n v="23410"/>
        <s v="84029G"/>
        <n v="23702"/>
        <n v="21704"/>
        <n v="22078"/>
        <n v="22714"/>
        <n v="23350"/>
        <n v="23511"/>
        <n v="23512"/>
        <n v="23021"/>
        <n v="22246"/>
        <n v="22749"/>
        <n v="22750"/>
        <n v="21615"/>
        <n v="21620"/>
        <n v="22114"/>
        <n v="23104"/>
        <n v="23157"/>
        <n v="23349"/>
        <n v="23356"/>
        <n v="23571"/>
        <n v="22691"/>
        <n v="22776"/>
        <n v="22572"/>
        <n v="22593"/>
        <n v="22594"/>
        <n v="22736"/>
        <n v="22738"/>
        <n v="23474"/>
        <n v="23476"/>
        <n v="23480"/>
        <n v="23570"/>
        <n v="23358"/>
        <n v="23459"/>
        <n v="23564"/>
        <n v="23566"/>
        <n v="84600"/>
        <n v="20846"/>
        <n v="23037"/>
        <n v="23090"/>
        <n v="23414"/>
        <n v="84836"/>
        <n v="23569"/>
        <n v="22163"/>
        <n v="23439"/>
        <n v="23100"/>
        <n v="23101"/>
        <n v="23102"/>
        <n v="23347"/>
        <n v="23473"/>
        <n v="23475"/>
        <n v="22079"/>
        <n v="22732"/>
        <n v="21264"/>
        <n v="23489"/>
        <n v="23582"/>
        <n v="23485"/>
        <n v="21506"/>
        <n v="22717"/>
        <n v="21811"/>
        <n v="72817"/>
        <s v="85061W"/>
        <n v="21175"/>
        <n v="21355"/>
        <n v="21462"/>
        <n v="22057"/>
        <n v="22061"/>
        <n v="22201"/>
        <n v="22688"/>
        <n v="22866"/>
        <n v="23581"/>
        <n v="23583"/>
        <s v="47310M"/>
        <s v="79051A"/>
        <n v="23283"/>
        <n v="23369"/>
        <n v="23497"/>
        <n v="23505"/>
        <n v="23516"/>
        <n v="23531"/>
        <n v="23534"/>
        <n v="23558"/>
        <n v="21262"/>
        <n v="22529"/>
        <n v="22574"/>
        <n v="22577"/>
        <s v="84032B"/>
        <n v="23499"/>
        <n v="23681"/>
        <n v="23695"/>
        <n v="21329"/>
        <n v="22075"/>
        <n v="22735"/>
        <n v="22100"/>
        <n v="21707"/>
        <s v="35598D"/>
        <n v="21123"/>
        <n v="84598"/>
        <n v="22835"/>
        <n v="23357"/>
        <n v="21292"/>
        <n v="21415"/>
        <n v="21682"/>
        <n v="84820"/>
        <s v="85163A"/>
        <n v="23428"/>
        <n v="23429"/>
        <n v="23430"/>
        <n v="23565"/>
        <n v="23568"/>
        <n v="23598"/>
        <n v="21034"/>
        <n v="22097"/>
        <n v="22409"/>
        <n v="22031"/>
        <n v="21293"/>
        <n v="22364"/>
        <n v="22852"/>
        <n v="22853"/>
        <n v="23114"/>
        <n v="23117"/>
        <n v="23371"/>
        <n v="23462"/>
        <n v="23503"/>
        <n v="23530"/>
        <n v="23532"/>
        <n v="23535"/>
        <n v="23543"/>
        <n v="85127"/>
        <s v="85123A"/>
        <n v="23376"/>
        <n v="21226"/>
        <n v="22644"/>
        <n v="23370"/>
        <n v="23498"/>
        <n v="23552"/>
        <s v="85169A"/>
        <s v="85169D"/>
        <n v="23560"/>
        <n v="23576"/>
        <n v="23579"/>
        <n v="23580"/>
        <n v="23578"/>
        <n v="22786"/>
        <n v="21389"/>
        <n v="22596"/>
        <n v="22124"/>
        <n v="22475"/>
        <n v="21628"/>
        <n v="22074"/>
        <n v="22547"/>
        <n v="23561"/>
        <n v="23562"/>
        <n v="22633"/>
        <n v="21258"/>
        <n v="22081"/>
      </sharedItems>
    </cacheField>
    <cacheField name="ОписаниеТовара" numFmtId="0">
      <sharedItems count="1645">
        <s v="PINK POLKADOT CHILDRENS UMBRELLA"/>
        <s v="RED RETROSPOT CHILDRENS UMBRELLA"/>
        <s v="SET/6 RED SPOTTY PAPER CUPS"/>
        <s v="SET/6 RED SPOTTY PAPER PLATES"/>
        <s v="TOADSTOOL MONEY BOX"/>
        <s v="RED TOADSTOOL LED NIGHT LIGHT"/>
        <s v="PAPER BUNTING RETROSPOT"/>
        <s v="JUMBO BAG PINK POLKADOT"/>
        <s v="ROSE COTTAGE KEEPSAKE BOX "/>
        <s v="SET/4 WHITE RETRO STORAGE CUBES "/>
        <s v="RED 3 PIECE RETROSPOT CUTLERY SET"/>
        <s v="JUMBO BAG RED RETROSPOT"/>
        <s v="RIDGED GLASS POSY VASE "/>
        <s v="POLKADOT RAIN HAT "/>
        <s v="RAIN PONCHO RETROSPOT"/>
        <s v="RED RETROSPOT TAPE"/>
        <s v="STARS GIFT TAPE "/>
        <s v="PACK OF 12 WOODLAND TISSUES "/>
        <s v="BAKING SET 9 PIECE RETROSPOT "/>
        <s v="VICTORIAN GLASS HANGING T-LIGHT"/>
        <s v="MILK PAN RED RETROSPOT"/>
        <s v="CAKE STAND WHITE TWO TIER LACE"/>
        <s v="ROUND SNACK BOXES SET OF4 WOODLAND "/>
        <s v="ROUND SNACK BOXES SET OF 4 FRUITS "/>
        <s v="PLASTERS IN TIN SPACEBOY"/>
        <s v="PLASTERS IN TIN CIRCUS PARADE "/>
        <s v="CLOTHES PEGS RETROSPOT PACK 24 "/>
        <s v="SET OF SALT AND PEPPER TOADSTOOLS"/>
        <s v="TABLECLOTH RED APPLES DESIGN "/>
        <s v="SET OF 2 TEA TOWELS APPLE AND PEARS"/>
        <s v="PEG BAG APPLES DESIGN"/>
        <s v="OVEN MITT APPLES DESIGN"/>
        <s v="PACK OF 20 NAPKINS PANTRY DESIGN"/>
        <s v="PACK OF 20 NAPKINS RED APPLES"/>
        <s v="GINGHAM ROSE WRAP"/>
        <s v="MINI FUNKY DESIGN TAPES"/>
        <s v="RED RETROSPOT PURSE "/>
        <s v="GREEN POLKADOT BOWL"/>
        <s v="BLUE POLKADOT BOWL"/>
        <s v="RED RETROSPOT BOWL"/>
        <s v="PINK POLKADOT BOWL"/>
        <s v="EDWARDIAN PARASOL RED"/>
        <s v="PINK PADDED MOBILE"/>
        <s v="RED RETROSPOT SHOPPER BAG"/>
        <s v="WOODLAND CHARLOTTE BAG"/>
        <s v="RED RETROSPOT CHARLOTTE BAG"/>
        <s v="LUNCH BAG RED RETROSPOT"/>
        <s v="LUNCH BAG  BLACK SKULL."/>
        <s v="RED RETROSPOT MINI CASES"/>
        <s v="SET/5 RED RETROSPOT LID GLASS BOWLS"/>
        <s v="36 PENCILS TUBE WOODLAND"/>
        <s v="36 PENCILS TUBE SKULLS"/>
        <s v="36 PENCILS TUBE RED RETROSPOT"/>
        <s v="ROSE DU SUD DRAWSTRING BAG"/>
        <s v="RED RETROSPOT OVEN GLOVE DOUBLE"/>
        <s v="RED RETROSPOT APRON "/>
        <s v="SET/20 RED RETROSPOT PAPER NAPKINS "/>
        <s v="SET/6 COLLAGE PAPER CUPS"/>
        <s v="SET/6 FRUIT SALAD PAPER CUPS"/>
        <s v="SET/6 COLLAGE PAPER PLATES"/>
        <s v="SET/6 FRUIT SALAD  PAPER PLATES"/>
        <s v="SET/10 RED POLKADOT PARTY CANDLES"/>
        <s v="SET 6 FOOTBALL CELEBRATION CANDLES"/>
        <s v="SET OF 6 GIRLS CELEBRATION CANDLES"/>
        <s v="RED RETROSPOT OVEN GLOVE "/>
        <s v="RED RETROSPOT PEG BAG"/>
        <s v="RETROSPOT CHILDRENS APRON"/>
        <s v="PACK OF 72 RETROSPOT CAKE CASES"/>
        <s v="SET 3 RETROSPOT TEA,COFFEE,SUGAR"/>
        <s v="RED RETROSPOT ROUND CAKE TINS"/>
        <s v="RED RETROSPOT CUP"/>
        <s v="PINK  POLKADOT CUP"/>
        <s v="BLUE POLKADOT CUP"/>
        <s v="RED RETROSPOT PLATE "/>
        <s v="PINK  POLKADOT PLATE "/>
        <s v="BLUE POLKADOT PLATE "/>
        <s v="GREEN POLKADOT PLATE "/>
        <s v="SET3 BOOK BOX GREEN GINGHAM FLOWER "/>
        <s v="RED GINGHAM ROSE JEWELLERY BOX"/>
        <s v="SET/3 RED GINGHAM ROSE STORAGE BOX"/>
        <s v="12 RED ROSE PEG PLACE SETTINGS"/>
        <s v="12 IVORY ROSE PEG PLACE SETTINGS"/>
        <s v="RED RETROSPOT WRAP "/>
        <s v="BLUE POLKADOT WRAP"/>
        <s v="PINK POLKADOT WRAP "/>
        <s v="TOYBOX  WRAP "/>
        <s v="RED RETROSPOT BUTTER DISH"/>
        <s v="SKULL LUNCH BOX WITH CUTLERY "/>
        <s v="STRAWBERRY LUNCH BOX WITH CUTLERY"/>
        <s v="SKULLS TAPE"/>
        <s v="CAKES AND BOWS GIFT  TAPE"/>
        <s v="SET 12 KIDS  WHITE CHALK STICKS"/>
        <s v="SET 12 KIDS COLOUR  CHALK STICKS"/>
        <s v="PACK OF 12 SKULL TISSUES"/>
        <s v="PACK OF 12 RED RETROSPOT TISSUES "/>
        <s v="PACK OF 12 BLUE PAISLEY TISSUES "/>
        <s v="PACK OF 6 SKULL PAPER CUPS"/>
        <s v="PACK OF 6 SKULL PAPER PLATES"/>
        <s v="PACK OF 20 SKULL PAPER NAPKINS"/>
        <s v="BOHEMIAN COLLAGE STATIONERY SET"/>
        <s v="VINTAGE PAISLEY STATIONERY SET"/>
        <s v="TEA PARTY  WRAPPING PAPER "/>
        <s v="PINK PAISLEY ROSE GIFT WRAP"/>
        <s v="BLUE SCANDINAVIAN PAISLEY WRAP"/>
        <s v="MINI CAKE STAND  HANGING STRAWBERY"/>
        <s v="RED RETROSPOT STORAGE JAR"/>
        <s v="PAPER BUNTING WHITE LACE"/>
        <s v="PAPER BUNTING COLOURED LACE"/>
        <s v="PAPER BUNTING VINTAGE PAISLEY"/>
        <s v="FOOD CONTAINER SET 3 LOVE HEART "/>
        <s v="FELTCRAFT 6 FLOWER FRIENDS"/>
        <s v="PLACE SETTING WHITE HEART"/>
        <s v="CREAM HEART CARD HOLDER"/>
        <s v="LARGE HEART MEASURING SPOONS"/>
        <s v="FRYING PAN RED RETROSPOT"/>
        <s v="FELT EGG COSY LADYBIRD "/>
        <s v="HAIRCLIPS FORTIES FABRIC ASSORTED"/>
        <s v="ROUND SNACK BOXES SET OF 4 SKULLS"/>
        <s v="ROUND CONTAINER SET OF 5 RETROSPOT"/>
        <s v="RETROSPOT PARTY BAG + STICKER SET"/>
        <s v="LUNCH BOX WITH CUTLERY RETROSPOT "/>
        <s v="WALL TIDY RETROSPOT "/>
        <s v="MAGNETS PACK OF 4 RETRO PHOTO"/>
        <s v="MAGNETS PACK OF 4 VINTAGE LABELS "/>
        <s v="LIPSTICK PEN RED"/>
        <s v="TV DINNER TRAY AIR HOSTESS "/>
        <s v="PICNIC BASKET WICKER SMALL"/>
        <s v="MEMO BOARD COTTAGE DESIGN"/>
        <s v="MEMO BOARD RETROSPOT  DESIGN"/>
        <s v="SEWING BOX RETROSPOT DESIGN "/>
        <s v="PENS ASSORTED SPACEBALL"/>
        <s v="BAKING SET SPACEBOY DESIGN"/>
        <s v="PICNIC BOXES SET OF 3 RETROSPOT "/>
        <s v="CHILDS BREAKFAST SET SPACEBOY "/>
        <s v="CHILDS BREAKFAST SET DOLLY GIRL "/>
        <s v="CHILDS BREAKFAST SET CIRCUS PARADE"/>
        <s v="TRAVEL SEWING KIT"/>
        <s v="DELUXE SEWING KIT "/>
        <s v="CHARLOTTE BAG DOLLY GIRL DESIGN"/>
        <s v="PINK BABY BUNTING"/>
        <s v="WRAP RED APPLES "/>
        <s v="WRAP MONSTER FUN "/>
        <s v="WRAP DOLLY GIRL"/>
        <s v="WRAP WEDDING DAY"/>
        <s v="WRAP CIRCUS PARADE"/>
        <s v="POPPY'S PLAYHOUSE BEDROOM "/>
        <s v="POPPY'S PLAYHOUSE LIVINGROOM "/>
        <s v="POPPY'S PLAYHOUSE BATHROOM"/>
        <s v="POPPY'S PLAYHOUSE KITCHEN"/>
        <s v="ASSORTED EASTER GIFT TAGS"/>
        <s v="JAM MAKING SET PRINTED"/>
        <s v="WRAP, BILLBOARD FONTS DESIGN"/>
        <s v="HANGING PHOTO CLIP ROPE LADDER"/>
        <s v="BOX OF 24 COCKTAIL PARASOLS"/>
        <s v="S/6 SEW ON CROCHET FLOWERS"/>
        <s v="ASSTD DESIGN 3D PAPER STICKERS"/>
        <s v="CANDY SPOT EGG WARMER HARE"/>
        <s v="CANDY SPOT EGG WARMER RABBIT"/>
        <s v="EDWARDIAN PARASOL BLACK"/>
        <s v="EDWARDIAN PARASOL NATURAL"/>
        <s v="BLUE  VOILE LAMPSHADE"/>
        <s v="ASS FLORAL PRINT MULTI SCREWDRIVER"/>
        <s v="SMALL LICORICE DES PINK BOWL"/>
        <s v="SMALL CHOCOLATES PINK BOWL"/>
        <s v="GREEN 3 PIECE POLKADOT CUTLERY SET"/>
        <s v="BLUE 3 PIECE POLKADOT CUTLERY SET"/>
        <s v="PINK 3 PIECE POLKADOT CUTLERY SET"/>
        <s v="RED RETROSPOT UMBRELLA"/>
        <s v="SET/4 BADGES BALLOON GIRL"/>
        <s v="SET/4 BADGES DOGS"/>
        <s v="SET/4 BADGES CUTE CREATURES"/>
        <s v="FAWN BLUE HOT WATER BOTTLE"/>
        <s v="SAVE THE PLANET COTTON TOTE BAG"/>
        <s v="WOODLAND DESIGN  COTTON TOTE BAG"/>
        <s v="LOLITA  DESIGN  COTTON TOTE BAG"/>
        <s v="SAVE THE PLANET MUG"/>
        <s v="IF YOU CAN'T STAND THE HEAT MUG"/>
        <s v="JUMBO STORAGE BAG SUKI"/>
        <s v="SUKI  SHOULDER BAG"/>
        <s v="COFFEE MUG APPLES DESIGN"/>
        <s v="CHARLOTTE BAG SUKI DESIGN"/>
        <s v="MAGNETS PACK OF 4 SWALLOWS"/>
        <s v="SILK PURSE BABUSHKA PINK"/>
        <s v="SILK PURSE BABUSHKA BLUE"/>
        <s v="SILK PURSE BABUSHKA RED"/>
        <s v="SPACEBOY LUNCH BOX "/>
        <s v="SET OF 3 CAKE TINS PANTRY DESIGN "/>
        <s v="SET OF 6 SPICE TINS PANTRY DESIGN"/>
        <s v="BAKING MOULD CHOCOLATE CUPCAKES"/>
        <s v="36 FOIL HEART CAKE CASES"/>
        <s v="CHILDREN'S SPACEBOY MUG"/>
        <s v="SET OF 3 BUTTERFLY COOKIE CUTTERS"/>
        <s v="SCOTTIES DESIGN WASHBAG"/>
        <s v="DOORMAT AIRMAIL "/>
        <s v="PACK OF 6 BIRDY GIFT TAGS"/>
        <s v="EASTER TIN KEEPSAKE"/>
        <s v="EASTER TIN CHICKS IN GARDEN"/>
        <s v="LUNCH BAG WOODLAND"/>
        <s v="LUNCH BAG CARS BLUE"/>
        <s v="FELT FARM ANIMAL WHITE BUNNY "/>
        <s v="BOTTLE BAG RETROSPOT "/>
        <s v="LUNCH BAG SUKI  DESIGN "/>
        <s v="CABIN BAG VINTAGE RETROSPOT"/>
        <s v="VICTORIAN  METAL POSTCARD SPRING"/>
        <s v="WOODLAND PARTY BAG + STICKER SET"/>
        <s v="PLASTERS IN TIN WOODLAND ANIMALS"/>
        <s v="CARD GINGHAM ROSE "/>
        <s v="WOODEN PICTURE FRAME WHITE FINISH"/>
        <s v="SEWING SUSAN 21 NEEDLE SET"/>
        <s v="PACK OF 60 MUSHROOM CAKE CASES"/>
        <s v="RETROSPOT TEA SET CERAMIC 11 PC "/>
        <s v="METAL 4 HOOK HANGER FRENCH CHATEAU"/>
        <s v="SILVER HANGING T-LIGHT HOLDER"/>
        <s v="EDWARDIAN PARASOL PINK"/>
        <s v="WOODEN FRAME ANTIQUE WHITE "/>
        <s v="CHOCOLATE BOX RIBBONS "/>
        <s v="REGENCY CAKESTAND 3 TIER"/>
        <s v="PENCIL CASE LIFE IS BEAUTIFUL"/>
        <s v="TV DINNER TRAY DOLLY GIRL"/>
        <s v="STRAWBERRY FAIRY CAKE TEAPOT"/>
        <s v="SET OF 3 NOTEBOOKS IN PARCEL"/>
        <s v="RED STRIPE CERAMIC DRAWER KNOB"/>
        <s v="RED SPOT CERAMIC DRAWER KNOB"/>
        <s v="ENAMEL COLANDER CREAM"/>
        <s v="JAM JAR WITH PINK LID"/>
        <s v="WRAP ENGLISH ROSE "/>
        <s v="SET OF 16 VINTAGE PISTACHIO CUTLERY"/>
        <s v="SET OF 16 VINTAGE RED CUTLERY"/>
        <s v="SET OF 16 VINTAGE SKY BLUE CUTLERY"/>
        <s v="RED RETROSPOT PICNIC BAG"/>
        <s v="SPACE FROG"/>
        <s v="SMALL RED RETROSPOT WINDMILL"/>
        <s v="RED  HARMONICA IN BOX "/>
        <s v="WHITE WOOD GARDEN PLANT LADDER"/>
        <s v="RED BABY BUNTING "/>
        <s v="MR ROBOT SOFT TOY"/>
        <s v="MRS ROBOT SOFT TOY"/>
        <s v="NURSE'S BAG SOFT TOY"/>
        <s v="TOOL BOX SOFT TOY "/>
        <s v="WOODLAND  HEIGHT CHART STICKERS "/>
        <s v="WOODEN BOX OF DOMINOES"/>
        <s v="S/6 WOODEN SKITTLES IN COTTON BAG"/>
        <s v="TRADITIONAL WOODEN SKIPPING ROPE"/>
        <s v="PHOTO CUBE"/>
        <s v="BLUE OWL SOFT TOY"/>
        <s v="RETROSPOT LAMP"/>
        <s v="5 HOOK HANGER RED MAGIC TOADSTOOL"/>
        <s v="BIRD DECORATION RED RETROSPOT"/>
        <s v="CHILDRENS APRON SPACEBOY DESIGN"/>
        <s v="PIN CUSHION BABUSHKA BLUE"/>
        <s v="MEASURING TAPE BABUSHKA BLUE"/>
        <s v="GINGHAM BABUSHKA DOORSTOP"/>
        <s v="RETROSPOT BABUSHKA DOORSTOP"/>
        <s v="DOLLY GIRL LUNCH BOX"/>
        <s v="CHILDRENS APRON APPLES DESIGN"/>
        <s v="JAM MAKING SET WITH JARS"/>
        <s v="3 PIECE SPACEBOY COOKIE CUTTER SET"/>
        <s v="HOMEMADE JAM SCENTED CANDLES"/>
        <s v="FAIRY CAKE BIRTHDAY CANDLE SET"/>
        <s v="INFLATABLE POLITICAL GLOBE "/>
        <s v="RECYCLED PENCIL WITH RABBIT ERASER"/>
        <s v="12 PENCILS SMALL TUBE SKULL"/>
        <s v="12 PENCILS SMALL TUBE RED RETROSPOT"/>
        <s v="EIGHT PIECE DINOSAUR SET"/>
        <s v="DOORMAT UNION JACK GUNS AND ROSES"/>
        <s v="PARTY CONES CANDY ASSORTED"/>
        <s v="SMALL POPCORN HOLDER"/>
        <s v="CHILDS GARDEN RAKE BLUE"/>
        <s v="MONSTERS STENCIL CRAFT"/>
        <s v="HAPPY STENCIL CRAFT"/>
        <s v="SET OF 6 SOLDIER SKITTLES"/>
        <s v="4 TRADITIONAL SPINNING TOPS"/>
        <s v="DOORMAT WELCOME TO OUR HOME"/>
        <s v="BAKING MOULD HEART WHITE CHOCOLATE"/>
        <s v="DOORMAT WELCOME PUPPIES"/>
        <s v="BLUE HAPPY BIRTHDAY BUNTING"/>
        <s v="PINK HAPPY BIRTHDAY BUNTING"/>
        <s v="PINK PARTY BAGS"/>
        <s v="BLUE PARTY BAGS "/>
        <s v="FEATHER PEN,HOT PINK"/>
        <s v="FEATHER PEN,LIGHT PINK"/>
        <s v="DINOSAUR HEIGHT CHART STICKER SET"/>
        <s v="CHARLOTTE BAG PINK POLKADOT"/>
        <s v="FUNKY MONKEY GIFT BAG MEDIUM"/>
        <s v="FAWN AND MUSHROOM GREETING CARD"/>
        <s v="SWEETHEART CERAMIC TRINKET BOX"/>
        <s v="STRAWBERRY CERAMIC TRINKET BOX"/>
        <s v="WOODLAND  STICKERS"/>
        <s v="COFFEE MUG PEARS  DESIGN"/>
        <s v="EMERGENCY FIRST AID TIN "/>
        <s v="SET OF 3 CAKE TINS SKETCHBOOK"/>
        <s v="SET OF 6 HERB TINS SKETCHBOOK"/>
        <s v="HAND WARMER BABUSHKA DESIGN"/>
        <s v=" SET 2 TEA TOWELS I LOVE LONDON "/>
        <s v="CHILDREN'S CIRCUS PARADE MUG"/>
        <s v="MILK PAN PINK POLKADOT"/>
        <s v="MINT KITCHEN SCALES"/>
        <s v="SET 3 PAPER VINTAGE CHICK PAPER EGG"/>
        <s v="SET 3 SONG BIRD PAPER EGGS ASSORTED"/>
        <s v="GLITTER BUTTERFLY CLIPS"/>
        <s v="SET/10 PINK POLKADOT PARTY CANDLES"/>
        <s v="SET/10 BLUE POLKADOT PARTY CANDLES"/>
        <s v="ELEPHANT, BIRTHDAY CARD, "/>
        <s v="VINTAGE KID DOLLY CARD "/>
        <s v="COWBOYS AND INDIANS BIRTHDAY CARD "/>
        <s v="RAINY LADIES BIRTHDAY CARD"/>
        <s v="RING OF ROSES BIRTHDAY CARD"/>
        <s v="ROBOT BIRTHDAY CARD"/>
        <s v="SET 10 LIGHTS NIGHT OWL"/>
        <s v="CAKE STAND 3 TIER MAGIC GARDEN"/>
        <s v="5 HOOK HANGER MAGIC TOADSTOOL"/>
        <s v="OFFICE MUG WARMER BLACK+SILVER "/>
        <s v="10 COLOUR SPACEBOY PEN"/>
        <s v="WATERING CAN PINK BUNNY"/>
        <s v="MAGIC DRAWING SLATE SPACEBOY "/>
        <s v="MAGIC DRAWING SLATE BUNNIES "/>
        <s v="MAGIC DRAWING SLATE DINOSAUR"/>
        <s v="PLASTERS IN TIN STRONGMAN"/>
        <s v="RECIPE BOX PANTRY YELLOW DESIGN"/>
        <s v="WRAP COWBOYS  "/>
        <s v="WRAP I LOVE LONDON "/>
        <s v="MAKE YOUR OWN PLAYTIME CARD KIT"/>
        <s v="MAKE YOUR OWN MONSOON CARD KIT"/>
        <s v="PACK 3 BOXES BIRD PANNETONE "/>
        <s v="CARD PARTY GAMES "/>
        <s v="CHILDREN'S APRON DOLLY GIRL "/>
        <s v="CALENDAR FAMILY FAVOURITES"/>
        <s v="JAM JAR WITH GREEN LID"/>
        <s v="PARTY BUNTING"/>
        <s v="JUNGLE POPSICLES ICE LOLLY HOLDERS"/>
        <s v="JUMBO BAG WOODLAND ANIMALS"/>
        <s v="JUMBO BAG OWLS"/>
        <s v="BASKET OF TOADSTOOLS"/>
        <s v="DINOSAUR LUNCH BOX WITH CUTLERY"/>
        <s v="BLUE SPOT CERAMIC DRAWER KNOB"/>
        <s v="WHITE SPOT BLUE CERAMIC DRAWER KNOB"/>
        <s v="JUMBO BAG SCANDINAVIAN PAISLEY"/>
        <s v="JUMBO BAG PINK VINTAGE PAISLEY"/>
        <s v="JUMBO SHOPPER VINTAGE RED PAISLEY"/>
        <s v="WATERING CAN GREEN DINOSAUR"/>
        <s v="FAIRY TALE COTTAGE NIGHTLIGHT"/>
        <s v="POLKADOT PEN"/>
        <s v="FUNKY DIVA PEN"/>
        <s v="CLEAR DRAWER KNOB ACRYLIC EDWARDIAN"/>
        <s v="GREEN DRAWER KNOB ACRYLIC EDWARDIAN"/>
        <s v="SET OF 72 RETROSPOT PAPER  DOILIES"/>
        <s v="RETROSPOT CIGAR BOX MATCHES "/>
        <s v="GLASS  BEURRE DISH"/>
        <s v="SET 12 RETRO WHITE CHALK STICKS"/>
        <s v="KIDS RAIN MAC BLUE"/>
        <s v="KIDS RAIN MAC PINK"/>
        <s v="PACK OF 12 SPACEBOY TISSUES"/>
        <s v="PACK OF 12 LONDON TISSUES "/>
        <s v="LONDON BUS COFFEE MUG"/>
        <s v="QUEENS GUARD COFFEE MUG"/>
        <s v="WHITE SPOT RED CERAMIC DRAWER KNOB"/>
        <s v="BLUE HARMONICA IN BOX "/>
        <s v="6 RIBBONS RUSTIC CHARM"/>
        <s v="ORGANISER WOOD ANTIQUE WHITE "/>
        <s v="HOOK, 1 HANGER ,MAGIC GARDEN"/>
        <s v="PIN CUSHION BABUSHKA PINK"/>
        <s v="PIN CUSHION BABUSHKA RED"/>
        <s v="GUMBALL COAT RACK"/>
        <s v="CARD CIRCUS PARADE"/>
        <s v="CARD CAT AND TREE "/>
        <s v="CARD PSYCHEDELIC APPLES"/>
        <s v="CARD SUKI BIRTHDAY"/>
        <s v="ROMANTIC PINKS RIBBONS "/>
        <s v="BRIGHT BLUES RIBBONS "/>
        <s v="SCANDINAVIAN REDS RIBBONS"/>
        <s v="BABY BOOM RIBBONS "/>
        <s v="URBAN BLACK RIBBONS "/>
        <s v="DOLLY HONEYCOMB GARLAND"/>
        <s v="MINI WOODEN HAPPY BIRTHDAY GARLAND"/>
        <s v="SPACEBOY BIRTHDAY CARD"/>
        <s v="FOUR HOOK  WHITE LOVEBIRDS"/>
        <s v="FELTCRAFT DOLL ROSIE"/>
        <s v="SKULLS PARTY BAG + STICKER SET"/>
        <s v="DINOSAUR PARTY BAG + STICKER SET"/>
        <s v="PINK HORSE SOCK PUPPET"/>
        <s v="LARGE HANGING IVORY &amp; RED WOOD BIRD"/>
        <s v="SMALL HANGING IVORY/RED WOOD BIRD"/>
        <s v="RABBIT  DESIGN  COTTON TOTE BAG"/>
        <s v="3 HOOK HANGER MAGIC GARDEN"/>
        <s v="FELT TOADSTOOL LARGE"/>
        <s v="FELT TOADSTOOL  SMALL"/>
        <s v="MINI PAINT SET VINTAGE "/>
        <s v="PLASTERS IN TIN VINTAGE PAISLEY "/>
        <s v="CIRCUS PARADE LUNCH BOX "/>
        <s v="BIG DOUGHNUT FRIDGE MAGNETS"/>
        <s v="SOMBRERO "/>
        <s v="PACK OF 72 SKULL CAKE CASES"/>
        <s v="RED RETROSPOT CAKE STAND"/>
        <s v="SET 20 NAPKINS FAIRY CAKES DESIGN "/>
        <s v="MINI CAKE STAND WITH HANGING CAKES"/>
        <s v="CERAMIC CAKE DESIGN SPOTTED PLATE"/>
        <s v="CERAMIC CAKE DESIGN SPOTTED MUG"/>
        <s v="CERAMIC CAKE BOWL + HANGING CAKES"/>
        <s v="TEA TIME TEAPOT IN GIFT BOX"/>
        <s v="TEA TIME TEA SET IN GIFT BOX"/>
        <s v="TEA TIME DES TEA COSY"/>
        <s v="SET OF 36 TEATIME PAPER DOILIES"/>
        <s v="60 TEATIME FAIRY CAKE CASES"/>
        <s v="FAIRY CAKE DESIGN UMBRELLA"/>
        <s v="WRAP PINK FAIRY CAKES "/>
        <s v="TEA TIME OVEN GLOVE"/>
        <s v="TEA TIME PARTY BUNTING"/>
        <s v="TEA TIME KITCHEN APRON"/>
        <s v="TEA TIME TABLE CLOTH"/>
        <s v="PINK FAIRY CAKE CUSHION COVER"/>
        <s v="SET OF 4 FAIRY CAKE PLACEMATS "/>
        <s v="FAIRY CAKES NOTEBOOK A6 SIZE"/>
        <s v="FAIRY CAKES NOTEBOOK A7 SIZE"/>
        <s v="PARTY FOOD SHOPPER BAG"/>
        <s v="STRAWBERRY SHOPPER BAG"/>
        <s v="RED RETROSPOT MUG"/>
        <s v="POTTING SHED SEED ENVELOPES"/>
        <s v="POTTING SHED TWINE"/>
        <s v="STRAWBERRY   PICNIC BAG"/>
        <s v="LUNCH BAG PINK POLKADOT"/>
        <s v="BLUE POLKADOT WASHING UP GLOVES"/>
        <s v="OWL DOORSTOP"/>
        <s v="BLACK RECORD COVER FRAME"/>
        <s v="CHICK GREY HOT WATER BOTTLE"/>
        <s v="ENAMEL FLOWER JUG CREAM"/>
        <s v="WOODEN CROQUET GARDEN SET"/>
        <s v="IVORY KITCHEN SCALES"/>
        <s v="BREAD BIN DINER STYLE IVORY"/>
        <s v="BREAD BIN DINER STYLE MINT"/>
        <s v="WOOD BLACK BOARD ANT WHITE FINISH"/>
        <s v="ZINC WILLIE WINKIE  CANDLE STICK"/>
        <s v="ASSORTED COLOUR BIRD ORNAMENT"/>
        <s v="CHERRY BLOSSOM  DECORATIVE FLASK"/>
        <s v="APPLE BATH SPONGE"/>
        <s v="VINTAGE BILLBOARD LOVE/HATE MUG"/>
        <s v="RED SPOTTY BISCUIT TIN"/>
        <s v="WHITE SKULL HOT WATER BOTTLE "/>
        <s v="CERAMIC STRAWBERRY MONEY BOX"/>
        <s v="CERAMIC STRAWBERRY DESIGN MUG"/>
        <s v="CERAMIC BOWL WITH STRAWBERRY DESIGN"/>
        <s v="PINK DOUGHNUT TRINKET POT "/>
        <s v="CHOC TRUFFLE GOLD TRINKET POT "/>
        <s v="RED RETROSPOT TEA CUP AND SAUCER "/>
        <s v="MINI LADLE LOVE HEART RED "/>
        <s v="MILK PAN BLUE POLKADOT"/>
        <s v="SET OF 9 HEART SHAPED BALLOONS"/>
        <s v="CERAMIC STRAWBERRY CAKE MONEY BANK"/>
        <s v="SET OF 6 T-LIGHTS TOADSTOOLS"/>
        <s v="SET OF 4 FAIRY CAKE PLACEMATS"/>
        <s v="3 HOOK PHOTO SHELF ANTIQUE WHITE"/>
        <s v="BIRDS MOBILE VINTAGE DESIGN"/>
        <s v="KEY CABINET MA CAMPAGNE"/>
        <s v="BROCANTE COAT RACK"/>
        <s v="BLUE COAT RACK PARIS FASHION"/>
        <s v="SPACEBOY TV DINNER TRAY"/>
        <s v="ENGLISH ROSE NOTEBOOK A7 SIZE"/>
        <s v="ALARM CLOCK BAKELIKE PINK"/>
        <s v="MAKE YOUR OWN FLOWERPOWER CARD KIT"/>
        <s v="SET 7 BABUSHKA NESTING BOXES"/>
        <s v="RED COAT RACK PARIS FASHION"/>
        <s v="SET OF 72 PINK HEART PAPER DOILIES"/>
        <s v="TRADITIONAL WOODEN CATCH CUP GAME "/>
        <s v="JIGSAW TREE WITH BIRDHOUSE"/>
        <s v="CIRCUS PARADE CHILDRENS EGG CUP "/>
        <s v="NECKLACE+BRACELET PINK BUTTERFLY"/>
        <s v="TINY CRYSTAL BRACELET GREEN"/>
        <s v="UNION STRIPE CUSHION COVER "/>
        <s v="RED/CREAM STRIPE CUSHION COVER "/>
        <s v="BLUE/CREAM STRIPE CUSHION COVER "/>
        <s v="BOTANICAL ROSE GIFT WRAP"/>
        <s v="EASTER TIN BUNNY BOUQUET"/>
        <s v="EASTER TIN CHICKS PINK DAISY"/>
        <s v="SET 2 PANTRY DESIGN TEA TOWELS"/>
        <s v="WRAP DOILEY DESIGN"/>
        <s v="VINTAGE NOTEBOOK PARIS DAYS"/>
        <s v="SMALL GLASS HEART TRINKET POT"/>
        <s v="20 DOLLY PEGS RETROSPOT"/>
        <s v="SET/2 RED RETROSPOT TEA TOWELS "/>
        <s v="PHARMACIE FIRST AID TIN"/>
        <s v="DOORMAT ENGLISH ROSE "/>
        <s v="SET/3 POLKADOT STACKING TINS"/>
        <s v="BLUE  TILE HOOK"/>
        <s v="GINGHAM HEART  DOORSTOP RED"/>
        <s v="BLUE BIRDHOUSE DECORATION"/>
        <s v="RETROSPOT HEART HOT WATER BOTTLE"/>
        <s v="DOORMAT FANCY FONT HOME SWEET HOME"/>
        <s v="RED HEART SHAPE LOVE BUCKET "/>
        <s v="PINK  HEART SHAPE LOVE BUCKET "/>
        <s v="BLUE STRIPE CERAMIC DRAWER KNOB"/>
        <s v="FOLDING UMBRELLA RED/WHITE POLKADOT"/>
        <s v="FELT EGG COSY BLUE RABBIT "/>
        <s v="FELT EGG COSY CHICKEN"/>
        <s v="RETROSPOT PADDED SEAT CUSHION"/>
        <s v="DOORMAT RESPECTABLE HOUSE"/>
        <s v="DOORMAT NEIGHBOURHOOD WITCH "/>
        <s v="WATERING CAN BLUE ELEPHANT"/>
        <s v="BLUE TEA TOWEL CLASSIC DESIGN"/>
        <s v="DOORSTOP RETROSPOT HEART"/>
        <s v="DOORMAT HOME SWEET HOME BLUE "/>
        <s v="BLUE DRAWER KNOB ACRYLIC EDWARDIAN"/>
        <s v="YELLOW COAT RACK PARIS FASHION"/>
        <s v="ENAMEL BLUE RIM BISCUIT BIN"/>
        <s v="DOORMAT NEW ENGLAND"/>
        <s v="ENAMEL BLUE RIM COFFEE CONTAINER"/>
        <s v="CREAM CUPID HEARTS COAT HANGER"/>
        <s v="SET OF 16 VINTAGE ROSE CUTLERY"/>
        <s v="VINTAGE UNION JACK BUNTING"/>
        <s v="BOYS VINTAGE TIN SEASIDE BUCKET"/>
        <s v="VINTAGE HEADS AND TAILS CARD GAME "/>
        <s v="BROCADE RING PURSE "/>
        <s v="STRAWBERRY CHARLOTTE BAG"/>
        <s v="JUMBO BAG SPACEBOY DESIGN"/>
        <s v="TRADITIONAL MODELLING CLAY"/>
        <s v="LUNCH BAG DOLLY GIRL DESIGN"/>
        <s v="ALARM CLOCK BAKELIKE CHOCOLATE"/>
        <s v="ALARM CLOCK BAKELIKE RED "/>
        <s v="ALARM CLOCK BAKELIKE ORANGE"/>
        <s v="GINGERBREAD MAN COOKIE CUTTER"/>
        <s v="WRAP POPPIES  DESIGN"/>
        <s v="PACK 3 FIRE ENGINE/CAR PATCHES"/>
        <s v="BAKING MOULD ROSE WHITE CHOCOLATE"/>
        <s v="PACK OF 60 PINK PAISLEY CAKE CASES"/>
        <s v="SET/6 TURQUOISE BUTTERFLY T-LIGHTS"/>
        <s v="SET/6 PINK  BUTTERFLY T-LIGHTS"/>
        <s v="SET/6 EAU DE NIL BIRD T-LIGHTS"/>
        <s v="DOG BOWL CHASING BALL DESIGN"/>
        <s v="ILLUSTRATED CAT BOWL "/>
        <s v="LUNCH BOX I LOVE LONDON"/>
        <s v="SET OF 4 PANTRY JELLY MOULDS"/>
        <s v="BLUE SAVANNAH PICNIC HAMPER FOR 2"/>
        <s v="12 PENCIL SMALL TUBE WOODLAND"/>
        <s v="EASTER CRAFT 4 CHICKS "/>
        <s v="FELTCRAFT CUSHION OWL"/>
        <s v="PACK OF 6 HANDBAG GIFT BOXES"/>
        <s v="RECIPE BOX BLUE SKETCHBOOK DESIGN"/>
        <s v="GIRAFFE WOODEN RULER"/>
        <s v="RED KITCHEN SCALES"/>
        <s v="REVOLVER WOODEN RULER "/>
        <s v="COLOURING PENCILS BROWN TUBE"/>
        <s v="RETROSPOT RED WASHING UP GLOVES"/>
        <s v="RED RETROSPOT SUGAR JAM BOWL"/>
        <s v="RETROSPOT LARGE MILK JUG"/>
        <s v="PACK OF 12 HEARTS DESIGN TISSUES "/>
        <s v="PARTY PIZZA DISH RED RETROSPOT"/>
        <s v="POMPOM CURTAIN"/>
        <s v="2 PICTURE BOOK EGGS EASTER CHICKS"/>
        <s v="2 PICTURE BOOK EGGS EASTER BUNNY"/>
        <s v="PLASTERS IN TIN SKULLS"/>
        <s v="3 TIER SWEETHEART GARDEN SHELF"/>
        <s v="BLACK KITCHEN SCALES"/>
        <s v="RED WOOLLY HOTTIE WHITE HEART."/>
        <s v="DAISIES  HONEYCOMB GARLAND "/>
        <s v="STRAWBERRY HONEYCOMB  GARLAND "/>
        <s v="BLUE FELT EASTER EGG BASKET"/>
        <s v="BALLOON ART MAKE YOUR OWN FLOWERS"/>
        <s v="BALLOON WATER BOMB PACK OF 35"/>
        <s v="APRON APPLE DELIGHT"/>
        <s v="SET OF 6 3D KIT CARDS FOR KIDS"/>
        <s v="CREAM FELT EASTER EGG BASKET"/>
        <s v="BIRD DECORATION GREEN POLKADOT"/>
        <s v="IVORY GIANT GARDEN THERMOMETER"/>
        <s v="ASSORTED COLOUR MINI CASES"/>
        <s v="FAIRY CAKE FLANNEL ASSORTED COLOUR"/>
        <s v="LARGE CAKE TOWEL PINK SPOTS"/>
        <s v="ROSE CARAVAN DOORSTOP"/>
        <s v="TOAST ITS - BEST MUM"/>
        <s v="JOY LARGE WOOD LETTERS"/>
        <s v="SCOTTIE DOG HOT WATER BOTTLE"/>
        <s v="CREAM WALL PLANTER HEART SHAPED"/>
        <s v="DOORMAT TOPIARY"/>
        <s v="SET/3 ROSE CANDLE IN JEWELLED BOX"/>
        <s v="SET/3 OCEAN SCENT CANDLE JEWEL BOX"/>
        <s v="SET/3 VANILLA SCENTED CANDLE IN BOX"/>
        <s v="IVORY PAPER CUP CAKE CASES "/>
        <s v="CAKE STAND LOVEBIRD 2 TIER WHITE"/>
        <s v="3 TIER CAKE TIN RED AND CREAM"/>
        <s v="DOORMAT FAIRY CAKE"/>
        <s v="JUMBO BAG STRAWBERRY"/>
        <s v="PARTY INVITES WOODLAND"/>
        <s v="GIN &amp; TONIC DIET GREETING CARD "/>
        <s v="TEA PARTY BIRTHDAY CARD"/>
        <s v="PAPER CHAIN KIT RETROSPOT"/>
        <s v="EASTER TREE YELLOW BIRDS"/>
        <s v="SET OF 36 DOILIES SPACEBOY DESIGN "/>
        <s v="PACK OF 60 SPACEBOY CAKE CASES"/>
        <s v="LIPSTICK PEN BABY PINK"/>
        <s v="TOOTHPASTE TUBE PEN"/>
        <s v="MAGIC DRAWING SLATE LEAP FROG "/>
        <s v="MAGIC DRAWING SLATE BAKE A CAKE "/>
        <s v="PACK OF 20 SPACEBOY NAPKINS"/>
        <s v="CARD WEDDING DAY"/>
        <s v="PINK DRAWER KNOB ACRYLIC EDWARDIAN"/>
        <s v="RED DRAWER KNOB ACRYLIC EDWARDIAN"/>
        <s v="PURPLE DRAWERKNOB ACRYLIC EDWARDIAN"/>
        <s v="RECYCLED ACAPULCO MAT TURQUOISE"/>
        <s v="RECYCLED ACAPULCO MAT PINK"/>
        <s v="12 PINK HEN+CHICKS IN BASKET"/>
        <s v="HOLIDAY FUN LUDO"/>
        <s v="RECYCLED ACAPULCO MAT GREEN"/>
        <s v="RECYCLED ACAPULCO MAT LAVENDER"/>
        <s v="VICTORIAN SEWING BOX MEDIUM"/>
        <s v="VICTORIAN SEWING BOX SMALL "/>
        <s v="PACK OF 12 STICKY BUNNIES"/>
        <s v="TRAVEL CARD WALLET TRANSPORT"/>
        <s v="CIRCUS PARADE BABY GIFT SET"/>
        <s v="WRAP ALPHABET DESIGN"/>
        <s v="WRAP VINTAGE PETALS  DESIGN"/>
        <s v="GLASS CHALICE BLUE SMALL "/>
        <s v="GLASS CHALICE GREEN  LARGE "/>
        <s v="DECORATIVE CATS BATHROOM BOTTLE"/>
        <s v="GIN AND TONIC MUG"/>
        <s v="CAKE PLATE LOVEBIRD PINK"/>
        <s v="LUNCH BAG SUKI DESIGN "/>
        <s v="BALLOON PUMP WITH 10 BALLOONS"/>
        <s v="CHILDRENS CUTLERY POLKADOT PINK"/>
        <s v="PAIR PADDED HANGERS PINK CHECK"/>
        <s v="TREASURE ISLAND BOOK BOX"/>
        <s v="MOTHER'S KITCHEN SPOON REST "/>
        <s v="MOCK LOBSTER FRIDGE MAGNET"/>
        <s v="SPACEBOY GIFT WRAP"/>
        <s v="BUNNY WOODEN PAINTED WITH BIRD "/>
        <s v="BUNNY DECORATION MAGIC GARDEN"/>
        <s v="MAGNETS PACK OF 4 CHILDHOOD MEMORY"/>
        <s v="FELTCRAFT CUSHION RABBIT"/>
        <s v="PIGGY BANK RETROSPOT "/>
        <s v="SPACEBOY CHILDRENS EGG CUP"/>
        <s v=" SPACEBOY BABY GIFT SET"/>
        <s v="GYMKHANA TREASURE BOOK BOX"/>
        <s v="HANGING WOOD AND FELT BUTTERFLY "/>
        <s v="WRAP SUKI AND FRIENDS"/>
        <s v="PINK FLOWERS RABBIT EASTER"/>
        <s v="PANTRY ROLLING PIN"/>
        <s v="PANTRY WASHING UP BRUSH"/>
        <s v="PANTRY SCRUBBING BRUSH"/>
        <s v="PANTRY PASTRY BRUSH"/>
        <s v="FELTCRAFT GIRL AMELIE KIT"/>
        <s v="BLACK/BLUE POLKADOT UMBRELLA"/>
        <s v="CLOCK MAGNET MUM'S KITCHEN"/>
        <s v="RED POLKADOT BEAKER "/>
        <s v="BLUE POLKADOT BEAKER "/>
        <s v="RED POLKADOT COFFEE  MUG"/>
        <s v="BLUE POLKADOT COFFEE MUG"/>
        <s v="RED RETROSPOT SMALL MILK JUG"/>
        <s v="PACK OF 12 PINK PAISLEY TISSUES "/>
        <s v="PACK OF 12 PINK POLKADOT TISSUES"/>
        <s v="RECIPE BOX RETROSPOT "/>
        <s v="SLEEPING CAT ERASERS"/>
        <s v="PARTY TIME PENCIL ERASERS"/>
        <s v="STRAWBERRY DREAM CHILDS UMBRELLA"/>
        <s v="12 PENCILS TALL TUBE WOODLAND"/>
        <s v="12 PENCILS TALL TUBE SKULLS"/>
        <s v="12 PENCILS TALL TUBE RED RETROSPOT"/>
        <s v="SET OF SKULL WALL STICKERS"/>
        <s v="SKULLS GREETING CARD"/>
        <s v="RED RETROSPOT PUDDING BOWL"/>
        <s v="SKULLS  STICKERS"/>
        <s v="MEASURING TAPE BABUSHKA PINK"/>
        <s v="ALPHABET STENCIL CRAFT"/>
        <s v="JUMBO BAG DOLLY GIRL DESIGN"/>
        <s v="BIRTHDAY CARD, RETRO SPOT"/>
        <s v="ROSE DU SUD OVEN GLOVE"/>
        <s v="SWALLOWS GREETING CARD"/>
        <s v="CAKE STAND LOVEBIRD 2 TIER PINK"/>
        <s v="PAPERWEIGHT SAVE THE PLANET"/>
        <s v="DOLLY GIRL CHILDRENS EGG CUP"/>
        <s v="CARD BILLBOARD FONT"/>
        <s v="PINK KNITTED EGG COSY"/>
        <s v="BLUE KNITTED EGG COSY"/>
        <s v="FRENCH CHATEAU LARGE PLATTER "/>
        <s v="SET OF 4 JAM JAR MAGNETS"/>
        <s v="SET OF 5 MINI GROCERY MAGNETS"/>
        <s v="SET OF 5 LUCKY CAT MAGNETS "/>
        <s v="SET OF 5 PANCAKE DAY MAGNETS"/>
        <s v="CERAMIC BOWL WITH LOVE HEART DESIGN"/>
        <s v="PING MICROWAVE APRON"/>
        <s v="FRYING PAN PINK POLKADOT"/>
        <s v="CERAMIC HEART FAIRY CAKE MONEY BANK"/>
        <s v="ICE CREAM PEN LIP GLOSS "/>
        <s v="ASSORTED COLOURS SILK FAN"/>
        <s v="CHILDS GARDEN TROWEL BLUE "/>
        <s v="CHILDS GARDEN TROWEL PINK"/>
        <s v="CHILDRENS GARDEN GLOVES BLUE"/>
        <s v="CHILDRENS GARDEN GLOVES PINK"/>
        <s v="MAGIC DRAWING SLATE CIRCUS PARADE  "/>
        <s v="ALARM CLOCK BAKELIKE GREEN"/>
        <s v="ALARM CLOCK BAKELIKE IVORY"/>
        <s v="TRAVEL CARD WALLET RETRO PETALS"/>
        <s v="TRAVEL CARD WALLET PANTRY"/>
        <s v="BLUE POLKADOT EGG CUP "/>
        <s v="JIGSAW TREE WITH WATERING CAN"/>
        <s v="JIGSAW RABBIT AND BIRDHOUSE"/>
        <s v="FELT FARM ANIMAL RABBIT"/>
        <s v="SET OF 9 BLACK SKULL BALLOONS"/>
        <s v="MULTICOLOUR EASTER RABBIT "/>
        <s v="PACK OF 12 TRADITIONAL CRAYONS"/>
        <s v="MINI CAKE STAND T-LIGHT HOLDER"/>
        <s v="VINTAGE CREAM 3 BASKET CAKE STAND"/>
        <s v="LARGE CAKE STAND HANGING HEARTS"/>
        <s v="GROW A FLYTRAP OR SUNFLOWER IN TIN"/>
        <s v="RECYCLED ACAPULCO MAT BLUE"/>
        <s v="ICE CREAM SUNDAE LIP GLOSS"/>
        <s v="KNICKERBOCKERGLORY MAGNET ASSORTED "/>
        <s v="DOUGHNUT LIP GLOSS "/>
        <s v="BUTTERFLIES STICKERS"/>
        <s v="LOVELY BONBON STICKER SHEET"/>
        <s v="FELTCRAFT DOLL MOLLY"/>
        <s v="POCKET BAG BLUE PAISLEY RED SPOT"/>
        <s v="LUNCH BAG SPACEBOY DESIGN "/>
        <s v="FELTCRAFT HAIRBAND PINK AND PURPLE"/>
        <s v="FELTCRAFT PRINCESS OLIVIA DOLL"/>
        <s v="FELTCRAFT GIRL NICOLE KIT"/>
        <s v="WOODLAND STORAGE BOX LARGE "/>
        <s v="WOODLAND STORAGE BOX SMALL"/>
        <s v="CUTE CATS TAPE"/>
        <s v="WASH BAG VINTAGE ROSE PAISLEY"/>
        <s v="RECYCLED ACAPULCO MAT RED"/>
        <s v="JUNGLE POPSICLES ICE LOLLY MOULDS"/>
        <s v="CHERRY BLOSSOM DECORATIVE FLASK"/>
        <s v="DOORMAT RED RETROSPOT"/>
        <s v="VINTAGE KEEPSAKE BOX PARIS DAYS"/>
        <s v="VINTAGE KEEPSAKE BOX TRAVELOGUE"/>
        <s v="RECYCLING BAG RETROSPOT "/>
        <s v="TOY TIDY PINK POLKADOT"/>
        <s v="GENTLEMAN SHIRT REPAIR KIT "/>
        <s v="ENAMEL PINK TEA CONTAINER"/>
        <s v="ENAMEL PINK COFFEE CONTAINER"/>
        <s v="FUNKY WASHING UP GLOVES ASSORTED"/>
        <s v="DINOSAUR KEYRINGS ASSORTED"/>
        <s v="MAGIC SHEEP WOOL GROWING FROM PAPER"/>
        <s v="RED RETROSPOT LUGGAGE TAG"/>
        <s v="CERAMIC LOVE HEART MONEY BANK"/>
        <s v="FRIDGE MAGNETS US DINER ASSORTED"/>
        <s v="HOME SWEET HOME METAL SIGN "/>
        <s v="HOME SWEET HOME MUG"/>
        <s v="SMALL RED RETROSPOT MUG IN BOX "/>
        <s v="CAKE PLATE LOVEBIRD WHITE"/>
        <s v="OVERNIGHT BAG VINTAGE ROSE PAISLEY"/>
        <s v="COTTON APRON PANTRY DESIGN"/>
        <s v="JUMBO BAG APPLES"/>
        <s v="DOORMAT MULTICOLOUR STRIPE"/>
        <s v="DOORMAT UNION FLAG"/>
        <s v="WOOD S/3 CABINET ANT WHITE FINISH"/>
        <s v="BATHROOM METAL SIGN"/>
        <s v="PINK PAPER PARASOL "/>
        <s v="PINK FEATHERS CURTAIN"/>
        <s v="SKULLS  DESIGN  COTTON TOTE BAG"/>
        <s v="MINI LADLE LOVE HEART PINK"/>
        <s v="PINK OWL SOFT TOY"/>
        <s v="FIVE HEART HANGING DECORATION"/>
        <s v="CHARLOTTE BAG APPLES DESIGN"/>
        <s v="LUNCH BAG APPLE DESIGN"/>
        <s v="PACK 6 HEART/ICE-CREAM PATCHES"/>
        <s v="CHILDRENS CUTLERY RETROSPOT RED "/>
        <s v="STRAWBERRY BATH SPONGE "/>
        <s v="12 PENCILS TALL TUBE POSY"/>
        <s v="CLASSIC METAL BIRDCAGE PLANT HOLDER"/>
        <s v="RED METAL BEACH SPADE "/>
        <s v="FAMILY ALBUM WHITE PICTURE FRAME"/>
        <s v="IVORY DINER WALL CLOCK"/>
        <s v="BLUE DINER WALL CLOCK"/>
        <s v="POCKET BAG PINK PAISELY BROWN SPOT"/>
        <s v="PICTURE DOMINOES"/>
        <s v="GINGHAM HEART DECORATION"/>
        <s v="VINTAGE UNION JACK SHOPPING BAG"/>
        <s v="BLACK AND WHITE CAT BOWL"/>
        <s v="ANTIQUE GLASS DRESSING TABLE POT"/>
        <s v="ANTIQUE GLASS PEDESTAL BOWL"/>
        <s v="BUFFALO BILL TREASURE BOOK BOX"/>
        <s v="ENCHANTED BIRD COATHANGER 5 HOOK"/>
        <s v="FRENCH ENAMEL CANDLEHOLDER"/>
        <s v="HOT BATHS SOAP HOLDER"/>
        <s v="PINK BLUE FELT CRAFT TRINKET BOX"/>
        <s v="PAINTED METAL PEARS ASSORTED"/>
        <s v="BATH BUILDING BLOCK WORD"/>
        <s v="PACK OF 12 CIRCUS PARADE TISSUES "/>
        <s v="CHILDRENS CUTLERY CIRCUS PARADE"/>
        <s v="CHILDRENS CUTLERY SPACEBOY "/>
        <s v="MULTI COLOUR SILVER T-LIGHT HOLDER"/>
        <s v="SET OF 36 PAISLEY FLOWER DOILIES"/>
        <s v="CHILDRENS CUTLERY POLKADOT BLUE"/>
        <s v="BALLOONS  WRITING SET "/>
        <s v="SET OF 4 NAPKIN CHARMS HEARTS"/>
        <s v="JUMBO BAG ALPHABET"/>
        <s v="CREAM SWEETHEART MINI CHEST"/>
        <s v="PINK CREAM FELT CRAFT TRINKET BOX "/>
        <s v="GOLD FISHING GNOME"/>
        <s v="TRADITIONAL KNITTING NANCY"/>
        <s v="CALENDAR PAPER CUT DESIGN"/>
        <s v="BLUE FLOWER DES PURSE"/>
        <s v="PICNIC BASKET WICKER LARGE"/>
        <s v="CHILDRENS DOLLY GIRL MUG"/>
        <s v="MULTICOLOUR SPRING FLOWER MUG"/>
        <s v="CHARLOTTE BAG VINTAGE ALPHABET "/>
        <s v="LUNCH BAG ALPHABET DESIGN"/>
        <s v="LOVE HEART TRINKET POT"/>
        <s v="MUM'S KITCHEN CLOCK"/>
        <s v="GIRLS VINTAGE TIN SEASIDE BUCKET"/>
        <s v="LUNCH BAG VINTAGE LEAF DESIGN"/>
        <s v="YOU'RE CONFUSING ME METAL SIGN "/>
        <s v="MAN FLU METAL SIGN"/>
        <s v="MORE BUTTER METAL SIGN "/>
        <s v="BLUE PAPER PARASOL "/>
        <s v="RED PAPER PARASOL"/>
        <s v="TEA BAG PLATE RED RETROSPOT"/>
        <s v="MAGNETS PACK OF 4 VINTAGE COLLAGE"/>
        <s v="RIBBONS PURSE "/>
        <s v="BAG 125g SWIRLY MARBLES"/>
        <s v="BAG 500g SWIRLY MARBLES"/>
        <s v="SMALL CHINESE STYLE SCISSOR"/>
        <s v="LARGE CHINESE STYLE SCISSOR"/>
        <s v="IVORY CHANDELIER T-LIGHT HOLDER"/>
        <s v="FLOWERS CHANDELIER T-LIGHT HOLDER"/>
        <s v="BEADED CHANDELIER T-LIGHT HOLDER"/>
        <s v="MOODY GIRL DOOR HANGER "/>
        <s v="MOODY BOY  DOOR HANGER "/>
        <s v="12 MESSAGE CARDS WITH ENVELOPES"/>
        <s v="RABBIT NIGHT LIGHT"/>
        <s v="JUMBO BAG SCANDINAVIAN BLUE PAISLEY"/>
        <s v="ANIMAL STICKERS"/>
        <s v="KITTY PENCIL ERASERS"/>
        <s v="SET/20 STRAWBERRY PAPER NAPKINS "/>
        <s v="PANDA AND BUNNIES STICKER SHEET"/>
        <s v="JUMBO BAG PEARS"/>
        <s v="LARGE ZINC GLASS CANDLEHOLDER"/>
        <s v="MOROCCAN TEA GLASS"/>
        <s v="ICE CREAM DESIGN GARDEN PARASOL"/>
        <s v="RETRO PLASTIC ELEPHANT TRAY"/>
        <s v="LARGE WHITE/PINK ROSE ART FLOWER"/>
        <s v="SET 6 PAPER TABLE LANTERN HEARTS "/>
        <s v="JUMBO BAG VINTAGE LEAF"/>
        <s v="JUMBO BAG DOILEY PATTERNS"/>
        <s v="BANQUET BIRTHDAY  CARD  "/>
        <s v="PENNY FARTHING BIRTHDAY CARD"/>
        <s v="MAGIC DRAWING SLATE DOLLY GIRL "/>
        <s v="BUNDLE OF 3 RETRO NOTE BOOKS"/>
        <s v="LUNCH BAG DOILEY PATTERN "/>
        <s v="72 SWEETHEART FAIRY CAKE CASES"/>
        <s v="RED RETROSPOT SHOPPING BAG"/>
        <s v="BEWARE OF THE CAT METAL SIGN "/>
        <s v="I'M ON HOLIDAY METAL SIGN"/>
        <s v="WOODEN OWLS LIGHT GARLAND "/>
        <s v="LIGHT GARLAND BUTTERFILES PINK"/>
        <s v="BAKING MOULD TOFFEE CUP CHOCOLATE"/>
        <s v="BAKING MOULD EASTER EGG WHITE CHOC"/>
        <s v="BAKING MOULD ROSE MILK CHOCOLATE"/>
        <s v="SET OF 10 LED DOLLY LIGHTS"/>
        <s v="BULL DOG BOTTLE OPENER"/>
        <s v="FOOD COVER WITH BEADS SET 2 "/>
        <s v="NO SINGING METAL SIGN"/>
        <s v="SET OF 3 HEART COOKIE CUTTERS"/>
        <s v="REGENCY TEAPOT ROSES "/>
        <s v="REGENCY SUGAR BOWL GREEN"/>
        <s v="REGENCY MILK JUG PINK "/>
        <s v="TOADSTOOL BEDSIDE LIGHT "/>
        <s v="REGENCY TEA PLATE ROSES "/>
        <s v="BUNDLE OF 3 ALPHABET EXERCISE BOOKS"/>
        <s v="FOLDING BUTTERFLY MIRROR HOT PINK "/>
        <s v="LAVENDER SCENTED FABRIC HEART"/>
        <s v="RED TEA TOWEL CLASSIC DESIGN"/>
        <s v="ASSORTED BOTTLE TOP  MAGNETS "/>
        <s v="BLUE GIANT GARDEN THERMOMETER"/>
        <s v="REGENCY TEA SPOON"/>
        <s v="REGENCY CAKE FORK"/>
        <s v="CHILDRENS CUTLERY DOLLY GIRL "/>
        <s v="ENGLISH ROSE SPIRIT LEVEL "/>
        <s v="ENGLISH ROSE GARDEN SECATEURS"/>
        <s v="BLOSSOM IMAGES GIFT WRAP SET"/>
        <s v="SMALL CERAMIC TOP STORAGE JAR "/>
        <s v="REGENCY TEA PLATE GREEN "/>
        <s v="REGENCY TEA PLATE PINK"/>
        <s v="ROUND WHITE CONFETTI IN TUBE"/>
        <s v="CARD DOLLY GIRL "/>
        <s v="SPOTTY BUNTING"/>
        <s v="PACK OF 12 SUKI TISSUES "/>
        <s v="DAISY HAIR BAND"/>
        <s v="PAIR BUTTERFLY HAIR CLIPS"/>
        <s v="PINK ENAMEL FLOWER HAIR TIE"/>
        <s v="IVORY EMBROIDERED QUILT "/>
        <s v="PARISIENNE CURIO CABINET"/>
        <s v="FRENCH ENAMEL WATER BASIN"/>
        <s v="SMALL POLKADOT CHOCOLATE GIFT BAG "/>
        <s v="FANCY FONTS BIRTHDAY WRAP"/>
        <s v="KITTENS DESIGN FLANNEL"/>
        <s v="BOUDOIR SQUARE TISSUE BOX"/>
        <s v="GREY HEART HOT WATER BOTTLE"/>
        <s v="WOODEN SCHOOL COLOURING SET"/>
        <s v="PACK OF 6 PANNETONE GIFT BOXES"/>
        <s v="GIFT BAG BIRTHDAY"/>
        <s v="GIFT BAG PSYCHEDELIC APPLES"/>
        <s v="TOTE BAG I LOVE LONDON"/>
        <s v="PARISIENNE JEWELLERY DRAWER "/>
        <s v="MEDIUM CERAMIC TOP STORAGE JAR"/>
        <s v="PARTY INVITES DINOSAURS"/>
        <s v="PARTY INVITES FOOTBALL"/>
        <s v="PARTY INVITES SPACEMAN"/>
        <s v="PARTY CONES CANDY TREE DECORATION"/>
        <s v="TOY TIDY SPACEBOY  "/>
        <s v="DOORSTOP FOOTBALL DESIGN"/>
        <s v="METAL SIGN TAKE IT OR LEAVE IT "/>
        <s v="LARGE DECO JEWELLERY STAND"/>
        <s v="SMALL DECO JEWELLERY STAND"/>
        <s v="CLASSIC CAFE SUGAR DISPENSER"/>
        <s v="PINK/PURPLE RETRO RADIO"/>
        <s v="FUSCHIA TABLE RUN FLOWER "/>
        <s v="BLUE TABLE RUN FLOWER"/>
        <s v="JUMBO STORAGE BAG SKULLS"/>
        <s v="PARISIENNE KEY CABINET "/>
        <s v="PARISIENNE SEWING BOX"/>
        <s v="ENVELOPE 50 BLOSSOM IMAGES"/>
        <s v="SPOTTY PINK DUCK DOORSTOP"/>
        <s v="SMALL SKULL WINDMILL"/>
        <s v="SKULL SHOULDER BAG"/>
        <s v="OPEN CLOSED METAL SIGN"/>
        <s v="GLASS JAR ENGLISH CONFECTIONERY"/>
        <s v="GLASS JAR MARMALADE "/>
        <s v="VINTAGE CREAM CAT FOOD CONTAINER"/>
        <s v="HANGING JAM JAR T-LIGHT HOLDER"/>
        <s v="WRAP BAD HAIR DAY"/>
        <s v="RIBBON REEL STRIPES DESIGN "/>
        <s v="WORLD WAR 2 GLIDERS ASSTD DESIGNS"/>
        <s v="COLOUR GLASS T-LIGHT HOLDER HANGING"/>
        <s v="CHRISTMAS HANGING TREE WITH BELL"/>
        <s v="CHRISTMAS METAL POSTCARD WITH BELLS"/>
        <s v="METAL DECORATION NAUGHTY CHILDREN "/>
        <s v="3 TRADITIONAl BISCUIT CUTTERS  SET"/>
        <s v="CLASSIC GLASS COOKIE JAR"/>
        <s v="WHITE ROCKING HORSE HAND PAINTED"/>
        <s v="HEART WREATH DECORATION WITH BELL"/>
        <s v="STAR WREATH DECORATION WITH BELL"/>
        <s v="LAUREL STAR ANTIQUE SILVER "/>
        <s v="REINDEER HEART DECORATION SILVER"/>
        <s v="CHERUB HEART DECORATION GOLD"/>
        <s v="FOLKART STAR CHRISTMAS DECORATIONS"/>
        <s v="FOLKART ZINC HEART CHRISTMAS DEC"/>
        <s v="JUMBO BAG TOYS "/>
        <s v="SALLE DE BAIN HOOK"/>
        <s v="RETROSPOT GIANT TUBE MATCHES"/>
        <s v="VINTAGE UNION JACK CUSHION COVER"/>
        <s v="EIGHT PIECE SNAKE  SET"/>
        <s v="SCANDINAVIAN PAISLEY PICNIC BAG"/>
        <s v="PINK VINTAGE PAISLEY PICNIC BAG"/>
        <s v="SET OF 36 DINOSAUR PAPER DOILIES"/>
        <s v="SET OF 36 MUSHROOM PAPER DOILIES"/>
        <s v="PACK OF 60 DINOSAUR CAKE CASES"/>
        <s v="CHOCOLATE HOT WATER BOTTLE"/>
        <s v="FELTCRAFT BUTTERFLY HEARTS"/>
        <s v="3 STRIPEY MICE FELTCRAFT"/>
        <s v="TV DINNER TRAY VINTAGE PAISLEY"/>
        <s v="WOODEN REGATTA BUNTING"/>
        <s v="CERAMIC PIRATE CHEST MONEY BANK"/>
        <s v="DOORMAT I LOVE LONDON"/>
        <s v="TOY TIDY DOLLY GIRL DESIGN"/>
        <s v="FRENCH TOILET SIGN BLUE METAL"/>
        <s v="SET 2 TEA TOWELS I LOVE LONDON "/>
        <s v="60 CAKE CASES DOLLY GIRL DESIGN"/>
        <s v="TRAVEL CARD WALLET RETROSPOT"/>
        <s v="TRAVEL CARD WALLET KEEP CALM"/>
        <s v="TRAVEL CARD WALLET VINTAGE ROSE "/>
        <s v="TRAVEL CARD WALLET FLOWER MEADOW"/>
        <s v="TOILET SIGN OCCUPIED OR VACANT"/>
        <s v="DOORMAT KEEP CALM AND COME IN"/>
        <s v="SET OF 60 I LOVE LONDON CAKE CASES "/>
        <s v="SET OF 6 HALLOWEEN GHOST T-LIGHTS"/>
        <s v="FAIRY SOAP SOAP HOLDER"/>
        <s v="ENAMEL WASH BOWL CREAM"/>
        <s v="SINGLE ANTIQUE ROSE HOOK IVORY"/>
        <s v="FRENCH ENAMEL POT W LID"/>
        <s v="SET 10 NIGHT OWL LIGHTS"/>
        <s v="12 COLOURED PARTY BALLOONS"/>
        <s v="ASSORTED COLOUR LIZARD SUCTION HOOK"/>
        <s v="ASSORTED MONKEY SUCTION CUP HOOK"/>
        <s v="MODERN FLORAL STATIONERY SET"/>
        <s v="GUMBALL MAGAZINE RACK"/>
        <s v="ROMANTIC IMAGES GIFT WRAP SET"/>
        <s v="WHITE TEA,COFFEE,SUGAR JARS"/>
        <s v="JUMBO  BAG BAROQUE BLACK WHITE"/>
        <s v="DOILEY STORAGE TIN"/>
        <s v="SET OF 4 KNICK KNACK TINS DOILEY "/>
        <s v="TREASURE TIN BUFFALO BILL "/>
        <s v="SET OF TEA COFFEE SUGAR TINS PANTRY"/>
        <s v="SET OF 3 REGENCY CAKE TINS"/>
        <s v="16 PIECE CUTLERY SET PANTRY DESIGN"/>
        <s v="SET OF 60 PANTRY DESIGN CAKE CASES "/>
        <s v="SET OF 4 KNICK KNACK TINS LEAVES "/>
        <s v="ROUND STORAGE TIN VINTAGE LEAF"/>
        <s v="GRASS HOPPER WOODEN WALL CLOCK "/>
        <s v="LARGE RED RETROSPOT WINDMILL"/>
        <s v="ENAMEL WATERING CAN CREAM"/>
        <s v="BUNDLE OF 3 SCHOOL EXERCISE BOOKS  "/>
        <s v="STORAGE TIN VINTAGE LEAF"/>
        <s v="SET OF 4 KNICK KNACK TINS POPPIES"/>
        <s v="SET OF 3 HANGING OWLS OLLIE BEAK"/>
        <s v="SET OF 36 DOILIES PANTRY DESIGN"/>
        <s v="SET OF 60 VINTAGE LEAF CAKE CASES "/>
        <s v="BLUE PAISLEY POCKET BOOK"/>
        <s v="BLUE PAISLEY SKETCHBOOK"/>
        <s v="BLUE PAISLEY JOURNAL "/>
        <s v="NATURAL SLATE HEART CHALKBOARD "/>
        <s v="CABIN BAG VINTAGE PAISLEY"/>
        <s v="LARGE CERAMIC TOP STORAGE JAR"/>
        <s v="GIRLS ALPHABET IRON ON PATCHES "/>
        <s v="CANDY SPOT HAND BAG"/>
        <s v="FLORAL FOLK STATIONERY SET"/>
        <s v="PARTY PIZZA DISH PINK POLKADOT"/>
        <s v="RED VINTAGE SPOT BEAKER"/>
        <s v="SKULL AND CROSSBONES  GARLAND "/>
        <s v="SET OF 6 CAKE CHOPSTICKS"/>
        <s v="SET OF 6 STRAWBERRY CHOPSTICKS"/>
        <s v="PAIR OF ENAMEL BUTTERFLY HAIRCLIP"/>
        <s v="RED DAISY PAPER LAMPSHADE"/>
        <s v="PACK OF 6 SANDCASTLE FLAGS ASSORTED"/>
        <s v="JIGSAW TOADSTOOLS 3 PIECE"/>
        <s v="FIVE CATS HANGING DECORATION"/>
        <s v="WRAP GREEN PEARS "/>
        <s v="TREASURE TIN GYMKHANA DESIGN"/>
        <s v="DOLLY GIRL CHILDRENS BOWL"/>
        <s v="SPACEBOY CHILDRENS BOWL"/>
        <s v="DOLLY GIRL CHILDRENS CUP"/>
        <s v="SPACEBOY CHILDRENS CUP"/>
        <s v="SCOTTIE DOGS BABY BIB"/>
        <s v="CARTOON  PENCIL SHARPENERS"/>
        <s v="BLUE PUDDING SPOON"/>
        <s v="BLUE EGG  SPOON"/>
        <s v="HAWAIIAN GRASS SKIRT "/>
        <s v="PACK OF 6 SMALL FRUIT STRAWS"/>
        <s v="PACK OF 6 COCKTAIL PARASOL STRAWS"/>
        <s v="BISCUIT TIN VINTAGE CHRISTMAS"/>
        <s v="PINK VINTAGE SPOT BEAKER"/>
        <s v="BLUE VINTAGE SPOT BEAKER"/>
        <s v="GREEN VINTAGE SPOT BEAKER"/>
        <s v="ASSORTED FLOWER COLOUR &quot;LEIS&quot;"/>
        <s v="PACK 3 BOXES CHRISTMAS PANNETONE"/>
        <s v="SET OF 3 WOODEN SLEIGH DECORATIONS"/>
        <s v="SET OF 3 WOODEN STOCKING DECORATION"/>
        <s v="BOX OF 6 MINI VINTAGE CRACKERS"/>
        <s v="BOX OF 6 MINI 50'S CRACKERS"/>
        <s v="GIANT 50'S CHRISTMAS CRACKER"/>
        <s v="SKETCHBOOK MAGNETIC SHOPPING LIST"/>
        <s v="PANTRY MAGNETIC  SHOPPING LIST"/>
        <s v="SET OF 4 KNICK KNACK TINS LONDON "/>
        <s v="LETS GO SHOPPING COTTON TOTE BAG"/>
        <s v="WOOD STAMP SET THANK YOU"/>
        <s v="WOOD STAMP SET HAPPY BIRTHDAY"/>
        <s v="WOOD STAMP SET BEST WISHES"/>
        <s v="MAGNETS PACK OF 4 HOME SWEET HOME"/>
        <s v="DOCTOR'S BAG SOFT TOY"/>
        <s v="WOODEN HAPPY BIRTHDAY GARLAND"/>
        <s v="SET/4 SKULL BADGES"/>
        <s v="MOTORING TISSUE BOX"/>
        <s v="RED RETROSPOT TISSUE BOX"/>
        <s v="FRENCH STYLE STORAGE JAR CAFE "/>
        <s v="DANISH ROSE PHOTO FRAME"/>
        <s v="ASSTD FRUIT+FLOWERS FRIDGE MAGNETS"/>
        <s v="CUPCAKE LACE PAPER SET 6"/>
        <s v="PINK FAIRY CAKE CHILDRENS APRON"/>
        <s v="SET OF 12 FAIRY CAKE BAKING CASES"/>
        <s v="SET OF 6 SNACK LOAF BAKING CASES"/>
        <s v="SET OF 12 MINI LOAF BAKING CASES"/>
        <s v="SET OF 6 TEA TIME BAKING CASES"/>
        <s v="APOTHECARY MEASURING JAR"/>
        <s v="LARGE APOTHECARY MEASURING JAR "/>
        <s v="SMALL APOTHECARY MEASURING JAR "/>
        <s v="DRAWER KNOB CRACKLE GLAZE IVORY"/>
        <s v="SET/4 BIRD MIRROR MAGNETS "/>
        <s v="MIRRORED WALL ART SKULLS"/>
        <s v="MIRRORED WALL ART POPPIES"/>
        <s v="PINK GLASS CANDLEHOLDER"/>
        <s v="FLORAL SOFT CAR TOY"/>
        <s v="COSY SLIPPER SHOES SMALL GREEN"/>
        <s v="COSY SLIPPER SHOES LARGE GREEN"/>
        <s v="6 RIBBONS EMPIRE  "/>
        <s v="BIRDCAGE DECORATION TEALIGHT HOLDER"/>
        <s v="CHARLIE LOLA BLUE HOT WATER BOTTLE "/>
        <s v="CHARLIE+LOLA PINK HOT WATER BOTTLE"/>
        <s v="PACK 3 IRON ON DOG PATCHES"/>
        <s v="PINK SCOTTIE DOG W FLOWER PATTERN"/>
        <s v="BLUE POLKADOT LUGGAGE TAG "/>
        <s v="GREEN REGENCY TEACUP AND SAUCER"/>
        <s v="WHITE BROCANTE SOAP DISH"/>
        <s v="TRAVEL CARD WALLET VINTAGE LEAF"/>
        <s v="GLASS BON BON JAR"/>
        <s v="VINTAGE LEAF MAGNETIC NOTEPAD"/>
        <s v="WRAP VINTAGE LEAF DESIGN"/>
        <s v="SET OF 4 KNICK KNACK TINS LEAF"/>
        <s v="ENGLISH ROSE HOT WATER BOTTLE"/>
        <s v="SET OF 4 ENGLISH ROSE COASTERS"/>
        <s v="CRAZY DAISY HEART DECORATION"/>
        <s v="DAIRY MAID LARGE MILK JUG"/>
        <s v="SMALL HEART MEASURING SPOONS"/>
        <s v="3 TIER CAKE TIN GREEN AND CREAM"/>
        <s v="DRAWER KNOB VINTAGE GLASS BALL"/>
        <s v="DRAWER KNOB VINTAGE GLASS STAR"/>
        <s v="DRAWER KNOB VINTAGE GLASS HEXAGON"/>
        <s v="DRAWER KNOB CRACKLE GLAZE BLUE"/>
        <s v="DRAWER KNOB CRACKLE GLAZE GREEN"/>
        <s v="DRAWER KNOB CRACKLE GLAZE PINK"/>
        <s v="DRAWER KNOB CERAMIC RED"/>
        <s v="DRAWER KNOB CERAMIC IVORY"/>
        <s v="LARGE ANTIQUE WHITE PHOTO FRAME"/>
        <s v="RETRO LEAVES MAGNETIC NOTEPAD"/>
        <s v="SET OF 3 WOODEN HEART DECORATIONS"/>
        <s v="SET OF 2 CERAMIC CHRISTMAS REINDEER"/>
        <s v="PINK HEART SHAPE EGG FRYING PAN"/>
        <s v="CHRISTMAS CARD SINGING ANGEL"/>
        <s v="CHRISTMAS CARD STACK OF PRESENTS"/>
        <s v="SNOWSTORM PHOTO FRAME FRIDGE MAGNET"/>
        <s v="ADVENT CALENDAR GINGHAM SACK"/>
        <s v="CARD MOTORBIKE SANTA"/>
        <s v="CARD CHRISTMAS VILLAGE"/>
        <s v="VINTAGE DONKEY TAIL GAME "/>
        <s v="BIRD HOUSE HOT WATER BOTTLE"/>
        <s v="ENAMEL MEASURING JUG CREAM"/>
        <s v="GROW YOUR OWN BASIL IN ENAMEL MUG"/>
        <s v="GLASS APOTHECARY BOTTLE PERFUME"/>
        <s v="GLASS APOTHECARY BOTTLE TONIC"/>
        <s v="GLASS APOTHECARY BOTTLE ELIXIR"/>
        <s v="GLASS  SONGBIRD STORAGE JAR"/>
        <s v="GEORGIAN TRINKET BOX"/>
        <s v="BLUE REFECTORY CLOCK "/>
        <s v="SET OF 6 KASHMIR FOLKART BAUBLES"/>
        <s v="RECTANGULAR SHAPED MIRROR"/>
        <s v="ASSTD DESIGN RACING CAR PEN"/>
        <s v="MOBILE VINTAGE HEARTS "/>
        <s v="RED SHARK HELICOPTER"/>
        <s v="DRAWER KNOB CERAMIC BLACK"/>
        <s v="VINTAGE RED ENAMEL TRIM PLATE"/>
        <s v="VINTAGE RED TRIM ENAMEL BOWL "/>
        <s v="VINTAGE RED ENAMEL TRIM MUG "/>
        <s v="VINTAGE RED ENAMEL TRIM JUG "/>
        <s v="WRAP RED DOILEY"/>
        <s v="WRAP FLOWER SHOP  "/>
        <s v="WRAP MAGIC FOREST "/>
        <s v="WRAP BIRD GARDEN "/>
        <s v="WRAP ALPHABET POSTER  "/>
        <s v="MULTICOLOUR 3D BALLS GARLAND"/>
        <s v="BOX OF VINTAGE ALPHABET BLOCKS"/>
        <s v="WRAP CAROUSEL"/>
        <s v="36 DOILIES DOLLY GIRL"/>
        <s v="200 RED + WHITE BENDY STRAWS"/>
        <s v="PAPERWEIGHT CHILDHOOD MEMORIES"/>
        <s v="PAPERWEIGHT VINTAGE COLLAGE"/>
        <s v="ROSE DU SUD CUSHION COVER "/>
        <s v="MULTICOLOUR  CONFETTI IN TUBE"/>
        <s v="RIDGED GLASS T-LIGHT HOLDER"/>
        <s v="TWO DOOR CURIO CABINET"/>
        <s v="HEART OF WICKER SMALL"/>
        <s v="T-LIGHT GLASS FLUTED ANTIQUE"/>
        <s v="LARGE ZINC HEART WALL ORGANISER"/>
        <s v="SET 40 HEART SHAPE PETIT FOUR CASES"/>
        <s v="SMALL WHITE HEART OF WICKER"/>
        <s v="DANISH ROSE ROUND SEWING BOX"/>
        <s v="ANTIQUE SILVER T-LIGHT GLASS"/>
        <s v="HANGING HEART JAR T-LIGHT HOLDER"/>
        <s v="ACRYLIC GEOMETRIC LAMP"/>
        <s v="BLUE POLKADOT GARDEN PARASOL"/>
        <s v="PINK POLKADOT GARDEN PARASOL"/>
        <s v="SINGLE HEART ZINC T-LIGHT HOLDER"/>
        <s v="HANGING HEART ZINC T-LIGHT HOLDER"/>
        <s v="TOAST ITS - HAPPY BIRTHDAY"/>
        <s v="SKULLS  WATER TRANSFER TATTOOS "/>
        <s v="COSMETIC BAG VINTAGE ROSE PAISLEY"/>
        <s v="SPACEBOY BEAKER"/>
        <s v="ENGLISH ROSE SMALL SCENTED FLOWER"/>
        <s v="BLUE TRAVEL FIRST AID KIT"/>
        <s v="BLUE CHARLIE+LOLA PERSONAL DOORSIGN"/>
        <s v="JUMBO BAG 50'S CHRISTMAS "/>
        <s v="PACK OF 6 LARGE FRUIT STRAWS "/>
        <s v="CHRISTMAS RETROSPOT STAR WOOD"/>
        <s v="CHRISTMAS RETROSPOT ANGEL WOOD"/>
        <s v="CHRISTMAS RETROSPOT TREE WOOD"/>
        <s v="DOLLY GIRL BABY GIFT SET"/>
        <s v="VINTAGE CHRISTMAS STOCKING "/>
        <s v=" DOLLY GIRL BEAKER"/>
        <s v="ADULT APRON APPLE DELIGHT"/>
        <s v="RED REFECTORY CLOCK "/>
        <s v="PAPER CHAIN KIT 50'S CHRISTMAS "/>
        <s v="CHRISTMAS CRAFT WHITE FAIRY "/>
        <s v="CHRISTMAS CRAFT LITTLE FRIENDS"/>
        <s v="CHRISTMAS METAL TAGS ASSORTED "/>
        <s v="RED METAL BOX TOP SECRET"/>
        <s v="PARTY CHARMS 50 PIECES"/>
        <s v="ZINC T-LIGHT HOLDER STARS SMALL"/>
        <s v="ZINC T-LIGHT HOLDER STAR LARGE"/>
        <s v="BISCUIT TIN 50'S CHRISTMAS"/>
        <s v="SET OF 3 WOODEN TREE DECORATIONS"/>
        <s v="TREE T-LIGHT HOLDER WILLIE WINKIE"/>
        <s v="HEART T-LIGHT HOLDER WILLIE WINKIE"/>
        <s v="STAR T-LIGHT HOLDER WILLIE WINKIE"/>
        <s v="RED RETROSPOT BIG BOWL"/>
        <s v="SET OF 2 CERAMIC CHRISTMAS TREES"/>
        <s v="RUBY GLASS CLUSTER BRACELET"/>
        <s v="FOLDING UMBRELLA PINKWHITE POLKADOT"/>
        <s v="BAKING MOULD HEART MILK CHOCOLATE"/>
        <s v="LARGE STRIPES CHOCOLATE GIFT BAG"/>
        <s v="RIBBON REEL POLKADOTS "/>
        <s v="AIRLINE BAG VINTAGE JET SET RED"/>
        <s v="AIRLINE BAG VINTAGE JET SET BROWN"/>
        <s v="PENS ASSORTED FUNKY JEWELED "/>
        <s v="CERAMIC CAKE STAND + HANGING CAKES"/>
        <s v="ASSORTED TUTTI FRUTTI PEN"/>
        <s v="WOOD STAMP SET FLOWERS"/>
        <s v="RED GINGHAM TEDDY BEAR "/>
        <s v="ABC TREASURE BOOK BOX "/>
        <s v="JUMBO BAG VINTAGE DOILY "/>
        <s v="JUMBO BAG VINTAGE CHRISTMAS "/>
        <s v="6 GIFT TAGS VINTAGE CHRISTMAS "/>
        <s v="6 GIFT TAGS 50'S CHRISTMAS "/>
        <s v="STORAGE TIN VINTAGE DOILY "/>
        <s v="SET 8 CANDLES VINTAGE DOILY"/>
        <s v="50'S CHRISTMAS PAPER GIFT BAG"/>
        <s v="SET OF 20 KIDS COOKIE CUTTERS"/>
        <s v="SMALL BLUE PROVENCAL CERAMIC BALL"/>
        <s v="PINK  HONEYCOMB PAPER FAN"/>
        <s v="PASTEL COLOUR HONEYCOMB FAN"/>
        <s v="MULTICOLOUR HONEYCOMB FAN"/>
        <s v="ASSORTED TUTTI FRUTTI BRACELET"/>
        <s v="MINI JIGSAW SPACEBOY"/>
        <s v="MAGIC TREE -PAPER FLOWERS"/>
        <s v="SET OF 6 RIBBONS VINTAGE CHRISTMAS"/>
        <s v="BREAD BIN DINER STYLE PINK"/>
        <s v="36 FOIL STAR CAKE CASES "/>
        <s v="SET OF 12 FORK CANDLES"/>
        <s v="PIECE OF CAMO STATIONERY SET"/>
        <s v="JAZZ HEARTS PURSE NOTEBOOK"/>
        <s v="PENS ASSORTED FUNNY FACE"/>
        <s v="PINK DISCO HANDBAG"/>
        <s v="SET OF 4 KNICK KNACK TINS DOILY "/>
        <s v="MEDIUM MEDINA STAMPED METAL BOWL "/>
        <s v="RED ROCKING HORSE HAND PAINTED"/>
        <s v="RIBBON REEL CHRISTMAS PRESENT "/>
        <s v="RIBBON REEL CHRISTMAS SOCK BAUBLE"/>
        <s v="WRAP 50'S  CHRISTMAS"/>
        <s v="BLUE SCOTTIE DOG W FLOWER PATTERN"/>
        <s v="GARDEN PATH JOURNAL"/>
        <s v="CHERRY CROCHET FOOD COVER"/>
        <s v="STRAWBERRY RAFFIA FOOD COVER"/>
        <s v="ROTATING LEAVES T-LIGHT HOLDER"/>
        <s v="DOORMAT SPOTTY HOME SWEET HOME"/>
        <s v="RED DINER WALL CLOCK"/>
        <s v="FRYING PAN UNION FLAG"/>
        <s v="COFFEE MUG BLUE PAISLEY DESIGN"/>
        <s v="ROUND CAKE TIN VINTAGE RED"/>
        <s v="BREAD BIN DINER STYLE RED "/>
        <s v="LE GRAND TRAY CHIC SET"/>
        <s v="WHITE HEARTS WIRE PLANT POT HOLDER"/>
        <s v="TRIPLE HOOK ANTIQUE IVORY ROSE"/>
        <s v="DOORMAT HEARTS"/>
        <s v="ROTATING SILVER ANGELS T-LIGHT HLDR"/>
        <s v="BEACH HUT SHELF W 3 DRAWERS"/>
        <s v="BLACK CHRISTMAS TREE 60CM"/>
        <s v="BLACK CHRISTMAS TREE 120CM"/>
        <s v="DOORMAT BLACK FLOCK "/>
        <s v="SET OF 16 VINTAGE BLACK CUTLERY"/>
        <s v="RECORD FRAME 7&quot; SINGLE SIZE "/>
        <s v="PINK REGENCY TEACUP AND SAUCER"/>
        <s v="ROSES REGENCY TEACUP AND SAUCER "/>
        <s v="VINTAGE CHRISTMAS PAPER GIFT BAG"/>
        <s v="RED SPOT PAPER GIFT BAG"/>
        <s v="HANGING QUILTED PATCHWORK APPLES"/>
        <s v="VINTAGE CHRISTMAS GIFT BAG LARGE "/>
        <s v=" 50'S CHRISTMAS GIFT BAG LARGE"/>
        <s v=" RED SPOT GIFT BAG LARGE"/>
        <s v="FELTCRAFT CUSHION BUTTERFLY"/>
        <s v="PAPER CHAIN KIT SKULLS "/>
        <s v="POPCORN HOLDER"/>
        <s v="SANDALWOOD FAN"/>
        <s v="GREEN FERN NOTEBOOK"/>
        <s v="GARAGE KEY FOB"/>
        <s v="CHOCOLATE THIS WAY METAL SIGN"/>
        <s v="VINTAGE CARAVAN GREETING CARD "/>
        <s v="CARAVAN SQUARE TISSUE BOX"/>
        <s v="GREEN CHRISTMAS TREE CARD HOLDER"/>
        <s v="AIRLINE BAG VINTAGE TOKYO 78"/>
        <s v="AIRLINE BAG VINTAGE WORLD CHAMPION "/>
        <s v="FRENCH GARDEN SIGN BLUE METAL"/>
        <s v="CHRISTMAS LIGHTS 10 REINDEER"/>
        <s v="WRAP FOLK ART"/>
        <s v="SWIRLY CIRCULAR RUBBERS IN BAG"/>
        <s v="PINK CANDYSTUFT ARTIFICIAL FLOWER"/>
        <s v="WHITE CANDYSTUFT ARTIFICIAL FLOWER"/>
        <s v="SET 6 SCHOOL MILK BOTTLES IN CRATE"/>
        <s v="POPART WOODEN PENCILS ASST"/>
        <s v="BLUE POLKADOT KIDS BAG"/>
        <s v="SMALL PURPLE BABUSHKA NOTEBOOK "/>
        <s v="WRAP  VINTAGE DOILY "/>
        <s v="PACK OF 12 VINTAGE DOILY TISSUES"/>
        <s v="LETTER HOLDER HOME SWEET HOME"/>
        <s v="HOME SWEET HOME BLACKBOARD"/>
        <s v="FELTCRAFT HAIRBAND PINK AND BLUE"/>
        <s v="FILIGREE HEART DAISY WHITE"/>
        <s v="FILIGREE HEART BIRD WHITE "/>
        <s v="RED  EGG  SPOON"/>
        <s v="NOVELTY BISCUITS CAKE STAND 3 TIER"/>
        <s v="BIRTHDAY PARTY CORDON BARRIER TAPE"/>
        <s v="ZINC  STAR T-LIGHT HOLDER "/>
        <s v="ZINC  HEART T-LIGHT HOLDER"/>
        <s v="LARGE WHITE HEART OF WICKER"/>
        <s v="WHITE WICKER STAR "/>
        <s v="HANGING MINI COLOURED BOTTLES"/>
        <s v="NATURAL HANGING QUILTED HEARTS "/>
        <s v="PRETTY HANGING QUILTED HEARTS"/>
        <s v="ASSORTED COLOUR T-LIGHT HOLDER"/>
        <s v="FRENCH STYLE EMBOSSED HEART CABINET"/>
        <s v="SHELF WITH 4 HOOKS HOME SWEET HOME"/>
        <s v="RUSTIC MIRROR WITH LACE HEART"/>
        <s v="SET OF 2 TRAYS HOME SWEET HOME"/>
        <s v="PANTRY 3 HOOK ROLLING PIN HANGER"/>
        <s v="STORAGE TIN HOME SWEET HOME"/>
        <s v="PACK OF 12 DOLLY GIRL TISSUES"/>
        <s v="WOODLAND MINI BACKPACK"/>
        <s v="GINGHAM RECIPE BOOK BOX"/>
        <s v="ICE CREAM BUBBLES"/>
        <s v="WOODLAND BUNNIES LOLLY MAKERS"/>
        <s v="SKULLS AND CROSSBONES WRAP"/>
        <s v="HAND WARMER RED RETROSPOT"/>
        <s v="WRAP BILLBOARD FONTS DESIGN"/>
        <s v=" I LOVE LONDON MINI BACKPACK"/>
        <s v="PAPER POCKET TRAVELING FAN "/>
        <s v="FOLDING UMBRELLA CREAM POLKADOT"/>
        <s v="SPACEBOY MINI BACKPACK"/>
        <s v="WRAP RED VINTAGE DOILY"/>
        <s v="PACK OF 12 PAISLEY PARK TISSUES "/>
        <s v="ZINC FOLKART SLEIGH BELLS"/>
        <s v="EMPIRE UNION JACK TV DINNER TRAY"/>
        <s v="VINTAGE CHRISTMAS BUNTING"/>
        <s v="SET OF 3 BIRD LIGHT PINK FEATHER "/>
        <s v="PINK AND WHITE CHRISTMAS TREE 120CM"/>
        <s v="FEATHER PEN,COAL BLACK"/>
        <s v="HOME BUILDING BLOCK WORD"/>
        <s v="LOVE BUILDING BLOCK WORD"/>
        <s v="LUNCH BAG VINTAGE DOILY "/>
        <s v="PANTRY HOOK SPATULA"/>
        <s v="PANTRY HOOK BALLOON WHISK "/>
        <s v="CHARLIE &amp; LOLA WASTEPAPER BIN BLUE"/>
        <s v="PANTRY CHOPPING BOARD"/>
        <s v="SWISS CHALET TREE DECORATION "/>
        <s v="GLITTER CHRISTMAS TREE"/>
        <s v="SMALL FOLKART STAR CHRISTMAS DEC"/>
        <s v="60 CAKE CASES VINTAGE CHRISTMAS"/>
        <s v="YULETIDE IMAGES GIFT WRAP SET"/>
        <s v="HOT WATER BOTTLE KEEP CALM"/>
        <s v="DOORSTOP RACING CAR DESIGN"/>
        <s v="BILI NUT AND WOOD NECKLACE"/>
        <s v="SPOTTED WHITE NATURAL SEED NECKLACE"/>
        <s v="RED KUKUI COCONUT SEED NECKLACE"/>
        <s v="BROWN KUKUI COCONUT SEED NECKLACE"/>
        <s v="PURPLE BOUDICCA LARGE BRACELET"/>
        <s v="RED BOUDICCA LARGE BRACELET"/>
        <s v="TURQ+RED BOUDICCA LARGE BRACELET"/>
        <s v="PINK BOUDICCA LARGE BRACELET"/>
        <s v="ANT COPPER TURQ BOUDICCA BRACELET"/>
        <s v="ANT COPPER LIME BOUDICCA BRACELET"/>
        <s v="ANT COPPER PINK BOUDICCA BRACELET"/>
        <s v="PURPLE ENAMEL FLOWER RING"/>
        <s v="BLACK ENAMEL FLOWER RING"/>
        <s v="RED ENAMEL FLOWER RING"/>
        <s v="GREEN ENAMEL FLOWER RING"/>
        <s v="SET 12 COLOUR PENCILS SPACEBOY "/>
        <s v="PEACE WOODEN BLOCK LETTERS"/>
        <s v="BROCANTE SHELF WITH HOOKS"/>
        <s v="JINGLE BELL HEART ANTIQUE SILVER"/>
        <s v="WRAP PAISLEY PARK "/>
        <s v="HAND WARMER OWL DESIGN"/>
        <s v="AREA PATROLLED METAL SIGN"/>
        <s v="RED STAR CARD HOLDER"/>
        <s v="BELLE JARDINIERE CUSHION COVER"/>
        <s v="VINTAGE DOILY TRAVEL SEWING KIT"/>
        <s v="PLAYING CARDS VINTAGE DOILY "/>
        <s v="MINI PLAYING CARDS DOLLY GIRL "/>
        <s v="EMBROIDERED RIBBON REEL SUSIE "/>
        <s v="EMBROIDERED RIBBON REEL DAISY "/>
        <s v="EMBROIDERED RIBBON REEL REBECCA "/>
        <s v="EMBROIDERED RIBBON REEL RACHEL "/>
        <s v="EMBROIDERED RIBBON REEL RUBY "/>
        <s v="PARTY CONE CHRISTMAS DECORATION "/>
        <s v="SET 12 COLOUR PENCILS LOVE LONDON"/>
        <s v="SET 12 COLOURING PENCILS DOILY"/>
        <s v="PACK OF 12 50'S CHRISTMAS TISSUES"/>
        <s v="3 RAFFIA RIBBONS 50'S CHRISTMAS "/>
        <s v="VINTAGE DOILY DELUXE SEWING KIT "/>
        <s v="MINT DINER WALL CLOCK"/>
        <s v="PACK OF 12 RED APPLE TISSUES"/>
        <s v="RED APPLES CHOPPING BOARD   "/>
        <s v="SET 12 COLOUR PENCILS DOLLY GIRL "/>
        <s v="ALPHABET HEARTS STICKER SHEET"/>
        <s v="LA JARDIN BOTANIQUE CUSHION COVER"/>
        <s v="STOOL HOME SWEET HOME "/>
        <s v="FLAG OF ST GEORGE CHAIR"/>
        <s v="SKULLS STORAGE BOX SMALL"/>
        <s v="CHOCOLATE CALCULATOR"/>
        <s v="MINI JIGSAW LEAP FROG"/>
        <s v="MINI JIGSAW BAKE A CAKE "/>
        <s v="MINI JIGSAW PURDEY"/>
        <s v="HEADS AND TAILS SPORTING FUN"/>
        <s v="FELTCRAFT CHRISTMAS FAIRY"/>
        <s v="MINI PLAYING CARDS BUFFALO BILL "/>
        <s v="MINI PLAYING CARDS GYMKHANA"/>
        <s v="SET OF 4 ENGLISH ROSE PLACEMATS"/>
        <s v="SET OF 4 POLKADOT PLACEMATS "/>
        <s v="SET OF 4 CAROUSEL PLACEMATS "/>
        <s v="CHILDRENS TOY COOKING UTENSIL SET"/>
        <s v="CHARLIE &amp; LOLA WASTEPAPER BIN FLORA"/>
        <s v="SET OF 72 SKULL PAPER  DOILIES"/>
        <s v="DECORATIVE ROSE BATHROOM BOTTLE"/>
        <s v="DECORATIVE FLORE BATHROOM BOTTLE"/>
        <s v="GLASS JAR PEACOCK BATH SALTS"/>
        <s v="FRENCH WC SIGN BLUE METAL"/>
        <s v="FRENCH BATHROOM SIGN BLUE METAL"/>
        <s v="HOME SWEET HOME BOTTLE "/>
        <s v="KEY RING BASEBALL BOOT ASSORTED "/>
        <s v="MINI PLAYING CARDS SPACEBOY "/>
        <s v="CHILDRENS CUTLERY POLKADOT GREEN "/>
        <s v="HOME SWEET HOME KEY HOLDER"/>
        <s v="3 DRAWER ANTIQUE WHITE WOOD CABINET"/>
        <s v="KITCHEN METAL SIGN"/>
        <s v="CERAMIC STRAWBERRY TRINKET TRAY"/>
        <s v="CARD HOLDER GINGHAM HEART"/>
        <s v="FLYING PIG WATERING CAN"/>
        <s v="SMALL FOLDING SCISSOR(POINTED EDGE)"/>
        <s v="DARK BIRD HOUSE TREE DECORATION"/>
        <s v="DOVE DECORATION PAINTED ZINC "/>
        <s v="WOODEN TREE CHRISTMAS SCANDINAVIAN"/>
        <s v="SPACEBOY ROCKET LOLLY MAKERS"/>
        <s v="HANGING  BUTTERFLY T-LIGHT HOLDER"/>
        <s v="WALL ART THE MAGIC FOREST "/>
        <s v="WALL ART 70'S ALPHABET "/>
        <s v="FOLKART CLIP ON STARS"/>
        <s v="CRYSTAL SEA HORSE PHONE CHARM"/>
        <s v="STAR DECORATION PAINTED ZINC "/>
        <s v="WOODEN STAR CHRISTMAS SCANDINAVIAN"/>
        <s v="FELTCRAFT DOLL EMILY"/>
        <s v="MINI JIGSAW DOLLY GIRL"/>
        <s v="ROLL WRAP 50'S CHRISTMAS"/>
        <s v="DOLLY GIRL MINI BACKPACK"/>
        <s v="PARLOUR CERAMIC WALL HOOK"/>
        <s v="MINIATURE ANTIQUE ROSE HOOK IVORY"/>
        <s v="EMBROIDERED RIBBON REEL SALLY "/>
        <s v="VINTAGE UNION JACK DOORSTOP"/>
        <s v="SWALLOW WOODEN CHRISTMAS DECORATION"/>
        <s v="CHRISTMAS LIGHTS 10 VINTAGE BAUBLES"/>
        <s v="WOODEN ADVENT CALENDAR RED"/>
        <s v="RETROSPOT CANDLE  SMALL"/>
        <s v="DOORMAT MERRY CHRISTMAS RED "/>
        <s v="HOME SWEET HOME CUSHION COVER "/>
        <s v="LE JARDIN BOTANIQUE CUSHION COVER"/>
        <s v="HOME SWEET HOME 3 PEG HANGER "/>
        <s v="CHRISTMAS CRAFT TREE TOP ANGEL"/>
        <s v="STRING OF STARS CARD HOLDER"/>
        <s v="FAIRY TALE COTTAGE NIGHT LIGHT"/>
        <s v="CARDHOLDER GINGHAM CHRISTMAS TREE"/>
        <s v="GARDEN PATH SKETCHBOOK"/>
        <s v="BABUSHKA LIGHTS STRING OF 10"/>
        <s v="PAPER LANTERN 9 POINT SNOW STAR "/>
        <s v="BUBBLEGUM RING ASSORTED"/>
        <s v="POPART RECT PENCIL SHARPENER ASST"/>
        <s v="BOTANICAL LILY GREETING CARD"/>
        <s v="SET OF 12  VINTAGE POSTCARD SET"/>
        <s v="ICON PLACEMAT POP ART ELVIS"/>
        <s v="GREETING CARD, OVERCROWDED POOL."/>
        <s v="WRAP CHRISTMAS SCREEN PRINT"/>
        <s v="HEART IVORY TRELLIS LARGE"/>
        <s v="GOLD MUG BONE CHINA TREE OF LIFE"/>
        <s v="ANGEL DECORATION PAINTED ZINC "/>
        <s v="CHRISTMAS TREE PAINTED ZINC "/>
        <s v="AIRLINE BAG VINTAGE JET SET WHITE"/>
        <s v="ROCKING HORSE RED CHRISTMAS "/>
        <s v="STAR WOODEN CHRISTMAS DECORATION"/>
        <s v="3D CHRISTMAS STAMPS STICKERS "/>
        <s v="3D TRADITIONAL CHRISTMAS STICKERS"/>
        <s v="SET OF 20 VINTAGE CHRISTMAS NAPKINS"/>
        <s v="SET OF 10 LANTERNS FAIRY LIGHT STAR"/>
        <s v="CHRISTMAS TREE HANGING GOLD"/>
        <s v="CHRISTMAS TABLE SILVER CANDLE SPIKE"/>
        <s v="HI TEC ALPINE HAND WARMER"/>
        <s v="SET/3 CHRISTMAS DECOUPAGE CANDLES"/>
        <s v="ACRYLIC HANGING JEWEL,PINK"/>
        <s v="MINT GREEN ROSE TOWEL"/>
        <s v="LA PALMIERA TILE COASTER"/>
        <s v="CURIOUS IMAGES GIFT WRAP SET"/>
        <s v="TRADITIONAL CHRISTMAS RIBBONS"/>
        <s v="BEADED CRYSTAL HEART GREEN LARGE"/>
        <s v="HAND WARMER BIRD DESIGN"/>
        <s v="BOX OF 6 CHRISTMAS CAKE DECORATIONS"/>
        <s v="WOODEN ADVENT CALENDAR CREAM"/>
        <s v="WRAP GINGHAM ROSE "/>
        <s v="CURIO CABINET LINEN AND LACE "/>
        <s v="KNITTED UNION FLAG HOT WATER BOTTLE"/>
        <s v="High Resolution Image"/>
        <s v="BAG 250g SWIRLY MARBLES"/>
        <s v="RIBBON REEL LACE DESIGN "/>
        <s v="CARD BIRTHDAY COWBOY"/>
        <s v="ROLL WRAP VINTAGE SPOT "/>
        <s v="EMBROIDERED RIBBON REEL EMILY "/>
        <s v="EMBROIDERED RIBBON REEL ROSIE"/>
        <s v="GLASS BONNE JAM JAR"/>
        <s v="MAGIC GARDEN FELT GARLAND "/>
        <s v="FELTCRAFT PRINCESS CHARLOTTE DOLL"/>
        <s v="FELTCRAFT PRINCESS LOLA DOLL"/>
        <s v="4 LAVENDER BOTANICAL DINNER CANDLES"/>
        <s v="SET OF 4 ROSE BOTANICAL CANDLES"/>
        <s v="HOT WATER BOTTLE TEA AND SYMPATHY"/>
        <s v="IVORY CAFE HANGING LAMP "/>
        <s v="SET OF 6 NATIVITY MAGNETS "/>
        <s v="ROLL WRAP VINTAGE CHRISTMAS"/>
        <s v="LOVE HOT WATER BOTTLE"/>
        <s v="TRADITIONAL NAUGHTS &amp; CROSSES"/>
        <s v="DOORMAT WELCOME SUNRISE"/>
        <s v="SWEETHEART 3 TIER CAKE STAND "/>
        <s v="ROCKING HORSE GREEN CHRISTMAS "/>
        <s v="CHRISTMAS GINGHAM STAR"/>
        <s v="CHRISTMAS GINGHAM TREE"/>
        <s v="RIBBON REEL MAKING SNOWMEN "/>
        <s v="RIBBON REEL SNOWY VILLAGE"/>
        <s v="WOODLAND SMALL BLUE FELT HEART"/>
        <s v="WOODLAND LARGE RED FELT HEART"/>
        <s v="MINI LIGHTS WOODLAND MUSHROOMS"/>
        <s v="TRADITIONAL PICK UP STICKS GAME "/>
        <s v="HOT STUFF HOT WATER BOTTLE"/>
        <s v="DOLLY CABINET 2 DRAWERS "/>
        <s v="EGG CUP MILKMAID INGRID"/>
        <s v="EGG CUP MILKMAID HEIDI"/>
        <s v="NEW BAROQUE JEWELLERY BOX "/>
        <s v="ZINC HEART LATTICE T-LIGHT HOLDER"/>
        <s v="CANDLE HOLDER SILVER MADELINE"/>
        <s v="VINTAGE GLASS T-LIGHT HOLDER"/>
        <s v="ZINC BOX SIGN HOME"/>
        <s v="ZINC METAL HEART DECORATION"/>
        <s v="TRADTIONAL ALPHABET STAMP SET"/>
        <s v="HEART STRING MEMO HOLDER HANGING"/>
        <s v="HAND WARMER RED LOVE HEART"/>
        <s v="SILVER BELLS TABLE DECORATION"/>
        <s v="SILVER STARS TABLE DECORATION"/>
        <s v="SILVER HEARTS TABLE DECORATION"/>
        <s v="I LOVE LONDON BEAKER"/>
        <s v="WOODLAND SMALL RED FELT HEART"/>
        <s v="WOODLAND SMALL PINK FELT HEART"/>
        <s v="RIBBON REEL HEARTS DESIGN "/>
        <s v="3D VINTAGE CHRISTMAS STICKERS "/>
        <s v="WHITE GOOSE FEATHER TREE 60CM "/>
        <s v="VINTAGE BELLS GARLAND"/>
        <s v="VINTAGE DOILY JUMBO BAG RED "/>
        <s v="BOTANICAL GARDENS WALL CLOCK "/>
        <s v="FANCY FONT BIRTHDAY CARD, "/>
        <s v="CARD DOG AND BALL "/>
        <s v="HANGING HEART WITH BELL"/>
        <s v="SET OF 2 CHRISTMAS DECOUPAGE CANDLE"/>
        <s v="WHITE JEWELLED HEART DECORATION"/>
        <s v="GIN + TONIC DIET METAL SIGN"/>
        <s v="STRAWBERRY CERAMIC TRINKET POT"/>
        <s v="TOAST ITS - I LOVE YOU "/>
        <s v="NURSERY A,B,C PAINTED LETTERS"/>
        <s v="CERAMIC PLATE STRAWBERRY DESIGN"/>
        <s v="LARGE CAKE STAND  HANGING STRAWBERY"/>
        <s v="FRYING PAN BLUE POLKADOT"/>
        <s v="DOORMAT PEACE ON EARTH BLUE"/>
        <s v="HAND WARMER SCOTTY DOG DESIGN"/>
        <s v="JUMBO BAG PAISLEY PARK"/>
        <s v="LUNCH BAG PAISLEY PARK  "/>
        <s v="SMALL POP BOX FUNKY MONKEY"/>
        <s v="SMOKEY GREY COLOUR GLASS"/>
        <s v="DOORMAT VINTAGE LEAF"/>
        <s v="SET 36 COLOUR PENCILS LOVE LONDON"/>
        <s v="CLASSIC CHROME BICYCLE BELL "/>
        <s v="PLAYING CARDS I LOVE LONDON "/>
        <s v="EMBROIDERED RIBBON REEL SOPHIE  "/>
        <s v="WALL ART BIG LOVE "/>
        <s v="WALL ART STOP FOR TEA "/>
        <s v="LANDMARK FRAME LONDON BRIDGE "/>
        <s v="WHITE GOOSE FEATHER CHRISTMAS TREE "/>
        <s v="MAGIC DRAWING SLATE GO TO THE FAIR "/>
        <s v="HEART WOODEN CHRISTMAS DECORATION"/>
        <s v="WOODEN HEART CHRISTMAS SCANDINAVIAN"/>
        <s v="CHARLIE + LOLA RED HOT WATER BOTTLE"/>
        <s v="SET 12 VINTAGE DOILY CHALK "/>
        <s v="LUNCH BAG RED VINTAGE DOILY"/>
        <s v="DOILY THANK YOU CARD"/>
        <s v="DINOSAURS  WRITING SET "/>
        <s v="6 RIBBONS ELEGANT CHRISTMAS "/>
        <s v="PARTY CONES CANDY DECORATION"/>
        <s v="RIBBON REEL SOCKS AND MITTENS"/>
        <s v="SKULLS SQUARE TISSUE BOX"/>
        <s v="FOLDING UMBRELLA BLACKBLUE POLKADOT"/>
        <s v="PINK/WHITE CHRISTMAS TREE 60CM"/>
        <s v="SET/10 IVORY POLKADOT PARTY CANDLES"/>
        <s v="BOYS ALPHABET IRON ON PATCHES"/>
        <s v="HOT WATER BOTTLE I AM SO POORLY"/>
        <s v="HOT WATER BOTTLE SEX BOMB"/>
        <s v="SMALL STRIPES CHOCOLATE GIFT BAG "/>
        <s v="CLAM SHELL SMALL "/>
        <s v="LARGE MEDINA STAMPED METAL BOWL "/>
        <s v="PACK OF 6 PANETTONE GIFT BOXES"/>
        <s v="DANISH ROSE TRINKET TRAYS"/>
        <s v="WHITE BAROQUE WALL CLOCK "/>
        <s v="IVORY RETRO KITCHEN WALL CLOCK"/>
        <s v="RED RETRO KITCHEN WALL CLOCK"/>
        <s v="BLUE RETRO KITCHEN WALL CLOCK"/>
        <s v="EGG CUP MILKMAID HELGA "/>
        <s v="EGG CUP HENRIETTA HEN CREAM "/>
        <s v="PAPER BUNTING VINTAGE PARTY"/>
        <s v="REX CASH+CARRY JUMBO SHOPPER"/>
        <s v="SWALLOW SQUARE TISSUE BOX"/>
        <s v="MONEY BOX BISCUITS DESIGN"/>
        <s v="BOTANICAL LAVENDER BIRTHDAY CARD"/>
        <s v="MIRRORED DOVE WALL DECORATION"/>
        <s v="GLASS JAR DIGESTIVE BISCUITS"/>
        <s v="DOG BOWL VINTAGE CREAM"/>
        <s v="CAT BOWL VINTAGE CREAM"/>
        <s v="VINTAGE LEAF CHOPPING BOARD  "/>
        <s v="POPPY FIELDS CHOPPING BOARD"/>
        <s v="SET 36 COLOUR PENCILS SPACEBOY "/>
        <s v="ROCOCO WALL MIRROR WHITE"/>
        <s v="PLAYING CARDS KEEP CALM &amp; CARRY ON"/>
        <s v="WALL ART ONLY ONE PERSON "/>
        <s v="WALL ART WORK REST AND PLAY  "/>
        <s v="WALL ART BICYCLE SAFETY"/>
        <s v="WALL ART KEEP CALM "/>
        <s v="SMALL SQUARE CUT GLASS CANDLESTICK"/>
        <s v="WHITE HANGING HEART T-LIGHT HOLDER"/>
        <s v="PACK OF 12 VINTAGE CHRISTMAS TISSUE"/>
        <s v="POCKET MIRROR WOODLAND"/>
        <s v="CERAMIC CHERRY CAKE MONEY BANK"/>
        <s v="SET 36 COLOURING PENCILS DOILY"/>
        <s v="CLASSIC BICYCLE CLIPS "/>
        <s v="BICYCLE PUNCTURE REPAIR KIT "/>
        <s v="IVORY LOVE BIRD CANDLE"/>
        <s v="PINK LOVE BIRD CANDLE"/>
        <s v="SET OF 6 RIBBONS COUNTRY STYLE"/>
        <s v="SNACK TRAY RED VINTAGE DOILY"/>
        <s v="SNACK TRAY I LOVE LONDON"/>
        <s v="SNACK TRAY HAPPY FOREST  "/>
        <s v="SNACK TRAY RED GINGHAM"/>
        <s v="CUSHION COVER PINK UNION JACK"/>
        <s v="IVORY HANGING DECORATION  BIRD"/>
        <s v="CHRISTMAS STAR WISH LIST CHALKBOARD"/>
        <s v="SET OF 2 TEA TOWELS PING MICROWAVE"/>
        <s v="SKULL DESIGN TV DINNER TRAY"/>
        <s v="ELEPHANT BIRTHDAY CARD "/>
        <s v="TRIANGULAR POUFFE VINTAGE "/>
        <s v="6 RIBBONS SHIMMERING PINKS "/>
        <s v="MINI JIGSAW DINOSAUR "/>
        <s v="SET OF 6 RIBBONS PARTY"/>
        <s v="SET OF 6 RIBBONS PERFECTLY PRETTY  "/>
        <s v="HAND WARMER UNION JACK"/>
        <s v="VICTORIAN SEWING BOX LARGE"/>
        <s v="RIBBON REEL FLORA + FAUNA "/>
      </sharedItems>
    </cacheField>
    <cacheField name="Количество" numFmtId="0">
      <sharedItems containsSemiMixedTypes="0" containsString="0" containsNumber="1" containsInteger="1" minValue="1" maxValue="600"/>
    </cacheField>
    <cacheField name="ДатаОплаты" numFmtId="22">
      <sharedItems containsSemiMixedTypes="0" containsNonDate="0" containsDate="1" containsString="0" minDate="2011-01-07T10:04:00" maxDate="2011-12-09T12:16:00" count="409">
        <d v="2011-01-07T10:04:00"/>
        <d v="2011-01-07T10:32:00"/>
        <d v="2011-01-07T12:28:00"/>
        <d v="2011-01-07T15:27:00"/>
        <d v="2011-01-10T09:48:00"/>
        <d v="2011-01-10T10:35:00"/>
        <d v="2011-01-11T10:38:00"/>
        <d v="2011-01-12T11:46:00"/>
        <d v="2011-01-13T13:21:00"/>
        <d v="2011-01-14T09:23:00"/>
        <d v="2011-01-14T10:06:00"/>
        <d v="2011-01-14T14:45:00"/>
        <d v="2011-01-17T11:01:00"/>
        <d v="2011-01-17T11:46:00"/>
        <d v="2011-01-18T12:05:00"/>
        <d v="2011-01-19T08:34:00"/>
        <d v="2011-01-24T10:12:00"/>
        <d v="2011-01-24T12:58:00"/>
        <d v="2011-01-24T13:27:00"/>
        <d v="2011-01-25T12:16:00"/>
        <d v="2011-01-25T13:37:00"/>
        <d v="2011-01-25T15:13:00"/>
        <d v="2011-01-26T12:27:00"/>
        <d v="2011-01-26T13:38:00"/>
        <d v="2011-01-27T13:08:00"/>
        <d v="2011-01-27T13:29:00"/>
        <d v="2011-01-27T13:42:00"/>
        <d v="2011-01-31T09:05:00"/>
        <d v="2011-01-31T09:51:00"/>
        <d v="2011-01-31T11:46:00"/>
        <d v="2011-01-31T13:27:00"/>
        <d v="2011-02-01T10:00:00"/>
        <d v="2011-02-02T09:49:00"/>
        <d v="2011-02-03T09:58:00"/>
        <d v="2011-02-03T10:47:00"/>
        <d v="2011-02-03T13:58:00"/>
        <d v="2011-02-09T10:41:00"/>
        <d v="2011-02-10T09:43:00"/>
        <d v="2011-02-10T11:39:00"/>
        <d v="2011-02-11T12:45:00"/>
        <d v="2011-02-14T10:24:00"/>
        <d v="2011-02-14T12:11:00"/>
        <d v="2011-02-17T12:23:00"/>
        <d v="2011-02-17T13:16:00"/>
        <d v="2011-02-18T09:41:00"/>
        <d v="2011-02-21T10:53:00"/>
        <d v="2011-02-21T13:40:00"/>
        <d v="2011-02-23T15:53:00"/>
        <d v="2011-02-25T08:44:00"/>
        <d v="2011-02-25T11:53:00"/>
        <d v="2011-03-01T12:09:00"/>
        <d v="2011-03-03T14:04:00"/>
        <d v="2011-03-03T15:30:00"/>
        <d v="2011-03-07T09:10:00"/>
        <d v="2011-03-07T09:49:00"/>
        <d v="2011-03-07T10:22:00"/>
        <d v="2011-03-08T11:46:00"/>
        <d v="2011-03-08T12:52:00"/>
        <d v="2011-03-08T13:50:00"/>
        <d v="2011-03-11T11:35:00"/>
        <d v="2011-03-16T13:58:00"/>
        <d v="2011-03-17T12:40:00"/>
        <d v="2011-03-17T13:23:00"/>
        <d v="2011-03-18T09:55:00"/>
        <d v="2011-03-18T09:57:00"/>
        <d v="2011-03-18T10:09:00"/>
        <d v="2011-03-18T14:20:00"/>
        <d v="2011-03-20T13:59:00"/>
        <d v="2011-03-20T15:41:00"/>
        <d v="2011-03-22T15:13:00"/>
        <d v="2011-03-22T15:42:00"/>
        <d v="2011-03-25T08:50:00"/>
        <d v="2011-03-25T14:50:00"/>
        <d v="2011-03-25T14:53:00"/>
        <d v="2011-03-28T13:57:00"/>
        <d v="2011-03-28T13:59:00"/>
        <d v="2011-03-28T14:07:00"/>
        <d v="2011-03-30T12:54:00"/>
        <d v="2011-03-31T10:38:00"/>
        <d v="2011-03-31T13:10:00"/>
        <d v="2011-04-01T13:47:00"/>
        <d v="2011-04-04T12:10:00"/>
        <d v="2011-04-04T12:11:00"/>
        <d v="2011-04-07T10:24:00"/>
        <d v="2011-04-08T09:54:00"/>
        <d v="2011-04-08T12:30:00"/>
        <d v="2011-04-11T11:38:00"/>
        <d v="2011-04-11T13:02:00"/>
        <d v="2011-04-14T09:30:00"/>
        <d v="2011-04-14T09:56:00"/>
        <d v="2011-04-14T13:59:00"/>
        <d v="2011-04-14T16:23:00"/>
        <d v="2011-04-14T17:25:00"/>
        <d v="2011-04-14T18:40:00"/>
        <d v="2011-04-19T10:48:00"/>
        <d v="2011-04-19T13:39:00"/>
        <d v="2011-04-19T14:02:00"/>
        <d v="2011-04-20T09:31:00"/>
        <d v="2011-04-21T15:52:00"/>
        <d v="2011-04-21T16:39:00"/>
        <d v="2011-04-27T12:02:00"/>
        <d v="2011-04-28T16:20:00"/>
        <d v="2011-05-01T13:18:00"/>
        <d v="2011-05-04T08:51:00"/>
        <d v="2011-05-04T08:52:00"/>
        <d v="2011-05-04T11:57:00"/>
        <d v="2011-05-04T12:11:00"/>
        <d v="2011-05-05T09:23:00"/>
        <d v="2011-05-05T17:13:00"/>
        <d v="2011-05-06T15:01:00"/>
        <d v="2011-05-09T11:34:00"/>
        <d v="2011-05-10T13:44:00"/>
        <d v="2011-05-10T14:46:00"/>
        <d v="2011-05-11T14:37:00"/>
        <d v="2011-05-12T08:52:00"/>
        <d v="2011-05-12T09:40:00"/>
        <d v="2011-05-12T09:41:00"/>
        <d v="2011-05-12T09:54:00"/>
        <d v="2011-05-12T14:46:00"/>
        <d v="2011-05-13T08:10:00"/>
        <d v="2011-05-13T08:11:00"/>
        <d v="2011-05-17T15:48:00"/>
        <d v="2011-05-19T08:26:00"/>
        <d v="2011-05-19T08:27:00"/>
        <d v="2011-05-19T09:37:00"/>
        <d v="2011-05-19T12:24:00"/>
        <d v="2011-05-19T15:36:00"/>
        <d v="2011-05-19T15:41:00"/>
        <d v="2011-05-22T14:03:00"/>
        <d v="2011-05-22T14:05:00"/>
        <d v="2011-05-23T10:13:00"/>
        <d v="2011-05-23T12:32:00"/>
        <d v="2011-05-23T15:38:00"/>
        <d v="2011-05-24T10:19:00"/>
        <d v="2011-05-26T09:17:00"/>
        <d v="2011-05-26T09:18:00"/>
        <d v="2011-05-26T10:41:00"/>
        <d v="2011-05-26T10:43:00"/>
        <d v="2011-05-26T12:41:00"/>
        <d v="2011-05-27T10:29:00"/>
        <d v="2011-05-29T12:26:00"/>
        <d v="2011-05-31T13:15:00"/>
        <d v="2011-06-01T10:15:00"/>
        <d v="2011-06-02T09:04:00"/>
        <d v="2011-06-02T15:13:00"/>
        <d v="2011-06-03T10:17:00"/>
        <d v="2011-06-05T11:36:00"/>
        <d v="2011-06-05T13:45:00"/>
        <d v="2011-06-06T15:31:00"/>
        <d v="2011-06-09T09:36:00"/>
        <d v="2011-06-09T09:54:00"/>
        <d v="2011-06-10T15:28:00"/>
        <d v="2011-06-12T11:37:00"/>
        <d v="2011-06-13T10:33:00"/>
        <d v="2011-06-13T10:52:00"/>
        <d v="2011-06-13T14:13:00"/>
        <d v="2011-06-16T14:45:00"/>
        <d v="2011-06-16T14:46:00"/>
        <d v="2011-06-20T13:08:00"/>
        <d v="2011-06-21T10:46:00"/>
        <d v="2011-06-23T10:56:00"/>
        <d v="2011-06-24T10:16:00"/>
        <d v="2011-06-26T15:36:00"/>
        <d v="2011-06-30T15:30:00"/>
        <d v="2011-06-30T17:34:00"/>
        <d v="2011-06-30T17:59:00"/>
        <d v="2011-07-01T13:22:00"/>
        <d v="2011-07-04T14:36:00"/>
        <d v="2011-07-07T12:38:00"/>
        <d v="2011-07-07T12:40:00"/>
        <d v="2011-07-07T13:54:00"/>
        <d v="2011-07-08T08:43:00"/>
        <d v="2011-07-08T11:55:00"/>
        <d v="2011-07-12T10:25:00"/>
        <d v="2011-07-12T13:31:00"/>
        <d v="2011-07-12T13:32:00"/>
        <d v="2011-07-13T12:24:00"/>
        <d v="2011-07-14T12:12:00"/>
        <d v="2011-07-14T14:08:00"/>
        <d v="2011-07-15T13:10:00"/>
        <d v="2011-07-15T14:34:00"/>
        <d v="2011-07-17T10:53:00"/>
        <d v="2011-07-19T12:37:00"/>
        <d v="2011-07-19T12:38:00"/>
        <d v="2011-07-19T13:45:00"/>
        <d v="2011-07-19T14:04:00"/>
        <d v="2011-07-19T15:55:00"/>
        <d v="2011-07-20T10:51:00"/>
        <d v="2011-07-20T14:38:00"/>
        <d v="2011-07-21T15:14:00"/>
        <d v="2011-07-21T17:39:00"/>
        <d v="2011-07-22T13:59:00"/>
        <d v="2011-07-24T11:55:00"/>
        <d v="2011-07-25T10:04:00"/>
        <d v="2011-07-25T13:54:00"/>
        <d v="2011-07-27T13:00:00"/>
        <d v="2011-07-28T10:33:00"/>
        <d v="2011-08-01T10:26:00"/>
        <d v="2011-08-02T09:29:00"/>
        <d v="2011-08-02T09:35:00"/>
        <d v="2011-08-02T10:33:00"/>
        <d v="2011-08-03T10:04:00"/>
        <d v="2011-08-04T14:20:00"/>
        <d v="2011-08-04T17:51:00"/>
        <d v="2011-08-05T13:49:00"/>
        <d v="2011-08-05T15:02:00"/>
        <d v="2011-08-07T11:59:00"/>
        <d v="2011-08-08T10:59:00"/>
        <d v="2011-08-09T10:05:00"/>
        <d v="2011-08-15T13:22:00"/>
        <d v="2011-08-16T10:02:00"/>
        <d v="2011-08-17T12:04:00"/>
        <d v="2011-08-17T12:30:00"/>
        <d v="2011-08-19T11:23:00"/>
        <d v="2011-08-19T11:46:00"/>
        <d v="2011-08-21T13:18:00"/>
        <d v="2011-08-22T10:39:00"/>
        <d v="2011-08-22T12:40:00"/>
        <d v="2011-08-22T15:55:00"/>
        <d v="2011-08-23T11:47:00"/>
        <d v="2011-08-24T09:23:00"/>
        <d v="2011-08-24T12:39:00"/>
        <d v="2011-08-24T13:42:00"/>
        <d v="2011-08-24T13:55:00"/>
        <d v="2011-08-24T14:40:00"/>
        <d v="2011-08-24T14:41:00"/>
        <d v="2011-08-24T16:13:00"/>
        <d v="2011-08-25T09:18:00"/>
        <d v="2011-08-25T12:50:00"/>
        <d v="2011-08-26T12:54:00"/>
        <d v="2011-08-26T14:51:00"/>
        <d v="2011-08-30T08:15:00"/>
        <d v="2011-08-31T09:11:00"/>
        <d v="2011-08-31T15:30:00"/>
        <d v="2011-09-02T10:53:00"/>
        <d v="2011-09-04T12:00:00"/>
        <d v="2011-09-04T12:23:00"/>
        <d v="2011-09-04T13:07:00"/>
        <d v="2011-09-04T14:06:00"/>
        <d v="2011-09-04T14:09:00"/>
        <d v="2011-09-06T13:46:00"/>
        <d v="2011-09-06T13:47:00"/>
        <d v="2011-09-06T14:19:00"/>
        <d v="2011-09-06T14:53:00"/>
        <d v="2011-09-08T13:48:00"/>
        <d v="2011-09-08T15:04:00"/>
        <d v="2011-09-08T15:22:00"/>
        <d v="2011-09-11T11:04:00"/>
        <d v="2011-09-11T13:32:00"/>
        <d v="2011-09-11T13:38:00"/>
        <d v="2011-09-13T14:23:00"/>
        <d v="2011-09-14T14:30:00"/>
        <d v="2011-09-16T10:39:00"/>
        <d v="2011-09-16T10:56:00"/>
        <d v="2011-09-16T14:20:00"/>
        <d v="2011-09-19T11:55:00"/>
        <d v="2011-09-19T12:29:00"/>
        <d v="2011-09-19T13:28:00"/>
        <d v="2011-09-19T14:56:00"/>
        <d v="2011-09-20T15:03:00"/>
        <d v="2011-09-21T10:47:00"/>
        <d v="2011-09-21T15:23:00"/>
        <d v="2011-09-22T16:34:00"/>
        <d v="2011-09-22T17:14:00"/>
        <d v="2011-09-22T17:25:00"/>
        <d v="2011-09-23T09:00:00"/>
        <d v="2011-09-23T09:13:00"/>
        <d v="2011-09-23T12:55:00"/>
        <d v="2011-09-23T15:45:00"/>
        <d v="2011-09-26T15:35:00"/>
        <d v="2011-09-27T11:50:00"/>
        <d v="2011-09-28T13:30:00"/>
        <d v="2011-09-29T15:58:00"/>
        <d v="2011-09-29T17:52:00"/>
        <d v="2011-09-30T09:22:00"/>
        <d v="2011-10-05T09:43:00"/>
        <d v="2011-10-05T09:46:00"/>
        <d v="2011-10-05T12:25:00"/>
        <d v="2011-10-06T09:28:00"/>
        <d v="2011-10-06T09:37:00"/>
        <d v="2011-10-06T13:30:00"/>
        <d v="2011-10-06T14:37:00"/>
        <d v="2011-10-06T14:54:00"/>
        <d v="2011-10-06T15:51:00"/>
        <d v="2011-10-06T16:41:00"/>
        <d v="2011-10-07T09:16:00"/>
        <d v="2011-10-07T09:26:00"/>
        <d v="2011-10-07T11:19:00"/>
        <d v="2011-10-07T11:57:00"/>
        <d v="2011-10-07T15:15:00"/>
        <d v="2011-10-10T15:15:00"/>
        <d v="2011-10-11T12:34:00"/>
        <d v="2011-10-11T12:38:00"/>
        <d v="2011-10-12T10:36:00"/>
        <d v="2011-10-12T11:40:00"/>
        <d v="2011-10-12T11:49:00"/>
        <d v="2011-10-12T12:01:00"/>
        <d v="2011-10-13T09:30:00"/>
        <d v="2011-10-13T14:59:00"/>
        <d v="2011-10-14T12:57:00"/>
        <d v="2011-10-14T13:54:00"/>
        <d v="2011-10-17T09:37:00"/>
        <d v="2011-10-17T10:10:00"/>
        <d v="2011-10-17T10:42:00"/>
        <d v="2011-10-17T11:27:00"/>
        <d v="2011-10-18T09:24:00"/>
        <d v="2011-10-18T10:18:00"/>
        <d v="2011-10-18T12:48:00"/>
        <d v="2011-10-19T08:20:00"/>
        <d v="2011-10-19T09:43:00"/>
        <d v="2011-10-19T10:33:00"/>
        <d v="2011-10-19T11:49:00"/>
        <d v="2011-10-19T14:41:00"/>
        <d v="2011-10-20T12:31:00"/>
        <d v="2011-10-20T12:52:00"/>
        <d v="2011-10-20T12:53:00"/>
        <d v="2011-10-21T10:13:00"/>
        <d v="2011-10-21T15:20:00"/>
        <d v="2011-10-25T08:44:00"/>
        <d v="2011-10-25T08:45:00"/>
        <d v="2011-10-26T14:39:00"/>
        <d v="2011-10-27T15:05:00"/>
        <d v="2011-10-27T17:00:00"/>
        <d v="2011-10-28T14:27:00"/>
        <d v="2011-10-28T14:44:00"/>
        <d v="2011-10-31T08:56:00"/>
        <d v="2011-10-31T10:05:00"/>
        <d v="2011-10-31T10:38:00"/>
        <d v="2011-10-31T15:30:00"/>
        <d v="2011-11-02T14:57:00"/>
        <d v="2011-11-03T09:56:00"/>
        <d v="2011-11-03T13:44:00"/>
        <d v="2011-11-06T11:30:00"/>
        <d v="2011-11-06T12:38:00"/>
        <d v="2011-11-06T14:26:00"/>
        <d v="2011-11-07T12:44:00"/>
        <d v="2011-11-07T14:01:00"/>
        <d v="2011-11-09T14:56:00"/>
        <d v="2011-11-10T09:52:00"/>
        <d v="2011-11-10T17:49:00"/>
        <d v="2011-11-11T08:19:00"/>
        <d v="2011-11-11T08:33:00"/>
        <d v="2011-11-11T10:29:00"/>
        <d v="2011-11-11T11:18:00"/>
        <d v="2011-11-11T13:57:00"/>
        <d v="2011-11-11T14:52:00"/>
        <d v="2011-11-14T15:03:00"/>
        <d v="2011-11-14T15:19:00"/>
        <d v="2011-11-15T10:13:00"/>
        <d v="2011-11-15T15:42:00"/>
        <d v="2011-11-16T08:37:00"/>
        <d v="2011-11-16T08:38:00"/>
        <d v="2011-11-16T11:03:00"/>
        <d v="2011-11-16T13:54:00"/>
        <d v="2011-11-16T13:56:00"/>
        <d v="2011-11-16T13:59:00"/>
        <d v="2011-11-16T16:06:00"/>
        <d v="2011-11-16T16:20:00"/>
        <d v="2011-11-16T17:25:00"/>
        <d v="2011-11-16T17:26:00"/>
        <d v="2011-11-17T08:29:00"/>
        <d v="2011-11-17T09:49:00"/>
        <d v="2011-11-17T09:51:00"/>
        <d v="2011-11-17T12:56:00"/>
        <d v="2011-11-17T14:19:00"/>
        <d v="2011-11-18T08:56:00"/>
        <d v="2011-11-18T10:42:00"/>
        <d v="2011-11-18T12:52:00"/>
        <d v="2011-11-18T12:53:00"/>
        <d v="2011-11-20T10:36:00"/>
        <d v="2011-11-21T10:22:00"/>
        <d v="2011-11-21T16:02:00"/>
        <d v="2011-11-22T13:27:00"/>
        <d v="2011-11-22T14:39:00"/>
        <d v="2011-11-23T13:41:00"/>
        <d v="2011-11-23T14:39:00"/>
        <d v="2011-11-23T14:52:00"/>
        <d v="2011-11-24T08:50:00"/>
        <d v="2011-11-24T12:36:00"/>
        <d v="2011-11-24T12:40:00"/>
        <d v="2011-11-24T13:17:00"/>
        <d v="2011-11-24T15:02:00"/>
        <d v="2011-11-24T15:03:00"/>
        <d v="2011-11-24T15:38:00"/>
        <d v="2011-11-25T11:12:00"/>
        <d v="2011-11-28T10:56:00"/>
        <d v="2011-11-28T13:26:00"/>
        <d v="2011-11-29T10:10:00"/>
        <d v="2011-11-29T12:07:00"/>
        <d v="2011-11-29T13:00:00"/>
        <d v="2011-11-29T13:01:00"/>
        <d v="2011-11-30T14:40:00"/>
        <d v="2011-11-30T15:31:00"/>
        <d v="2011-12-01T08:35:00"/>
        <d v="2011-12-01T09:20:00"/>
        <d v="2011-12-02T10:24:00"/>
        <d v="2011-12-04T13:54:00"/>
        <d v="2011-12-04T13:55:00"/>
        <d v="2011-12-04T15:47:00"/>
        <d v="2011-12-05T09:41:00"/>
        <d v="2011-12-05T13:15:00"/>
        <d v="2011-12-07T08:03:00"/>
        <d v="2011-12-07T15:43:00"/>
        <d v="2011-12-07T16:24:00"/>
        <d v="2011-12-08T11:25:00"/>
        <d v="2011-12-09T10:13:00"/>
        <d v="2011-12-09T11:59:00"/>
        <d v="2011-12-09T12:09:00"/>
        <d v="2011-12-09T12:16:00"/>
      </sharedItems>
      <fieldGroup par="9"/>
    </cacheField>
    <cacheField name="ЦенаТовара" numFmtId="44">
      <sharedItems containsSemiMixedTypes="0" containsString="0" containsNumber="1" minValue="0.04" maxValue="39.950000000000003"/>
    </cacheField>
    <cacheField name="Клиент" numFmtId="0">
      <sharedItems containsSemiMixedTypes="0" containsString="0" containsNumber="1" containsInteger="1" minValue="12426" maxValue="14335"/>
    </cacheField>
    <cacheField name="СуммаОплаты" numFmtId="44">
      <sharedItems containsSemiMixedTypes="0" containsString="0" containsNumber="1" minValue="0.39" maxValue="876"/>
    </cacheField>
    <cacheField name="Дни (ДатаОплаты)" numFmtId="0" databaseField="0">
      <fieldGroup base="4">
        <rangePr groupBy="days" startDate="2011-01-07T10:04:00" endDate="2011-12-09T12:16:00"/>
        <groupItems count="368">
          <s v="&lt;07.01.201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9.12.2011"/>
        </groupItems>
      </fieldGroup>
    </cacheField>
    <cacheField name="Месяцы (ДатаОплаты)" numFmtId="0" databaseField="0">
      <fieldGroup base="4">
        <rangePr groupBy="months" startDate="2011-01-07T10:04:00" endDate="2011-12-09T12:16:00"/>
        <groupItems count="14">
          <s v="&lt;07.01.201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9.12.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72">
  <r>
    <n v="540410"/>
    <x v="0"/>
    <x v="0"/>
    <n v="6"/>
    <x v="0"/>
    <n v="3.25"/>
    <n v="12530"/>
    <n v="19.5"/>
  </r>
  <r>
    <n v="540410"/>
    <x v="1"/>
    <x v="1"/>
    <n v="6"/>
    <x v="0"/>
    <n v="3.25"/>
    <n v="12530"/>
    <n v="19.5"/>
  </r>
  <r>
    <n v="540410"/>
    <x v="2"/>
    <x v="2"/>
    <n v="12"/>
    <x v="0"/>
    <n v="0.65"/>
    <n v="12530"/>
    <n v="7.8000000000000007"/>
  </r>
  <r>
    <n v="540410"/>
    <x v="3"/>
    <x v="3"/>
    <n v="12"/>
    <x v="0"/>
    <n v="0.85"/>
    <n v="12530"/>
    <n v="10.199999999999999"/>
  </r>
  <r>
    <n v="540410"/>
    <x v="4"/>
    <x v="4"/>
    <n v="6"/>
    <x v="0"/>
    <n v="2.95"/>
    <n v="12530"/>
    <n v="17.700000000000003"/>
  </r>
  <r>
    <n v="540410"/>
    <x v="5"/>
    <x v="5"/>
    <n v="12"/>
    <x v="0"/>
    <n v="1.65"/>
    <n v="12530"/>
    <n v="19.799999999999997"/>
  </r>
  <r>
    <n v="540410"/>
    <x v="6"/>
    <x v="6"/>
    <n v="6"/>
    <x v="0"/>
    <n v="2.95"/>
    <n v="12530"/>
    <n v="17.700000000000003"/>
  </r>
  <r>
    <n v="540410"/>
    <x v="7"/>
    <x v="7"/>
    <n v="10"/>
    <x v="0"/>
    <n v="1.95"/>
    <n v="12530"/>
    <n v="19.5"/>
  </r>
  <r>
    <n v="540410"/>
    <x v="8"/>
    <x v="8"/>
    <n v="2"/>
    <x v="0"/>
    <n v="9.9499999999999993"/>
    <n v="12530"/>
    <n v="19.899999999999999"/>
  </r>
  <r>
    <n v="540410"/>
    <x v="9"/>
    <x v="9"/>
    <n v="4"/>
    <x v="0"/>
    <n v="34.950000000000003"/>
    <n v="12530"/>
    <n v="139.80000000000001"/>
  </r>
  <r>
    <n v="540410"/>
    <x v="10"/>
    <x v="10"/>
    <n v="6"/>
    <x v="0"/>
    <n v="3.75"/>
    <n v="12530"/>
    <n v="22.5"/>
  </r>
  <r>
    <n v="540410"/>
    <x v="11"/>
    <x v="11"/>
    <n v="10"/>
    <x v="0"/>
    <n v="1.95"/>
    <n v="12530"/>
    <n v="19.5"/>
  </r>
  <r>
    <n v="540414"/>
    <x v="12"/>
    <x v="12"/>
    <n v="12"/>
    <x v="1"/>
    <n v="1.45"/>
    <n v="12481"/>
    <n v="17.399999999999999"/>
  </r>
  <r>
    <n v="540414"/>
    <x v="13"/>
    <x v="13"/>
    <n v="24"/>
    <x v="1"/>
    <n v="0.42"/>
    <n v="12481"/>
    <n v="10.08"/>
  </r>
  <r>
    <n v="540414"/>
    <x v="14"/>
    <x v="14"/>
    <n v="24"/>
    <x v="1"/>
    <n v="0.85"/>
    <n v="12481"/>
    <n v="20.399999999999999"/>
  </r>
  <r>
    <n v="540414"/>
    <x v="15"/>
    <x v="15"/>
    <n v="24"/>
    <x v="1"/>
    <n v="0.19"/>
    <n v="12481"/>
    <n v="4.5600000000000005"/>
  </r>
  <r>
    <n v="540414"/>
    <x v="16"/>
    <x v="16"/>
    <n v="24"/>
    <x v="1"/>
    <n v="0.19"/>
    <n v="12481"/>
    <n v="4.5600000000000005"/>
  </r>
  <r>
    <n v="540414"/>
    <x v="17"/>
    <x v="17"/>
    <n v="24"/>
    <x v="1"/>
    <n v="0.28999999999999998"/>
    <n v="12481"/>
    <n v="6.9599999999999991"/>
  </r>
  <r>
    <n v="540414"/>
    <x v="18"/>
    <x v="18"/>
    <n v="3"/>
    <x v="1"/>
    <n v="4.95"/>
    <n v="12481"/>
    <n v="14.850000000000001"/>
  </r>
  <r>
    <n v="540414"/>
    <x v="19"/>
    <x v="19"/>
    <n v="24"/>
    <x v="1"/>
    <n v="1.25"/>
    <n v="12481"/>
    <n v="30"/>
  </r>
  <r>
    <n v="540414"/>
    <x v="20"/>
    <x v="20"/>
    <n v="4"/>
    <x v="1"/>
    <n v="3.75"/>
    <n v="12481"/>
    <n v="15"/>
  </r>
  <r>
    <n v="540414"/>
    <x v="21"/>
    <x v="21"/>
    <n v="2"/>
    <x v="1"/>
    <n v="8.5"/>
    <n v="12481"/>
    <n v="17"/>
  </r>
  <r>
    <n v="540414"/>
    <x v="22"/>
    <x v="22"/>
    <n v="12"/>
    <x v="1"/>
    <n v="2.95"/>
    <n v="12481"/>
    <n v="35.400000000000006"/>
  </r>
  <r>
    <n v="540414"/>
    <x v="23"/>
    <x v="23"/>
    <n v="6"/>
    <x v="1"/>
    <n v="2.95"/>
    <n v="12481"/>
    <n v="17.700000000000003"/>
  </r>
  <r>
    <n v="540414"/>
    <x v="24"/>
    <x v="24"/>
    <n v="36"/>
    <x v="1"/>
    <n v="1.65"/>
    <n v="12481"/>
    <n v="59.4"/>
  </r>
  <r>
    <n v="540414"/>
    <x v="25"/>
    <x v="25"/>
    <n v="36"/>
    <x v="1"/>
    <n v="1.65"/>
    <n v="12481"/>
    <n v="59.4"/>
  </r>
  <r>
    <n v="540414"/>
    <x v="26"/>
    <x v="26"/>
    <n v="12"/>
    <x v="1"/>
    <n v="1.49"/>
    <n v="12481"/>
    <n v="17.88"/>
  </r>
  <r>
    <n v="540414"/>
    <x v="27"/>
    <x v="27"/>
    <n v="24"/>
    <x v="1"/>
    <n v="1.25"/>
    <n v="12481"/>
    <n v="30"/>
  </r>
  <r>
    <n v="540414"/>
    <x v="28"/>
    <x v="28"/>
    <n v="2"/>
    <x v="1"/>
    <n v="8.5"/>
    <n v="12481"/>
    <n v="17"/>
  </r>
  <r>
    <n v="540414"/>
    <x v="29"/>
    <x v="29"/>
    <n v="24"/>
    <x v="1"/>
    <n v="2.95"/>
    <n v="12481"/>
    <n v="70.800000000000011"/>
  </r>
  <r>
    <n v="540414"/>
    <x v="30"/>
    <x v="30"/>
    <n v="12"/>
    <x v="1"/>
    <n v="2.5499999999999998"/>
    <n v="12481"/>
    <n v="30.599999999999998"/>
  </r>
  <r>
    <n v="540414"/>
    <x v="31"/>
    <x v="31"/>
    <n v="20"/>
    <x v="1"/>
    <n v="1.45"/>
    <n v="12481"/>
    <n v="29"/>
  </r>
  <r>
    <n v="540414"/>
    <x v="32"/>
    <x v="32"/>
    <n v="12"/>
    <x v="1"/>
    <n v="0.85"/>
    <n v="12481"/>
    <n v="10.199999999999999"/>
  </r>
  <r>
    <n v="540414"/>
    <x v="33"/>
    <x v="33"/>
    <n v="24"/>
    <x v="1"/>
    <n v="0.85"/>
    <n v="12481"/>
    <n v="20.399999999999999"/>
  </r>
  <r>
    <n v="540414"/>
    <x v="34"/>
    <x v="34"/>
    <n v="25"/>
    <x v="1"/>
    <n v="0.42"/>
    <n v="12481"/>
    <n v="10.5"/>
  </r>
  <r>
    <n v="540458"/>
    <x v="35"/>
    <x v="35"/>
    <n v="20"/>
    <x v="2"/>
    <n v="0.42"/>
    <n v="12501"/>
    <n v="8.4"/>
  </r>
  <r>
    <n v="540458"/>
    <x v="36"/>
    <x v="36"/>
    <n v="6"/>
    <x v="2"/>
    <n v="2.95"/>
    <n v="12501"/>
    <n v="17.700000000000003"/>
  </r>
  <r>
    <n v="540458"/>
    <x v="37"/>
    <x v="37"/>
    <n v="8"/>
    <x v="2"/>
    <n v="1.25"/>
    <n v="12501"/>
    <n v="10"/>
  </r>
  <r>
    <n v="540458"/>
    <x v="38"/>
    <x v="38"/>
    <n v="8"/>
    <x v="2"/>
    <n v="1.25"/>
    <n v="12501"/>
    <n v="10"/>
  </r>
  <r>
    <n v="540458"/>
    <x v="39"/>
    <x v="39"/>
    <n v="8"/>
    <x v="2"/>
    <n v="1.25"/>
    <n v="12501"/>
    <n v="10"/>
  </r>
  <r>
    <n v="540458"/>
    <x v="40"/>
    <x v="40"/>
    <n v="8"/>
    <x v="2"/>
    <n v="1.25"/>
    <n v="12501"/>
    <n v="10"/>
  </r>
  <r>
    <n v="540458"/>
    <x v="41"/>
    <x v="41"/>
    <n v="3"/>
    <x v="2"/>
    <n v="5.95"/>
    <n v="12501"/>
    <n v="17.850000000000001"/>
  </r>
  <r>
    <n v="540458"/>
    <x v="42"/>
    <x v="42"/>
    <n v="3"/>
    <x v="2"/>
    <n v="4.25"/>
    <n v="12501"/>
    <n v="12.75"/>
  </r>
  <r>
    <n v="540458"/>
    <x v="43"/>
    <x v="43"/>
    <n v="10"/>
    <x v="2"/>
    <n v="1.25"/>
    <n v="12501"/>
    <n v="12.5"/>
  </r>
  <r>
    <n v="540458"/>
    <x v="44"/>
    <x v="44"/>
    <n v="10"/>
    <x v="2"/>
    <n v="0.85"/>
    <n v="12501"/>
    <n v="8.5"/>
  </r>
  <r>
    <n v="540458"/>
    <x v="45"/>
    <x v="45"/>
    <n v="10"/>
    <x v="2"/>
    <n v="0.85"/>
    <n v="12501"/>
    <n v="8.5"/>
  </r>
  <r>
    <n v="540458"/>
    <x v="46"/>
    <x v="46"/>
    <n v="10"/>
    <x v="2"/>
    <n v="1.65"/>
    <n v="12501"/>
    <n v="16.5"/>
  </r>
  <r>
    <n v="540458"/>
    <x v="47"/>
    <x v="47"/>
    <n v="10"/>
    <x v="2"/>
    <n v="1.65"/>
    <n v="12501"/>
    <n v="16.5"/>
  </r>
  <r>
    <n v="540458"/>
    <x v="48"/>
    <x v="48"/>
    <n v="2"/>
    <x v="2"/>
    <n v="7.95"/>
    <n v="12501"/>
    <n v="15.9"/>
  </r>
  <r>
    <n v="540458"/>
    <x v="49"/>
    <x v="49"/>
    <n v="6"/>
    <x v="2"/>
    <n v="2.95"/>
    <n v="12501"/>
    <n v="17.700000000000003"/>
  </r>
  <r>
    <n v="540458"/>
    <x v="50"/>
    <x v="50"/>
    <n v="16"/>
    <x v="2"/>
    <n v="1.25"/>
    <n v="12501"/>
    <n v="20"/>
  </r>
  <r>
    <n v="540458"/>
    <x v="51"/>
    <x v="51"/>
    <n v="16"/>
    <x v="2"/>
    <n v="1.25"/>
    <n v="12501"/>
    <n v="20"/>
  </r>
  <r>
    <n v="540458"/>
    <x v="52"/>
    <x v="52"/>
    <n v="16"/>
    <x v="2"/>
    <n v="1.25"/>
    <n v="12501"/>
    <n v="20"/>
  </r>
  <r>
    <n v="540458"/>
    <x v="53"/>
    <x v="53"/>
    <n v="3"/>
    <x v="2"/>
    <n v="4.25"/>
    <n v="12501"/>
    <n v="12.75"/>
  </r>
  <r>
    <n v="540458"/>
    <x v="54"/>
    <x v="54"/>
    <n v="6"/>
    <x v="2"/>
    <n v="2.95"/>
    <n v="12501"/>
    <n v="17.700000000000003"/>
  </r>
  <r>
    <n v="540458"/>
    <x v="55"/>
    <x v="55"/>
    <n v="3"/>
    <x v="2"/>
    <n v="5.95"/>
    <n v="12501"/>
    <n v="17.850000000000001"/>
  </r>
  <r>
    <n v="540458"/>
    <x v="56"/>
    <x v="56"/>
    <n v="12"/>
    <x v="2"/>
    <n v="0.85"/>
    <n v="12501"/>
    <n v="10.199999999999999"/>
  </r>
  <r>
    <n v="540458"/>
    <x v="57"/>
    <x v="57"/>
    <n v="12"/>
    <x v="2"/>
    <n v="0.65"/>
    <n v="12501"/>
    <n v="7.8000000000000007"/>
  </r>
  <r>
    <n v="540458"/>
    <x v="2"/>
    <x v="2"/>
    <n v="12"/>
    <x v="2"/>
    <n v="0.65"/>
    <n v="12501"/>
    <n v="7.8000000000000007"/>
  </r>
  <r>
    <n v="540458"/>
    <x v="58"/>
    <x v="58"/>
    <n v="12"/>
    <x v="2"/>
    <n v="0.65"/>
    <n v="12501"/>
    <n v="7.8000000000000007"/>
  </r>
  <r>
    <n v="540458"/>
    <x v="59"/>
    <x v="59"/>
    <n v="12"/>
    <x v="2"/>
    <n v="0.85"/>
    <n v="12501"/>
    <n v="10.199999999999999"/>
  </r>
  <r>
    <n v="540458"/>
    <x v="3"/>
    <x v="3"/>
    <n v="12"/>
    <x v="2"/>
    <n v="0.85"/>
    <n v="12501"/>
    <n v="10.199999999999999"/>
  </r>
  <r>
    <n v="540458"/>
    <x v="60"/>
    <x v="60"/>
    <n v="12"/>
    <x v="2"/>
    <n v="0.85"/>
    <n v="12501"/>
    <n v="10.199999999999999"/>
  </r>
  <r>
    <n v="540458"/>
    <x v="61"/>
    <x v="61"/>
    <n v="24"/>
    <x v="2"/>
    <n v="1.25"/>
    <n v="12501"/>
    <n v="30"/>
  </r>
  <r>
    <n v="540458"/>
    <x v="62"/>
    <x v="62"/>
    <n v="12"/>
    <x v="2"/>
    <n v="1.25"/>
    <n v="12501"/>
    <n v="15"/>
  </r>
  <r>
    <n v="540458"/>
    <x v="63"/>
    <x v="63"/>
    <n v="12"/>
    <x v="2"/>
    <n v="1.25"/>
    <n v="12501"/>
    <n v="15"/>
  </r>
  <r>
    <n v="540458"/>
    <x v="64"/>
    <x v="64"/>
    <n v="10"/>
    <x v="2"/>
    <n v="1.25"/>
    <n v="12501"/>
    <n v="12.5"/>
  </r>
  <r>
    <n v="540458"/>
    <x v="65"/>
    <x v="65"/>
    <n v="6"/>
    <x v="2"/>
    <n v="2.1"/>
    <n v="12501"/>
    <n v="12.600000000000001"/>
  </r>
  <r>
    <n v="540458"/>
    <x v="66"/>
    <x v="66"/>
    <n v="8"/>
    <x v="2"/>
    <n v="1.95"/>
    <n v="12501"/>
    <n v="15.6"/>
  </r>
  <r>
    <n v="540458"/>
    <x v="67"/>
    <x v="67"/>
    <n v="24"/>
    <x v="2"/>
    <n v="0.55000000000000004"/>
    <n v="12501"/>
    <n v="13.200000000000001"/>
  </r>
  <r>
    <n v="540458"/>
    <x v="68"/>
    <x v="68"/>
    <n v="4"/>
    <x v="2"/>
    <n v="4.95"/>
    <n v="12501"/>
    <n v="19.8"/>
  </r>
  <r>
    <n v="540458"/>
    <x v="69"/>
    <x v="69"/>
    <n v="2"/>
    <x v="2"/>
    <n v="9.9499999999999993"/>
    <n v="12501"/>
    <n v="19.899999999999999"/>
  </r>
  <r>
    <n v="540458"/>
    <x v="70"/>
    <x v="70"/>
    <n v="8"/>
    <x v="2"/>
    <n v="0.85"/>
    <n v="12501"/>
    <n v="6.8"/>
  </r>
  <r>
    <n v="540458"/>
    <x v="71"/>
    <x v="71"/>
    <n v="8"/>
    <x v="2"/>
    <n v="0.85"/>
    <n v="12501"/>
    <n v="6.8"/>
  </r>
  <r>
    <n v="540458"/>
    <x v="72"/>
    <x v="72"/>
    <n v="8"/>
    <x v="2"/>
    <n v="0.85"/>
    <n v="12501"/>
    <n v="6.8"/>
  </r>
  <r>
    <n v="540458"/>
    <x v="73"/>
    <x v="73"/>
    <n v="8"/>
    <x v="2"/>
    <n v="1.69"/>
    <n v="12501"/>
    <n v="13.52"/>
  </r>
  <r>
    <n v="540458"/>
    <x v="74"/>
    <x v="74"/>
    <n v="8"/>
    <x v="2"/>
    <n v="1.69"/>
    <n v="12501"/>
    <n v="13.52"/>
  </r>
  <r>
    <n v="540458"/>
    <x v="75"/>
    <x v="75"/>
    <n v="8"/>
    <x v="2"/>
    <n v="1.69"/>
    <n v="12501"/>
    <n v="13.52"/>
  </r>
  <r>
    <n v="540458"/>
    <x v="76"/>
    <x v="76"/>
    <n v="8"/>
    <x v="2"/>
    <n v="1.69"/>
    <n v="12501"/>
    <n v="13.52"/>
  </r>
  <r>
    <n v="540458"/>
    <x v="77"/>
    <x v="77"/>
    <n v="4"/>
    <x v="2"/>
    <n v="4.25"/>
    <n v="12501"/>
    <n v="17"/>
  </r>
  <r>
    <n v="540458"/>
    <x v="78"/>
    <x v="78"/>
    <n v="8"/>
    <x v="2"/>
    <n v="1.65"/>
    <n v="12501"/>
    <n v="13.2"/>
  </r>
  <r>
    <n v="540458"/>
    <x v="79"/>
    <x v="79"/>
    <n v="4"/>
    <x v="2"/>
    <n v="3.75"/>
    <n v="12501"/>
    <n v="15"/>
  </r>
  <r>
    <n v="540458"/>
    <x v="80"/>
    <x v="80"/>
    <n v="12"/>
    <x v="2"/>
    <n v="1.25"/>
    <n v="12501"/>
    <n v="15"/>
  </r>
  <r>
    <n v="540458"/>
    <x v="81"/>
    <x v="81"/>
    <n v="12"/>
    <x v="2"/>
    <n v="1.25"/>
    <n v="12501"/>
    <n v="15"/>
  </r>
  <r>
    <n v="540458"/>
    <x v="82"/>
    <x v="82"/>
    <n v="25"/>
    <x v="2"/>
    <n v="0.42"/>
    <n v="12501"/>
    <n v="10.5"/>
  </r>
  <r>
    <n v="540458"/>
    <x v="83"/>
    <x v="83"/>
    <n v="25"/>
    <x v="2"/>
    <n v="0.42"/>
    <n v="12501"/>
    <n v="10.5"/>
  </r>
  <r>
    <n v="540458"/>
    <x v="84"/>
    <x v="84"/>
    <n v="25"/>
    <x v="2"/>
    <n v="0.42"/>
    <n v="12501"/>
    <n v="10.5"/>
  </r>
  <r>
    <n v="540458"/>
    <x v="85"/>
    <x v="85"/>
    <n v="25"/>
    <x v="2"/>
    <n v="0.42"/>
    <n v="12501"/>
    <n v="10.5"/>
  </r>
  <r>
    <n v="540458"/>
    <x v="86"/>
    <x v="86"/>
    <n v="3"/>
    <x v="2"/>
    <n v="4.95"/>
    <n v="12501"/>
    <n v="14.850000000000001"/>
  </r>
  <r>
    <n v="540458"/>
    <x v="87"/>
    <x v="87"/>
    <n v="6"/>
    <x v="2"/>
    <n v="2.5499999999999998"/>
    <n v="12501"/>
    <n v="15.299999999999999"/>
  </r>
  <r>
    <n v="540458"/>
    <x v="88"/>
    <x v="88"/>
    <n v="6"/>
    <x v="2"/>
    <n v="2.5499999999999998"/>
    <n v="12501"/>
    <n v="15.299999999999999"/>
  </r>
  <r>
    <n v="540458"/>
    <x v="5"/>
    <x v="5"/>
    <n v="12"/>
    <x v="2"/>
    <n v="1.65"/>
    <n v="12501"/>
    <n v="19.799999999999997"/>
  </r>
  <r>
    <n v="540458"/>
    <x v="15"/>
    <x v="15"/>
    <n v="24"/>
    <x v="2"/>
    <n v="0.19"/>
    <n v="12501"/>
    <n v="4.5600000000000005"/>
  </r>
  <r>
    <n v="540458"/>
    <x v="89"/>
    <x v="89"/>
    <n v="24"/>
    <x v="2"/>
    <n v="0.19"/>
    <n v="12501"/>
    <n v="4.5600000000000005"/>
  </r>
  <r>
    <n v="540458"/>
    <x v="16"/>
    <x v="16"/>
    <n v="24"/>
    <x v="2"/>
    <n v="0.19"/>
    <n v="12501"/>
    <n v="4.5600000000000005"/>
  </r>
  <r>
    <n v="540458"/>
    <x v="90"/>
    <x v="90"/>
    <n v="24"/>
    <x v="2"/>
    <n v="0.19"/>
    <n v="12501"/>
    <n v="4.5600000000000005"/>
  </r>
  <r>
    <n v="540458"/>
    <x v="91"/>
    <x v="91"/>
    <n v="24"/>
    <x v="2"/>
    <n v="0.42"/>
    <n v="12501"/>
    <n v="10.08"/>
  </r>
  <r>
    <n v="540458"/>
    <x v="92"/>
    <x v="92"/>
    <n v="24"/>
    <x v="2"/>
    <n v="0.42"/>
    <n v="12501"/>
    <n v="10.08"/>
  </r>
  <r>
    <n v="540458"/>
    <x v="93"/>
    <x v="93"/>
    <n v="24"/>
    <x v="2"/>
    <n v="0.28999999999999998"/>
    <n v="12501"/>
    <n v="6.9599999999999991"/>
  </r>
  <r>
    <n v="540458"/>
    <x v="94"/>
    <x v="94"/>
    <n v="24"/>
    <x v="2"/>
    <n v="0.28999999999999998"/>
    <n v="12501"/>
    <n v="6.9599999999999991"/>
  </r>
  <r>
    <n v="540458"/>
    <x v="17"/>
    <x v="17"/>
    <n v="24"/>
    <x v="2"/>
    <n v="0.28999999999999998"/>
    <n v="12501"/>
    <n v="6.9599999999999991"/>
  </r>
  <r>
    <n v="540458"/>
    <x v="95"/>
    <x v="95"/>
    <n v="24"/>
    <x v="2"/>
    <n v="0.28999999999999998"/>
    <n v="12501"/>
    <n v="6.9599999999999991"/>
  </r>
  <r>
    <n v="540458"/>
    <x v="96"/>
    <x v="96"/>
    <n v="12"/>
    <x v="2"/>
    <n v="0.65"/>
    <n v="12501"/>
    <n v="7.8000000000000007"/>
  </r>
  <r>
    <n v="540458"/>
    <x v="97"/>
    <x v="97"/>
    <n v="12"/>
    <x v="2"/>
    <n v="0.85"/>
    <n v="12501"/>
    <n v="10.199999999999999"/>
  </r>
  <r>
    <n v="540458"/>
    <x v="98"/>
    <x v="98"/>
    <n v="12"/>
    <x v="2"/>
    <n v="0.85"/>
    <n v="12501"/>
    <n v="10.199999999999999"/>
  </r>
  <r>
    <n v="540458"/>
    <x v="99"/>
    <x v="99"/>
    <n v="6"/>
    <x v="2"/>
    <n v="2.95"/>
    <n v="12501"/>
    <n v="17.700000000000003"/>
  </r>
  <r>
    <n v="540458"/>
    <x v="100"/>
    <x v="100"/>
    <n v="6"/>
    <x v="2"/>
    <n v="2.95"/>
    <n v="12501"/>
    <n v="17.700000000000003"/>
  </r>
  <r>
    <n v="540458"/>
    <x v="101"/>
    <x v="101"/>
    <n v="25"/>
    <x v="2"/>
    <n v="0.42"/>
    <n v="12501"/>
    <n v="10.5"/>
  </r>
  <r>
    <n v="540458"/>
    <x v="102"/>
    <x v="102"/>
    <n v="25"/>
    <x v="2"/>
    <n v="0.42"/>
    <n v="12501"/>
    <n v="10.5"/>
  </r>
  <r>
    <n v="540458"/>
    <x v="103"/>
    <x v="103"/>
    <n v="25"/>
    <x v="2"/>
    <n v="0.42"/>
    <n v="12501"/>
    <n v="10.5"/>
  </r>
  <r>
    <n v="540458"/>
    <x v="104"/>
    <x v="104"/>
    <n v="8"/>
    <x v="2"/>
    <n v="1.65"/>
    <n v="12501"/>
    <n v="13.2"/>
  </r>
  <r>
    <n v="540458"/>
    <x v="105"/>
    <x v="105"/>
    <n v="4"/>
    <x v="2"/>
    <n v="3.75"/>
    <n v="12501"/>
    <n v="15"/>
  </r>
  <r>
    <n v="540458"/>
    <x v="106"/>
    <x v="106"/>
    <n v="6"/>
    <x v="2"/>
    <n v="2.95"/>
    <n v="12501"/>
    <n v="17.700000000000003"/>
  </r>
  <r>
    <n v="540458"/>
    <x v="107"/>
    <x v="107"/>
    <n v="6"/>
    <x v="2"/>
    <n v="2.95"/>
    <n v="12501"/>
    <n v="17.700000000000003"/>
  </r>
  <r>
    <n v="540458"/>
    <x v="108"/>
    <x v="108"/>
    <n v="6"/>
    <x v="2"/>
    <n v="2.95"/>
    <n v="12501"/>
    <n v="17.700000000000003"/>
  </r>
  <r>
    <n v="540458"/>
    <x v="6"/>
    <x v="6"/>
    <n v="6"/>
    <x v="2"/>
    <n v="2.95"/>
    <n v="12501"/>
    <n v="17.700000000000003"/>
  </r>
  <r>
    <n v="540458"/>
    <x v="109"/>
    <x v="109"/>
    <n v="6"/>
    <x v="2"/>
    <n v="1.95"/>
    <n v="12501"/>
    <n v="11.7"/>
  </r>
  <r>
    <n v="540458"/>
    <x v="18"/>
    <x v="18"/>
    <n v="3"/>
    <x v="2"/>
    <n v="4.95"/>
    <n v="12501"/>
    <n v="14.850000000000001"/>
  </r>
  <r>
    <n v="540458"/>
    <x v="110"/>
    <x v="110"/>
    <n v="6"/>
    <x v="2"/>
    <n v="2.1"/>
    <n v="12501"/>
    <n v="12.600000000000001"/>
  </r>
  <r>
    <n v="540458"/>
    <x v="111"/>
    <x v="111"/>
    <n v="24"/>
    <x v="2"/>
    <n v="0.42"/>
    <n v="12501"/>
    <n v="10.08"/>
  </r>
  <r>
    <n v="540458"/>
    <x v="112"/>
    <x v="112"/>
    <n v="4"/>
    <x v="2"/>
    <n v="3.95"/>
    <n v="12501"/>
    <n v="15.8"/>
  </r>
  <r>
    <n v="540458"/>
    <x v="113"/>
    <x v="113"/>
    <n v="12"/>
    <x v="2"/>
    <n v="1.65"/>
    <n v="12501"/>
    <n v="19.799999999999997"/>
  </r>
  <r>
    <n v="540458"/>
    <x v="114"/>
    <x v="114"/>
    <n v="4"/>
    <x v="2"/>
    <n v="4.25"/>
    <n v="12501"/>
    <n v="17"/>
  </r>
  <r>
    <n v="540458"/>
    <x v="20"/>
    <x v="20"/>
    <n v="4"/>
    <x v="2"/>
    <n v="3.75"/>
    <n v="12501"/>
    <n v="15"/>
  </r>
  <r>
    <n v="540458"/>
    <x v="115"/>
    <x v="115"/>
    <n v="48"/>
    <x v="2"/>
    <n v="0.19"/>
    <n v="12501"/>
    <n v="9.120000000000001"/>
  </r>
  <r>
    <n v="540458"/>
    <x v="116"/>
    <x v="116"/>
    <n v="12"/>
    <x v="2"/>
    <n v="0.65"/>
    <n v="12501"/>
    <n v="7.8000000000000007"/>
  </r>
  <r>
    <n v="540458"/>
    <x v="117"/>
    <x v="117"/>
    <n v="6"/>
    <x v="2"/>
    <n v="2.95"/>
    <n v="12501"/>
    <n v="17.700000000000003"/>
  </r>
  <r>
    <n v="540458"/>
    <x v="23"/>
    <x v="23"/>
    <n v="6"/>
    <x v="2"/>
    <n v="2.95"/>
    <n v="12501"/>
    <n v="17.700000000000003"/>
  </r>
  <r>
    <n v="540458"/>
    <x v="118"/>
    <x v="118"/>
    <n v="12"/>
    <x v="2"/>
    <n v="1.65"/>
    <n v="12501"/>
    <n v="19.799999999999997"/>
  </r>
  <r>
    <n v="540458"/>
    <x v="119"/>
    <x v="119"/>
    <n v="8"/>
    <x v="2"/>
    <n v="1.65"/>
    <n v="12501"/>
    <n v="13.2"/>
  </r>
  <r>
    <n v="540458"/>
    <x v="120"/>
    <x v="120"/>
    <n v="6"/>
    <x v="2"/>
    <n v="2.5499999999999998"/>
    <n v="12501"/>
    <n v="15.299999999999999"/>
  </r>
  <r>
    <n v="540458"/>
    <x v="121"/>
    <x v="121"/>
    <n v="5"/>
    <x v="2"/>
    <n v="2.1"/>
    <n v="12501"/>
    <n v="10.5"/>
  </r>
  <r>
    <n v="540458"/>
    <x v="122"/>
    <x v="122"/>
    <n v="24"/>
    <x v="2"/>
    <n v="0.42"/>
    <n v="12501"/>
    <n v="10.08"/>
  </r>
  <r>
    <n v="540458"/>
    <x v="123"/>
    <x v="123"/>
    <n v="24"/>
    <x v="2"/>
    <n v="0.42"/>
    <n v="12501"/>
    <n v="10.08"/>
  </r>
  <r>
    <n v="540458"/>
    <x v="124"/>
    <x v="124"/>
    <n v="12"/>
    <x v="2"/>
    <n v="0.42"/>
    <n v="12501"/>
    <n v="5.04"/>
  </r>
  <r>
    <n v="540458"/>
    <x v="125"/>
    <x v="125"/>
    <n v="8"/>
    <x v="2"/>
    <n v="1.95"/>
    <n v="12501"/>
    <n v="15.6"/>
  </r>
  <r>
    <n v="540458"/>
    <x v="126"/>
    <x v="126"/>
    <n v="4"/>
    <x v="2"/>
    <n v="5.95"/>
    <n v="12501"/>
    <n v="23.8"/>
  </r>
  <r>
    <n v="540458"/>
    <x v="127"/>
    <x v="127"/>
    <n v="4"/>
    <x v="2"/>
    <n v="4.95"/>
    <n v="12501"/>
    <n v="19.8"/>
  </r>
  <r>
    <n v="540458"/>
    <x v="128"/>
    <x v="128"/>
    <n v="4"/>
    <x v="2"/>
    <n v="4.95"/>
    <n v="12501"/>
    <n v="19.8"/>
  </r>
  <r>
    <n v="540458"/>
    <x v="129"/>
    <x v="129"/>
    <n v="1"/>
    <x v="2"/>
    <n v="16.95"/>
    <n v="12501"/>
    <n v="16.95"/>
  </r>
  <r>
    <n v="540458"/>
    <x v="26"/>
    <x v="26"/>
    <n v="12"/>
    <x v="2"/>
    <n v="1.49"/>
    <n v="12501"/>
    <n v="17.88"/>
  </r>
  <r>
    <n v="540458"/>
    <x v="130"/>
    <x v="130"/>
    <n v="36"/>
    <x v="2"/>
    <n v="0.21"/>
    <n v="12501"/>
    <n v="7.56"/>
  </r>
  <r>
    <n v="540458"/>
    <x v="131"/>
    <x v="131"/>
    <n v="3"/>
    <x v="2"/>
    <n v="4.95"/>
    <n v="12501"/>
    <n v="14.850000000000001"/>
  </r>
  <r>
    <n v="540458"/>
    <x v="132"/>
    <x v="132"/>
    <n v="4"/>
    <x v="2"/>
    <n v="4.95"/>
    <n v="12501"/>
    <n v="19.8"/>
  </r>
  <r>
    <n v="540458"/>
    <x v="133"/>
    <x v="133"/>
    <n v="2"/>
    <x v="2"/>
    <n v="9.9499999999999993"/>
    <n v="12501"/>
    <n v="19.899999999999999"/>
  </r>
  <r>
    <n v="540458"/>
    <x v="134"/>
    <x v="134"/>
    <n v="2"/>
    <x v="2"/>
    <n v="9.9499999999999993"/>
    <n v="12501"/>
    <n v="19.899999999999999"/>
  </r>
  <r>
    <n v="540458"/>
    <x v="135"/>
    <x v="135"/>
    <n v="2"/>
    <x v="2"/>
    <n v="8.5"/>
    <n v="12501"/>
    <n v="17"/>
  </r>
  <r>
    <n v="540458"/>
    <x v="136"/>
    <x v="136"/>
    <n v="10"/>
    <x v="2"/>
    <n v="1.65"/>
    <n v="12501"/>
    <n v="16.5"/>
  </r>
  <r>
    <n v="540458"/>
    <x v="137"/>
    <x v="137"/>
    <n v="3"/>
    <x v="2"/>
    <n v="5.95"/>
    <n v="12501"/>
    <n v="17.850000000000001"/>
  </r>
  <r>
    <n v="540458"/>
    <x v="138"/>
    <x v="138"/>
    <n v="10"/>
    <x v="2"/>
    <n v="0.85"/>
    <n v="12501"/>
    <n v="8.5"/>
  </r>
  <r>
    <n v="540458"/>
    <x v="139"/>
    <x v="139"/>
    <n v="5"/>
    <x v="2"/>
    <n v="2.95"/>
    <n v="12501"/>
    <n v="14.75"/>
  </r>
  <r>
    <n v="540458"/>
    <x v="140"/>
    <x v="140"/>
    <n v="25"/>
    <x v="2"/>
    <n v="0.42"/>
    <n v="12501"/>
    <n v="10.5"/>
  </r>
  <r>
    <n v="540458"/>
    <x v="141"/>
    <x v="141"/>
    <n v="25"/>
    <x v="2"/>
    <n v="0.42"/>
    <n v="12501"/>
    <n v="10.5"/>
  </r>
  <r>
    <n v="540458"/>
    <x v="142"/>
    <x v="142"/>
    <n v="25"/>
    <x v="2"/>
    <n v="0.42"/>
    <n v="12501"/>
    <n v="10.5"/>
  </r>
  <r>
    <n v="540458"/>
    <x v="143"/>
    <x v="143"/>
    <n v="25"/>
    <x v="2"/>
    <n v="0.42"/>
    <n v="12501"/>
    <n v="10.5"/>
  </r>
  <r>
    <n v="540458"/>
    <x v="144"/>
    <x v="144"/>
    <n v="25"/>
    <x v="2"/>
    <n v="0.42"/>
    <n v="12501"/>
    <n v="10.5"/>
  </r>
  <r>
    <n v="540458"/>
    <x v="145"/>
    <x v="145"/>
    <n v="6"/>
    <x v="2"/>
    <n v="2.1"/>
    <n v="12501"/>
    <n v="12.600000000000001"/>
  </r>
  <r>
    <n v="540458"/>
    <x v="146"/>
    <x v="146"/>
    <n v="6"/>
    <x v="2"/>
    <n v="2.1"/>
    <n v="12501"/>
    <n v="12.600000000000001"/>
  </r>
  <r>
    <n v="540458"/>
    <x v="147"/>
    <x v="147"/>
    <n v="6"/>
    <x v="2"/>
    <n v="2.1"/>
    <n v="12501"/>
    <n v="12.600000000000001"/>
  </r>
  <r>
    <n v="540458"/>
    <x v="148"/>
    <x v="148"/>
    <n v="6"/>
    <x v="2"/>
    <n v="2.1"/>
    <n v="12501"/>
    <n v="12.600000000000001"/>
  </r>
  <r>
    <n v="540458"/>
    <x v="149"/>
    <x v="149"/>
    <n v="12"/>
    <x v="2"/>
    <n v="0.85"/>
    <n v="12501"/>
    <n v="10.199999999999999"/>
  </r>
  <r>
    <n v="540458"/>
    <x v="27"/>
    <x v="27"/>
    <n v="12"/>
    <x v="2"/>
    <n v="1.25"/>
    <n v="12501"/>
    <n v="15"/>
  </r>
  <r>
    <n v="540458"/>
    <x v="150"/>
    <x v="150"/>
    <n v="12"/>
    <x v="2"/>
    <n v="1.45"/>
    <n v="12501"/>
    <n v="17.399999999999999"/>
  </r>
  <r>
    <n v="540458"/>
    <x v="8"/>
    <x v="8"/>
    <n v="2"/>
    <x v="2"/>
    <n v="9.9499999999999993"/>
    <n v="12501"/>
    <n v="19.899999999999999"/>
  </r>
  <r>
    <n v="540458"/>
    <x v="151"/>
    <x v="151"/>
    <n v="25"/>
    <x v="2"/>
    <n v="0.42"/>
    <n v="12501"/>
    <n v="10.5"/>
  </r>
  <r>
    <n v="540458"/>
    <x v="34"/>
    <x v="34"/>
    <n v="25"/>
    <x v="2"/>
    <n v="0.42"/>
    <n v="12501"/>
    <n v="10.5"/>
  </r>
  <r>
    <n v="540458"/>
    <x v="152"/>
    <x v="152"/>
    <n v="12"/>
    <x v="2"/>
    <n v="1.65"/>
    <n v="12501"/>
    <n v="19.799999999999997"/>
  </r>
  <r>
    <n v="540458"/>
    <x v="153"/>
    <x v="153"/>
    <n v="25"/>
    <x v="2"/>
    <n v="0.42"/>
    <n v="12501"/>
    <n v="10.5"/>
  </r>
  <r>
    <n v="540458"/>
    <x v="154"/>
    <x v="154"/>
    <n v="12"/>
    <x v="2"/>
    <n v="1.25"/>
    <n v="12501"/>
    <n v="15"/>
  </r>
  <r>
    <n v="540458"/>
    <x v="155"/>
    <x v="155"/>
    <n v="60"/>
    <x v="2"/>
    <n v="0.21"/>
    <n v="12501"/>
    <n v="12.6"/>
  </r>
  <r>
    <n v="540458"/>
    <x v="156"/>
    <x v="156"/>
    <n v="12"/>
    <x v="2"/>
    <n v="1.25"/>
    <n v="12501"/>
    <n v="15"/>
  </r>
  <r>
    <n v="540458"/>
    <x v="157"/>
    <x v="157"/>
    <n v="12"/>
    <x v="2"/>
    <n v="1.25"/>
    <n v="12501"/>
    <n v="15"/>
  </r>
  <r>
    <n v="540458"/>
    <x v="158"/>
    <x v="158"/>
    <n v="3"/>
    <x v="2"/>
    <n v="5.95"/>
    <n v="12501"/>
    <n v="17.850000000000001"/>
  </r>
  <r>
    <n v="540458"/>
    <x v="159"/>
    <x v="159"/>
    <n v="3"/>
    <x v="2"/>
    <n v="5.95"/>
    <n v="12501"/>
    <n v="17.850000000000001"/>
  </r>
  <r>
    <n v="540458"/>
    <x v="160"/>
    <x v="160"/>
    <n v="6"/>
    <x v="2"/>
    <n v="2.95"/>
    <n v="12501"/>
    <n v="17.700000000000003"/>
  </r>
  <r>
    <n v="540458"/>
    <x v="161"/>
    <x v="161"/>
    <n v="24"/>
    <x v="2"/>
    <n v="0.42"/>
    <n v="12501"/>
    <n v="10.08"/>
  </r>
  <r>
    <n v="540458"/>
    <x v="162"/>
    <x v="162"/>
    <n v="8"/>
    <x v="2"/>
    <n v="1.25"/>
    <n v="12501"/>
    <n v="10"/>
  </r>
  <r>
    <n v="540458"/>
    <x v="163"/>
    <x v="163"/>
    <n v="8"/>
    <x v="2"/>
    <n v="1.25"/>
    <n v="12501"/>
    <n v="10"/>
  </r>
  <r>
    <n v="540458"/>
    <x v="164"/>
    <x v="164"/>
    <n v="6"/>
    <x v="2"/>
    <n v="3.75"/>
    <n v="12501"/>
    <n v="22.5"/>
  </r>
  <r>
    <n v="540458"/>
    <x v="10"/>
    <x v="10"/>
    <n v="6"/>
    <x v="2"/>
    <n v="3.75"/>
    <n v="12501"/>
    <n v="22.5"/>
  </r>
  <r>
    <n v="540458"/>
    <x v="165"/>
    <x v="165"/>
    <n v="6"/>
    <x v="2"/>
    <n v="3.75"/>
    <n v="12501"/>
    <n v="22.5"/>
  </r>
  <r>
    <n v="540458"/>
    <x v="166"/>
    <x v="166"/>
    <n v="6"/>
    <x v="2"/>
    <n v="3.75"/>
    <n v="12501"/>
    <n v="22.5"/>
  </r>
  <r>
    <n v="540458"/>
    <x v="167"/>
    <x v="167"/>
    <n v="3"/>
    <x v="2"/>
    <n v="5.95"/>
    <n v="12501"/>
    <n v="17.850000000000001"/>
  </r>
  <r>
    <n v="540480"/>
    <x v="44"/>
    <x v="44"/>
    <n v="10"/>
    <x v="3"/>
    <n v="0.85"/>
    <n v="12480"/>
    <n v="8.5"/>
  </r>
  <r>
    <n v="540480"/>
    <x v="45"/>
    <x v="45"/>
    <n v="10"/>
    <x v="3"/>
    <n v="0.85"/>
    <n v="12480"/>
    <n v="8.5"/>
  </r>
  <r>
    <n v="540480"/>
    <x v="48"/>
    <x v="48"/>
    <n v="2"/>
    <x v="3"/>
    <n v="7.95"/>
    <n v="12480"/>
    <n v="15.9"/>
  </r>
  <r>
    <n v="540480"/>
    <x v="168"/>
    <x v="168"/>
    <n v="10"/>
    <x v="3"/>
    <n v="1.25"/>
    <n v="12480"/>
    <n v="12.5"/>
  </r>
  <r>
    <n v="540480"/>
    <x v="169"/>
    <x v="169"/>
    <n v="10"/>
    <x v="3"/>
    <n v="1.25"/>
    <n v="12480"/>
    <n v="12.5"/>
  </r>
  <r>
    <n v="540480"/>
    <x v="170"/>
    <x v="170"/>
    <n v="10"/>
    <x v="3"/>
    <n v="1.25"/>
    <n v="12480"/>
    <n v="12.5"/>
  </r>
  <r>
    <n v="540480"/>
    <x v="77"/>
    <x v="77"/>
    <n v="4"/>
    <x v="3"/>
    <n v="4.25"/>
    <n v="12480"/>
    <n v="17"/>
  </r>
  <r>
    <n v="540480"/>
    <x v="78"/>
    <x v="78"/>
    <n v="8"/>
    <x v="3"/>
    <n v="1.65"/>
    <n v="12480"/>
    <n v="13.2"/>
  </r>
  <r>
    <n v="540480"/>
    <x v="171"/>
    <x v="171"/>
    <n v="12"/>
    <x v="3"/>
    <n v="2.95"/>
    <n v="12480"/>
    <n v="35.400000000000006"/>
  </r>
  <r>
    <n v="540480"/>
    <x v="172"/>
    <x v="172"/>
    <n v="12"/>
    <x v="3"/>
    <n v="2.25"/>
    <n v="12480"/>
    <n v="27"/>
  </r>
  <r>
    <n v="540480"/>
    <x v="173"/>
    <x v="173"/>
    <n v="12"/>
    <x v="3"/>
    <n v="2.25"/>
    <n v="12480"/>
    <n v="27"/>
  </r>
  <r>
    <n v="540480"/>
    <x v="174"/>
    <x v="174"/>
    <n v="12"/>
    <x v="3"/>
    <n v="2.25"/>
    <n v="12480"/>
    <n v="27"/>
  </r>
  <r>
    <n v="540480"/>
    <x v="175"/>
    <x v="175"/>
    <n v="12"/>
    <x v="3"/>
    <n v="1.25"/>
    <n v="12480"/>
    <n v="15"/>
  </r>
  <r>
    <n v="540480"/>
    <x v="176"/>
    <x v="176"/>
    <n v="12"/>
    <x v="3"/>
    <n v="1.25"/>
    <n v="12480"/>
    <n v="15"/>
  </r>
  <r>
    <n v="540480"/>
    <x v="177"/>
    <x v="177"/>
    <n v="10"/>
    <x v="3"/>
    <n v="1.95"/>
    <n v="12480"/>
    <n v="19.5"/>
  </r>
  <r>
    <n v="540480"/>
    <x v="178"/>
    <x v="178"/>
    <n v="10"/>
    <x v="3"/>
    <n v="1.65"/>
    <n v="12480"/>
    <n v="16.5"/>
  </r>
  <r>
    <n v="540480"/>
    <x v="18"/>
    <x v="18"/>
    <n v="3"/>
    <x v="3"/>
    <n v="4.95"/>
    <n v="12480"/>
    <n v="14.850000000000001"/>
  </r>
  <r>
    <n v="540480"/>
    <x v="179"/>
    <x v="179"/>
    <n v="6"/>
    <x v="3"/>
    <n v="2.5499999999999998"/>
    <n v="12480"/>
    <n v="15.299999999999999"/>
  </r>
  <r>
    <n v="540480"/>
    <x v="22"/>
    <x v="22"/>
    <n v="12"/>
    <x v="3"/>
    <n v="2.95"/>
    <n v="12480"/>
    <n v="35.400000000000006"/>
  </r>
  <r>
    <n v="540480"/>
    <x v="23"/>
    <x v="23"/>
    <n v="12"/>
    <x v="3"/>
    <n v="2.95"/>
    <n v="12480"/>
    <n v="35.400000000000006"/>
  </r>
  <r>
    <n v="540480"/>
    <x v="120"/>
    <x v="120"/>
    <n v="6"/>
    <x v="3"/>
    <n v="2.5499999999999998"/>
    <n v="12480"/>
    <n v="15.299999999999999"/>
  </r>
  <r>
    <n v="540480"/>
    <x v="180"/>
    <x v="180"/>
    <n v="10"/>
    <x v="3"/>
    <n v="0.85"/>
    <n v="12480"/>
    <n v="8.5"/>
  </r>
  <r>
    <n v="540480"/>
    <x v="122"/>
    <x v="122"/>
    <n v="12"/>
    <x v="3"/>
    <n v="1.25"/>
    <n v="12480"/>
    <n v="15"/>
  </r>
  <r>
    <n v="540480"/>
    <x v="181"/>
    <x v="181"/>
    <n v="12"/>
    <x v="3"/>
    <n v="1.25"/>
    <n v="12480"/>
    <n v="15"/>
  </r>
  <r>
    <n v="540480"/>
    <x v="182"/>
    <x v="182"/>
    <n v="6"/>
    <x v="3"/>
    <n v="3.35"/>
    <n v="12480"/>
    <n v="20.100000000000001"/>
  </r>
  <r>
    <n v="540480"/>
    <x v="183"/>
    <x v="183"/>
    <n v="6"/>
    <x v="3"/>
    <n v="3.35"/>
    <n v="12480"/>
    <n v="20.100000000000001"/>
  </r>
  <r>
    <n v="540480"/>
    <x v="184"/>
    <x v="184"/>
    <n v="6"/>
    <x v="3"/>
    <n v="3.35"/>
    <n v="12480"/>
    <n v="20.100000000000001"/>
  </r>
  <r>
    <n v="540480"/>
    <x v="185"/>
    <x v="185"/>
    <n v="12"/>
    <x v="3"/>
    <n v="1.95"/>
    <n v="12480"/>
    <n v="23.4"/>
  </r>
  <r>
    <n v="540480"/>
    <x v="136"/>
    <x v="136"/>
    <n v="10"/>
    <x v="3"/>
    <n v="1.65"/>
    <n v="12480"/>
    <n v="16.5"/>
  </r>
  <r>
    <n v="540480"/>
    <x v="137"/>
    <x v="137"/>
    <n v="3"/>
    <x v="3"/>
    <n v="5.95"/>
    <n v="12480"/>
    <n v="17.850000000000001"/>
  </r>
  <r>
    <n v="540480"/>
    <x v="186"/>
    <x v="186"/>
    <n v="6"/>
    <x v="3"/>
    <n v="4.95"/>
    <n v="12480"/>
    <n v="29.700000000000003"/>
  </r>
  <r>
    <n v="540480"/>
    <x v="187"/>
    <x v="187"/>
    <n v="4"/>
    <x v="3"/>
    <n v="3.95"/>
    <n v="12480"/>
    <n v="15.8"/>
  </r>
  <r>
    <n v="540480"/>
    <x v="29"/>
    <x v="29"/>
    <n v="6"/>
    <x v="3"/>
    <n v="2.95"/>
    <n v="12480"/>
    <n v="17.700000000000003"/>
  </r>
  <r>
    <n v="540480"/>
    <x v="32"/>
    <x v="32"/>
    <n v="12"/>
    <x v="3"/>
    <n v="0.85"/>
    <n v="12480"/>
    <n v="10.199999999999999"/>
  </r>
  <r>
    <n v="540480"/>
    <x v="33"/>
    <x v="33"/>
    <n v="12"/>
    <x v="3"/>
    <n v="0.85"/>
    <n v="12480"/>
    <n v="10.199999999999999"/>
  </r>
  <r>
    <n v="540480"/>
    <x v="188"/>
    <x v="188"/>
    <n v="6"/>
    <x v="3"/>
    <n v="2.5499999999999998"/>
    <n v="12480"/>
    <n v="15.299999999999999"/>
  </r>
  <r>
    <n v="540480"/>
    <x v="189"/>
    <x v="189"/>
    <n v="12"/>
    <x v="3"/>
    <n v="2.1"/>
    <n v="12480"/>
    <n v="25.200000000000003"/>
  </r>
  <r>
    <n v="540480"/>
    <x v="190"/>
    <x v="190"/>
    <n v="12"/>
    <x v="3"/>
    <n v="1.65"/>
    <n v="12480"/>
    <n v="19.799999999999997"/>
  </r>
  <r>
    <n v="540480"/>
    <x v="191"/>
    <x v="191"/>
    <n v="12"/>
    <x v="3"/>
    <n v="1.25"/>
    <n v="12480"/>
    <n v="15"/>
  </r>
  <r>
    <n v="540480"/>
    <x v="192"/>
    <x v="192"/>
    <n v="6"/>
    <x v="3"/>
    <n v="1.95"/>
    <n v="12480"/>
    <n v="11.7"/>
  </r>
  <r>
    <n v="540480"/>
    <x v="167"/>
    <x v="167"/>
    <n v="3"/>
    <x v="3"/>
    <n v="5.95"/>
    <n v="12480"/>
    <n v="17.850000000000001"/>
  </r>
  <r>
    <n v="540553"/>
    <x v="193"/>
    <x v="193"/>
    <n v="2"/>
    <x v="4"/>
    <n v="7.95"/>
    <n v="12500"/>
    <n v="15.9"/>
  </r>
  <r>
    <n v="540553"/>
    <x v="194"/>
    <x v="194"/>
    <n v="144"/>
    <x v="4"/>
    <n v="1.06"/>
    <n v="12500"/>
    <n v="152.64000000000001"/>
  </r>
  <r>
    <n v="540553"/>
    <x v="195"/>
    <x v="195"/>
    <n v="48"/>
    <x v="4"/>
    <n v="1.65"/>
    <n v="12500"/>
    <n v="79.199999999999989"/>
  </r>
  <r>
    <n v="540553"/>
    <x v="196"/>
    <x v="196"/>
    <n v="48"/>
    <x v="4"/>
    <n v="1.65"/>
    <n v="12500"/>
    <n v="79.199999999999989"/>
  </r>
  <r>
    <n v="540562"/>
    <x v="35"/>
    <x v="35"/>
    <n v="20"/>
    <x v="5"/>
    <n v="0.42"/>
    <n v="12524"/>
    <n v="8.4"/>
  </r>
  <r>
    <n v="540562"/>
    <x v="46"/>
    <x v="46"/>
    <n v="20"/>
    <x v="5"/>
    <n v="1.65"/>
    <n v="12524"/>
    <n v="33"/>
  </r>
  <r>
    <n v="540562"/>
    <x v="197"/>
    <x v="197"/>
    <n v="20"/>
    <x v="5"/>
    <n v="1.65"/>
    <n v="12524"/>
    <n v="33"/>
  </r>
  <r>
    <n v="540562"/>
    <x v="198"/>
    <x v="198"/>
    <n v="10"/>
    <x v="5"/>
    <n v="1.65"/>
    <n v="12524"/>
    <n v="16.5"/>
  </r>
  <r>
    <n v="540562"/>
    <x v="15"/>
    <x v="15"/>
    <n v="24"/>
    <x v="5"/>
    <n v="0.19"/>
    <n v="12524"/>
    <n v="4.5600000000000005"/>
  </r>
  <r>
    <n v="540562"/>
    <x v="89"/>
    <x v="89"/>
    <n v="24"/>
    <x v="5"/>
    <n v="0.19"/>
    <n v="12524"/>
    <n v="4.5600000000000005"/>
  </r>
  <r>
    <n v="540562"/>
    <x v="16"/>
    <x v="16"/>
    <n v="24"/>
    <x v="5"/>
    <n v="0.19"/>
    <n v="12524"/>
    <n v="4.5600000000000005"/>
  </r>
  <r>
    <n v="540562"/>
    <x v="90"/>
    <x v="90"/>
    <n v="24"/>
    <x v="5"/>
    <n v="0.19"/>
    <n v="12524"/>
    <n v="4.5600000000000005"/>
  </r>
  <r>
    <n v="540562"/>
    <x v="199"/>
    <x v="199"/>
    <n v="48"/>
    <x v="5"/>
    <n v="0.19"/>
    <n v="12524"/>
    <n v="9.120000000000001"/>
  </r>
  <r>
    <n v="540562"/>
    <x v="200"/>
    <x v="200"/>
    <n v="20"/>
    <x v="5"/>
    <n v="0.85"/>
    <n v="12524"/>
    <n v="17"/>
  </r>
  <r>
    <n v="540562"/>
    <x v="121"/>
    <x v="121"/>
    <n v="20"/>
    <x v="5"/>
    <n v="0.85"/>
    <n v="12524"/>
    <n v="17"/>
  </r>
  <r>
    <n v="540562"/>
    <x v="201"/>
    <x v="201"/>
    <n v="20"/>
    <x v="5"/>
    <n v="1.65"/>
    <n v="12524"/>
    <n v="33"/>
  </r>
  <r>
    <n v="540562"/>
    <x v="202"/>
    <x v="202"/>
    <n v="3"/>
    <x v="5"/>
    <n v="12.75"/>
    <n v="12524"/>
    <n v="38.25"/>
  </r>
  <r>
    <n v="540562"/>
    <x v="26"/>
    <x v="26"/>
    <n v="12"/>
    <x v="5"/>
    <n v="1.49"/>
    <n v="12524"/>
    <n v="17.88"/>
  </r>
  <r>
    <n v="540562"/>
    <x v="153"/>
    <x v="153"/>
    <n v="100"/>
    <x v="5"/>
    <n v="0.42"/>
    <n v="12524"/>
    <n v="42"/>
  </r>
  <r>
    <n v="540769"/>
    <x v="203"/>
    <x v="203"/>
    <n v="8"/>
    <x v="6"/>
    <n v="1.69"/>
    <n v="12601"/>
    <n v="13.52"/>
  </r>
  <r>
    <n v="540769"/>
    <x v="204"/>
    <x v="204"/>
    <n v="8"/>
    <x v="6"/>
    <n v="1.65"/>
    <n v="12601"/>
    <n v="13.2"/>
  </r>
  <r>
    <n v="540769"/>
    <x v="205"/>
    <x v="205"/>
    <n v="12"/>
    <x v="6"/>
    <n v="1.65"/>
    <n v="12601"/>
    <n v="19.799999999999997"/>
  </r>
  <r>
    <n v="540769"/>
    <x v="136"/>
    <x v="136"/>
    <n v="10"/>
    <x v="6"/>
    <n v="1.65"/>
    <n v="12601"/>
    <n v="16.5"/>
  </r>
  <r>
    <n v="540769"/>
    <x v="150"/>
    <x v="150"/>
    <n v="12"/>
    <x v="6"/>
    <n v="1.45"/>
    <n v="12601"/>
    <n v="17.399999999999999"/>
  </r>
  <r>
    <n v="540769"/>
    <x v="206"/>
    <x v="206"/>
    <n v="12"/>
    <x v="6"/>
    <n v="0.42"/>
    <n v="12601"/>
    <n v="5.04"/>
  </r>
  <r>
    <n v="540769"/>
    <x v="207"/>
    <x v="207"/>
    <n v="12"/>
    <x v="6"/>
    <n v="2.5499999999999998"/>
    <n v="12601"/>
    <n v="30.599999999999998"/>
  </r>
  <r>
    <n v="540769"/>
    <x v="208"/>
    <x v="208"/>
    <n v="12"/>
    <x v="6"/>
    <n v="0.85"/>
    <n v="12601"/>
    <n v="10.199999999999999"/>
  </r>
  <r>
    <n v="540900"/>
    <x v="209"/>
    <x v="209"/>
    <n v="24"/>
    <x v="7"/>
    <n v="0.55000000000000004"/>
    <n v="12712"/>
    <n v="13.200000000000001"/>
  </r>
  <r>
    <n v="540900"/>
    <x v="18"/>
    <x v="18"/>
    <n v="3"/>
    <x v="7"/>
    <n v="4.95"/>
    <n v="12712"/>
    <n v="14.850000000000001"/>
  </r>
  <r>
    <n v="540900"/>
    <x v="210"/>
    <x v="210"/>
    <n v="3"/>
    <x v="7"/>
    <n v="4.95"/>
    <n v="12712"/>
    <n v="14.850000000000001"/>
  </r>
  <r>
    <n v="540900"/>
    <x v="211"/>
    <x v="211"/>
    <n v="16"/>
    <x v="7"/>
    <n v="2.95"/>
    <n v="12712"/>
    <n v="47.2"/>
  </r>
  <r>
    <n v="540900"/>
    <x v="112"/>
    <x v="112"/>
    <n v="4"/>
    <x v="7"/>
    <n v="3.95"/>
    <n v="12712"/>
    <n v="15.8"/>
  </r>
  <r>
    <n v="540900"/>
    <x v="207"/>
    <x v="207"/>
    <n v="12"/>
    <x v="7"/>
    <n v="2.5499999999999998"/>
    <n v="12712"/>
    <n v="30.599999999999998"/>
  </r>
  <r>
    <n v="540900"/>
    <x v="212"/>
    <x v="212"/>
    <n v="6"/>
    <x v="7"/>
    <n v="1.65"/>
    <n v="12712"/>
    <n v="9.8999999999999986"/>
  </r>
  <r>
    <n v="540900"/>
    <x v="213"/>
    <x v="213"/>
    <n v="3"/>
    <x v="7"/>
    <n v="5.95"/>
    <n v="12712"/>
    <n v="17.850000000000001"/>
  </r>
  <r>
    <n v="540900"/>
    <x v="214"/>
    <x v="214"/>
    <n v="12"/>
    <x v="7"/>
    <n v="2.95"/>
    <n v="12712"/>
    <n v="35.400000000000006"/>
  </r>
  <r>
    <n v="540900"/>
    <x v="215"/>
    <x v="215"/>
    <n v="12"/>
    <x v="7"/>
    <n v="1.25"/>
    <n v="12712"/>
    <n v="15"/>
  </r>
  <r>
    <n v="541093"/>
    <x v="216"/>
    <x v="216"/>
    <n v="48"/>
    <x v="8"/>
    <n v="10.95"/>
    <n v="12471"/>
    <n v="525.59999999999991"/>
  </r>
  <r>
    <n v="541093"/>
    <x v="217"/>
    <x v="217"/>
    <n v="6"/>
    <x v="8"/>
    <n v="2.95"/>
    <n v="12471"/>
    <n v="17.700000000000003"/>
  </r>
  <r>
    <n v="541093"/>
    <x v="218"/>
    <x v="218"/>
    <n v="3"/>
    <x v="8"/>
    <n v="4.95"/>
    <n v="12471"/>
    <n v="14.850000000000001"/>
  </r>
  <r>
    <n v="541093"/>
    <x v="219"/>
    <x v="219"/>
    <n v="8"/>
    <x v="8"/>
    <n v="4.95"/>
    <n v="12471"/>
    <n v="39.6"/>
  </r>
  <r>
    <n v="541093"/>
    <x v="220"/>
    <x v="220"/>
    <n v="12"/>
    <x v="8"/>
    <n v="1.65"/>
    <n v="12471"/>
    <n v="19.799999999999997"/>
  </r>
  <r>
    <n v="541093"/>
    <x v="188"/>
    <x v="188"/>
    <n v="18"/>
    <x v="8"/>
    <n v="2.5499999999999998"/>
    <n v="12471"/>
    <n v="45.9"/>
  </r>
  <r>
    <n v="541122"/>
    <x v="37"/>
    <x v="37"/>
    <n v="8"/>
    <x v="9"/>
    <n v="1.25"/>
    <n v="12708"/>
    <n v="10"/>
  </r>
  <r>
    <n v="541122"/>
    <x v="70"/>
    <x v="70"/>
    <n v="8"/>
    <x v="9"/>
    <n v="0.85"/>
    <n v="12708"/>
    <n v="6.8"/>
  </r>
  <r>
    <n v="541122"/>
    <x v="73"/>
    <x v="73"/>
    <n v="8"/>
    <x v="9"/>
    <n v="1.69"/>
    <n v="12708"/>
    <n v="13.52"/>
  </r>
  <r>
    <n v="541122"/>
    <x v="221"/>
    <x v="221"/>
    <n v="12"/>
    <x v="9"/>
    <n v="1.25"/>
    <n v="12708"/>
    <n v="15"/>
  </r>
  <r>
    <n v="541122"/>
    <x v="222"/>
    <x v="222"/>
    <n v="12"/>
    <x v="9"/>
    <n v="1.25"/>
    <n v="12708"/>
    <n v="15"/>
  </r>
  <r>
    <n v="541122"/>
    <x v="114"/>
    <x v="114"/>
    <n v="4"/>
    <x v="9"/>
    <n v="4.25"/>
    <n v="12708"/>
    <n v="17"/>
  </r>
  <r>
    <n v="541122"/>
    <x v="22"/>
    <x v="22"/>
    <n v="6"/>
    <x v="9"/>
    <n v="2.95"/>
    <n v="12708"/>
    <n v="17.700000000000003"/>
  </r>
  <r>
    <n v="541122"/>
    <x v="23"/>
    <x v="23"/>
    <n v="6"/>
    <x v="9"/>
    <n v="2.95"/>
    <n v="12708"/>
    <n v="17.700000000000003"/>
  </r>
  <r>
    <n v="541122"/>
    <x v="119"/>
    <x v="119"/>
    <n v="8"/>
    <x v="9"/>
    <n v="1.65"/>
    <n v="12708"/>
    <n v="13.2"/>
  </r>
  <r>
    <n v="541122"/>
    <x v="223"/>
    <x v="223"/>
    <n v="3"/>
    <x v="9"/>
    <n v="4.95"/>
    <n v="12708"/>
    <n v="14.850000000000001"/>
  </r>
  <r>
    <n v="541122"/>
    <x v="194"/>
    <x v="194"/>
    <n v="12"/>
    <x v="9"/>
    <n v="1.25"/>
    <n v="12708"/>
    <n v="15"/>
  </r>
  <r>
    <n v="541122"/>
    <x v="185"/>
    <x v="185"/>
    <n v="12"/>
    <x v="9"/>
    <n v="1.95"/>
    <n v="12708"/>
    <n v="23.4"/>
  </r>
  <r>
    <n v="541122"/>
    <x v="224"/>
    <x v="224"/>
    <n v="12"/>
    <x v="9"/>
    <n v="0.85"/>
    <n v="12708"/>
    <n v="10.199999999999999"/>
  </r>
  <r>
    <n v="541122"/>
    <x v="34"/>
    <x v="34"/>
    <n v="25"/>
    <x v="9"/>
    <n v="0.42"/>
    <n v="12708"/>
    <n v="10.5"/>
  </r>
  <r>
    <n v="541122"/>
    <x v="225"/>
    <x v="225"/>
    <n v="25"/>
    <x v="9"/>
    <n v="0.42"/>
    <n v="12708"/>
    <n v="10.5"/>
  </r>
  <r>
    <n v="541122"/>
    <x v="226"/>
    <x v="226"/>
    <n v="1"/>
    <x v="9"/>
    <n v="12.75"/>
    <n v="12708"/>
    <n v="12.75"/>
  </r>
  <r>
    <n v="541122"/>
    <x v="227"/>
    <x v="227"/>
    <n v="1"/>
    <x v="9"/>
    <n v="12.75"/>
    <n v="12708"/>
    <n v="12.75"/>
  </r>
  <r>
    <n v="541122"/>
    <x v="228"/>
    <x v="228"/>
    <n v="1"/>
    <x v="9"/>
    <n v="12.75"/>
    <n v="12708"/>
    <n v="12.75"/>
  </r>
  <r>
    <n v="541125"/>
    <x v="229"/>
    <x v="229"/>
    <n v="10"/>
    <x v="10"/>
    <n v="2.95"/>
    <n v="12474"/>
    <n v="29.5"/>
  </r>
  <r>
    <n v="541224"/>
    <x v="230"/>
    <x v="230"/>
    <n v="10"/>
    <x v="11"/>
    <n v="1.25"/>
    <n v="12474"/>
    <n v="12.5"/>
  </r>
  <r>
    <n v="541224"/>
    <x v="231"/>
    <x v="231"/>
    <n v="12"/>
    <x v="11"/>
    <n v="1.25"/>
    <n v="12474"/>
    <n v="15"/>
  </r>
  <r>
    <n v="541224"/>
    <x v="232"/>
    <x v="232"/>
    <n v="12"/>
    <x v="11"/>
    <n v="1.25"/>
    <n v="12474"/>
    <n v="15"/>
  </r>
  <r>
    <n v="541224"/>
    <x v="210"/>
    <x v="210"/>
    <n v="3"/>
    <x v="11"/>
    <n v="4.95"/>
    <n v="12474"/>
    <n v="14.850000000000001"/>
  </r>
  <r>
    <n v="541224"/>
    <x v="22"/>
    <x v="22"/>
    <n v="6"/>
    <x v="11"/>
    <n v="2.95"/>
    <n v="12474"/>
    <n v="17.700000000000003"/>
  </r>
  <r>
    <n v="541224"/>
    <x v="23"/>
    <x v="23"/>
    <n v="12"/>
    <x v="11"/>
    <n v="2.95"/>
    <n v="12474"/>
    <n v="35.400000000000006"/>
  </r>
  <r>
    <n v="541224"/>
    <x v="233"/>
    <x v="233"/>
    <n v="1"/>
    <x v="11"/>
    <n v="9.9499999999999993"/>
    <n v="12474"/>
    <n v="9.9499999999999993"/>
  </r>
  <r>
    <n v="541224"/>
    <x v="135"/>
    <x v="135"/>
    <n v="4"/>
    <x v="11"/>
    <n v="8.5"/>
    <n v="12474"/>
    <n v="34"/>
  </r>
  <r>
    <n v="541224"/>
    <x v="139"/>
    <x v="139"/>
    <n v="5"/>
    <x v="11"/>
    <n v="2.95"/>
    <n v="12474"/>
    <n v="14.75"/>
  </r>
  <r>
    <n v="541224"/>
    <x v="234"/>
    <x v="234"/>
    <n v="5"/>
    <x v="11"/>
    <n v="2.95"/>
    <n v="12474"/>
    <n v="14.75"/>
  </r>
  <r>
    <n v="541269"/>
    <x v="36"/>
    <x v="36"/>
    <n v="6"/>
    <x v="12"/>
    <n v="2.95"/>
    <n v="12626"/>
    <n v="17.700000000000003"/>
  </r>
  <r>
    <n v="541269"/>
    <x v="235"/>
    <x v="235"/>
    <n v="8"/>
    <x v="12"/>
    <n v="1.95"/>
    <n v="12626"/>
    <n v="15.6"/>
  </r>
  <r>
    <n v="541269"/>
    <x v="236"/>
    <x v="236"/>
    <n v="8"/>
    <x v="12"/>
    <n v="1.95"/>
    <n v="12626"/>
    <n v="15.6"/>
  </r>
  <r>
    <n v="541269"/>
    <x v="237"/>
    <x v="237"/>
    <n v="2"/>
    <x v="12"/>
    <n v="8.9499999999999993"/>
    <n v="12626"/>
    <n v="17.899999999999999"/>
  </r>
  <r>
    <n v="541269"/>
    <x v="238"/>
    <x v="238"/>
    <n v="2"/>
    <x v="12"/>
    <n v="8.9499999999999993"/>
    <n v="12626"/>
    <n v="17.899999999999999"/>
  </r>
  <r>
    <n v="541269"/>
    <x v="56"/>
    <x v="56"/>
    <n v="12"/>
    <x v="12"/>
    <n v="0.85"/>
    <n v="12626"/>
    <n v="10.199999999999999"/>
  </r>
  <r>
    <n v="541269"/>
    <x v="2"/>
    <x v="2"/>
    <n v="12"/>
    <x v="12"/>
    <n v="0.65"/>
    <n v="12626"/>
    <n v="7.8000000000000007"/>
  </r>
  <r>
    <n v="541269"/>
    <x v="58"/>
    <x v="58"/>
    <n v="12"/>
    <x v="12"/>
    <n v="0.65"/>
    <n v="12626"/>
    <n v="7.8000000000000007"/>
  </r>
  <r>
    <n v="541269"/>
    <x v="3"/>
    <x v="3"/>
    <n v="12"/>
    <x v="12"/>
    <n v="0.85"/>
    <n v="12626"/>
    <n v="10.199999999999999"/>
  </r>
  <r>
    <n v="541269"/>
    <x v="60"/>
    <x v="60"/>
    <n v="12"/>
    <x v="12"/>
    <n v="0.85"/>
    <n v="12626"/>
    <n v="10.199999999999999"/>
  </r>
  <r>
    <n v="541269"/>
    <x v="66"/>
    <x v="66"/>
    <n v="8"/>
    <x v="12"/>
    <n v="1.95"/>
    <n v="12626"/>
    <n v="15.6"/>
  </r>
  <r>
    <n v="541269"/>
    <x v="239"/>
    <x v="239"/>
    <n v="6"/>
    <x v="12"/>
    <n v="2.95"/>
    <n v="12626"/>
    <n v="17.700000000000003"/>
  </r>
  <r>
    <n v="541269"/>
    <x v="171"/>
    <x v="171"/>
    <n v="6"/>
    <x v="12"/>
    <n v="2.95"/>
    <n v="12626"/>
    <n v="17.700000000000003"/>
  </r>
  <r>
    <n v="541269"/>
    <x v="88"/>
    <x v="88"/>
    <n v="6"/>
    <x v="12"/>
    <n v="2.5499999999999998"/>
    <n v="12626"/>
    <n v="15.299999999999999"/>
  </r>
  <r>
    <n v="541269"/>
    <x v="240"/>
    <x v="240"/>
    <n v="12"/>
    <x v="12"/>
    <n v="1.25"/>
    <n v="12626"/>
    <n v="15"/>
  </r>
  <r>
    <n v="541269"/>
    <x v="241"/>
    <x v="241"/>
    <n v="6"/>
    <x v="12"/>
    <n v="2.95"/>
    <n v="12626"/>
    <n v="17.700000000000003"/>
  </r>
  <r>
    <n v="541269"/>
    <x v="242"/>
    <x v="242"/>
    <n v="12"/>
    <x v="12"/>
    <n v="1.25"/>
    <n v="12626"/>
    <n v="15"/>
  </r>
  <r>
    <n v="541269"/>
    <x v="18"/>
    <x v="18"/>
    <n v="6"/>
    <x v="12"/>
    <n v="4.95"/>
    <n v="12626"/>
    <n v="29.700000000000003"/>
  </r>
  <r>
    <n v="541269"/>
    <x v="210"/>
    <x v="210"/>
    <n v="3"/>
    <x v="12"/>
    <n v="4.95"/>
    <n v="12626"/>
    <n v="14.850000000000001"/>
  </r>
  <r>
    <n v="541269"/>
    <x v="243"/>
    <x v="243"/>
    <n v="12"/>
    <x v="12"/>
    <n v="1.65"/>
    <n v="12626"/>
    <n v="19.799999999999997"/>
  </r>
  <r>
    <n v="541269"/>
    <x v="244"/>
    <x v="244"/>
    <n v="6"/>
    <x v="12"/>
    <n v="2.95"/>
    <n v="12626"/>
    <n v="17.700000000000003"/>
  </r>
  <r>
    <n v="541269"/>
    <x v="245"/>
    <x v="245"/>
    <n v="5"/>
    <x v="12"/>
    <n v="9.9499999999999993"/>
    <n v="12626"/>
    <n v="49.75"/>
  </r>
  <r>
    <n v="541269"/>
    <x v="246"/>
    <x v="246"/>
    <n v="12"/>
    <x v="12"/>
    <n v="1.65"/>
    <n v="12626"/>
    <n v="19.799999999999997"/>
  </r>
  <r>
    <n v="541269"/>
    <x v="179"/>
    <x v="179"/>
    <n v="6"/>
    <x v="12"/>
    <n v="2.5499999999999998"/>
    <n v="12626"/>
    <n v="15.299999999999999"/>
  </r>
  <r>
    <n v="541269"/>
    <x v="247"/>
    <x v="247"/>
    <n v="12"/>
    <x v="12"/>
    <n v="0.85"/>
    <n v="12626"/>
    <n v="10.199999999999999"/>
  </r>
  <r>
    <n v="541269"/>
    <x v="22"/>
    <x v="22"/>
    <n v="6"/>
    <x v="12"/>
    <n v="2.95"/>
    <n v="12626"/>
    <n v="17.700000000000003"/>
  </r>
  <r>
    <n v="541269"/>
    <x v="23"/>
    <x v="23"/>
    <n v="6"/>
    <x v="12"/>
    <n v="2.95"/>
    <n v="12626"/>
    <n v="17.700000000000003"/>
  </r>
  <r>
    <n v="541269"/>
    <x v="118"/>
    <x v="118"/>
    <n v="12"/>
    <x v="12"/>
    <n v="1.65"/>
    <n v="12626"/>
    <n v="19.799999999999997"/>
  </r>
  <r>
    <n v="541269"/>
    <x v="120"/>
    <x v="120"/>
    <n v="6"/>
    <x v="12"/>
    <n v="2.5499999999999998"/>
    <n v="12626"/>
    <n v="15.299999999999999"/>
  </r>
  <r>
    <n v="541269"/>
    <x v="248"/>
    <x v="248"/>
    <n v="8"/>
    <x v="12"/>
    <n v="1.95"/>
    <n v="12626"/>
    <n v="15.6"/>
  </r>
  <r>
    <n v="541269"/>
    <x v="121"/>
    <x v="121"/>
    <n v="20"/>
    <x v="12"/>
    <n v="0.85"/>
    <n v="12626"/>
    <n v="17"/>
  </r>
  <r>
    <n v="541269"/>
    <x v="249"/>
    <x v="249"/>
    <n v="6"/>
    <x v="12"/>
    <n v="3.35"/>
    <n v="12626"/>
    <n v="20.100000000000001"/>
  </r>
  <r>
    <n v="541269"/>
    <x v="182"/>
    <x v="182"/>
    <n v="6"/>
    <x v="12"/>
    <n v="3.35"/>
    <n v="12626"/>
    <n v="20.100000000000001"/>
  </r>
  <r>
    <n v="541269"/>
    <x v="183"/>
    <x v="183"/>
    <n v="6"/>
    <x v="12"/>
    <n v="3.35"/>
    <n v="12626"/>
    <n v="20.100000000000001"/>
  </r>
  <r>
    <n v="541269"/>
    <x v="250"/>
    <x v="250"/>
    <n v="6"/>
    <x v="12"/>
    <n v="2.95"/>
    <n v="12626"/>
    <n v="17.700000000000003"/>
  </r>
  <r>
    <n v="541269"/>
    <x v="202"/>
    <x v="202"/>
    <n v="3"/>
    <x v="12"/>
    <n v="12.75"/>
    <n v="12626"/>
    <n v="38.25"/>
  </r>
  <r>
    <n v="541269"/>
    <x v="129"/>
    <x v="129"/>
    <n v="4"/>
    <x v="12"/>
    <n v="14.95"/>
    <n v="12626"/>
    <n v="59.8"/>
  </r>
  <r>
    <n v="541269"/>
    <x v="251"/>
    <x v="251"/>
    <n v="8"/>
    <x v="12"/>
    <n v="1.25"/>
    <n v="12626"/>
    <n v="10"/>
  </r>
  <r>
    <n v="541269"/>
    <x v="252"/>
    <x v="252"/>
    <n v="8"/>
    <x v="12"/>
    <n v="1.25"/>
    <n v="12626"/>
    <n v="10"/>
  </r>
  <r>
    <n v="541269"/>
    <x v="24"/>
    <x v="24"/>
    <n v="12"/>
    <x v="12"/>
    <n v="1.65"/>
    <n v="12626"/>
    <n v="19.799999999999997"/>
  </r>
  <r>
    <n v="541269"/>
    <x v="205"/>
    <x v="205"/>
    <n v="12"/>
    <x v="12"/>
    <n v="1.65"/>
    <n v="12626"/>
    <n v="19.799999999999997"/>
  </r>
  <r>
    <n v="541269"/>
    <x v="131"/>
    <x v="131"/>
    <n v="3"/>
    <x v="12"/>
    <n v="4.95"/>
    <n v="12626"/>
    <n v="14.850000000000001"/>
  </r>
  <r>
    <n v="541269"/>
    <x v="132"/>
    <x v="132"/>
    <n v="4"/>
    <x v="12"/>
    <n v="4.95"/>
    <n v="12626"/>
    <n v="19.8"/>
  </r>
  <r>
    <n v="541269"/>
    <x v="253"/>
    <x v="253"/>
    <n v="12"/>
    <x v="12"/>
    <n v="1.95"/>
    <n v="12626"/>
    <n v="23.4"/>
  </r>
  <r>
    <n v="541269"/>
    <x v="134"/>
    <x v="134"/>
    <n v="2"/>
    <x v="12"/>
    <n v="9.9499999999999993"/>
    <n v="12626"/>
    <n v="19.899999999999999"/>
  </r>
  <r>
    <n v="541269"/>
    <x v="28"/>
    <x v="28"/>
    <n v="2"/>
    <x v="12"/>
    <n v="8.5"/>
    <n v="12626"/>
    <n v="17"/>
  </r>
  <r>
    <n v="541269"/>
    <x v="254"/>
    <x v="254"/>
    <n v="8"/>
    <x v="12"/>
    <n v="1.95"/>
    <n v="12626"/>
    <n v="15.6"/>
  </r>
  <r>
    <n v="541269"/>
    <x v="33"/>
    <x v="33"/>
    <n v="12"/>
    <x v="12"/>
    <n v="0.85"/>
    <n v="12626"/>
    <n v="10.199999999999999"/>
  </r>
  <r>
    <n v="541269"/>
    <x v="255"/>
    <x v="255"/>
    <n v="6"/>
    <x v="12"/>
    <n v="4.25"/>
    <n v="12626"/>
    <n v="25.5"/>
  </r>
  <r>
    <n v="541269"/>
    <x v="256"/>
    <x v="256"/>
    <n v="6"/>
    <x v="12"/>
    <n v="2.1"/>
    <n v="12626"/>
    <n v="12.600000000000001"/>
  </r>
  <r>
    <n v="541269"/>
    <x v="257"/>
    <x v="257"/>
    <n v="12"/>
    <x v="12"/>
    <n v="1.45"/>
    <n v="12626"/>
    <n v="17.399999999999999"/>
  </r>
  <r>
    <n v="541269"/>
    <x v="258"/>
    <x v="258"/>
    <n v="4"/>
    <x v="12"/>
    <n v="3.75"/>
    <n v="12626"/>
    <n v="15"/>
  </r>
  <r>
    <n v="541277"/>
    <x v="259"/>
    <x v="259"/>
    <n v="1"/>
    <x v="13"/>
    <n v="0.85"/>
    <n v="12673"/>
    <n v="0.85"/>
  </r>
  <r>
    <n v="541277"/>
    <x v="260"/>
    <x v="260"/>
    <n v="30"/>
    <x v="13"/>
    <n v="0.21"/>
    <n v="12673"/>
    <n v="6.3"/>
  </r>
  <r>
    <n v="541277"/>
    <x v="261"/>
    <x v="261"/>
    <n v="10"/>
    <x v="13"/>
    <n v="0.65"/>
    <n v="12673"/>
    <n v="6.5"/>
  </r>
  <r>
    <n v="541277"/>
    <x v="262"/>
    <x v="262"/>
    <n v="10"/>
    <x v="13"/>
    <n v="0.65"/>
    <n v="12673"/>
    <n v="6.5"/>
  </r>
  <r>
    <n v="541277"/>
    <x v="263"/>
    <x v="263"/>
    <n v="10"/>
    <x v="13"/>
    <n v="1.25"/>
    <n v="12673"/>
    <n v="12.5"/>
  </r>
  <r>
    <n v="541277"/>
    <x v="264"/>
    <x v="264"/>
    <n v="1"/>
    <x v="13"/>
    <n v="7.95"/>
    <n v="12673"/>
    <n v="7.95"/>
  </r>
  <r>
    <n v="541277"/>
    <x v="265"/>
    <x v="265"/>
    <n v="24"/>
    <x v="13"/>
    <n v="1.25"/>
    <n v="12673"/>
    <n v="30"/>
  </r>
  <r>
    <n v="541277"/>
    <x v="266"/>
    <x v="266"/>
    <n v="10"/>
    <x v="13"/>
    <n v="0.85"/>
    <n v="12673"/>
    <n v="8.5"/>
  </r>
  <r>
    <n v="541277"/>
    <x v="267"/>
    <x v="267"/>
    <n v="1"/>
    <x v="13"/>
    <n v="2.1"/>
    <n v="12673"/>
    <n v="2.1"/>
  </r>
  <r>
    <n v="541277"/>
    <x v="268"/>
    <x v="268"/>
    <n v="6"/>
    <x v="13"/>
    <n v="1.25"/>
    <n v="12673"/>
    <n v="7.5"/>
  </r>
  <r>
    <n v="541277"/>
    <x v="269"/>
    <x v="269"/>
    <n v="6"/>
    <x v="13"/>
    <n v="1.25"/>
    <n v="12673"/>
    <n v="7.5"/>
  </r>
  <r>
    <n v="541277"/>
    <x v="270"/>
    <x v="270"/>
    <n v="4"/>
    <x v="13"/>
    <n v="3.75"/>
    <n v="12673"/>
    <n v="15"/>
  </r>
  <r>
    <n v="541277"/>
    <x v="271"/>
    <x v="271"/>
    <n v="8"/>
    <x v="13"/>
    <n v="1.25"/>
    <n v="12673"/>
    <n v="10"/>
  </r>
  <r>
    <n v="541277"/>
    <x v="272"/>
    <x v="272"/>
    <n v="2"/>
    <x v="13"/>
    <n v="7.95"/>
    <n v="12673"/>
    <n v="15.9"/>
  </r>
  <r>
    <n v="541277"/>
    <x v="273"/>
    <x v="273"/>
    <n v="1"/>
    <x v="13"/>
    <n v="2.5499999999999998"/>
    <n v="12673"/>
    <n v="2.5499999999999998"/>
  </r>
  <r>
    <n v="541277"/>
    <x v="256"/>
    <x v="256"/>
    <n v="12"/>
    <x v="13"/>
    <n v="2.1"/>
    <n v="12673"/>
    <n v="25.200000000000003"/>
  </r>
  <r>
    <n v="541277"/>
    <x v="274"/>
    <x v="274"/>
    <n v="1"/>
    <x v="13"/>
    <n v="7.95"/>
    <n v="12673"/>
    <n v="7.95"/>
  </r>
  <r>
    <n v="541277"/>
    <x v="275"/>
    <x v="275"/>
    <n v="1"/>
    <x v="13"/>
    <n v="5.45"/>
    <n v="12673"/>
    <n v="5.45"/>
  </r>
  <r>
    <n v="541277"/>
    <x v="276"/>
    <x v="276"/>
    <n v="1"/>
    <x v="13"/>
    <n v="5.45"/>
    <n v="12673"/>
    <n v="5.45"/>
  </r>
  <r>
    <n v="541277"/>
    <x v="277"/>
    <x v="277"/>
    <n v="4"/>
    <x v="13"/>
    <n v="2.1"/>
    <n v="12673"/>
    <n v="8.4"/>
  </r>
  <r>
    <n v="541277"/>
    <x v="278"/>
    <x v="278"/>
    <n v="4"/>
    <x v="13"/>
    <n v="2.1"/>
    <n v="12673"/>
    <n v="8.4"/>
  </r>
  <r>
    <n v="541277"/>
    <x v="279"/>
    <x v="279"/>
    <n v="12"/>
    <x v="13"/>
    <n v="0.85"/>
    <n v="12673"/>
    <n v="10.199999999999999"/>
  </r>
  <r>
    <n v="541277"/>
    <x v="280"/>
    <x v="280"/>
    <n v="12"/>
    <x v="13"/>
    <n v="0.85"/>
    <n v="12673"/>
    <n v="10.199999999999999"/>
  </r>
  <r>
    <n v="541480"/>
    <x v="44"/>
    <x v="44"/>
    <n v="10"/>
    <x v="14"/>
    <n v="0.85"/>
    <n v="12527"/>
    <n v="8.5"/>
  </r>
  <r>
    <n v="541480"/>
    <x v="45"/>
    <x v="45"/>
    <n v="10"/>
    <x v="14"/>
    <n v="0.85"/>
    <n v="12527"/>
    <n v="8.5"/>
  </r>
  <r>
    <n v="541480"/>
    <x v="61"/>
    <x v="61"/>
    <n v="24"/>
    <x v="14"/>
    <n v="1.25"/>
    <n v="12527"/>
    <n v="30"/>
  </r>
  <r>
    <n v="541480"/>
    <x v="239"/>
    <x v="239"/>
    <n v="6"/>
    <x v="14"/>
    <n v="2.95"/>
    <n v="12527"/>
    <n v="17.700000000000003"/>
  </r>
  <r>
    <n v="541480"/>
    <x v="281"/>
    <x v="281"/>
    <n v="6"/>
    <x v="14"/>
    <n v="2.95"/>
    <n v="12527"/>
    <n v="17.700000000000003"/>
  </r>
  <r>
    <n v="541480"/>
    <x v="282"/>
    <x v="282"/>
    <n v="10"/>
    <x v="14"/>
    <n v="0.85"/>
    <n v="12527"/>
    <n v="8.5"/>
  </r>
  <r>
    <n v="541480"/>
    <x v="138"/>
    <x v="138"/>
    <n v="10"/>
    <x v="14"/>
    <n v="0.85"/>
    <n v="12527"/>
    <n v="8.5"/>
  </r>
  <r>
    <n v="541480"/>
    <x v="283"/>
    <x v="283"/>
    <n v="24"/>
    <x v="14"/>
    <n v="0.42"/>
    <n v="12527"/>
    <n v="10.08"/>
  </r>
  <r>
    <n v="541480"/>
    <x v="284"/>
    <x v="284"/>
    <n v="12"/>
    <x v="14"/>
    <n v="0.42"/>
    <n v="12527"/>
    <n v="5.04"/>
  </r>
  <r>
    <n v="541517"/>
    <x v="285"/>
    <x v="285"/>
    <n v="12"/>
    <x v="15"/>
    <n v="1.25"/>
    <n v="12665"/>
    <n v="15"/>
  </r>
  <r>
    <n v="541517"/>
    <x v="286"/>
    <x v="286"/>
    <n v="24"/>
    <x v="15"/>
    <n v="1.25"/>
    <n v="12665"/>
    <n v="30"/>
  </r>
  <r>
    <n v="541877"/>
    <x v="12"/>
    <x v="12"/>
    <n v="6"/>
    <x v="16"/>
    <n v="1.45"/>
    <n v="12559"/>
    <n v="8.6999999999999993"/>
  </r>
  <r>
    <n v="541877"/>
    <x v="287"/>
    <x v="287"/>
    <n v="12"/>
    <x v="16"/>
    <n v="0.85"/>
    <n v="12559"/>
    <n v="10.199999999999999"/>
  </r>
  <r>
    <n v="541877"/>
    <x v="17"/>
    <x v="17"/>
    <n v="24"/>
    <x v="16"/>
    <n v="0.28999999999999998"/>
    <n v="12559"/>
    <n v="6.9599999999999991"/>
  </r>
  <r>
    <n v="541877"/>
    <x v="288"/>
    <x v="288"/>
    <n v="18"/>
    <x v="16"/>
    <n v="2.5499999999999998"/>
    <n v="12559"/>
    <n v="45.9"/>
  </r>
  <r>
    <n v="541877"/>
    <x v="179"/>
    <x v="179"/>
    <n v="12"/>
    <x v="16"/>
    <n v="2.5499999999999998"/>
    <n v="12559"/>
    <n v="30.599999999999998"/>
  </r>
  <r>
    <n v="541877"/>
    <x v="216"/>
    <x v="216"/>
    <n v="2"/>
    <x v="16"/>
    <n v="12.75"/>
    <n v="12559"/>
    <n v="25.5"/>
  </r>
  <r>
    <n v="541877"/>
    <x v="289"/>
    <x v="289"/>
    <n v="12"/>
    <x v="16"/>
    <n v="1.25"/>
    <n v="12559"/>
    <n v="15"/>
  </r>
  <r>
    <n v="541877"/>
    <x v="135"/>
    <x v="135"/>
    <n v="2"/>
    <x v="16"/>
    <n v="8.5"/>
    <n v="12559"/>
    <n v="17"/>
  </r>
  <r>
    <n v="541877"/>
    <x v="140"/>
    <x v="140"/>
    <n v="25"/>
    <x v="16"/>
    <n v="0.42"/>
    <n v="12559"/>
    <n v="10.5"/>
  </r>
  <r>
    <n v="541877"/>
    <x v="290"/>
    <x v="290"/>
    <n v="9"/>
    <x v="16"/>
    <n v="4.95"/>
    <n v="12559"/>
    <n v="44.550000000000004"/>
  </r>
  <r>
    <n v="541877"/>
    <x v="291"/>
    <x v="291"/>
    <n v="4"/>
    <x v="16"/>
    <n v="3.95"/>
    <n v="12559"/>
    <n v="15.8"/>
  </r>
  <r>
    <n v="541877"/>
    <x v="292"/>
    <x v="292"/>
    <n v="12"/>
    <x v="16"/>
    <n v="2.1"/>
    <n v="12559"/>
    <n v="25.200000000000003"/>
  </r>
  <r>
    <n v="541877"/>
    <x v="29"/>
    <x v="29"/>
    <n v="36"/>
    <x v="16"/>
    <n v="2.95"/>
    <n v="12559"/>
    <n v="106.2"/>
  </r>
  <r>
    <n v="541877"/>
    <x v="30"/>
    <x v="30"/>
    <n v="6"/>
    <x v="16"/>
    <n v="2.5499999999999998"/>
    <n v="12559"/>
    <n v="15.299999999999999"/>
  </r>
  <r>
    <n v="541877"/>
    <x v="31"/>
    <x v="31"/>
    <n v="10"/>
    <x v="16"/>
    <n v="1.45"/>
    <n v="12559"/>
    <n v="14.5"/>
  </r>
  <r>
    <n v="541877"/>
    <x v="293"/>
    <x v="293"/>
    <n v="6"/>
    <x v="16"/>
    <n v="2.95"/>
    <n v="12559"/>
    <n v="17.700000000000003"/>
  </r>
  <r>
    <n v="541877"/>
    <x v="33"/>
    <x v="33"/>
    <n v="12"/>
    <x v="16"/>
    <n v="0.85"/>
    <n v="12559"/>
    <n v="10.199999999999999"/>
  </r>
  <r>
    <n v="541877"/>
    <x v="294"/>
    <x v="294"/>
    <n v="12"/>
    <x v="16"/>
    <n v="1.65"/>
    <n v="12559"/>
    <n v="19.799999999999997"/>
  </r>
  <r>
    <n v="541877"/>
    <x v="153"/>
    <x v="153"/>
    <n v="25"/>
    <x v="16"/>
    <n v="0.42"/>
    <n v="12559"/>
    <n v="10.5"/>
  </r>
  <r>
    <n v="541962"/>
    <x v="15"/>
    <x v="15"/>
    <n v="12"/>
    <x v="17"/>
    <n v="0.65"/>
    <n v="12693"/>
    <n v="7.8000000000000007"/>
  </r>
  <r>
    <n v="541962"/>
    <x v="295"/>
    <x v="295"/>
    <n v="4"/>
    <x v="17"/>
    <n v="3.75"/>
    <n v="12693"/>
    <n v="15"/>
  </r>
  <r>
    <n v="541962"/>
    <x v="217"/>
    <x v="217"/>
    <n v="6"/>
    <x v="17"/>
    <n v="2.95"/>
    <n v="12693"/>
    <n v="17.700000000000003"/>
  </r>
  <r>
    <n v="541962"/>
    <x v="296"/>
    <x v="296"/>
    <n v="2"/>
    <x v="17"/>
    <n v="8.5"/>
    <n v="12693"/>
    <n v="17"/>
  </r>
  <r>
    <n v="541962"/>
    <x v="188"/>
    <x v="188"/>
    <n v="6"/>
    <x v="17"/>
    <n v="2.5499999999999998"/>
    <n v="12693"/>
    <n v="15.299999999999999"/>
  </r>
  <r>
    <n v="541962"/>
    <x v="297"/>
    <x v="297"/>
    <n v="6"/>
    <x v="17"/>
    <n v="2.95"/>
    <n v="12693"/>
    <n v="17.700000000000003"/>
  </r>
  <r>
    <n v="541962"/>
    <x v="298"/>
    <x v="298"/>
    <n v="6"/>
    <x v="17"/>
    <n v="2.95"/>
    <n v="12693"/>
    <n v="17.700000000000003"/>
  </r>
  <r>
    <n v="541962"/>
    <x v="167"/>
    <x v="167"/>
    <n v="3"/>
    <x v="17"/>
    <n v="5.95"/>
    <n v="12693"/>
    <n v="17.850000000000001"/>
  </r>
  <r>
    <n v="541965"/>
    <x v="299"/>
    <x v="299"/>
    <n v="18"/>
    <x v="18"/>
    <n v="2.5499999999999998"/>
    <n v="12625"/>
    <n v="45.9"/>
  </r>
  <r>
    <n v="541965"/>
    <x v="61"/>
    <x v="61"/>
    <n v="24"/>
    <x v="18"/>
    <n v="1.25"/>
    <n v="12625"/>
    <n v="30"/>
  </r>
  <r>
    <n v="541965"/>
    <x v="300"/>
    <x v="300"/>
    <n v="24"/>
    <x v="18"/>
    <n v="1.25"/>
    <n v="12625"/>
    <n v="30"/>
  </r>
  <r>
    <n v="541965"/>
    <x v="301"/>
    <x v="301"/>
    <n v="24"/>
    <x v="18"/>
    <n v="1.25"/>
    <n v="12625"/>
    <n v="30"/>
  </r>
  <r>
    <n v="541965"/>
    <x v="239"/>
    <x v="239"/>
    <n v="12"/>
    <x v="18"/>
    <n v="2.95"/>
    <n v="12625"/>
    <n v="35.400000000000006"/>
  </r>
  <r>
    <n v="541965"/>
    <x v="281"/>
    <x v="281"/>
    <n v="12"/>
    <x v="18"/>
    <n v="2.95"/>
    <n v="12625"/>
    <n v="35.400000000000006"/>
  </r>
  <r>
    <n v="541965"/>
    <x v="302"/>
    <x v="302"/>
    <n v="12"/>
    <x v="18"/>
    <n v="0.42"/>
    <n v="12625"/>
    <n v="5.04"/>
  </r>
  <r>
    <n v="541965"/>
    <x v="303"/>
    <x v="303"/>
    <n v="12"/>
    <x v="18"/>
    <n v="0.42"/>
    <n v="12625"/>
    <n v="5.04"/>
  </r>
  <r>
    <n v="541965"/>
    <x v="304"/>
    <x v="304"/>
    <n v="12"/>
    <x v="18"/>
    <n v="0.42"/>
    <n v="12625"/>
    <n v="5.04"/>
  </r>
  <r>
    <n v="541965"/>
    <x v="14"/>
    <x v="14"/>
    <n v="24"/>
    <x v="18"/>
    <n v="0.85"/>
    <n v="12625"/>
    <n v="20.399999999999999"/>
  </r>
  <r>
    <n v="541965"/>
    <x v="305"/>
    <x v="305"/>
    <n v="12"/>
    <x v="18"/>
    <n v="0.42"/>
    <n v="12625"/>
    <n v="5.04"/>
  </r>
  <r>
    <n v="541965"/>
    <x v="306"/>
    <x v="306"/>
    <n v="12"/>
    <x v="18"/>
    <n v="0.42"/>
    <n v="12625"/>
    <n v="5.04"/>
  </r>
  <r>
    <n v="541965"/>
    <x v="307"/>
    <x v="307"/>
    <n v="12"/>
    <x v="18"/>
    <n v="0.42"/>
    <n v="12625"/>
    <n v="5.04"/>
  </r>
  <r>
    <n v="541965"/>
    <x v="101"/>
    <x v="101"/>
    <n v="25"/>
    <x v="18"/>
    <n v="0.42"/>
    <n v="12625"/>
    <n v="10.5"/>
  </r>
  <r>
    <n v="541965"/>
    <x v="106"/>
    <x v="106"/>
    <n v="24"/>
    <x v="18"/>
    <n v="2.95"/>
    <n v="12625"/>
    <n v="70.800000000000011"/>
  </r>
  <r>
    <n v="541965"/>
    <x v="107"/>
    <x v="107"/>
    <n v="24"/>
    <x v="18"/>
    <n v="2.95"/>
    <n v="12625"/>
    <n v="70.800000000000011"/>
  </r>
  <r>
    <n v="541965"/>
    <x v="308"/>
    <x v="308"/>
    <n v="6"/>
    <x v="18"/>
    <n v="6.75"/>
    <n v="12625"/>
    <n v="40.5"/>
  </r>
  <r>
    <n v="541965"/>
    <x v="245"/>
    <x v="245"/>
    <n v="4"/>
    <x v="18"/>
    <n v="9.9499999999999993"/>
    <n v="12625"/>
    <n v="39.799999999999997"/>
  </r>
  <r>
    <n v="541965"/>
    <x v="309"/>
    <x v="309"/>
    <n v="12"/>
    <x v="18"/>
    <n v="10.95"/>
    <n v="12625"/>
    <n v="131.39999999999998"/>
  </r>
  <r>
    <n v="541965"/>
    <x v="310"/>
    <x v="310"/>
    <n v="24"/>
    <x v="18"/>
    <n v="1.65"/>
    <n v="12625"/>
    <n v="39.599999999999994"/>
  </r>
  <r>
    <n v="541965"/>
    <x v="311"/>
    <x v="311"/>
    <n v="6"/>
    <x v="18"/>
    <n v="2.95"/>
    <n v="12625"/>
    <n v="17.700000000000003"/>
  </r>
  <r>
    <n v="541965"/>
    <x v="248"/>
    <x v="248"/>
    <n v="8"/>
    <x v="18"/>
    <n v="1.95"/>
    <n v="12625"/>
    <n v="15.6"/>
  </r>
  <r>
    <n v="541965"/>
    <x v="312"/>
    <x v="312"/>
    <n v="24"/>
    <x v="18"/>
    <n v="0.85"/>
    <n v="12625"/>
    <n v="20.399999999999999"/>
  </r>
  <r>
    <n v="541965"/>
    <x v="216"/>
    <x v="216"/>
    <n v="16"/>
    <x v="18"/>
    <n v="10.95"/>
    <n v="12625"/>
    <n v="175.2"/>
  </r>
  <r>
    <n v="541965"/>
    <x v="313"/>
    <x v="313"/>
    <n v="12"/>
    <x v="18"/>
    <n v="1.95"/>
    <n v="12625"/>
    <n v="23.4"/>
  </r>
  <r>
    <n v="541965"/>
    <x v="314"/>
    <x v="314"/>
    <n v="24"/>
    <x v="18"/>
    <n v="0.42"/>
    <n v="12625"/>
    <n v="10.08"/>
  </r>
  <r>
    <n v="541965"/>
    <x v="315"/>
    <x v="315"/>
    <n v="24"/>
    <x v="18"/>
    <n v="0.42"/>
    <n v="12625"/>
    <n v="10.08"/>
  </r>
  <r>
    <n v="541965"/>
    <x v="316"/>
    <x v="316"/>
    <n v="24"/>
    <x v="18"/>
    <n v="0.42"/>
    <n v="12625"/>
    <n v="10.08"/>
  </r>
  <r>
    <n v="541965"/>
    <x v="24"/>
    <x v="24"/>
    <n v="12"/>
    <x v="18"/>
    <n v="1.65"/>
    <n v="12625"/>
    <n v="19.799999999999997"/>
  </r>
  <r>
    <n v="541965"/>
    <x v="205"/>
    <x v="205"/>
    <n v="12"/>
    <x v="18"/>
    <n v="1.65"/>
    <n v="12625"/>
    <n v="19.799999999999997"/>
  </r>
  <r>
    <n v="541965"/>
    <x v="317"/>
    <x v="317"/>
    <n v="12"/>
    <x v="18"/>
    <n v="1.65"/>
    <n v="12625"/>
    <n v="19.799999999999997"/>
  </r>
  <r>
    <n v="541965"/>
    <x v="25"/>
    <x v="25"/>
    <n v="12"/>
    <x v="18"/>
    <n v="1.65"/>
    <n v="12625"/>
    <n v="19.799999999999997"/>
  </r>
  <r>
    <n v="541965"/>
    <x v="318"/>
    <x v="318"/>
    <n v="12"/>
    <x v="18"/>
    <n v="2.95"/>
    <n v="12625"/>
    <n v="35.400000000000006"/>
  </r>
  <r>
    <n v="541965"/>
    <x v="140"/>
    <x v="140"/>
    <n v="25"/>
    <x v="18"/>
    <n v="0.42"/>
    <n v="12625"/>
    <n v="10.5"/>
  </r>
  <r>
    <n v="541965"/>
    <x v="319"/>
    <x v="319"/>
    <n v="25"/>
    <x v="18"/>
    <n v="0.42"/>
    <n v="12625"/>
    <n v="10.5"/>
  </r>
  <r>
    <n v="541965"/>
    <x v="143"/>
    <x v="143"/>
    <n v="25"/>
    <x v="18"/>
    <n v="0.42"/>
    <n v="12625"/>
    <n v="10.5"/>
  </r>
  <r>
    <n v="541965"/>
    <x v="320"/>
    <x v="320"/>
    <n v="25"/>
    <x v="18"/>
    <n v="0.42"/>
    <n v="12625"/>
    <n v="10.5"/>
  </r>
  <r>
    <n v="541965"/>
    <x v="144"/>
    <x v="144"/>
    <n v="25"/>
    <x v="18"/>
    <n v="0.42"/>
    <n v="12625"/>
    <n v="10.5"/>
  </r>
  <r>
    <n v="541965"/>
    <x v="321"/>
    <x v="321"/>
    <n v="18"/>
    <x v="18"/>
    <n v="2.95"/>
    <n v="12625"/>
    <n v="53.1"/>
  </r>
  <r>
    <n v="541965"/>
    <x v="322"/>
    <x v="322"/>
    <n v="18"/>
    <x v="18"/>
    <n v="2.95"/>
    <n v="12625"/>
    <n v="53.1"/>
  </r>
  <r>
    <n v="541965"/>
    <x v="323"/>
    <x v="323"/>
    <n v="36"/>
    <x v="18"/>
    <n v="1.95"/>
    <n v="12625"/>
    <n v="70.2"/>
  </r>
  <r>
    <n v="541965"/>
    <x v="324"/>
    <x v="324"/>
    <n v="12"/>
    <x v="18"/>
    <n v="0.42"/>
    <n v="12625"/>
    <n v="5.04"/>
  </r>
  <r>
    <n v="541965"/>
    <x v="149"/>
    <x v="149"/>
    <n v="12"/>
    <x v="18"/>
    <n v="0.85"/>
    <n v="12625"/>
    <n v="10.199999999999999"/>
  </r>
  <r>
    <n v="541965"/>
    <x v="325"/>
    <x v="325"/>
    <n v="6"/>
    <x v="18"/>
    <n v="2.1"/>
    <n v="12625"/>
    <n v="12.600000000000001"/>
  </r>
  <r>
    <n v="541965"/>
    <x v="326"/>
    <x v="326"/>
    <n v="6"/>
    <x v="18"/>
    <n v="2.95"/>
    <n v="12625"/>
    <n v="17.700000000000003"/>
  </r>
  <r>
    <n v="541965"/>
    <x v="297"/>
    <x v="297"/>
    <n v="12"/>
    <x v="18"/>
    <n v="2.95"/>
    <n v="12625"/>
    <n v="35.400000000000006"/>
  </r>
  <r>
    <n v="541965"/>
    <x v="150"/>
    <x v="150"/>
    <n v="24"/>
    <x v="18"/>
    <n v="1.45"/>
    <n v="12625"/>
    <n v="34.799999999999997"/>
  </r>
  <r>
    <n v="541965"/>
    <x v="224"/>
    <x v="224"/>
    <n v="36"/>
    <x v="18"/>
    <n v="0.85"/>
    <n v="12625"/>
    <n v="30.599999999999998"/>
  </r>
  <r>
    <n v="541965"/>
    <x v="327"/>
    <x v="327"/>
    <n v="36"/>
    <x v="18"/>
    <n v="0.85"/>
    <n v="12625"/>
    <n v="30.599999999999998"/>
  </r>
  <r>
    <n v="541965"/>
    <x v="328"/>
    <x v="328"/>
    <n v="10"/>
    <x v="18"/>
    <n v="4.6500000000000004"/>
    <n v="12625"/>
    <n v="46.5"/>
  </r>
  <r>
    <n v="541965"/>
    <x v="329"/>
    <x v="329"/>
    <n v="12"/>
    <x v="18"/>
    <n v="1.25"/>
    <n v="12625"/>
    <n v="15"/>
  </r>
  <r>
    <n v="541965"/>
    <x v="275"/>
    <x v="275"/>
    <n v="12"/>
    <x v="18"/>
    <n v="5.45"/>
    <n v="12625"/>
    <n v="65.400000000000006"/>
  </r>
  <r>
    <n v="542080"/>
    <x v="38"/>
    <x v="38"/>
    <n v="8"/>
    <x v="19"/>
    <n v="1.25"/>
    <n v="13815"/>
    <n v="10"/>
  </r>
  <r>
    <n v="542080"/>
    <x v="39"/>
    <x v="39"/>
    <n v="8"/>
    <x v="19"/>
    <n v="1.25"/>
    <n v="13815"/>
    <n v="10"/>
  </r>
  <r>
    <n v="542080"/>
    <x v="0"/>
    <x v="0"/>
    <n v="6"/>
    <x v="19"/>
    <n v="3.25"/>
    <n v="13815"/>
    <n v="19.5"/>
  </r>
  <r>
    <n v="542080"/>
    <x v="1"/>
    <x v="1"/>
    <n v="12"/>
    <x v="19"/>
    <n v="3.25"/>
    <n v="13815"/>
    <n v="39"/>
  </r>
  <r>
    <n v="542080"/>
    <x v="330"/>
    <x v="330"/>
    <n v="10"/>
    <x v="19"/>
    <n v="1.95"/>
    <n v="13815"/>
    <n v="19.5"/>
  </r>
  <r>
    <n v="542080"/>
    <x v="331"/>
    <x v="331"/>
    <n v="10"/>
    <x v="19"/>
    <n v="1.95"/>
    <n v="13815"/>
    <n v="19.5"/>
  </r>
  <r>
    <n v="542080"/>
    <x v="44"/>
    <x v="44"/>
    <n v="20"/>
    <x v="19"/>
    <n v="0.85"/>
    <n v="13815"/>
    <n v="17"/>
  </r>
  <r>
    <n v="542080"/>
    <x v="56"/>
    <x v="56"/>
    <n v="12"/>
    <x v="19"/>
    <n v="0.85"/>
    <n v="13815"/>
    <n v="10.199999999999999"/>
  </r>
  <r>
    <n v="542080"/>
    <x v="2"/>
    <x v="2"/>
    <n v="12"/>
    <x v="19"/>
    <n v="0.65"/>
    <n v="13815"/>
    <n v="7.8000000000000007"/>
  </r>
  <r>
    <n v="542080"/>
    <x v="3"/>
    <x v="3"/>
    <n v="12"/>
    <x v="19"/>
    <n v="0.85"/>
    <n v="13815"/>
    <n v="10.199999999999999"/>
  </r>
  <r>
    <n v="542080"/>
    <x v="61"/>
    <x v="61"/>
    <n v="24"/>
    <x v="19"/>
    <n v="1.25"/>
    <n v="13815"/>
    <n v="30"/>
  </r>
  <r>
    <n v="542080"/>
    <x v="300"/>
    <x v="300"/>
    <n v="24"/>
    <x v="19"/>
    <n v="1.25"/>
    <n v="13815"/>
    <n v="30"/>
  </r>
  <r>
    <n v="542080"/>
    <x v="62"/>
    <x v="62"/>
    <n v="12"/>
    <x v="19"/>
    <n v="1.25"/>
    <n v="13815"/>
    <n v="15"/>
  </r>
  <r>
    <n v="542080"/>
    <x v="63"/>
    <x v="63"/>
    <n v="12"/>
    <x v="19"/>
    <n v="1.25"/>
    <n v="13815"/>
    <n v="15"/>
  </r>
  <r>
    <n v="542080"/>
    <x v="66"/>
    <x v="66"/>
    <n v="8"/>
    <x v="19"/>
    <n v="1.95"/>
    <n v="13815"/>
    <n v="15.6"/>
  </r>
  <r>
    <n v="542080"/>
    <x v="70"/>
    <x v="70"/>
    <n v="8"/>
    <x v="19"/>
    <n v="0.85"/>
    <n v="13815"/>
    <n v="6.8"/>
  </r>
  <r>
    <n v="542080"/>
    <x v="72"/>
    <x v="72"/>
    <n v="8"/>
    <x v="19"/>
    <n v="0.85"/>
    <n v="13815"/>
    <n v="6.8"/>
  </r>
  <r>
    <n v="542080"/>
    <x v="73"/>
    <x v="73"/>
    <n v="8"/>
    <x v="19"/>
    <n v="1.69"/>
    <n v="13815"/>
    <n v="13.52"/>
  </r>
  <r>
    <n v="542080"/>
    <x v="79"/>
    <x v="79"/>
    <n v="4"/>
    <x v="19"/>
    <n v="3.75"/>
    <n v="13815"/>
    <n v="15"/>
  </r>
  <r>
    <n v="542080"/>
    <x v="332"/>
    <x v="332"/>
    <n v="12"/>
    <x v="19"/>
    <n v="1.25"/>
    <n v="13815"/>
    <n v="15"/>
  </r>
  <r>
    <n v="542080"/>
    <x v="88"/>
    <x v="88"/>
    <n v="6"/>
    <x v="19"/>
    <n v="2.5499999999999998"/>
    <n v="13815"/>
    <n v="15.299999999999999"/>
  </r>
  <r>
    <n v="542080"/>
    <x v="333"/>
    <x v="333"/>
    <n v="6"/>
    <x v="19"/>
    <n v="2.5499999999999998"/>
    <n v="13815"/>
    <n v="15.299999999999999"/>
  </r>
  <r>
    <n v="542080"/>
    <x v="173"/>
    <x v="173"/>
    <n v="6"/>
    <x v="19"/>
    <n v="2.25"/>
    <n v="13815"/>
    <n v="13.5"/>
  </r>
  <r>
    <n v="542080"/>
    <x v="334"/>
    <x v="334"/>
    <n v="12"/>
    <x v="19"/>
    <n v="1.25"/>
    <n v="13815"/>
    <n v="15"/>
  </r>
  <r>
    <n v="542080"/>
    <x v="335"/>
    <x v="335"/>
    <n v="12"/>
    <x v="19"/>
    <n v="1.25"/>
    <n v="13815"/>
    <n v="15"/>
  </r>
  <r>
    <n v="542080"/>
    <x v="5"/>
    <x v="5"/>
    <n v="12"/>
    <x v="19"/>
    <n v="1.65"/>
    <n v="13815"/>
    <n v="19.799999999999997"/>
  </r>
  <r>
    <n v="542080"/>
    <x v="336"/>
    <x v="336"/>
    <n v="10"/>
    <x v="19"/>
    <n v="1.95"/>
    <n v="13815"/>
    <n v="19.5"/>
  </r>
  <r>
    <n v="542080"/>
    <x v="337"/>
    <x v="337"/>
    <n v="10"/>
    <x v="19"/>
    <n v="1.95"/>
    <n v="13815"/>
    <n v="19.5"/>
  </r>
  <r>
    <n v="542080"/>
    <x v="310"/>
    <x v="310"/>
    <n v="8"/>
    <x v="19"/>
    <n v="1.65"/>
    <n v="13815"/>
    <n v="13.2"/>
  </r>
  <r>
    <n v="542080"/>
    <x v="246"/>
    <x v="246"/>
    <n v="12"/>
    <x v="19"/>
    <n v="1.65"/>
    <n v="13815"/>
    <n v="19.799999999999997"/>
  </r>
  <r>
    <n v="542080"/>
    <x v="119"/>
    <x v="119"/>
    <n v="8"/>
    <x v="19"/>
    <n v="1.65"/>
    <n v="13815"/>
    <n v="13.2"/>
  </r>
  <r>
    <n v="542080"/>
    <x v="180"/>
    <x v="180"/>
    <n v="10"/>
    <x v="19"/>
    <n v="0.85"/>
    <n v="13815"/>
    <n v="8.5"/>
  </r>
  <r>
    <n v="542080"/>
    <x v="7"/>
    <x v="7"/>
    <n v="10"/>
    <x v="19"/>
    <n v="1.95"/>
    <n v="13815"/>
    <n v="19.5"/>
  </r>
  <r>
    <n v="542080"/>
    <x v="338"/>
    <x v="338"/>
    <n v="10"/>
    <x v="19"/>
    <n v="1.95"/>
    <n v="13815"/>
    <n v="19.5"/>
  </r>
  <r>
    <n v="542080"/>
    <x v="313"/>
    <x v="313"/>
    <n v="12"/>
    <x v="19"/>
    <n v="1.95"/>
    <n v="13815"/>
    <n v="23.4"/>
  </r>
  <r>
    <n v="542080"/>
    <x v="339"/>
    <x v="339"/>
    <n v="12"/>
    <x v="19"/>
    <n v="1.95"/>
    <n v="13815"/>
    <n v="23.4"/>
  </r>
  <r>
    <n v="542080"/>
    <x v="340"/>
    <x v="340"/>
    <n v="12"/>
    <x v="19"/>
    <n v="1.95"/>
    <n v="13815"/>
    <n v="23.4"/>
  </r>
  <r>
    <n v="542080"/>
    <x v="194"/>
    <x v="194"/>
    <n v="12"/>
    <x v="19"/>
    <n v="1.25"/>
    <n v="13815"/>
    <n v="15"/>
  </r>
  <r>
    <n v="542080"/>
    <x v="318"/>
    <x v="318"/>
    <n v="6"/>
    <x v="19"/>
    <n v="2.95"/>
    <n v="13815"/>
    <n v="17.700000000000003"/>
  </r>
  <r>
    <n v="542080"/>
    <x v="186"/>
    <x v="186"/>
    <n v="3"/>
    <x v="19"/>
    <n v="4.95"/>
    <n v="13815"/>
    <n v="14.850000000000001"/>
  </r>
  <r>
    <n v="542080"/>
    <x v="341"/>
    <x v="341"/>
    <n v="48"/>
    <x v="19"/>
    <n v="0.85"/>
    <n v="13815"/>
    <n v="40.799999999999997"/>
  </r>
  <r>
    <n v="542080"/>
    <x v="342"/>
    <x v="342"/>
    <n v="48"/>
    <x v="19"/>
    <n v="0.85"/>
    <n v="13815"/>
    <n v="40.799999999999997"/>
  </r>
  <r>
    <n v="542080"/>
    <x v="343"/>
    <x v="343"/>
    <n v="12"/>
    <x v="19"/>
    <n v="1.25"/>
    <n v="13815"/>
    <n v="15"/>
  </r>
  <r>
    <n v="542080"/>
    <x v="344"/>
    <x v="344"/>
    <n v="12"/>
    <x v="19"/>
    <n v="1.25"/>
    <n v="13815"/>
    <n v="15"/>
  </r>
  <r>
    <n v="542080"/>
    <x v="149"/>
    <x v="149"/>
    <n v="12"/>
    <x v="19"/>
    <n v="0.85"/>
    <n v="13815"/>
    <n v="10.199999999999999"/>
  </r>
  <r>
    <n v="542080"/>
    <x v="297"/>
    <x v="297"/>
    <n v="6"/>
    <x v="19"/>
    <n v="2.95"/>
    <n v="13815"/>
    <n v="17.700000000000003"/>
  </r>
  <r>
    <n v="542080"/>
    <x v="255"/>
    <x v="255"/>
    <n v="6"/>
    <x v="19"/>
    <n v="4.25"/>
    <n v="13815"/>
    <n v="25.5"/>
  </r>
  <r>
    <n v="542080"/>
    <x v="298"/>
    <x v="298"/>
    <n v="6"/>
    <x v="19"/>
    <n v="2.95"/>
    <n v="13815"/>
    <n v="17.700000000000003"/>
  </r>
  <r>
    <n v="542080"/>
    <x v="284"/>
    <x v="284"/>
    <n v="12"/>
    <x v="19"/>
    <n v="0.42"/>
    <n v="13815"/>
    <n v="5.04"/>
  </r>
  <r>
    <n v="542080"/>
    <x v="10"/>
    <x v="10"/>
    <n v="6"/>
    <x v="19"/>
    <n v="3.75"/>
    <n v="13815"/>
    <n v="22.5"/>
  </r>
  <r>
    <n v="542080"/>
    <x v="166"/>
    <x v="166"/>
    <n v="6"/>
    <x v="19"/>
    <n v="3.75"/>
    <n v="13815"/>
    <n v="22.5"/>
  </r>
  <r>
    <n v="542080"/>
    <x v="11"/>
    <x v="11"/>
    <n v="10"/>
    <x v="19"/>
    <n v="1.95"/>
    <n v="13815"/>
    <n v="19.5"/>
  </r>
  <r>
    <n v="542106"/>
    <x v="39"/>
    <x v="39"/>
    <n v="24"/>
    <x v="20"/>
    <n v="1.25"/>
    <n v="12709"/>
    <n v="30"/>
  </r>
  <r>
    <n v="542106"/>
    <x v="39"/>
    <x v="39"/>
    <n v="24"/>
    <x v="20"/>
    <n v="1.25"/>
    <n v="12709"/>
    <n v="30"/>
  </r>
  <r>
    <n v="542106"/>
    <x v="345"/>
    <x v="345"/>
    <n v="48"/>
    <x v="20"/>
    <n v="1.45"/>
    <n v="12709"/>
    <n v="69.599999999999994"/>
  </r>
  <r>
    <n v="542106"/>
    <x v="68"/>
    <x v="68"/>
    <n v="24"/>
    <x v="20"/>
    <n v="4.25"/>
    <n v="12709"/>
    <n v="102"/>
  </r>
  <r>
    <n v="542106"/>
    <x v="69"/>
    <x v="69"/>
    <n v="24"/>
    <x v="20"/>
    <n v="8.9499999999999993"/>
    <n v="12709"/>
    <n v="214.79999999999998"/>
  </r>
  <r>
    <n v="542106"/>
    <x v="70"/>
    <x v="70"/>
    <n v="30"/>
    <x v="20"/>
    <n v="0.85"/>
    <n v="12709"/>
    <n v="25.5"/>
  </r>
  <r>
    <n v="542106"/>
    <x v="346"/>
    <x v="346"/>
    <n v="24"/>
    <x v="20"/>
    <n v="1.25"/>
    <n v="12709"/>
    <n v="30"/>
  </r>
  <r>
    <n v="542106"/>
    <x v="347"/>
    <x v="347"/>
    <n v="48"/>
    <x v="20"/>
    <n v="3.39"/>
    <n v="12709"/>
    <n v="162.72"/>
  </r>
  <r>
    <n v="542106"/>
    <x v="348"/>
    <x v="348"/>
    <n v="24"/>
    <x v="20"/>
    <n v="0.42"/>
    <n v="12709"/>
    <n v="10.08"/>
  </r>
  <r>
    <n v="542106"/>
    <x v="216"/>
    <x v="216"/>
    <n v="32"/>
    <x v="20"/>
    <n v="10.95"/>
    <n v="12709"/>
    <n v="350.4"/>
  </r>
  <r>
    <n v="542106"/>
    <x v="296"/>
    <x v="296"/>
    <n v="12"/>
    <x v="20"/>
    <n v="7.65"/>
    <n v="12709"/>
    <n v="91.800000000000011"/>
  </r>
  <r>
    <n v="542128"/>
    <x v="235"/>
    <x v="235"/>
    <n v="8"/>
    <x v="21"/>
    <n v="1.95"/>
    <n v="12609"/>
    <n v="15.6"/>
  </r>
  <r>
    <n v="542128"/>
    <x v="55"/>
    <x v="55"/>
    <n v="3"/>
    <x v="21"/>
    <n v="5.95"/>
    <n v="12609"/>
    <n v="17.850000000000001"/>
  </r>
  <r>
    <n v="542128"/>
    <x v="349"/>
    <x v="349"/>
    <n v="24"/>
    <x v="21"/>
    <n v="0.85"/>
    <n v="12609"/>
    <n v="20.399999999999999"/>
  </r>
  <r>
    <n v="542128"/>
    <x v="350"/>
    <x v="350"/>
    <n v="24"/>
    <x v="21"/>
    <n v="0.85"/>
    <n v="12609"/>
    <n v="20.399999999999999"/>
  </r>
  <r>
    <n v="542128"/>
    <x v="17"/>
    <x v="17"/>
    <n v="24"/>
    <x v="21"/>
    <n v="0.28999999999999998"/>
    <n v="12609"/>
    <n v="6.9599999999999991"/>
  </r>
  <r>
    <n v="542128"/>
    <x v="121"/>
    <x v="121"/>
    <n v="20"/>
    <x v="21"/>
    <n v="0.85"/>
    <n v="12609"/>
    <n v="17"/>
  </r>
  <r>
    <n v="542128"/>
    <x v="127"/>
    <x v="127"/>
    <n v="4"/>
    <x v="21"/>
    <n v="4.95"/>
    <n v="12609"/>
    <n v="19.8"/>
  </r>
  <r>
    <n v="542128"/>
    <x v="351"/>
    <x v="351"/>
    <n v="24"/>
    <x v="21"/>
    <n v="0.28999999999999998"/>
    <n v="12609"/>
    <n v="6.9599999999999991"/>
  </r>
  <r>
    <n v="542128"/>
    <x v="352"/>
    <x v="352"/>
    <n v="24"/>
    <x v="21"/>
    <n v="0.28999999999999998"/>
    <n v="12609"/>
    <n v="6.9599999999999991"/>
  </r>
  <r>
    <n v="542128"/>
    <x v="185"/>
    <x v="185"/>
    <n v="12"/>
    <x v="21"/>
    <n v="1.95"/>
    <n v="12609"/>
    <n v="23.4"/>
  </r>
  <r>
    <n v="542128"/>
    <x v="253"/>
    <x v="253"/>
    <n v="12"/>
    <x v="21"/>
    <n v="1.95"/>
    <n v="12609"/>
    <n v="23.4"/>
  </r>
  <r>
    <n v="542128"/>
    <x v="27"/>
    <x v="27"/>
    <n v="24"/>
    <x v="21"/>
    <n v="1.25"/>
    <n v="12609"/>
    <n v="30"/>
  </r>
  <r>
    <n v="542128"/>
    <x v="325"/>
    <x v="325"/>
    <n v="6"/>
    <x v="21"/>
    <n v="2.1"/>
    <n v="12609"/>
    <n v="12.600000000000001"/>
  </r>
  <r>
    <n v="542128"/>
    <x v="353"/>
    <x v="353"/>
    <n v="6"/>
    <x v="21"/>
    <n v="2.5499999999999998"/>
    <n v="12609"/>
    <n v="15.299999999999999"/>
  </r>
  <r>
    <n v="542128"/>
    <x v="354"/>
    <x v="354"/>
    <n v="6"/>
    <x v="21"/>
    <n v="2.5499999999999998"/>
    <n v="12609"/>
    <n v="15.299999999999999"/>
  </r>
  <r>
    <n v="542215"/>
    <x v="37"/>
    <x v="37"/>
    <n v="16"/>
    <x v="22"/>
    <n v="1.25"/>
    <n v="12472"/>
    <n v="20"/>
  </r>
  <r>
    <n v="542215"/>
    <x v="38"/>
    <x v="38"/>
    <n v="16"/>
    <x v="22"/>
    <n v="1.25"/>
    <n v="12472"/>
    <n v="20"/>
  </r>
  <r>
    <n v="542215"/>
    <x v="39"/>
    <x v="39"/>
    <n v="16"/>
    <x v="22"/>
    <n v="1.25"/>
    <n v="12472"/>
    <n v="20"/>
  </r>
  <r>
    <n v="542215"/>
    <x v="70"/>
    <x v="70"/>
    <n v="16"/>
    <x v="22"/>
    <n v="0.85"/>
    <n v="12472"/>
    <n v="13.6"/>
  </r>
  <r>
    <n v="542215"/>
    <x v="71"/>
    <x v="71"/>
    <n v="8"/>
    <x v="22"/>
    <n v="0.85"/>
    <n v="12472"/>
    <n v="6.8"/>
  </r>
  <r>
    <n v="542215"/>
    <x v="72"/>
    <x v="72"/>
    <n v="16"/>
    <x v="22"/>
    <n v="0.85"/>
    <n v="12472"/>
    <n v="13.6"/>
  </r>
  <r>
    <n v="542215"/>
    <x v="73"/>
    <x v="73"/>
    <n v="8"/>
    <x v="22"/>
    <n v="1.69"/>
    <n v="12472"/>
    <n v="13.52"/>
  </r>
  <r>
    <n v="542215"/>
    <x v="75"/>
    <x v="75"/>
    <n v="8"/>
    <x v="22"/>
    <n v="1.69"/>
    <n v="12472"/>
    <n v="13.52"/>
  </r>
  <r>
    <n v="542215"/>
    <x v="76"/>
    <x v="76"/>
    <n v="8"/>
    <x v="22"/>
    <n v="1.69"/>
    <n v="12472"/>
    <n v="13.52"/>
  </r>
  <r>
    <n v="542215"/>
    <x v="221"/>
    <x v="221"/>
    <n v="12"/>
    <x v="22"/>
    <n v="1.25"/>
    <n v="12472"/>
    <n v="15"/>
  </r>
  <r>
    <n v="542215"/>
    <x v="334"/>
    <x v="334"/>
    <n v="12"/>
    <x v="22"/>
    <n v="1.25"/>
    <n v="12472"/>
    <n v="15"/>
  </r>
  <r>
    <n v="542215"/>
    <x v="222"/>
    <x v="222"/>
    <n v="12"/>
    <x v="22"/>
    <n v="1.25"/>
    <n v="12472"/>
    <n v="15"/>
  </r>
  <r>
    <n v="542215"/>
    <x v="355"/>
    <x v="355"/>
    <n v="12"/>
    <x v="22"/>
    <n v="1.25"/>
    <n v="12472"/>
    <n v="15"/>
  </r>
  <r>
    <n v="542215"/>
    <x v="335"/>
    <x v="335"/>
    <n v="12"/>
    <x v="22"/>
    <n v="1.25"/>
    <n v="12472"/>
    <n v="15"/>
  </r>
  <r>
    <n v="542215"/>
    <x v="356"/>
    <x v="356"/>
    <n v="12"/>
    <x v="22"/>
    <n v="1.25"/>
    <n v="12472"/>
    <n v="15"/>
  </r>
  <r>
    <n v="542215"/>
    <x v="232"/>
    <x v="232"/>
    <n v="12"/>
    <x v="22"/>
    <n v="1.25"/>
    <n v="12472"/>
    <n v="15"/>
  </r>
  <r>
    <n v="542215"/>
    <x v="357"/>
    <x v="357"/>
    <n v="36"/>
    <x v="22"/>
    <n v="1.65"/>
    <n v="12472"/>
    <n v="59.4"/>
  </r>
  <r>
    <n v="542215"/>
    <x v="358"/>
    <x v="358"/>
    <n v="2"/>
    <x v="22"/>
    <n v="8.5"/>
    <n v="12472"/>
    <n v="17"/>
  </r>
  <r>
    <n v="542215"/>
    <x v="308"/>
    <x v="308"/>
    <n v="2"/>
    <x v="22"/>
    <n v="6.75"/>
    <n v="12472"/>
    <n v="13.5"/>
  </r>
  <r>
    <n v="542215"/>
    <x v="310"/>
    <x v="310"/>
    <n v="12"/>
    <x v="22"/>
    <n v="1.65"/>
    <n v="12472"/>
    <n v="19.799999999999997"/>
  </r>
  <r>
    <n v="542215"/>
    <x v="359"/>
    <x v="359"/>
    <n v="12"/>
    <x v="22"/>
    <n v="0.85"/>
    <n v="12472"/>
    <n v="10.199999999999999"/>
  </r>
  <r>
    <n v="542215"/>
    <x v="22"/>
    <x v="22"/>
    <n v="12"/>
    <x v="22"/>
    <n v="2.95"/>
    <n v="12472"/>
    <n v="35.400000000000006"/>
  </r>
  <r>
    <n v="542215"/>
    <x v="23"/>
    <x v="23"/>
    <n v="12"/>
    <x v="22"/>
    <n v="2.95"/>
    <n v="12472"/>
    <n v="35.400000000000006"/>
  </r>
  <r>
    <n v="542215"/>
    <x v="216"/>
    <x v="216"/>
    <n v="6"/>
    <x v="22"/>
    <n v="12.75"/>
    <n v="12472"/>
    <n v="76.5"/>
  </r>
  <r>
    <n v="542215"/>
    <x v="360"/>
    <x v="360"/>
    <n v="6"/>
    <x v="22"/>
    <n v="3.35"/>
    <n v="12472"/>
    <n v="20.100000000000001"/>
  </r>
  <r>
    <n v="542215"/>
    <x v="249"/>
    <x v="249"/>
    <n v="6"/>
    <x v="22"/>
    <n v="3.35"/>
    <n v="12472"/>
    <n v="20.100000000000001"/>
  </r>
  <r>
    <n v="542215"/>
    <x v="361"/>
    <x v="361"/>
    <n v="6"/>
    <x v="22"/>
    <n v="3.35"/>
    <n v="12472"/>
    <n v="20.100000000000001"/>
  </r>
  <r>
    <n v="542215"/>
    <x v="362"/>
    <x v="362"/>
    <n v="18"/>
    <x v="22"/>
    <n v="2.5499999999999998"/>
    <n v="12472"/>
    <n v="45.9"/>
  </r>
  <r>
    <n v="542215"/>
    <x v="205"/>
    <x v="205"/>
    <n v="12"/>
    <x v="22"/>
    <n v="1.65"/>
    <n v="12472"/>
    <n v="19.799999999999997"/>
  </r>
  <r>
    <n v="542215"/>
    <x v="185"/>
    <x v="185"/>
    <n v="12"/>
    <x v="22"/>
    <n v="1.95"/>
    <n v="12472"/>
    <n v="23.4"/>
  </r>
  <r>
    <n v="542215"/>
    <x v="363"/>
    <x v="363"/>
    <n v="12"/>
    <x v="22"/>
    <n v="0.42"/>
    <n v="12472"/>
    <n v="5.04"/>
  </r>
  <r>
    <n v="542215"/>
    <x v="364"/>
    <x v="364"/>
    <n v="12"/>
    <x v="22"/>
    <n v="0.42"/>
    <n v="12472"/>
    <n v="5.04"/>
  </r>
  <r>
    <n v="542215"/>
    <x v="365"/>
    <x v="365"/>
    <n v="12"/>
    <x v="22"/>
    <n v="0.42"/>
    <n v="12472"/>
    <n v="5.04"/>
  </r>
  <r>
    <n v="542215"/>
    <x v="366"/>
    <x v="366"/>
    <n v="12"/>
    <x v="22"/>
    <n v="0.42"/>
    <n v="12472"/>
    <n v="5.04"/>
  </r>
  <r>
    <n v="542215"/>
    <x v="284"/>
    <x v="284"/>
    <n v="12"/>
    <x v="22"/>
    <n v="0.42"/>
    <n v="12472"/>
    <n v="5.04"/>
  </r>
  <r>
    <n v="542215"/>
    <x v="367"/>
    <x v="367"/>
    <n v="12"/>
    <x v="22"/>
    <n v="1.25"/>
    <n v="12472"/>
    <n v="15"/>
  </r>
  <r>
    <n v="542215"/>
    <x v="368"/>
    <x v="368"/>
    <n v="12"/>
    <x v="22"/>
    <n v="1.25"/>
    <n v="12472"/>
    <n v="15"/>
  </r>
  <r>
    <n v="542215"/>
    <x v="369"/>
    <x v="369"/>
    <n v="12"/>
    <x v="22"/>
    <n v="1.25"/>
    <n v="12472"/>
    <n v="15"/>
  </r>
  <r>
    <n v="542215"/>
    <x v="370"/>
    <x v="370"/>
    <n v="12"/>
    <x v="22"/>
    <n v="1.25"/>
    <n v="12472"/>
    <n v="15"/>
  </r>
  <r>
    <n v="542215"/>
    <x v="215"/>
    <x v="215"/>
    <n v="12"/>
    <x v="22"/>
    <n v="1.25"/>
    <n v="12472"/>
    <n v="15"/>
  </r>
  <r>
    <n v="542215"/>
    <x v="371"/>
    <x v="371"/>
    <n v="12"/>
    <x v="22"/>
    <n v="1.25"/>
    <n v="12472"/>
    <n v="15"/>
  </r>
  <r>
    <n v="542229"/>
    <x v="56"/>
    <x v="56"/>
    <n v="12"/>
    <x v="23"/>
    <n v="0.85"/>
    <n v="12474"/>
    <n v="10.199999999999999"/>
  </r>
  <r>
    <n v="542229"/>
    <x v="372"/>
    <x v="372"/>
    <n v="12"/>
    <x v="23"/>
    <n v="1.65"/>
    <n v="12474"/>
    <n v="19.799999999999997"/>
  </r>
  <r>
    <n v="542229"/>
    <x v="373"/>
    <x v="373"/>
    <n v="12"/>
    <x v="23"/>
    <n v="1.69"/>
    <n v="12474"/>
    <n v="20.28"/>
  </r>
  <r>
    <n v="542229"/>
    <x v="88"/>
    <x v="88"/>
    <n v="6"/>
    <x v="23"/>
    <n v="2.5499999999999998"/>
    <n v="12474"/>
    <n v="15.299999999999999"/>
  </r>
  <r>
    <n v="542229"/>
    <x v="98"/>
    <x v="98"/>
    <n v="12"/>
    <x v="23"/>
    <n v="0.85"/>
    <n v="12474"/>
    <n v="10.199999999999999"/>
  </r>
  <r>
    <n v="542229"/>
    <x v="374"/>
    <x v="374"/>
    <n v="12"/>
    <x v="23"/>
    <n v="0.42"/>
    <n v="12474"/>
    <n v="5.04"/>
  </r>
  <r>
    <n v="542229"/>
    <x v="6"/>
    <x v="6"/>
    <n v="6"/>
    <x v="23"/>
    <n v="2.95"/>
    <n v="12474"/>
    <n v="17.700000000000003"/>
  </r>
  <r>
    <n v="542229"/>
    <x v="375"/>
    <x v="375"/>
    <n v="6"/>
    <x v="23"/>
    <n v="2.1"/>
    <n v="12474"/>
    <n v="12.600000000000001"/>
  </r>
  <r>
    <n v="542229"/>
    <x v="376"/>
    <x v="376"/>
    <n v="6"/>
    <x v="23"/>
    <n v="2.95"/>
    <n v="12474"/>
    <n v="17.700000000000003"/>
  </r>
  <r>
    <n v="542229"/>
    <x v="204"/>
    <x v="204"/>
    <n v="8"/>
    <x v="23"/>
    <n v="1.65"/>
    <n v="12474"/>
    <n v="13.2"/>
  </r>
  <r>
    <n v="542229"/>
    <x v="377"/>
    <x v="377"/>
    <n v="8"/>
    <x v="23"/>
    <n v="1.65"/>
    <n v="12474"/>
    <n v="13.2"/>
  </r>
  <r>
    <n v="542229"/>
    <x v="119"/>
    <x v="119"/>
    <n v="8"/>
    <x v="23"/>
    <n v="1.65"/>
    <n v="12474"/>
    <n v="13.2"/>
  </r>
  <r>
    <n v="542229"/>
    <x v="378"/>
    <x v="378"/>
    <n v="8"/>
    <x v="23"/>
    <n v="1.65"/>
    <n v="12474"/>
    <n v="13.2"/>
  </r>
  <r>
    <n v="542229"/>
    <x v="362"/>
    <x v="362"/>
    <n v="12"/>
    <x v="23"/>
    <n v="2.5499999999999998"/>
    <n v="12474"/>
    <n v="30.599999999999998"/>
  </r>
  <r>
    <n v="542229"/>
    <x v="24"/>
    <x v="24"/>
    <n v="12"/>
    <x v="23"/>
    <n v="1.65"/>
    <n v="12474"/>
    <n v="19.799999999999997"/>
  </r>
  <r>
    <n v="542229"/>
    <x v="25"/>
    <x v="25"/>
    <n v="12"/>
    <x v="23"/>
    <n v="1.65"/>
    <n v="12474"/>
    <n v="19.799999999999997"/>
  </r>
  <r>
    <n v="542229"/>
    <x v="10"/>
    <x v="10"/>
    <n v="6"/>
    <x v="23"/>
    <n v="3.75"/>
    <n v="12474"/>
    <n v="22.5"/>
  </r>
  <r>
    <n v="542229"/>
    <x v="165"/>
    <x v="165"/>
    <n v="6"/>
    <x v="23"/>
    <n v="3.75"/>
    <n v="12474"/>
    <n v="22.5"/>
  </r>
  <r>
    <n v="542229"/>
    <x v="379"/>
    <x v="379"/>
    <n v="6"/>
    <x v="23"/>
    <n v="2.95"/>
    <n v="12474"/>
    <n v="17.700000000000003"/>
  </r>
  <r>
    <n v="542229"/>
    <x v="380"/>
    <x v="380"/>
    <n v="12"/>
    <x v="23"/>
    <n v="0.65"/>
    <n v="12474"/>
    <n v="7.8000000000000007"/>
  </r>
  <r>
    <n v="542229"/>
    <x v="381"/>
    <x v="381"/>
    <n v="24"/>
    <x v="23"/>
    <n v="0.42"/>
    <n v="12474"/>
    <n v="10.08"/>
  </r>
  <r>
    <n v="542369"/>
    <x v="332"/>
    <x v="332"/>
    <n v="12"/>
    <x v="24"/>
    <n v="1.25"/>
    <n v="12645"/>
    <n v="15"/>
  </r>
  <r>
    <n v="542369"/>
    <x v="382"/>
    <x v="382"/>
    <n v="6"/>
    <x v="24"/>
    <n v="2.25"/>
    <n v="12645"/>
    <n v="13.5"/>
  </r>
  <r>
    <n v="542369"/>
    <x v="246"/>
    <x v="246"/>
    <n v="12"/>
    <x v="24"/>
    <n v="1.65"/>
    <n v="12645"/>
    <n v="19.799999999999997"/>
  </r>
  <r>
    <n v="542369"/>
    <x v="383"/>
    <x v="383"/>
    <n v="12"/>
    <x v="24"/>
    <n v="1.95"/>
    <n v="12645"/>
    <n v="23.4"/>
  </r>
  <r>
    <n v="542369"/>
    <x v="384"/>
    <x v="384"/>
    <n v="12"/>
    <x v="24"/>
    <n v="1.25"/>
    <n v="12645"/>
    <n v="15"/>
  </r>
  <r>
    <n v="542369"/>
    <x v="385"/>
    <x v="385"/>
    <n v="12"/>
    <x v="24"/>
    <n v="0.85"/>
    <n v="12645"/>
    <n v="10.199999999999999"/>
  </r>
  <r>
    <n v="542369"/>
    <x v="199"/>
    <x v="199"/>
    <n v="12"/>
    <x v="24"/>
    <n v="0.85"/>
    <n v="12645"/>
    <n v="10.199999999999999"/>
  </r>
  <r>
    <n v="542369"/>
    <x v="23"/>
    <x v="23"/>
    <n v="12"/>
    <x v="24"/>
    <n v="2.95"/>
    <n v="12645"/>
    <n v="35.400000000000006"/>
  </r>
  <r>
    <n v="542369"/>
    <x v="386"/>
    <x v="386"/>
    <n v="36"/>
    <x v="24"/>
    <n v="0.65"/>
    <n v="12645"/>
    <n v="23.400000000000002"/>
  </r>
  <r>
    <n v="542369"/>
    <x v="24"/>
    <x v="24"/>
    <n v="12"/>
    <x v="24"/>
    <n v="1.65"/>
    <n v="12645"/>
    <n v="19.799999999999997"/>
  </r>
  <r>
    <n v="542369"/>
    <x v="317"/>
    <x v="317"/>
    <n v="24"/>
    <x v="24"/>
    <n v="1.65"/>
    <n v="12645"/>
    <n v="39.599999999999994"/>
  </r>
  <r>
    <n v="542369"/>
    <x v="25"/>
    <x v="25"/>
    <n v="24"/>
    <x v="24"/>
    <n v="1.65"/>
    <n v="12645"/>
    <n v="39.599999999999994"/>
  </r>
  <r>
    <n v="542369"/>
    <x v="387"/>
    <x v="387"/>
    <n v="24"/>
    <x v="24"/>
    <n v="1.65"/>
    <n v="12645"/>
    <n v="39.599999999999994"/>
  </r>
  <r>
    <n v="542369"/>
    <x v="253"/>
    <x v="253"/>
    <n v="12"/>
    <x v="24"/>
    <n v="1.95"/>
    <n v="12645"/>
    <n v="23.4"/>
  </r>
  <r>
    <n v="542369"/>
    <x v="388"/>
    <x v="388"/>
    <n v="12"/>
    <x v="24"/>
    <n v="1.95"/>
    <n v="12645"/>
    <n v="23.4"/>
  </r>
  <r>
    <n v="542371"/>
    <x v="389"/>
    <x v="389"/>
    <n v="12"/>
    <x v="25"/>
    <n v="0.85"/>
    <n v="12468"/>
    <n v="10.199999999999999"/>
  </r>
  <r>
    <n v="542371"/>
    <x v="15"/>
    <x v="15"/>
    <n v="12"/>
    <x v="25"/>
    <n v="0.65"/>
    <n v="12468"/>
    <n v="7.8000000000000007"/>
  </r>
  <r>
    <n v="542371"/>
    <x v="16"/>
    <x v="16"/>
    <n v="12"/>
    <x v="25"/>
    <n v="0.65"/>
    <n v="12468"/>
    <n v="7.8000000000000007"/>
  </r>
  <r>
    <n v="542371"/>
    <x v="209"/>
    <x v="209"/>
    <n v="24"/>
    <x v="25"/>
    <n v="0.55000000000000004"/>
    <n v="12468"/>
    <n v="13.200000000000001"/>
  </r>
  <r>
    <n v="542371"/>
    <x v="202"/>
    <x v="202"/>
    <n v="3"/>
    <x v="25"/>
    <n v="12.75"/>
    <n v="12468"/>
    <n v="38.25"/>
  </r>
  <r>
    <n v="542371"/>
    <x v="205"/>
    <x v="205"/>
    <n v="12"/>
    <x v="25"/>
    <n v="1.65"/>
    <n v="12468"/>
    <n v="19.799999999999997"/>
  </r>
  <r>
    <n v="542371"/>
    <x v="25"/>
    <x v="25"/>
    <n v="12"/>
    <x v="25"/>
    <n v="1.65"/>
    <n v="12468"/>
    <n v="19.799999999999997"/>
  </r>
  <r>
    <n v="542371"/>
    <x v="363"/>
    <x v="363"/>
    <n v="12"/>
    <x v="25"/>
    <n v="0.42"/>
    <n v="12468"/>
    <n v="5.04"/>
  </r>
  <r>
    <n v="542371"/>
    <x v="254"/>
    <x v="254"/>
    <n v="8"/>
    <x v="25"/>
    <n v="1.95"/>
    <n v="12468"/>
    <n v="15.6"/>
  </r>
  <r>
    <n v="542371"/>
    <x v="297"/>
    <x v="297"/>
    <n v="12"/>
    <x v="25"/>
    <n v="2.95"/>
    <n v="12468"/>
    <n v="35.400000000000006"/>
  </r>
  <r>
    <n v="542371"/>
    <x v="390"/>
    <x v="390"/>
    <n v="6"/>
    <x v="25"/>
    <n v="1.95"/>
    <n v="12468"/>
    <n v="11.7"/>
  </r>
  <r>
    <n v="542375"/>
    <x v="5"/>
    <x v="5"/>
    <n v="12"/>
    <x v="26"/>
    <n v="1.65"/>
    <n v="12626"/>
    <n v="19.799999999999997"/>
  </r>
  <r>
    <n v="542375"/>
    <x v="288"/>
    <x v="288"/>
    <n v="6"/>
    <x v="26"/>
    <n v="2.5499999999999998"/>
    <n v="12626"/>
    <n v="15.299999999999999"/>
  </r>
  <r>
    <n v="542375"/>
    <x v="248"/>
    <x v="248"/>
    <n v="8"/>
    <x v="26"/>
    <n v="1.95"/>
    <n v="12626"/>
    <n v="15.6"/>
  </r>
  <r>
    <n v="542375"/>
    <x v="185"/>
    <x v="185"/>
    <n v="12"/>
    <x v="26"/>
    <n v="1.95"/>
    <n v="12626"/>
    <n v="23.4"/>
  </r>
  <r>
    <n v="542375"/>
    <x v="133"/>
    <x v="133"/>
    <n v="8"/>
    <x v="26"/>
    <n v="8.5"/>
    <n v="12626"/>
    <n v="68"/>
  </r>
  <r>
    <n v="542621"/>
    <x v="67"/>
    <x v="67"/>
    <n v="24"/>
    <x v="27"/>
    <n v="0.55000000000000004"/>
    <n v="12528"/>
    <n v="13.200000000000001"/>
  </r>
  <r>
    <n v="542621"/>
    <x v="391"/>
    <x v="391"/>
    <n v="24"/>
    <x v="27"/>
    <n v="0.55000000000000004"/>
    <n v="12528"/>
    <n v="13.200000000000001"/>
  </r>
  <r>
    <n v="542621"/>
    <x v="286"/>
    <x v="286"/>
    <n v="12"/>
    <x v="27"/>
    <n v="1.25"/>
    <n v="12528"/>
    <n v="15"/>
  </r>
  <r>
    <n v="542621"/>
    <x v="392"/>
    <x v="392"/>
    <n v="1"/>
    <x v="27"/>
    <n v="10.95"/>
    <n v="12528"/>
    <n v="10.95"/>
  </r>
  <r>
    <n v="542621"/>
    <x v="90"/>
    <x v="90"/>
    <n v="12"/>
    <x v="27"/>
    <n v="0.65"/>
    <n v="12528"/>
    <n v="7.8000000000000007"/>
  </r>
  <r>
    <n v="542621"/>
    <x v="21"/>
    <x v="21"/>
    <n v="2"/>
    <x v="27"/>
    <n v="8.5"/>
    <n v="12528"/>
    <n v="17"/>
  </r>
  <r>
    <n v="542621"/>
    <x v="216"/>
    <x v="216"/>
    <n v="1"/>
    <x v="27"/>
    <n v="12.75"/>
    <n v="12528"/>
    <n v="12.75"/>
  </r>
  <r>
    <n v="542621"/>
    <x v="393"/>
    <x v="393"/>
    <n v="12"/>
    <x v="27"/>
    <n v="0.85"/>
    <n v="12528"/>
    <n v="10.199999999999999"/>
  </r>
  <r>
    <n v="542621"/>
    <x v="394"/>
    <x v="394"/>
    <n v="8"/>
    <x v="27"/>
    <n v="1.45"/>
    <n v="12528"/>
    <n v="11.6"/>
  </r>
  <r>
    <n v="542621"/>
    <x v="395"/>
    <x v="395"/>
    <n v="12"/>
    <x v="27"/>
    <n v="1.49"/>
    <n v="12528"/>
    <n v="17.88"/>
  </r>
  <r>
    <n v="542621"/>
    <x v="396"/>
    <x v="396"/>
    <n v="12"/>
    <x v="27"/>
    <n v="1.49"/>
    <n v="12528"/>
    <n v="17.88"/>
  </r>
  <r>
    <n v="542621"/>
    <x v="397"/>
    <x v="397"/>
    <n v="6"/>
    <x v="27"/>
    <n v="2.95"/>
    <n v="12528"/>
    <n v="17.700000000000003"/>
  </r>
  <r>
    <n v="542621"/>
    <x v="258"/>
    <x v="258"/>
    <n v="4"/>
    <x v="27"/>
    <n v="3.75"/>
    <n v="12528"/>
    <n v="15"/>
  </r>
  <r>
    <n v="542621"/>
    <x v="398"/>
    <x v="398"/>
    <n v="2"/>
    <x v="27"/>
    <n v="9.9499999999999993"/>
    <n v="12528"/>
    <n v="19.899999999999999"/>
  </r>
  <r>
    <n v="542621"/>
    <x v="399"/>
    <x v="399"/>
    <n v="3"/>
    <x v="27"/>
    <n v="6.95"/>
    <n v="12528"/>
    <n v="20.85"/>
  </r>
  <r>
    <n v="542621"/>
    <x v="400"/>
    <x v="400"/>
    <n v="6"/>
    <x v="27"/>
    <n v="2.5499999999999998"/>
    <n v="12528"/>
    <n v="15.299999999999999"/>
  </r>
  <r>
    <n v="542621"/>
    <x v="401"/>
    <x v="401"/>
    <n v="12"/>
    <x v="27"/>
    <n v="1.45"/>
    <n v="12528"/>
    <n v="17.399999999999999"/>
  </r>
  <r>
    <n v="542621"/>
    <x v="402"/>
    <x v="402"/>
    <n v="24"/>
    <x v="27"/>
    <n v="0.55000000000000004"/>
    <n v="12528"/>
    <n v="13.200000000000001"/>
  </r>
  <r>
    <n v="542621"/>
    <x v="403"/>
    <x v="403"/>
    <n v="4"/>
    <x v="27"/>
    <n v="3.75"/>
    <n v="12528"/>
    <n v="15"/>
  </r>
  <r>
    <n v="542621"/>
    <x v="404"/>
    <x v="404"/>
    <n v="25"/>
    <x v="27"/>
    <n v="0.42"/>
    <n v="12528"/>
    <n v="10.5"/>
  </r>
  <r>
    <n v="542621"/>
    <x v="405"/>
    <x v="405"/>
    <n v="10"/>
    <x v="27"/>
    <n v="1.25"/>
    <n v="12528"/>
    <n v="12.5"/>
  </r>
  <r>
    <n v="542621"/>
    <x v="406"/>
    <x v="406"/>
    <n v="5"/>
    <x v="27"/>
    <n v="4.6500000000000004"/>
    <n v="12528"/>
    <n v="23.25"/>
  </r>
  <r>
    <n v="542621"/>
    <x v="407"/>
    <x v="407"/>
    <n v="3"/>
    <x v="27"/>
    <n v="5.95"/>
    <n v="12528"/>
    <n v="17.850000000000001"/>
  </r>
  <r>
    <n v="542621"/>
    <x v="408"/>
    <x v="408"/>
    <n v="2"/>
    <x v="27"/>
    <n v="10.65"/>
    <n v="12528"/>
    <n v="21.3"/>
  </r>
  <r>
    <n v="542621"/>
    <x v="409"/>
    <x v="409"/>
    <n v="4"/>
    <x v="27"/>
    <n v="3.75"/>
    <n v="12528"/>
    <n v="15"/>
  </r>
  <r>
    <n v="542621"/>
    <x v="277"/>
    <x v="277"/>
    <n v="6"/>
    <x v="27"/>
    <n v="2.1"/>
    <n v="12528"/>
    <n v="12.600000000000001"/>
  </r>
  <r>
    <n v="542621"/>
    <x v="278"/>
    <x v="278"/>
    <n v="6"/>
    <x v="27"/>
    <n v="2.1"/>
    <n v="12528"/>
    <n v="12.600000000000001"/>
  </r>
  <r>
    <n v="542621"/>
    <x v="410"/>
    <x v="410"/>
    <n v="4"/>
    <x v="27"/>
    <n v="3.75"/>
    <n v="12528"/>
    <n v="15"/>
  </r>
  <r>
    <n v="542621"/>
    <x v="411"/>
    <x v="411"/>
    <n v="16"/>
    <x v="27"/>
    <n v="0.65"/>
    <n v="12528"/>
    <n v="10.4"/>
  </r>
  <r>
    <n v="542621"/>
    <x v="412"/>
    <x v="412"/>
    <n v="16"/>
    <x v="27"/>
    <n v="0.42"/>
    <n v="12528"/>
    <n v="6.72"/>
  </r>
  <r>
    <n v="542626"/>
    <x v="37"/>
    <x v="37"/>
    <n v="8"/>
    <x v="28"/>
    <n v="1.25"/>
    <n v="12720"/>
    <n v="10"/>
  </r>
  <r>
    <n v="542626"/>
    <x v="413"/>
    <x v="413"/>
    <n v="10"/>
    <x v="28"/>
    <n v="1.25"/>
    <n v="12720"/>
    <n v="12.5"/>
  </r>
  <r>
    <n v="542626"/>
    <x v="414"/>
    <x v="414"/>
    <n v="10"/>
    <x v="28"/>
    <n v="1.25"/>
    <n v="12720"/>
    <n v="12.5"/>
  </r>
  <r>
    <n v="542626"/>
    <x v="46"/>
    <x v="46"/>
    <n v="10"/>
    <x v="28"/>
    <n v="1.65"/>
    <n v="12720"/>
    <n v="16.5"/>
  </r>
  <r>
    <n v="542626"/>
    <x v="197"/>
    <x v="197"/>
    <n v="10"/>
    <x v="28"/>
    <n v="1.65"/>
    <n v="12720"/>
    <n v="16.5"/>
  </r>
  <r>
    <n v="542626"/>
    <x v="56"/>
    <x v="56"/>
    <n v="12"/>
    <x v="28"/>
    <n v="0.85"/>
    <n v="12720"/>
    <n v="10.199999999999999"/>
  </r>
  <r>
    <n v="542626"/>
    <x v="67"/>
    <x v="67"/>
    <n v="24"/>
    <x v="28"/>
    <n v="0.55000000000000004"/>
    <n v="12720"/>
    <n v="13.200000000000001"/>
  </r>
  <r>
    <n v="542626"/>
    <x v="72"/>
    <x v="72"/>
    <n v="8"/>
    <x v="28"/>
    <n v="0.85"/>
    <n v="12720"/>
    <n v="6.8"/>
  </r>
  <r>
    <n v="542626"/>
    <x v="75"/>
    <x v="75"/>
    <n v="8"/>
    <x v="28"/>
    <n v="1.69"/>
    <n v="12720"/>
    <n v="13.52"/>
  </r>
  <r>
    <n v="542626"/>
    <x v="76"/>
    <x v="76"/>
    <n v="8"/>
    <x v="28"/>
    <n v="1.69"/>
    <n v="12720"/>
    <n v="13.52"/>
  </r>
  <r>
    <n v="542626"/>
    <x v="415"/>
    <x v="415"/>
    <n v="6"/>
    <x v="28"/>
    <n v="2.95"/>
    <n v="12720"/>
    <n v="17.700000000000003"/>
  </r>
  <r>
    <n v="542626"/>
    <x v="416"/>
    <x v="416"/>
    <n v="12"/>
    <x v="28"/>
    <n v="1.25"/>
    <n v="12720"/>
    <n v="15"/>
  </r>
  <r>
    <n v="542626"/>
    <x v="417"/>
    <x v="417"/>
    <n v="6"/>
    <x v="28"/>
    <n v="2.1"/>
    <n v="12720"/>
    <n v="12.600000000000001"/>
  </r>
  <r>
    <n v="542626"/>
    <x v="229"/>
    <x v="229"/>
    <n v="5"/>
    <x v="28"/>
    <n v="2.95"/>
    <n v="12720"/>
    <n v="14.75"/>
  </r>
  <r>
    <n v="542626"/>
    <x v="418"/>
    <x v="418"/>
    <n v="5"/>
    <x v="28"/>
    <n v="2.95"/>
    <n v="12720"/>
    <n v="14.75"/>
  </r>
  <r>
    <n v="542626"/>
    <x v="94"/>
    <x v="94"/>
    <n v="24"/>
    <x v="28"/>
    <n v="0.28999999999999998"/>
    <n v="12720"/>
    <n v="6.9599999999999991"/>
  </r>
  <r>
    <n v="542626"/>
    <x v="419"/>
    <x v="419"/>
    <n v="10"/>
    <x v="28"/>
    <n v="1.65"/>
    <n v="12720"/>
    <n v="16.5"/>
  </r>
  <r>
    <n v="542626"/>
    <x v="127"/>
    <x v="127"/>
    <n v="4"/>
    <x v="28"/>
    <n v="4.95"/>
    <n v="12720"/>
    <n v="19.8"/>
  </r>
  <r>
    <n v="542648"/>
    <x v="420"/>
    <x v="420"/>
    <n v="6"/>
    <x v="29"/>
    <n v="2.1"/>
    <n v="12476"/>
    <n v="12.600000000000001"/>
  </r>
  <r>
    <n v="542648"/>
    <x v="421"/>
    <x v="421"/>
    <n v="3"/>
    <x v="29"/>
    <n v="4.95"/>
    <n v="12476"/>
    <n v="14.850000000000001"/>
  </r>
  <r>
    <n v="542648"/>
    <x v="203"/>
    <x v="203"/>
    <n v="8"/>
    <x v="29"/>
    <n v="1.69"/>
    <n v="12476"/>
    <n v="13.52"/>
  </r>
  <r>
    <n v="542648"/>
    <x v="422"/>
    <x v="422"/>
    <n v="4"/>
    <x v="29"/>
    <n v="3.75"/>
    <n v="12476"/>
    <n v="15"/>
  </r>
  <r>
    <n v="542648"/>
    <x v="423"/>
    <x v="423"/>
    <n v="4"/>
    <x v="29"/>
    <n v="3.45"/>
    <n v="12476"/>
    <n v="13.8"/>
  </r>
  <r>
    <n v="542648"/>
    <x v="357"/>
    <x v="357"/>
    <n v="12"/>
    <x v="29"/>
    <n v="1.65"/>
    <n v="12476"/>
    <n v="19.799999999999997"/>
  </r>
  <r>
    <n v="542648"/>
    <x v="23"/>
    <x v="23"/>
    <n v="6"/>
    <x v="29"/>
    <n v="2.95"/>
    <n v="12476"/>
    <n v="17.700000000000003"/>
  </r>
  <r>
    <n v="542648"/>
    <x v="216"/>
    <x v="216"/>
    <n v="2"/>
    <x v="29"/>
    <n v="12.75"/>
    <n v="12476"/>
    <n v="25.5"/>
  </r>
  <r>
    <n v="542648"/>
    <x v="424"/>
    <x v="424"/>
    <n v="3"/>
    <x v="29"/>
    <n v="5.95"/>
    <n v="12476"/>
    <n v="17.850000000000001"/>
  </r>
  <r>
    <n v="542648"/>
    <x v="362"/>
    <x v="362"/>
    <n v="6"/>
    <x v="29"/>
    <n v="2.5499999999999998"/>
    <n v="12476"/>
    <n v="15.299999999999999"/>
  </r>
  <r>
    <n v="542648"/>
    <x v="425"/>
    <x v="425"/>
    <n v="2"/>
    <x v="29"/>
    <n v="14.95"/>
    <n v="12476"/>
    <n v="29.9"/>
  </r>
  <r>
    <n v="542648"/>
    <x v="426"/>
    <x v="426"/>
    <n v="2"/>
    <x v="29"/>
    <n v="8.5"/>
    <n v="12476"/>
    <n v="17"/>
  </r>
  <r>
    <n v="542648"/>
    <x v="296"/>
    <x v="296"/>
    <n v="2"/>
    <x v="29"/>
    <n v="8.5"/>
    <n v="12476"/>
    <n v="17"/>
  </r>
  <r>
    <n v="542648"/>
    <x v="186"/>
    <x v="186"/>
    <n v="3"/>
    <x v="29"/>
    <n v="4.95"/>
    <n v="12476"/>
    <n v="14.850000000000001"/>
  </r>
  <r>
    <n v="542648"/>
    <x v="427"/>
    <x v="427"/>
    <n v="4"/>
    <x v="29"/>
    <n v="14.95"/>
    <n v="12476"/>
    <n v="59.8"/>
  </r>
  <r>
    <n v="542648"/>
    <x v="428"/>
    <x v="428"/>
    <n v="4"/>
    <x v="29"/>
    <n v="14.95"/>
    <n v="12476"/>
    <n v="59.8"/>
  </r>
  <r>
    <n v="542648"/>
    <x v="429"/>
    <x v="429"/>
    <n v="3"/>
    <x v="29"/>
    <n v="6.45"/>
    <n v="12476"/>
    <n v="19.350000000000001"/>
  </r>
  <r>
    <n v="542648"/>
    <x v="430"/>
    <x v="430"/>
    <n v="24"/>
    <x v="29"/>
    <n v="0.85"/>
    <n v="12476"/>
    <n v="20.399999999999999"/>
  </r>
  <r>
    <n v="542648"/>
    <x v="431"/>
    <x v="431"/>
    <n v="24"/>
    <x v="29"/>
    <n v="1.69"/>
    <n v="12476"/>
    <n v="40.56"/>
  </r>
  <r>
    <n v="542648"/>
    <x v="432"/>
    <x v="432"/>
    <n v="4"/>
    <x v="29"/>
    <n v="3.75"/>
    <n v="12476"/>
    <n v="15"/>
  </r>
  <r>
    <n v="542713"/>
    <x v="36"/>
    <x v="36"/>
    <n v="6"/>
    <x v="30"/>
    <n v="2.95"/>
    <n v="12668"/>
    <n v="17.700000000000003"/>
  </r>
  <r>
    <n v="542713"/>
    <x v="433"/>
    <x v="433"/>
    <n v="10"/>
    <x v="30"/>
    <n v="1.25"/>
    <n v="12668"/>
    <n v="12.5"/>
  </r>
  <r>
    <n v="542713"/>
    <x v="434"/>
    <x v="434"/>
    <n v="12"/>
    <x v="30"/>
    <n v="1.25"/>
    <n v="12668"/>
    <n v="15"/>
  </r>
  <r>
    <n v="542713"/>
    <x v="422"/>
    <x v="422"/>
    <n v="4"/>
    <x v="30"/>
    <n v="3.75"/>
    <n v="12668"/>
    <n v="15"/>
  </r>
  <r>
    <n v="542713"/>
    <x v="345"/>
    <x v="345"/>
    <n v="12"/>
    <x v="30"/>
    <n v="1.45"/>
    <n v="12668"/>
    <n v="17.399999999999999"/>
  </r>
  <r>
    <n v="542713"/>
    <x v="391"/>
    <x v="391"/>
    <n v="24"/>
    <x v="30"/>
    <n v="0.55000000000000004"/>
    <n v="12668"/>
    <n v="13.200000000000001"/>
  </r>
  <r>
    <n v="542713"/>
    <x v="435"/>
    <x v="435"/>
    <n v="6"/>
    <x v="30"/>
    <n v="3.75"/>
    <n v="12668"/>
    <n v="22.5"/>
  </r>
  <r>
    <n v="542713"/>
    <x v="285"/>
    <x v="285"/>
    <n v="12"/>
    <x v="30"/>
    <n v="1.25"/>
    <n v="12668"/>
    <n v="15"/>
  </r>
  <r>
    <n v="542713"/>
    <x v="286"/>
    <x v="286"/>
    <n v="36"/>
    <x v="30"/>
    <n v="1.25"/>
    <n v="12668"/>
    <n v="45"/>
  </r>
  <r>
    <n v="542713"/>
    <x v="4"/>
    <x v="4"/>
    <n v="6"/>
    <x v="30"/>
    <n v="2.95"/>
    <n v="12668"/>
    <n v="17.700000000000003"/>
  </r>
  <r>
    <n v="542713"/>
    <x v="436"/>
    <x v="436"/>
    <n v="4"/>
    <x v="30"/>
    <n v="3.75"/>
    <n v="12668"/>
    <n v="15"/>
  </r>
  <r>
    <n v="542713"/>
    <x v="437"/>
    <x v="437"/>
    <n v="6"/>
    <x v="30"/>
    <n v="2.5499999999999998"/>
    <n v="12668"/>
    <n v="15.299999999999999"/>
  </r>
  <r>
    <n v="542713"/>
    <x v="173"/>
    <x v="173"/>
    <n v="6"/>
    <x v="30"/>
    <n v="2.25"/>
    <n v="12668"/>
    <n v="13.5"/>
  </r>
  <r>
    <n v="542713"/>
    <x v="389"/>
    <x v="389"/>
    <n v="12"/>
    <x v="30"/>
    <n v="0.85"/>
    <n v="12668"/>
    <n v="10.199999999999999"/>
  </r>
  <r>
    <n v="542713"/>
    <x v="13"/>
    <x v="13"/>
    <n v="24"/>
    <x v="30"/>
    <n v="0.42"/>
    <n v="12668"/>
    <n v="10.08"/>
  </r>
  <r>
    <n v="542713"/>
    <x v="438"/>
    <x v="438"/>
    <n v="12"/>
    <x v="30"/>
    <n v="1.49"/>
    <n v="12668"/>
    <n v="17.88"/>
  </r>
  <r>
    <n v="542713"/>
    <x v="439"/>
    <x v="439"/>
    <n v="6"/>
    <x v="30"/>
    <n v="2.95"/>
    <n v="12668"/>
    <n v="17.700000000000003"/>
  </r>
  <r>
    <n v="542713"/>
    <x v="440"/>
    <x v="440"/>
    <n v="24"/>
    <x v="30"/>
    <n v="1.65"/>
    <n v="12668"/>
    <n v="39.599999999999994"/>
  </r>
  <r>
    <n v="542713"/>
    <x v="441"/>
    <x v="441"/>
    <n v="12"/>
    <x v="30"/>
    <n v="1.65"/>
    <n v="12668"/>
    <n v="19.799999999999997"/>
  </r>
  <r>
    <n v="542713"/>
    <x v="442"/>
    <x v="442"/>
    <n v="4"/>
    <x v="30"/>
    <n v="3.75"/>
    <n v="12668"/>
    <n v="15"/>
  </r>
  <r>
    <n v="542713"/>
    <x v="105"/>
    <x v="105"/>
    <n v="4"/>
    <x v="30"/>
    <n v="3.75"/>
    <n v="12668"/>
    <n v="15"/>
  </r>
  <r>
    <n v="542713"/>
    <x v="443"/>
    <x v="443"/>
    <n v="12"/>
    <x v="30"/>
    <n v="0.42"/>
    <n v="12668"/>
    <n v="5.04"/>
  </r>
  <r>
    <n v="542713"/>
    <x v="18"/>
    <x v="18"/>
    <n v="3"/>
    <x v="30"/>
    <n v="4.95"/>
    <n v="12668"/>
    <n v="14.850000000000001"/>
  </r>
  <r>
    <n v="542713"/>
    <x v="295"/>
    <x v="295"/>
    <n v="4"/>
    <x v="30"/>
    <n v="3.75"/>
    <n v="12668"/>
    <n v="15"/>
  </r>
  <r>
    <n v="542713"/>
    <x v="444"/>
    <x v="444"/>
    <n v="4"/>
    <x v="30"/>
    <n v="3.75"/>
    <n v="12668"/>
    <n v="15"/>
  </r>
  <r>
    <n v="542713"/>
    <x v="375"/>
    <x v="375"/>
    <n v="6"/>
    <x v="30"/>
    <n v="2.1"/>
    <n v="12668"/>
    <n v="12.600000000000001"/>
  </r>
  <r>
    <n v="542713"/>
    <x v="246"/>
    <x v="246"/>
    <n v="12"/>
    <x v="30"/>
    <n v="1.65"/>
    <n v="12668"/>
    <n v="19.799999999999997"/>
  </r>
  <r>
    <n v="542713"/>
    <x v="179"/>
    <x v="179"/>
    <n v="6"/>
    <x v="30"/>
    <n v="2.5499999999999998"/>
    <n v="12668"/>
    <n v="15.299999999999999"/>
  </r>
  <r>
    <n v="542713"/>
    <x v="124"/>
    <x v="124"/>
    <n v="12"/>
    <x v="30"/>
    <n v="0.42"/>
    <n v="12668"/>
    <n v="5.04"/>
  </r>
  <r>
    <n v="542713"/>
    <x v="445"/>
    <x v="445"/>
    <n v="12"/>
    <x v="30"/>
    <n v="1.25"/>
    <n v="12668"/>
    <n v="15"/>
  </r>
  <r>
    <n v="542713"/>
    <x v="182"/>
    <x v="182"/>
    <n v="6"/>
    <x v="30"/>
    <n v="3.35"/>
    <n v="12668"/>
    <n v="20.100000000000001"/>
  </r>
  <r>
    <n v="542713"/>
    <x v="24"/>
    <x v="24"/>
    <n v="12"/>
    <x v="30"/>
    <n v="1.65"/>
    <n v="12668"/>
    <n v="19.799999999999997"/>
  </r>
  <r>
    <n v="542713"/>
    <x v="133"/>
    <x v="133"/>
    <n v="2"/>
    <x v="30"/>
    <n v="9.9499999999999993"/>
    <n v="12668"/>
    <n v="19.899999999999999"/>
  </r>
  <r>
    <n v="542713"/>
    <x v="134"/>
    <x v="134"/>
    <n v="2"/>
    <x v="30"/>
    <n v="9.9499999999999993"/>
    <n v="12668"/>
    <n v="19.899999999999999"/>
  </r>
  <r>
    <n v="542713"/>
    <x v="446"/>
    <x v="446"/>
    <n v="12"/>
    <x v="30"/>
    <n v="1.45"/>
    <n v="12668"/>
    <n v="17.399999999999999"/>
  </r>
  <r>
    <n v="542713"/>
    <x v="219"/>
    <x v="219"/>
    <n v="8"/>
    <x v="30"/>
    <n v="4.95"/>
    <n v="12668"/>
    <n v="39.6"/>
  </r>
  <r>
    <n v="542713"/>
    <x v="186"/>
    <x v="186"/>
    <n v="3"/>
    <x v="30"/>
    <n v="4.95"/>
    <n v="12668"/>
    <n v="14.850000000000001"/>
  </r>
  <r>
    <n v="542713"/>
    <x v="187"/>
    <x v="187"/>
    <n v="4"/>
    <x v="30"/>
    <n v="3.95"/>
    <n v="12668"/>
    <n v="15.8"/>
  </r>
  <r>
    <n v="542713"/>
    <x v="447"/>
    <x v="447"/>
    <n v="6"/>
    <x v="30"/>
    <n v="2.95"/>
    <n v="12668"/>
    <n v="17.700000000000003"/>
  </r>
  <r>
    <n v="542713"/>
    <x v="27"/>
    <x v="27"/>
    <n v="12"/>
    <x v="30"/>
    <n v="1.25"/>
    <n v="12668"/>
    <n v="15"/>
  </r>
  <r>
    <n v="542713"/>
    <x v="28"/>
    <x v="28"/>
    <n v="2"/>
    <x v="30"/>
    <n v="8.5"/>
    <n v="12668"/>
    <n v="17"/>
  </r>
  <r>
    <n v="542713"/>
    <x v="190"/>
    <x v="190"/>
    <n v="12"/>
    <x v="30"/>
    <n v="1.65"/>
    <n v="12668"/>
    <n v="19.799999999999997"/>
  </r>
  <r>
    <n v="542713"/>
    <x v="395"/>
    <x v="395"/>
    <n v="12"/>
    <x v="30"/>
    <n v="1.49"/>
    <n v="12668"/>
    <n v="17.88"/>
  </r>
  <r>
    <n v="542713"/>
    <x v="396"/>
    <x v="396"/>
    <n v="12"/>
    <x v="30"/>
    <n v="1.49"/>
    <n v="12668"/>
    <n v="17.88"/>
  </r>
  <r>
    <n v="542713"/>
    <x v="397"/>
    <x v="397"/>
    <n v="12"/>
    <x v="30"/>
    <n v="2.95"/>
    <n v="12668"/>
    <n v="35.400000000000006"/>
  </r>
  <r>
    <n v="542713"/>
    <x v="258"/>
    <x v="258"/>
    <n v="8"/>
    <x v="30"/>
    <n v="3.75"/>
    <n v="12668"/>
    <n v="30"/>
  </r>
  <r>
    <n v="542713"/>
    <x v="398"/>
    <x v="398"/>
    <n v="2"/>
    <x v="30"/>
    <n v="9.9499999999999993"/>
    <n v="12668"/>
    <n v="19.899999999999999"/>
  </r>
  <r>
    <n v="542713"/>
    <x v="402"/>
    <x v="402"/>
    <n v="24"/>
    <x v="30"/>
    <n v="0.55000000000000004"/>
    <n v="12668"/>
    <n v="13.200000000000001"/>
  </r>
  <r>
    <n v="542713"/>
    <x v="448"/>
    <x v="448"/>
    <n v="4"/>
    <x v="30"/>
    <n v="3.75"/>
    <n v="12668"/>
    <n v="15"/>
  </r>
  <r>
    <n v="542782"/>
    <x v="42"/>
    <x v="42"/>
    <n v="6"/>
    <x v="31"/>
    <n v="4.25"/>
    <n v="12712"/>
    <n v="25.5"/>
  </r>
  <r>
    <n v="542782"/>
    <x v="358"/>
    <x v="358"/>
    <n v="2"/>
    <x v="31"/>
    <n v="8.5"/>
    <n v="12712"/>
    <n v="17"/>
  </r>
  <r>
    <n v="542782"/>
    <x v="449"/>
    <x v="449"/>
    <n v="4"/>
    <x v="31"/>
    <n v="8.5"/>
    <n v="12712"/>
    <n v="34"/>
  </r>
  <r>
    <n v="542782"/>
    <x v="211"/>
    <x v="211"/>
    <n v="8"/>
    <x v="31"/>
    <n v="2.95"/>
    <n v="12712"/>
    <n v="23.6"/>
  </r>
  <r>
    <n v="542782"/>
    <x v="450"/>
    <x v="450"/>
    <n v="3"/>
    <x v="31"/>
    <n v="5.95"/>
    <n v="12712"/>
    <n v="17.850000000000001"/>
  </r>
  <r>
    <n v="542782"/>
    <x v="451"/>
    <x v="451"/>
    <n v="2"/>
    <x v="31"/>
    <n v="9.9499999999999993"/>
    <n v="12712"/>
    <n v="19.899999999999999"/>
  </r>
  <r>
    <n v="542782"/>
    <x v="452"/>
    <x v="452"/>
    <n v="4"/>
    <x v="31"/>
    <n v="9.9499999999999993"/>
    <n v="12712"/>
    <n v="39.799999999999997"/>
  </r>
  <r>
    <n v="542782"/>
    <x v="453"/>
    <x v="453"/>
    <n v="6"/>
    <x v="31"/>
    <n v="4.95"/>
    <n v="12712"/>
    <n v="29.700000000000003"/>
  </r>
  <r>
    <n v="542782"/>
    <x v="297"/>
    <x v="297"/>
    <n v="12"/>
    <x v="31"/>
    <n v="2.95"/>
    <n v="12712"/>
    <n v="35.400000000000006"/>
  </r>
  <r>
    <n v="542782"/>
    <x v="214"/>
    <x v="214"/>
    <n v="12"/>
    <x v="31"/>
    <n v="2.95"/>
    <n v="12712"/>
    <n v="35.400000000000006"/>
  </r>
  <r>
    <n v="542926"/>
    <x v="325"/>
    <x v="325"/>
    <n v="36"/>
    <x v="32"/>
    <n v="2.1"/>
    <n v="12559"/>
    <n v="75.600000000000009"/>
  </r>
  <r>
    <n v="543048"/>
    <x v="41"/>
    <x v="41"/>
    <n v="12"/>
    <x v="33"/>
    <n v="5.95"/>
    <n v="12600"/>
    <n v="71.400000000000006"/>
  </r>
  <r>
    <n v="543048"/>
    <x v="19"/>
    <x v="19"/>
    <n v="12"/>
    <x v="33"/>
    <n v="1.25"/>
    <n v="12600"/>
    <n v="15"/>
  </r>
  <r>
    <n v="543048"/>
    <x v="125"/>
    <x v="125"/>
    <n v="3"/>
    <x v="33"/>
    <n v="4.95"/>
    <n v="12600"/>
    <n v="14.850000000000001"/>
  </r>
  <r>
    <n v="543048"/>
    <x v="454"/>
    <x v="454"/>
    <n v="3"/>
    <x v="33"/>
    <n v="4.95"/>
    <n v="12600"/>
    <n v="14.850000000000001"/>
  </r>
  <r>
    <n v="543048"/>
    <x v="431"/>
    <x v="431"/>
    <n v="8"/>
    <x v="33"/>
    <n v="1.69"/>
    <n v="12600"/>
    <n v="13.52"/>
  </r>
  <r>
    <n v="543048"/>
    <x v="455"/>
    <x v="455"/>
    <n v="16"/>
    <x v="33"/>
    <n v="0.42"/>
    <n v="12600"/>
    <n v="6.72"/>
  </r>
  <r>
    <n v="543048"/>
    <x v="167"/>
    <x v="167"/>
    <n v="48"/>
    <x v="33"/>
    <n v="4.95"/>
    <n v="12600"/>
    <n v="237.60000000000002"/>
  </r>
  <r>
    <n v="543056"/>
    <x v="285"/>
    <x v="285"/>
    <n v="12"/>
    <x v="34"/>
    <n v="1.25"/>
    <n v="12471"/>
    <n v="15"/>
  </r>
  <r>
    <n v="543056"/>
    <x v="286"/>
    <x v="286"/>
    <n v="24"/>
    <x v="34"/>
    <n v="1.25"/>
    <n v="12471"/>
    <n v="30"/>
  </r>
  <r>
    <n v="543056"/>
    <x v="357"/>
    <x v="357"/>
    <n v="12"/>
    <x v="34"/>
    <n v="1.65"/>
    <n v="12471"/>
    <n v="19.799999999999997"/>
  </r>
  <r>
    <n v="543056"/>
    <x v="216"/>
    <x v="216"/>
    <n v="32"/>
    <x v="34"/>
    <n v="10.95"/>
    <n v="12471"/>
    <n v="350.4"/>
  </r>
  <r>
    <n v="543056"/>
    <x v="217"/>
    <x v="217"/>
    <n v="6"/>
    <x v="34"/>
    <n v="2.95"/>
    <n v="12471"/>
    <n v="17.700000000000003"/>
  </r>
  <r>
    <n v="543056"/>
    <x v="218"/>
    <x v="218"/>
    <n v="6"/>
    <x v="34"/>
    <n v="4.95"/>
    <n v="12471"/>
    <n v="29.700000000000003"/>
  </r>
  <r>
    <n v="543056"/>
    <x v="219"/>
    <x v="219"/>
    <n v="16"/>
    <x v="34"/>
    <n v="4.95"/>
    <n v="12471"/>
    <n v="79.2"/>
  </r>
  <r>
    <n v="543056"/>
    <x v="186"/>
    <x v="186"/>
    <n v="12"/>
    <x v="34"/>
    <n v="4.95"/>
    <n v="12471"/>
    <n v="59.400000000000006"/>
  </r>
  <r>
    <n v="543056"/>
    <x v="456"/>
    <x v="456"/>
    <n v="12"/>
    <x v="34"/>
    <n v="3.75"/>
    <n v="12471"/>
    <n v="45"/>
  </r>
  <r>
    <n v="543056"/>
    <x v="457"/>
    <x v="457"/>
    <n v="6"/>
    <x v="34"/>
    <n v="2.95"/>
    <n v="12471"/>
    <n v="17.700000000000003"/>
  </r>
  <r>
    <n v="543056"/>
    <x v="322"/>
    <x v="322"/>
    <n v="6"/>
    <x v="34"/>
    <n v="2.95"/>
    <n v="12471"/>
    <n v="17.700000000000003"/>
  </r>
  <r>
    <n v="543056"/>
    <x v="458"/>
    <x v="458"/>
    <n v="6"/>
    <x v="34"/>
    <n v="8.5"/>
    <n v="12471"/>
    <n v="51"/>
  </r>
  <r>
    <n v="543056"/>
    <x v="459"/>
    <x v="459"/>
    <n v="6"/>
    <x v="34"/>
    <n v="4.95"/>
    <n v="12471"/>
    <n v="29.700000000000003"/>
  </r>
  <r>
    <n v="543056"/>
    <x v="8"/>
    <x v="8"/>
    <n v="6"/>
    <x v="34"/>
    <n v="9.9499999999999993"/>
    <n v="12471"/>
    <n v="59.699999999999996"/>
  </r>
  <r>
    <n v="543056"/>
    <x v="460"/>
    <x v="460"/>
    <n v="12"/>
    <x v="34"/>
    <n v="1.45"/>
    <n v="12471"/>
    <n v="17.399999999999999"/>
  </r>
  <r>
    <n v="543121"/>
    <x v="44"/>
    <x v="44"/>
    <n v="10"/>
    <x v="35"/>
    <n v="0.85"/>
    <n v="12662"/>
    <n v="8.5"/>
  </r>
  <r>
    <n v="543121"/>
    <x v="48"/>
    <x v="48"/>
    <n v="4"/>
    <x v="35"/>
    <n v="7.95"/>
    <n v="12662"/>
    <n v="31.8"/>
  </r>
  <r>
    <n v="543121"/>
    <x v="171"/>
    <x v="171"/>
    <n v="12"/>
    <x v="35"/>
    <n v="2.95"/>
    <n v="12662"/>
    <n v="35.400000000000006"/>
  </r>
  <r>
    <n v="543121"/>
    <x v="85"/>
    <x v="85"/>
    <n v="25"/>
    <x v="35"/>
    <n v="0.42"/>
    <n v="12662"/>
    <n v="10.5"/>
  </r>
  <r>
    <n v="543121"/>
    <x v="461"/>
    <x v="461"/>
    <n v="12"/>
    <x v="35"/>
    <n v="1.25"/>
    <n v="12662"/>
    <n v="15"/>
  </r>
  <r>
    <n v="543121"/>
    <x v="356"/>
    <x v="356"/>
    <n v="12"/>
    <x v="35"/>
    <n v="1.25"/>
    <n v="12662"/>
    <n v="15"/>
  </r>
  <r>
    <n v="543121"/>
    <x v="6"/>
    <x v="6"/>
    <n v="6"/>
    <x v="35"/>
    <n v="2.95"/>
    <n v="12662"/>
    <n v="17.700000000000003"/>
  </r>
  <r>
    <n v="543121"/>
    <x v="244"/>
    <x v="244"/>
    <n v="6"/>
    <x v="35"/>
    <n v="2.95"/>
    <n v="12662"/>
    <n v="17.700000000000003"/>
  </r>
  <r>
    <n v="543121"/>
    <x v="462"/>
    <x v="462"/>
    <n v="12"/>
    <x v="35"/>
    <n v="1.45"/>
    <n v="12662"/>
    <n v="17.399999999999999"/>
  </r>
  <r>
    <n v="543121"/>
    <x v="116"/>
    <x v="116"/>
    <n v="12"/>
    <x v="35"/>
    <n v="0.65"/>
    <n v="12662"/>
    <n v="7.8000000000000007"/>
  </r>
  <r>
    <n v="543121"/>
    <x v="22"/>
    <x v="22"/>
    <n v="6"/>
    <x v="35"/>
    <n v="2.95"/>
    <n v="12662"/>
    <n v="17.700000000000003"/>
  </r>
  <r>
    <n v="543121"/>
    <x v="23"/>
    <x v="23"/>
    <n v="6"/>
    <x v="35"/>
    <n v="2.95"/>
    <n v="12662"/>
    <n v="17.700000000000003"/>
  </r>
  <r>
    <n v="543121"/>
    <x v="127"/>
    <x v="127"/>
    <n v="4"/>
    <x v="35"/>
    <n v="4.95"/>
    <n v="12662"/>
    <n v="19.8"/>
  </r>
  <r>
    <n v="543121"/>
    <x v="144"/>
    <x v="144"/>
    <n v="25"/>
    <x v="35"/>
    <n v="0.42"/>
    <n v="12662"/>
    <n v="10.5"/>
  </r>
  <r>
    <n v="543121"/>
    <x v="145"/>
    <x v="145"/>
    <n v="6"/>
    <x v="35"/>
    <n v="2.1"/>
    <n v="12662"/>
    <n v="12.600000000000001"/>
  </r>
  <r>
    <n v="543121"/>
    <x v="463"/>
    <x v="463"/>
    <n v="12"/>
    <x v="35"/>
    <n v="1.25"/>
    <n v="12662"/>
    <n v="15"/>
  </r>
  <r>
    <n v="543121"/>
    <x v="464"/>
    <x v="464"/>
    <n v="6"/>
    <x v="35"/>
    <n v="2.5499999999999998"/>
    <n v="12662"/>
    <n v="15.299999999999999"/>
  </r>
  <r>
    <n v="543121"/>
    <x v="465"/>
    <x v="465"/>
    <n v="6"/>
    <x v="35"/>
    <n v="2.5499999999999998"/>
    <n v="12662"/>
    <n v="15.299999999999999"/>
  </r>
  <r>
    <n v="543492"/>
    <x v="332"/>
    <x v="332"/>
    <n v="12"/>
    <x v="36"/>
    <n v="1.25"/>
    <n v="12720"/>
    <n v="15"/>
  </r>
  <r>
    <n v="543492"/>
    <x v="466"/>
    <x v="466"/>
    <n v="12"/>
    <x v="36"/>
    <n v="1.25"/>
    <n v="12720"/>
    <n v="15"/>
  </r>
  <r>
    <n v="543492"/>
    <x v="467"/>
    <x v="467"/>
    <n v="12"/>
    <x v="36"/>
    <n v="1.25"/>
    <n v="12720"/>
    <n v="15"/>
  </r>
  <r>
    <n v="543492"/>
    <x v="468"/>
    <x v="468"/>
    <n v="12"/>
    <x v="36"/>
    <n v="1.25"/>
    <n v="12720"/>
    <n v="15"/>
  </r>
  <r>
    <n v="543492"/>
    <x v="469"/>
    <x v="469"/>
    <n v="25"/>
    <x v="36"/>
    <n v="0.42"/>
    <n v="12720"/>
    <n v="10.5"/>
  </r>
  <r>
    <n v="543492"/>
    <x v="266"/>
    <x v="266"/>
    <n v="12"/>
    <x v="36"/>
    <n v="0.85"/>
    <n v="12720"/>
    <n v="10.199999999999999"/>
  </r>
  <r>
    <n v="543492"/>
    <x v="195"/>
    <x v="195"/>
    <n v="6"/>
    <x v="36"/>
    <n v="1.65"/>
    <n v="12720"/>
    <n v="9.8999999999999986"/>
  </r>
  <r>
    <n v="543492"/>
    <x v="470"/>
    <x v="470"/>
    <n v="6"/>
    <x v="36"/>
    <n v="1.65"/>
    <n v="12720"/>
    <n v="9.8999999999999986"/>
  </r>
  <r>
    <n v="543492"/>
    <x v="471"/>
    <x v="471"/>
    <n v="6"/>
    <x v="36"/>
    <n v="1.65"/>
    <n v="12720"/>
    <n v="9.8999999999999986"/>
  </r>
  <r>
    <n v="543492"/>
    <x v="34"/>
    <x v="34"/>
    <n v="25"/>
    <x v="36"/>
    <n v="0.42"/>
    <n v="12720"/>
    <n v="10.5"/>
  </r>
  <r>
    <n v="543492"/>
    <x v="472"/>
    <x v="472"/>
    <n v="6"/>
    <x v="36"/>
    <n v="3.25"/>
    <n v="12720"/>
    <n v="19.5"/>
  </r>
  <r>
    <n v="543492"/>
    <x v="473"/>
    <x v="473"/>
    <n v="25"/>
    <x v="36"/>
    <n v="0.42"/>
    <n v="12720"/>
    <n v="10.5"/>
  </r>
  <r>
    <n v="543550"/>
    <x v="474"/>
    <x v="474"/>
    <n v="6"/>
    <x v="37"/>
    <n v="2.95"/>
    <n v="12601"/>
    <n v="17.700000000000003"/>
  </r>
  <r>
    <n v="543550"/>
    <x v="475"/>
    <x v="475"/>
    <n v="8"/>
    <x v="37"/>
    <n v="2.1"/>
    <n v="12601"/>
    <n v="16.8"/>
  </r>
  <r>
    <n v="543550"/>
    <x v="476"/>
    <x v="476"/>
    <n v="12"/>
    <x v="37"/>
    <n v="1.25"/>
    <n v="12601"/>
    <n v="15"/>
  </r>
  <r>
    <n v="543550"/>
    <x v="430"/>
    <x v="430"/>
    <n v="12"/>
    <x v="37"/>
    <n v="0.85"/>
    <n v="12601"/>
    <n v="10.199999999999999"/>
  </r>
  <r>
    <n v="543550"/>
    <x v="214"/>
    <x v="214"/>
    <n v="12"/>
    <x v="37"/>
    <n v="2.95"/>
    <n v="12601"/>
    <n v="35.400000000000006"/>
  </r>
  <r>
    <n v="543587"/>
    <x v="477"/>
    <x v="477"/>
    <n v="6"/>
    <x v="38"/>
    <n v="3.25"/>
    <n v="12561"/>
    <n v="19.5"/>
  </r>
  <r>
    <n v="543587"/>
    <x v="56"/>
    <x v="56"/>
    <n v="12"/>
    <x v="38"/>
    <n v="0.85"/>
    <n v="12561"/>
    <n v="10.199999999999999"/>
  </r>
  <r>
    <n v="543587"/>
    <x v="82"/>
    <x v="82"/>
    <n v="25"/>
    <x v="38"/>
    <n v="0.42"/>
    <n v="12561"/>
    <n v="10.5"/>
  </r>
  <r>
    <n v="543587"/>
    <x v="83"/>
    <x v="83"/>
    <n v="25"/>
    <x v="38"/>
    <n v="0.42"/>
    <n v="12561"/>
    <n v="10.5"/>
  </r>
  <r>
    <n v="543587"/>
    <x v="84"/>
    <x v="84"/>
    <n v="25"/>
    <x v="38"/>
    <n v="0.42"/>
    <n v="12561"/>
    <n v="10.5"/>
  </r>
  <r>
    <n v="543587"/>
    <x v="478"/>
    <x v="478"/>
    <n v="2"/>
    <x v="38"/>
    <n v="6.75"/>
    <n v="12561"/>
    <n v="13.5"/>
  </r>
  <r>
    <n v="543587"/>
    <x v="211"/>
    <x v="211"/>
    <n v="8"/>
    <x v="38"/>
    <n v="2.95"/>
    <n v="12561"/>
    <n v="23.6"/>
  </r>
  <r>
    <n v="543587"/>
    <x v="375"/>
    <x v="375"/>
    <n v="6"/>
    <x v="38"/>
    <n v="2.1"/>
    <n v="12561"/>
    <n v="12.600000000000001"/>
  </r>
  <r>
    <n v="543587"/>
    <x v="22"/>
    <x v="22"/>
    <n v="6"/>
    <x v="38"/>
    <n v="2.95"/>
    <n v="12561"/>
    <n v="17.700000000000003"/>
  </r>
  <r>
    <n v="543587"/>
    <x v="388"/>
    <x v="388"/>
    <n v="12"/>
    <x v="38"/>
    <n v="1.95"/>
    <n v="12561"/>
    <n v="23.4"/>
  </r>
  <r>
    <n v="543587"/>
    <x v="272"/>
    <x v="272"/>
    <n v="2"/>
    <x v="38"/>
    <n v="7.95"/>
    <n v="12561"/>
    <n v="15.9"/>
  </r>
  <r>
    <n v="543587"/>
    <x v="140"/>
    <x v="140"/>
    <n v="25"/>
    <x v="38"/>
    <n v="0.42"/>
    <n v="12561"/>
    <n v="10.5"/>
  </r>
  <r>
    <n v="543587"/>
    <x v="32"/>
    <x v="32"/>
    <n v="12"/>
    <x v="38"/>
    <n v="0.85"/>
    <n v="12561"/>
    <n v="10.199999999999999"/>
  </r>
  <r>
    <n v="543587"/>
    <x v="472"/>
    <x v="472"/>
    <n v="6"/>
    <x v="38"/>
    <n v="3.25"/>
    <n v="12561"/>
    <n v="19.5"/>
  </r>
  <r>
    <n v="543587"/>
    <x v="479"/>
    <x v="479"/>
    <n v="2"/>
    <x v="38"/>
    <n v="7.95"/>
    <n v="12561"/>
    <n v="15.9"/>
  </r>
  <r>
    <n v="543587"/>
    <x v="480"/>
    <x v="480"/>
    <n v="3"/>
    <x v="38"/>
    <n v="4.95"/>
    <n v="12561"/>
    <n v="14.850000000000001"/>
  </r>
  <r>
    <n v="543737"/>
    <x v="481"/>
    <x v="481"/>
    <n v="8"/>
    <x v="39"/>
    <n v="2.5499999999999998"/>
    <n v="12477"/>
    <n v="20.399999999999999"/>
  </r>
  <r>
    <n v="543737"/>
    <x v="421"/>
    <x v="421"/>
    <n v="3"/>
    <x v="39"/>
    <n v="4.95"/>
    <n v="12477"/>
    <n v="14.850000000000001"/>
  </r>
  <r>
    <n v="543737"/>
    <x v="68"/>
    <x v="68"/>
    <n v="20"/>
    <x v="39"/>
    <n v="4.95"/>
    <n v="12477"/>
    <n v="99"/>
  </r>
  <r>
    <n v="543737"/>
    <x v="69"/>
    <x v="69"/>
    <n v="10"/>
    <x v="39"/>
    <n v="9.9499999999999993"/>
    <n v="12477"/>
    <n v="99.5"/>
  </r>
  <r>
    <n v="543737"/>
    <x v="435"/>
    <x v="435"/>
    <n v="120"/>
    <x v="39"/>
    <n v="3.25"/>
    <n v="12477"/>
    <n v="390"/>
  </r>
  <r>
    <n v="543737"/>
    <x v="482"/>
    <x v="482"/>
    <n v="3"/>
    <x v="39"/>
    <n v="4.25"/>
    <n v="12477"/>
    <n v="12.75"/>
  </r>
  <r>
    <n v="543737"/>
    <x v="483"/>
    <x v="483"/>
    <n v="12"/>
    <x v="39"/>
    <n v="0.85"/>
    <n v="12477"/>
    <n v="10.199999999999999"/>
  </r>
  <r>
    <n v="543737"/>
    <x v="423"/>
    <x v="423"/>
    <n v="8"/>
    <x v="39"/>
    <n v="3.45"/>
    <n v="12477"/>
    <n v="27.6"/>
  </r>
  <r>
    <n v="543737"/>
    <x v="484"/>
    <x v="484"/>
    <n v="21"/>
    <x v="39"/>
    <n v="4.95"/>
    <n v="12477"/>
    <n v="103.95"/>
  </r>
  <r>
    <n v="543737"/>
    <x v="485"/>
    <x v="485"/>
    <n v="8"/>
    <x v="39"/>
    <n v="7.95"/>
    <n v="12477"/>
    <n v="63.6"/>
  </r>
  <r>
    <n v="543737"/>
    <x v="486"/>
    <x v="486"/>
    <n v="12"/>
    <x v="39"/>
    <n v="2.95"/>
    <n v="12477"/>
    <n v="35.400000000000006"/>
  </r>
  <r>
    <n v="543737"/>
    <x v="487"/>
    <x v="487"/>
    <n v="36"/>
    <x v="39"/>
    <n v="2.95"/>
    <n v="12477"/>
    <n v="106.2"/>
  </r>
  <r>
    <n v="543737"/>
    <x v="221"/>
    <x v="221"/>
    <n v="12"/>
    <x v="39"/>
    <n v="1.25"/>
    <n v="12477"/>
    <n v="15"/>
  </r>
  <r>
    <n v="543737"/>
    <x v="488"/>
    <x v="488"/>
    <n v="12"/>
    <x v="39"/>
    <n v="1.25"/>
    <n v="12477"/>
    <n v="15"/>
  </r>
  <r>
    <n v="543737"/>
    <x v="355"/>
    <x v="355"/>
    <n v="12"/>
    <x v="39"/>
    <n v="1.25"/>
    <n v="12477"/>
    <n v="15"/>
  </r>
  <r>
    <n v="543737"/>
    <x v="489"/>
    <x v="489"/>
    <n v="4"/>
    <x v="39"/>
    <n v="4.95"/>
    <n v="12477"/>
    <n v="19.8"/>
  </r>
  <r>
    <n v="543737"/>
    <x v="178"/>
    <x v="178"/>
    <n v="10"/>
    <x v="39"/>
    <n v="1.65"/>
    <n v="12477"/>
    <n v="16.5"/>
  </r>
  <r>
    <n v="543737"/>
    <x v="358"/>
    <x v="358"/>
    <n v="2"/>
    <x v="39"/>
    <n v="8.5"/>
    <n v="12477"/>
    <n v="17"/>
  </r>
  <r>
    <n v="543737"/>
    <x v="114"/>
    <x v="114"/>
    <n v="12"/>
    <x v="39"/>
    <n v="4.25"/>
    <n v="12477"/>
    <n v="51"/>
  </r>
  <r>
    <n v="543737"/>
    <x v="20"/>
    <x v="20"/>
    <n v="16"/>
    <x v="39"/>
    <n v="3.75"/>
    <n v="12477"/>
    <n v="60"/>
  </r>
  <r>
    <n v="543737"/>
    <x v="375"/>
    <x v="375"/>
    <n v="12"/>
    <x v="39"/>
    <n v="2.1"/>
    <n v="12477"/>
    <n v="25.200000000000003"/>
  </r>
  <r>
    <n v="543737"/>
    <x v="246"/>
    <x v="246"/>
    <n v="12"/>
    <x v="39"/>
    <n v="1.65"/>
    <n v="12477"/>
    <n v="19.799999999999997"/>
  </r>
  <r>
    <n v="543737"/>
    <x v="383"/>
    <x v="383"/>
    <n v="36"/>
    <x v="39"/>
    <n v="1.95"/>
    <n v="12477"/>
    <n v="70.2"/>
  </r>
  <r>
    <n v="543737"/>
    <x v="490"/>
    <x v="490"/>
    <n v="12"/>
    <x v="39"/>
    <n v="0.85"/>
    <n v="12477"/>
    <n v="10.199999999999999"/>
  </r>
  <r>
    <n v="543737"/>
    <x v="491"/>
    <x v="491"/>
    <n v="12"/>
    <x v="39"/>
    <n v="0.85"/>
    <n v="12477"/>
    <n v="10.199999999999999"/>
  </r>
  <r>
    <n v="543737"/>
    <x v="492"/>
    <x v="492"/>
    <n v="5"/>
    <x v="39"/>
    <n v="3.75"/>
    <n v="12477"/>
    <n v="18.75"/>
  </r>
  <r>
    <n v="543737"/>
    <x v="493"/>
    <x v="493"/>
    <n v="8"/>
    <x v="39"/>
    <n v="7.95"/>
    <n v="12477"/>
    <n v="63.6"/>
  </r>
  <r>
    <n v="543737"/>
    <x v="193"/>
    <x v="193"/>
    <n v="8"/>
    <x v="39"/>
    <n v="7.95"/>
    <n v="12477"/>
    <n v="63.6"/>
  </r>
  <r>
    <n v="543737"/>
    <x v="494"/>
    <x v="494"/>
    <n v="4"/>
    <x v="39"/>
    <n v="7.95"/>
    <n v="12477"/>
    <n v="31.8"/>
  </r>
  <r>
    <n v="543737"/>
    <x v="495"/>
    <x v="495"/>
    <n v="6"/>
    <x v="39"/>
    <n v="1.95"/>
    <n v="12477"/>
    <n v="11.7"/>
  </r>
  <r>
    <n v="543737"/>
    <x v="182"/>
    <x v="182"/>
    <n v="6"/>
    <x v="39"/>
    <n v="3.35"/>
    <n v="12477"/>
    <n v="20.100000000000001"/>
  </r>
  <r>
    <n v="543737"/>
    <x v="496"/>
    <x v="496"/>
    <n v="12"/>
    <x v="39"/>
    <n v="1.25"/>
    <n v="12477"/>
    <n v="15"/>
  </r>
  <r>
    <n v="543737"/>
    <x v="497"/>
    <x v="497"/>
    <n v="4"/>
    <x v="39"/>
    <n v="3.75"/>
    <n v="12477"/>
    <n v="15"/>
  </r>
  <r>
    <n v="543737"/>
    <x v="252"/>
    <x v="252"/>
    <n v="4"/>
    <x v="39"/>
    <n v="3.75"/>
    <n v="12477"/>
    <n v="15"/>
  </r>
  <r>
    <n v="543737"/>
    <x v="498"/>
    <x v="498"/>
    <n v="4"/>
    <x v="39"/>
    <n v="7.95"/>
    <n v="12477"/>
    <n v="31.8"/>
  </r>
  <r>
    <n v="543737"/>
    <x v="186"/>
    <x v="186"/>
    <n v="12"/>
    <x v="39"/>
    <n v="4.95"/>
    <n v="12477"/>
    <n v="59.400000000000006"/>
  </r>
  <r>
    <n v="543737"/>
    <x v="290"/>
    <x v="290"/>
    <n v="6"/>
    <x v="39"/>
    <n v="4.95"/>
    <n v="12477"/>
    <n v="29.700000000000003"/>
  </r>
  <r>
    <n v="543737"/>
    <x v="187"/>
    <x v="187"/>
    <n v="12"/>
    <x v="39"/>
    <n v="3.95"/>
    <n v="12477"/>
    <n v="47.400000000000006"/>
  </r>
  <r>
    <n v="543737"/>
    <x v="291"/>
    <x v="291"/>
    <n v="4"/>
    <x v="39"/>
    <n v="3.95"/>
    <n v="12477"/>
    <n v="15.8"/>
  </r>
  <r>
    <n v="543737"/>
    <x v="499"/>
    <x v="499"/>
    <n v="12"/>
    <x v="39"/>
    <n v="1.25"/>
    <n v="12477"/>
    <n v="15"/>
  </r>
  <r>
    <n v="543737"/>
    <x v="30"/>
    <x v="30"/>
    <n v="6"/>
    <x v="39"/>
    <n v="2.5499999999999998"/>
    <n v="12477"/>
    <n v="15.299999999999999"/>
  </r>
  <r>
    <n v="543737"/>
    <x v="31"/>
    <x v="31"/>
    <n v="10"/>
    <x v="39"/>
    <n v="1.45"/>
    <n v="12477"/>
    <n v="14.5"/>
  </r>
  <r>
    <n v="543737"/>
    <x v="293"/>
    <x v="293"/>
    <n v="6"/>
    <x v="39"/>
    <n v="2.95"/>
    <n v="12477"/>
    <n v="17.700000000000003"/>
  </r>
  <r>
    <n v="543737"/>
    <x v="500"/>
    <x v="500"/>
    <n v="3"/>
    <x v="39"/>
    <n v="4.95"/>
    <n v="12477"/>
    <n v="14.850000000000001"/>
  </r>
  <r>
    <n v="543737"/>
    <x v="501"/>
    <x v="501"/>
    <n v="24"/>
    <x v="39"/>
    <n v="4.25"/>
    <n v="12477"/>
    <n v="102"/>
  </r>
  <r>
    <n v="543737"/>
    <x v="502"/>
    <x v="502"/>
    <n v="10"/>
    <x v="39"/>
    <n v="6.75"/>
    <n v="12477"/>
    <n v="67.5"/>
  </r>
  <r>
    <n v="543737"/>
    <x v="503"/>
    <x v="503"/>
    <n v="6"/>
    <x v="39"/>
    <n v="2.1"/>
    <n v="12477"/>
    <n v="12.600000000000001"/>
  </r>
  <r>
    <n v="543737"/>
    <x v="504"/>
    <x v="504"/>
    <n v="16"/>
    <x v="39"/>
    <n v="3.25"/>
    <n v="12477"/>
    <n v="52"/>
  </r>
  <r>
    <n v="543737"/>
    <x v="505"/>
    <x v="505"/>
    <n v="5"/>
    <x v="39"/>
    <n v="12.75"/>
    <n v="12477"/>
    <n v="63.75"/>
  </r>
  <r>
    <n v="543737"/>
    <x v="227"/>
    <x v="227"/>
    <n v="10"/>
    <x v="39"/>
    <n v="12.75"/>
    <n v="12477"/>
    <n v="127.5"/>
  </r>
  <r>
    <n v="543737"/>
    <x v="228"/>
    <x v="228"/>
    <n v="5"/>
    <x v="39"/>
    <n v="12.75"/>
    <n v="12477"/>
    <n v="63.75"/>
  </r>
  <r>
    <n v="543737"/>
    <x v="10"/>
    <x v="10"/>
    <n v="6"/>
    <x v="39"/>
    <n v="3.75"/>
    <n v="12477"/>
    <n v="22.5"/>
  </r>
  <r>
    <n v="543833"/>
    <x v="506"/>
    <x v="506"/>
    <n v="2"/>
    <x v="40"/>
    <n v="8.5"/>
    <n v="12476"/>
    <n v="17"/>
  </r>
  <r>
    <n v="543833"/>
    <x v="507"/>
    <x v="507"/>
    <n v="8"/>
    <x v="40"/>
    <n v="2.5499999999999998"/>
    <n v="12476"/>
    <n v="20.399999999999999"/>
  </r>
  <r>
    <n v="543833"/>
    <x v="508"/>
    <x v="508"/>
    <n v="12"/>
    <x v="40"/>
    <n v="1.25"/>
    <n v="12476"/>
    <n v="15"/>
  </r>
  <r>
    <n v="543833"/>
    <x v="419"/>
    <x v="419"/>
    <n v="10"/>
    <x v="40"/>
    <n v="1.65"/>
    <n v="12476"/>
    <n v="16.5"/>
  </r>
  <r>
    <n v="543833"/>
    <x v="187"/>
    <x v="187"/>
    <n v="4"/>
    <x v="40"/>
    <n v="3.95"/>
    <n v="12476"/>
    <n v="15.8"/>
  </r>
  <r>
    <n v="543833"/>
    <x v="452"/>
    <x v="452"/>
    <n v="4"/>
    <x v="40"/>
    <n v="9.9499999999999993"/>
    <n v="12476"/>
    <n v="39.799999999999997"/>
  </r>
  <r>
    <n v="543833"/>
    <x v="297"/>
    <x v="297"/>
    <n v="6"/>
    <x v="40"/>
    <n v="2.95"/>
    <n v="12476"/>
    <n v="17.700000000000003"/>
  </r>
  <r>
    <n v="543900"/>
    <x v="509"/>
    <x v="509"/>
    <n v="36"/>
    <x v="41"/>
    <n v="0.28999999999999998"/>
    <n v="12621"/>
    <n v="10.44"/>
  </r>
  <r>
    <n v="543900"/>
    <x v="44"/>
    <x v="44"/>
    <n v="20"/>
    <x v="41"/>
    <n v="0.85"/>
    <n v="12621"/>
    <n v="17"/>
  </r>
  <r>
    <n v="543900"/>
    <x v="510"/>
    <x v="510"/>
    <n v="10"/>
    <x v="41"/>
    <n v="0.85"/>
    <n v="12621"/>
    <n v="8.5"/>
  </r>
  <r>
    <n v="543900"/>
    <x v="197"/>
    <x v="197"/>
    <n v="20"/>
    <x v="41"/>
    <n v="1.65"/>
    <n v="12621"/>
    <n v="33"/>
  </r>
  <r>
    <n v="543900"/>
    <x v="198"/>
    <x v="198"/>
    <n v="10"/>
    <x v="41"/>
    <n v="1.65"/>
    <n v="12621"/>
    <n v="16.5"/>
  </r>
  <r>
    <n v="543900"/>
    <x v="356"/>
    <x v="356"/>
    <n v="12"/>
    <x v="41"/>
    <n v="1.25"/>
    <n v="12621"/>
    <n v="15"/>
  </r>
  <r>
    <n v="543900"/>
    <x v="232"/>
    <x v="232"/>
    <n v="12"/>
    <x v="41"/>
    <n v="1.25"/>
    <n v="12621"/>
    <n v="15"/>
  </r>
  <r>
    <n v="543900"/>
    <x v="418"/>
    <x v="418"/>
    <n v="5"/>
    <x v="41"/>
    <n v="2.95"/>
    <n v="12621"/>
    <n v="14.75"/>
  </r>
  <r>
    <n v="543900"/>
    <x v="357"/>
    <x v="357"/>
    <n v="12"/>
    <x v="41"/>
    <n v="1.65"/>
    <n v="12621"/>
    <n v="19.799999999999997"/>
  </r>
  <r>
    <n v="543900"/>
    <x v="22"/>
    <x v="22"/>
    <n v="6"/>
    <x v="41"/>
    <n v="2.95"/>
    <n v="12621"/>
    <n v="17.700000000000003"/>
  </r>
  <r>
    <n v="543900"/>
    <x v="204"/>
    <x v="204"/>
    <n v="8"/>
    <x v="41"/>
    <n v="1.65"/>
    <n v="12621"/>
    <n v="13.2"/>
  </r>
  <r>
    <n v="543900"/>
    <x v="180"/>
    <x v="180"/>
    <n v="10"/>
    <x v="41"/>
    <n v="0.85"/>
    <n v="12621"/>
    <n v="8.5"/>
  </r>
  <r>
    <n v="543900"/>
    <x v="201"/>
    <x v="201"/>
    <n v="10"/>
    <x v="41"/>
    <n v="1.65"/>
    <n v="12621"/>
    <n v="16.5"/>
  </r>
  <r>
    <n v="543900"/>
    <x v="511"/>
    <x v="511"/>
    <n v="10"/>
    <x v="41"/>
    <n v="1.95"/>
    <n v="12621"/>
    <n v="19.5"/>
  </r>
  <r>
    <n v="543900"/>
    <x v="512"/>
    <x v="512"/>
    <n v="24"/>
    <x v="41"/>
    <n v="1.25"/>
    <n v="12621"/>
    <n v="30"/>
  </r>
  <r>
    <n v="543900"/>
    <x v="253"/>
    <x v="253"/>
    <n v="12"/>
    <x v="41"/>
    <n v="1.95"/>
    <n v="12621"/>
    <n v="23.4"/>
  </r>
  <r>
    <n v="543900"/>
    <x v="138"/>
    <x v="138"/>
    <n v="20"/>
    <x v="41"/>
    <n v="0.85"/>
    <n v="12621"/>
    <n v="17"/>
  </r>
  <r>
    <n v="543900"/>
    <x v="513"/>
    <x v="513"/>
    <n v="10"/>
    <x v="41"/>
    <n v="1.65"/>
    <n v="12621"/>
    <n v="16.5"/>
  </r>
  <r>
    <n v="543900"/>
    <x v="144"/>
    <x v="144"/>
    <n v="25"/>
    <x v="41"/>
    <n v="0.42"/>
    <n v="12621"/>
    <n v="10.5"/>
  </r>
  <r>
    <n v="543900"/>
    <x v="514"/>
    <x v="514"/>
    <n v="4"/>
    <x v="41"/>
    <n v="3.75"/>
    <n v="12621"/>
    <n v="15"/>
  </r>
  <r>
    <n v="543900"/>
    <x v="515"/>
    <x v="515"/>
    <n v="16"/>
    <x v="41"/>
    <n v="3.75"/>
    <n v="12621"/>
    <n v="60"/>
  </r>
  <r>
    <n v="543900"/>
    <x v="516"/>
    <x v="516"/>
    <n v="8"/>
    <x v="41"/>
    <n v="3.75"/>
    <n v="12621"/>
    <n v="30"/>
  </r>
  <r>
    <n v="543900"/>
    <x v="323"/>
    <x v="323"/>
    <n v="24"/>
    <x v="41"/>
    <n v="1.95"/>
    <n v="12621"/>
    <n v="46.8"/>
  </r>
  <r>
    <n v="543900"/>
    <x v="149"/>
    <x v="149"/>
    <n v="12"/>
    <x v="41"/>
    <n v="0.85"/>
    <n v="12621"/>
    <n v="10.199999999999999"/>
  </r>
  <r>
    <n v="543900"/>
    <x v="471"/>
    <x v="471"/>
    <n v="6"/>
    <x v="41"/>
    <n v="1.65"/>
    <n v="12621"/>
    <n v="9.8999999999999986"/>
  </r>
  <r>
    <n v="543900"/>
    <x v="297"/>
    <x v="297"/>
    <n v="18"/>
    <x v="41"/>
    <n v="2.95"/>
    <n v="12621"/>
    <n v="53.1"/>
  </r>
  <r>
    <n v="543900"/>
    <x v="517"/>
    <x v="517"/>
    <n v="12"/>
    <x v="41"/>
    <n v="1.25"/>
    <n v="12621"/>
    <n v="15"/>
  </r>
  <r>
    <n v="543900"/>
    <x v="518"/>
    <x v="518"/>
    <n v="25"/>
    <x v="41"/>
    <n v="0.42"/>
    <n v="12621"/>
    <n v="10.5"/>
  </r>
  <r>
    <n v="543900"/>
    <x v="519"/>
    <x v="519"/>
    <n v="12"/>
    <x v="41"/>
    <n v="1.25"/>
    <n v="12621"/>
    <n v="15"/>
  </r>
  <r>
    <n v="544281"/>
    <x v="193"/>
    <x v="193"/>
    <n v="2"/>
    <x v="42"/>
    <n v="7.95"/>
    <n v="12500"/>
    <n v="15.9"/>
  </r>
  <r>
    <n v="544281"/>
    <x v="194"/>
    <x v="194"/>
    <n v="288"/>
    <x v="42"/>
    <n v="1.06"/>
    <n v="12500"/>
    <n v="305.28000000000003"/>
  </r>
  <r>
    <n v="544281"/>
    <x v="273"/>
    <x v="273"/>
    <n v="6"/>
    <x v="42"/>
    <n v="2.5499999999999998"/>
    <n v="12500"/>
    <n v="15.299999999999999"/>
  </r>
  <r>
    <n v="544281"/>
    <x v="520"/>
    <x v="520"/>
    <n v="6"/>
    <x v="42"/>
    <n v="3.25"/>
    <n v="12500"/>
    <n v="19.5"/>
  </r>
  <r>
    <n v="544302"/>
    <x v="44"/>
    <x v="44"/>
    <n v="10"/>
    <x v="43"/>
    <n v="0.85"/>
    <n v="12654"/>
    <n v="8.5"/>
  </r>
  <r>
    <n v="544302"/>
    <x v="87"/>
    <x v="87"/>
    <n v="6"/>
    <x v="43"/>
    <n v="2.5499999999999998"/>
    <n v="12654"/>
    <n v="15.299999999999999"/>
  </r>
  <r>
    <n v="544302"/>
    <x v="88"/>
    <x v="88"/>
    <n v="6"/>
    <x v="43"/>
    <n v="2.5499999999999998"/>
    <n v="12654"/>
    <n v="15.299999999999999"/>
  </r>
  <r>
    <n v="544302"/>
    <x v="173"/>
    <x v="173"/>
    <n v="6"/>
    <x v="43"/>
    <n v="2.25"/>
    <n v="12654"/>
    <n v="13.5"/>
  </r>
  <r>
    <n v="544302"/>
    <x v="5"/>
    <x v="5"/>
    <n v="12"/>
    <x v="43"/>
    <n v="1.65"/>
    <n v="12654"/>
    <n v="19.799999999999997"/>
  </r>
  <r>
    <n v="544302"/>
    <x v="22"/>
    <x v="22"/>
    <n v="6"/>
    <x v="43"/>
    <n v="2.95"/>
    <n v="12654"/>
    <n v="17.700000000000003"/>
  </r>
  <r>
    <n v="544302"/>
    <x v="495"/>
    <x v="495"/>
    <n v="6"/>
    <x v="43"/>
    <n v="1.95"/>
    <n v="12654"/>
    <n v="11.7"/>
  </r>
  <r>
    <n v="544302"/>
    <x v="313"/>
    <x v="313"/>
    <n v="6"/>
    <x v="43"/>
    <n v="1.95"/>
    <n v="12654"/>
    <n v="11.7"/>
  </r>
  <r>
    <n v="544302"/>
    <x v="339"/>
    <x v="339"/>
    <n v="6"/>
    <x v="43"/>
    <n v="1.95"/>
    <n v="12654"/>
    <n v="11.7"/>
  </r>
  <r>
    <n v="544302"/>
    <x v="185"/>
    <x v="185"/>
    <n v="12"/>
    <x v="43"/>
    <n v="1.95"/>
    <n v="12654"/>
    <n v="23.4"/>
  </r>
  <r>
    <n v="544340"/>
    <x v="521"/>
    <x v="521"/>
    <n v="24"/>
    <x v="44"/>
    <n v="0.55000000000000004"/>
    <n v="12527"/>
    <n v="13.200000000000001"/>
  </r>
  <r>
    <n v="544340"/>
    <x v="402"/>
    <x v="402"/>
    <n v="24"/>
    <x v="44"/>
    <n v="0.55000000000000004"/>
    <n v="12527"/>
    <n v="13.200000000000001"/>
  </r>
  <r>
    <n v="544340"/>
    <x v="522"/>
    <x v="522"/>
    <n v="24"/>
    <x v="44"/>
    <n v="2.1"/>
    <n v="12527"/>
    <n v="50.400000000000006"/>
  </r>
  <r>
    <n v="544340"/>
    <x v="523"/>
    <x v="523"/>
    <n v="24"/>
    <x v="44"/>
    <n v="2.1"/>
    <n v="12527"/>
    <n v="50.400000000000006"/>
  </r>
  <r>
    <n v="544340"/>
    <x v="524"/>
    <x v="524"/>
    <n v="12"/>
    <x v="44"/>
    <n v="2.1"/>
    <n v="12527"/>
    <n v="25.200000000000003"/>
  </r>
  <r>
    <n v="544483"/>
    <x v="2"/>
    <x v="2"/>
    <n v="24"/>
    <x v="45"/>
    <n v="0.65"/>
    <n v="12524"/>
    <n v="15.600000000000001"/>
  </r>
  <r>
    <n v="544483"/>
    <x v="58"/>
    <x v="58"/>
    <n v="24"/>
    <x v="45"/>
    <n v="0.65"/>
    <n v="12524"/>
    <n v="15.600000000000001"/>
  </r>
  <r>
    <n v="544483"/>
    <x v="96"/>
    <x v="96"/>
    <n v="24"/>
    <x v="45"/>
    <n v="0.65"/>
    <n v="12524"/>
    <n v="15.600000000000001"/>
  </r>
  <r>
    <n v="544483"/>
    <x v="525"/>
    <x v="525"/>
    <n v="6"/>
    <x v="45"/>
    <n v="3.75"/>
    <n v="12524"/>
    <n v="22.5"/>
  </r>
  <r>
    <n v="544483"/>
    <x v="526"/>
    <x v="526"/>
    <n v="6"/>
    <x v="45"/>
    <n v="2.5499999999999998"/>
    <n v="12524"/>
    <n v="15.299999999999999"/>
  </r>
  <r>
    <n v="544483"/>
    <x v="388"/>
    <x v="388"/>
    <n v="12"/>
    <x v="45"/>
    <n v="1.95"/>
    <n v="12524"/>
    <n v="23.4"/>
  </r>
  <r>
    <n v="544483"/>
    <x v="527"/>
    <x v="527"/>
    <n v="12"/>
    <x v="45"/>
    <n v="1.95"/>
    <n v="12524"/>
    <n v="23.4"/>
  </r>
  <r>
    <n v="544483"/>
    <x v="27"/>
    <x v="27"/>
    <n v="72"/>
    <x v="45"/>
    <n v="1.06"/>
    <n v="12524"/>
    <n v="76.320000000000007"/>
  </r>
  <r>
    <n v="544483"/>
    <x v="28"/>
    <x v="28"/>
    <n v="2"/>
    <x v="45"/>
    <n v="9.9499999999999993"/>
    <n v="12524"/>
    <n v="19.899999999999999"/>
  </r>
  <r>
    <n v="544483"/>
    <x v="528"/>
    <x v="528"/>
    <n v="72"/>
    <x v="45"/>
    <n v="1.06"/>
    <n v="12524"/>
    <n v="76.320000000000007"/>
  </r>
  <r>
    <n v="544483"/>
    <x v="529"/>
    <x v="529"/>
    <n v="12"/>
    <x v="45"/>
    <n v="10.95"/>
    <n v="12524"/>
    <n v="131.39999999999998"/>
  </r>
  <r>
    <n v="544573"/>
    <x v="330"/>
    <x v="330"/>
    <n v="10"/>
    <x v="46"/>
    <n v="1.95"/>
    <n v="12621"/>
    <n v="19.5"/>
  </r>
  <r>
    <n v="544573"/>
    <x v="44"/>
    <x v="44"/>
    <n v="10"/>
    <x v="46"/>
    <n v="0.85"/>
    <n v="12621"/>
    <n v="8.5"/>
  </r>
  <r>
    <n v="544573"/>
    <x v="48"/>
    <x v="48"/>
    <n v="2"/>
    <x v="46"/>
    <n v="7.95"/>
    <n v="12621"/>
    <n v="15.9"/>
  </r>
  <r>
    <n v="544573"/>
    <x v="530"/>
    <x v="530"/>
    <n v="144"/>
    <x v="46"/>
    <n v="0.65"/>
    <n v="12621"/>
    <n v="93.600000000000009"/>
  </r>
  <r>
    <n v="544573"/>
    <x v="389"/>
    <x v="389"/>
    <n v="12"/>
    <x v="46"/>
    <n v="0.85"/>
    <n v="12621"/>
    <n v="10.199999999999999"/>
  </r>
  <r>
    <n v="544573"/>
    <x v="177"/>
    <x v="177"/>
    <n v="10"/>
    <x v="46"/>
    <n v="1.95"/>
    <n v="12621"/>
    <n v="19.5"/>
  </r>
  <r>
    <n v="544573"/>
    <x v="531"/>
    <x v="531"/>
    <n v="40"/>
    <x v="46"/>
    <n v="1.65"/>
    <n v="12621"/>
    <n v="66"/>
  </r>
  <r>
    <n v="544573"/>
    <x v="288"/>
    <x v="288"/>
    <n v="12"/>
    <x v="46"/>
    <n v="2.5499999999999998"/>
    <n v="12621"/>
    <n v="30.599999999999998"/>
  </r>
  <r>
    <n v="544573"/>
    <x v="179"/>
    <x v="179"/>
    <n v="36"/>
    <x v="46"/>
    <n v="2.1"/>
    <n v="12621"/>
    <n v="75.600000000000009"/>
  </r>
  <r>
    <n v="544573"/>
    <x v="180"/>
    <x v="180"/>
    <n v="10"/>
    <x v="46"/>
    <n v="0.85"/>
    <n v="12621"/>
    <n v="8.5"/>
  </r>
  <r>
    <n v="544573"/>
    <x v="216"/>
    <x v="216"/>
    <n v="1"/>
    <x v="46"/>
    <n v="12.75"/>
    <n v="12621"/>
    <n v="12.75"/>
  </r>
  <r>
    <n v="544573"/>
    <x v="532"/>
    <x v="532"/>
    <n v="8"/>
    <x v="46"/>
    <n v="3.75"/>
    <n v="12621"/>
    <n v="30"/>
  </r>
  <r>
    <n v="544573"/>
    <x v="533"/>
    <x v="533"/>
    <n v="6"/>
    <x v="46"/>
    <n v="2.5499999999999998"/>
    <n v="12621"/>
    <n v="15.299999999999999"/>
  </r>
  <r>
    <n v="544573"/>
    <x v="194"/>
    <x v="194"/>
    <n v="12"/>
    <x v="46"/>
    <n v="1.25"/>
    <n v="12621"/>
    <n v="15"/>
  </r>
  <r>
    <n v="544573"/>
    <x v="135"/>
    <x v="135"/>
    <n v="4"/>
    <x v="46"/>
    <n v="8.5"/>
    <n v="12621"/>
    <n v="34"/>
  </r>
  <r>
    <n v="544573"/>
    <x v="534"/>
    <x v="534"/>
    <n v="6"/>
    <x v="46"/>
    <n v="2.95"/>
    <n v="12621"/>
    <n v="17.700000000000003"/>
  </r>
  <r>
    <n v="544573"/>
    <x v="148"/>
    <x v="148"/>
    <n v="6"/>
    <x v="46"/>
    <n v="2.1"/>
    <n v="12621"/>
    <n v="12.600000000000001"/>
  </r>
  <r>
    <n v="544573"/>
    <x v="255"/>
    <x v="255"/>
    <n v="6"/>
    <x v="46"/>
    <n v="4.25"/>
    <n v="12621"/>
    <n v="25.5"/>
  </r>
  <r>
    <n v="544573"/>
    <x v="150"/>
    <x v="150"/>
    <n v="24"/>
    <x v="46"/>
    <n v="1.45"/>
    <n v="12621"/>
    <n v="34.799999999999997"/>
  </r>
  <r>
    <n v="544573"/>
    <x v="294"/>
    <x v="294"/>
    <n v="12"/>
    <x v="46"/>
    <n v="1.65"/>
    <n v="12621"/>
    <n v="19.799999999999997"/>
  </r>
  <r>
    <n v="544573"/>
    <x v="535"/>
    <x v="535"/>
    <n v="144"/>
    <x v="46"/>
    <n v="1.65"/>
    <n v="12621"/>
    <n v="237.6"/>
  </r>
  <r>
    <n v="544811"/>
    <x v="44"/>
    <x v="44"/>
    <n v="10"/>
    <x v="47"/>
    <n v="0.85"/>
    <n v="12471"/>
    <n v="8.5"/>
  </r>
  <r>
    <n v="544811"/>
    <x v="345"/>
    <x v="345"/>
    <n v="12"/>
    <x v="47"/>
    <n v="1.45"/>
    <n v="12471"/>
    <n v="17.399999999999999"/>
  </r>
  <r>
    <n v="544811"/>
    <x v="217"/>
    <x v="217"/>
    <n v="12"/>
    <x v="47"/>
    <n v="2.95"/>
    <n v="12471"/>
    <n v="35.400000000000006"/>
  </r>
  <r>
    <n v="544811"/>
    <x v="218"/>
    <x v="218"/>
    <n v="6"/>
    <x v="47"/>
    <n v="4.95"/>
    <n v="12471"/>
    <n v="29.700000000000003"/>
  </r>
  <r>
    <n v="544811"/>
    <x v="536"/>
    <x v="536"/>
    <n v="6"/>
    <x v="47"/>
    <n v="8.5"/>
    <n v="12471"/>
    <n v="51"/>
  </r>
  <r>
    <n v="544811"/>
    <x v="186"/>
    <x v="186"/>
    <n v="6"/>
    <x v="47"/>
    <n v="4.95"/>
    <n v="12471"/>
    <n v="29.700000000000003"/>
  </r>
  <r>
    <n v="544811"/>
    <x v="456"/>
    <x v="456"/>
    <n v="12"/>
    <x v="47"/>
    <n v="3.75"/>
    <n v="12471"/>
    <n v="45"/>
  </r>
  <r>
    <n v="544811"/>
    <x v="342"/>
    <x v="342"/>
    <n v="48"/>
    <x v="47"/>
    <n v="0.85"/>
    <n v="12471"/>
    <n v="40.799999999999997"/>
  </r>
  <r>
    <n v="544811"/>
    <x v="537"/>
    <x v="537"/>
    <n v="12"/>
    <x v="47"/>
    <n v="1.95"/>
    <n v="12471"/>
    <n v="23.4"/>
  </r>
  <r>
    <n v="544811"/>
    <x v="528"/>
    <x v="528"/>
    <n v="12"/>
    <x v="47"/>
    <n v="1.25"/>
    <n v="12471"/>
    <n v="15"/>
  </r>
  <r>
    <n v="544811"/>
    <x v="473"/>
    <x v="473"/>
    <n v="25"/>
    <x v="47"/>
    <n v="0.42"/>
    <n v="12471"/>
    <n v="10.5"/>
  </r>
  <r>
    <n v="544811"/>
    <x v="518"/>
    <x v="518"/>
    <n v="25"/>
    <x v="47"/>
    <n v="0.42"/>
    <n v="12471"/>
    <n v="10.5"/>
  </r>
  <r>
    <n v="544811"/>
    <x v="460"/>
    <x v="460"/>
    <n v="12"/>
    <x v="47"/>
    <n v="1.45"/>
    <n v="12471"/>
    <n v="17.399999999999999"/>
  </r>
  <r>
    <n v="544933"/>
    <x v="538"/>
    <x v="538"/>
    <n v="200"/>
    <x v="48"/>
    <n v="1.06"/>
    <n v="12633"/>
    <n v="212"/>
  </r>
  <r>
    <n v="544933"/>
    <x v="43"/>
    <x v="43"/>
    <n v="10"/>
    <x v="48"/>
    <n v="1.25"/>
    <n v="12633"/>
    <n v="12.5"/>
  </r>
  <r>
    <n v="544933"/>
    <x v="539"/>
    <x v="539"/>
    <n v="6"/>
    <x v="48"/>
    <n v="2.1"/>
    <n v="12633"/>
    <n v="12.600000000000001"/>
  </r>
  <r>
    <n v="544933"/>
    <x v="54"/>
    <x v="54"/>
    <n v="6"/>
    <x v="48"/>
    <n v="2.95"/>
    <n v="12633"/>
    <n v="17.700000000000003"/>
  </r>
  <r>
    <n v="544933"/>
    <x v="61"/>
    <x v="61"/>
    <n v="24"/>
    <x v="48"/>
    <n v="1.25"/>
    <n v="12633"/>
    <n v="30"/>
  </r>
  <r>
    <n v="544933"/>
    <x v="67"/>
    <x v="67"/>
    <n v="24"/>
    <x v="48"/>
    <n v="0.55000000000000004"/>
    <n v="12633"/>
    <n v="13.200000000000001"/>
  </r>
  <r>
    <n v="544933"/>
    <x v="540"/>
    <x v="540"/>
    <n v="6"/>
    <x v="48"/>
    <n v="2.5499999999999998"/>
    <n v="12633"/>
    <n v="15.299999999999999"/>
  </r>
  <r>
    <n v="544933"/>
    <x v="541"/>
    <x v="541"/>
    <n v="3"/>
    <x v="48"/>
    <n v="4.95"/>
    <n v="12633"/>
    <n v="14.850000000000001"/>
  </r>
  <r>
    <n v="544933"/>
    <x v="87"/>
    <x v="87"/>
    <n v="6"/>
    <x v="48"/>
    <n v="2.5499999999999998"/>
    <n v="12633"/>
    <n v="15.299999999999999"/>
  </r>
  <r>
    <n v="544933"/>
    <x v="88"/>
    <x v="88"/>
    <n v="6"/>
    <x v="48"/>
    <n v="2.5499999999999998"/>
    <n v="12633"/>
    <n v="15.299999999999999"/>
  </r>
  <r>
    <n v="544933"/>
    <x v="5"/>
    <x v="5"/>
    <n v="12"/>
    <x v="48"/>
    <n v="1.65"/>
    <n v="12633"/>
    <n v="19.799999999999997"/>
  </r>
  <r>
    <n v="544933"/>
    <x v="232"/>
    <x v="232"/>
    <n v="12"/>
    <x v="48"/>
    <n v="1.25"/>
    <n v="12633"/>
    <n v="15"/>
  </r>
  <r>
    <n v="544933"/>
    <x v="337"/>
    <x v="337"/>
    <n v="10"/>
    <x v="48"/>
    <n v="1.95"/>
    <n v="12633"/>
    <n v="19.5"/>
  </r>
  <r>
    <n v="544933"/>
    <x v="94"/>
    <x v="94"/>
    <n v="24"/>
    <x v="48"/>
    <n v="0.28999999999999998"/>
    <n v="12633"/>
    <n v="6.9599999999999991"/>
  </r>
  <r>
    <n v="544933"/>
    <x v="542"/>
    <x v="542"/>
    <n v="24"/>
    <x v="48"/>
    <n v="0.28999999999999998"/>
    <n v="12633"/>
    <n v="6.9599999999999991"/>
  </r>
  <r>
    <n v="544933"/>
    <x v="210"/>
    <x v="210"/>
    <n v="3"/>
    <x v="48"/>
    <n v="4.95"/>
    <n v="12633"/>
    <n v="14.850000000000001"/>
  </r>
  <r>
    <n v="544933"/>
    <x v="288"/>
    <x v="288"/>
    <n v="6"/>
    <x v="48"/>
    <n v="2.5499999999999998"/>
    <n v="12633"/>
    <n v="15.299999999999999"/>
  </r>
  <r>
    <n v="544933"/>
    <x v="179"/>
    <x v="179"/>
    <n v="6"/>
    <x v="48"/>
    <n v="2.5499999999999998"/>
    <n v="12633"/>
    <n v="15.299999999999999"/>
  </r>
  <r>
    <n v="544933"/>
    <x v="22"/>
    <x v="22"/>
    <n v="6"/>
    <x v="48"/>
    <n v="2.95"/>
    <n v="12633"/>
    <n v="17.700000000000003"/>
  </r>
  <r>
    <n v="544933"/>
    <x v="23"/>
    <x v="23"/>
    <n v="6"/>
    <x v="48"/>
    <n v="2.95"/>
    <n v="12633"/>
    <n v="17.700000000000003"/>
  </r>
  <r>
    <n v="544933"/>
    <x v="543"/>
    <x v="543"/>
    <n v="24"/>
    <x v="48"/>
    <n v="0.85"/>
    <n v="12633"/>
    <n v="20.399999999999999"/>
  </r>
  <r>
    <n v="544933"/>
    <x v="120"/>
    <x v="120"/>
    <n v="6"/>
    <x v="48"/>
    <n v="2.5499999999999998"/>
    <n v="12633"/>
    <n v="15.299999999999999"/>
  </r>
  <r>
    <n v="544933"/>
    <x v="25"/>
    <x v="25"/>
    <n v="12"/>
    <x v="48"/>
    <n v="1.65"/>
    <n v="12633"/>
    <n v="19.799999999999997"/>
  </r>
  <r>
    <n v="544933"/>
    <x v="387"/>
    <x v="387"/>
    <n v="12"/>
    <x v="48"/>
    <n v="1.65"/>
    <n v="12633"/>
    <n v="19.799999999999997"/>
  </r>
  <r>
    <n v="544933"/>
    <x v="140"/>
    <x v="140"/>
    <n v="25"/>
    <x v="48"/>
    <n v="0.42"/>
    <n v="12633"/>
    <n v="10.5"/>
  </r>
  <r>
    <n v="544933"/>
    <x v="149"/>
    <x v="149"/>
    <n v="12"/>
    <x v="48"/>
    <n v="0.85"/>
    <n v="12633"/>
    <n v="10.199999999999999"/>
  </r>
  <r>
    <n v="544933"/>
    <x v="195"/>
    <x v="195"/>
    <n v="6"/>
    <x v="48"/>
    <n v="1.65"/>
    <n v="12633"/>
    <n v="9.8999999999999986"/>
  </r>
  <r>
    <n v="544933"/>
    <x v="27"/>
    <x v="27"/>
    <n v="12"/>
    <x v="48"/>
    <n v="1.25"/>
    <n v="12633"/>
    <n v="15"/>
  </r>
  <r>
    <n v="544933"/>
    <x v="29"/>
    <x v="29"/>
    <n v="6"/>
    <x v="48"/>
    <n v="2.95"/>
    <n v="12633"/>
    <n v="17.700000000000003"/>
  </r>
  <r>
    <n v="544933"/>
    <x v="31"/>
    <x v="31"/>
    <n v="10"/>
    <x v="48"/>
    <n v="1.45"/>
    <n v="12633"/>
    <n v="14.5"/>
  </r>
  <r>
    <n v="544933"/>
    <x v="33"/>
    <x v="33"/>
    <n v="12"/>
    <x v="48"/>
    <n v="0.85"/>
    <n v="12633"/>
    <n v="10.199999999999999"/>
  </r>
  <r>
    <n v="544933"/>
    <x v="544"/>
    <x v="544"/>
    <n v="36"/>
    <x v="48"/>
    <n v="5.95"/>
    <n v="12633"/>
    <n v="214.20000000000002"/>
  </r>
  <r>
    <n v="544933"/>
    <x v="11"/>
    <x v="11"/>
    <n v="10"/>
    <x v="48"/>
    <n v="1.95"/>
    <n v="12633"/>
    <n v="19.5"/>
  </r>
  <r>
    <n v="544996"/>
    <x v="545"/>
    <x v="545"/>
    <n v="12"/>
    <x v="49"/>
    <n v="1.25"/>
    <n v="12474"/>
    <n v="15"/>
  </r>
  <r>
    <n v="544996"/>
    <x v="546"/>
    <x v="546"/>
    <n v="12"/>
    <x v="49"/>
    <n v="1.25"/>
    <n v="12474"/>
    <n v="15"/>
  </r>
  <r>
    <n v="544996"/>
    <x v="22"/>
    <x v="22"/>
    <n v="12"/>
    <x v="49"/>
    <n v="2.95"/>
    <n v="12474"/>
    <n v="35.400000000000006"/>
  </r>
  <r>
    <n v="544996"/>
    <x v="23"/>
    <x v="23"/>
    <n v="12"/>
    <x v="49"/>
    <n v="2.95"/>
    <n v="12474"/>
    <n v="35.400000000000006"/>
  </r>
  <r>
    <n v="544996"/>
    <x v="233"/>
    <x v="233"/>
    <n v="1"/>
    <x v="49"/>
    <n v="9.9499999999999993"/>
    <n v="12474"/>
    <n v="9.9499999999999993"/>
  </r>
  <r>
    <n v="544996"/>
    <x v="547"/>
    <x v="547"/>
    <n v="12"/>
    <x v="49"/>
    <n v="1.65"/>
    <n v="12474"/>
    <n v="19.799999999999997"/>
  </r>
  <r>
    <n v="544996"/>
    <x v="317"/>
    <x v="317"/>
    <n v="12"/>
    <x v="49"/>
    <n v="1.65"/>
    <n v="12474"/>
    <n v="19.799999999999997"/>
  </r>
  <r>
    <n v="544996"/>
    <x v="25"/>
    <x v="25"/>
    <n v="12"/>
    <x v="49"/>
    <n v="1.65"/>
    <n v="12474"/>
    <n v="19.799999999999997"/>
  </r>
  <r>
    <n v="544996"/>
    <x v="363"/>
    <x v="363"/>
    <n v="12"/>
    <x v="49"/>
    <n v="0.42"/>
    <n v="12474"/>
    <n v="5.04"/>
  </r>
  <r>
    <n v="544996"/>
    <x v="324"/>
    <x v="324"/>
    <n v="12"/>
    <x v="49"/>
    <n v="0.42"/>
    <n v="12474"/>
    <n v="5.04"/>
  </r>
  <r>
    <n v="544996"/>
    <x v="548"/>
    <x v="548"/>
    <n v="1"/>
    <x v="49"/>
    <n v="35.950000000000003"/>
    <n v="12474"/>
    <n v="35.950000000000003"/>
  </r>
  <r>
    <n v="544996"/>
    <x v="297"/>
    <x v="297"/>
    <n v="12"/>
    <x v="49"/>
    <n v="2.95"/>
    <n v="12474"/>
    <n v="35.400000000000006"/>
  </r>
  <r>
    <n v="545295"/>
    <x v="38"/>
    <x v="38"/>
    <n v="20"/>
    <x v="50"/>
    <n v="1.25"/>
    <n v="12709"/>
    <n v="25"/>
  </r>
  <r>
    <n v="545295"/>
    <x v="52"/>
    <x v="52"/>
    <n v="48"/>
    <x v="50"/>
    <n v="1.25"/>
    <n v="12709"/>
    <n v="60"/>
  </r>
  <r>
    <n v="545295"/>
    <x v="56"/>
    <x v="56"/>
    <n v="30"/>
    <x v="50"/>
    <n v="0.85"/>
    <n v="12709"/>
    <n v="25.5"/>
  </r>
  <r>
    <n v="545295"/>
    <x v="2"/>
    <x v="2"/>
    <n v="48"/>
    <x v="50"/>
    <n v="0.65"/>
    <n v="12709"/>
    <n v="31.200000000000003"/>
  </r>
  <r>
    <n v="545295"/>
    <x v="67"/>
    <x v="67"/>
    <n v="48"/>
    <x v="50"/>
    <n v="0.55000000000000004"/>
    <n v="12709"/>
    <n v="26.400000000000002"/>
  </r>
  <r>
    <n v="545295"/>
    <x v="73"/>
    <x v="73"/>
    <n v="40"/>
    <x v="50"/>
    <n v="1.69"/>
    <n v="12709"/>
    <n v="67.599999999999994"/>
  </r>
  <r>
    <n v="545295"/>
    <x v="75"/>
    <x v="75"/>
    <n v="20"/>
    <x v="50"/>
    <n v="1.69"/>
    <n v="12709"/>
    <n v="33.799999999999997"/>
  </r>
  <r>
    <n v="545295"/>
    <x v="484"/>
    <x v="484"/>
    <n v="24"/>
    <x v="50"/>
    <n v="4.25"/>
    <n v="12709"/>
    <n v="102"/>
  </r>
  <r>
    <n v="545295"/>
    <x v="119"/>
    <x v="119"/>
    <n v="30"/>
    <x v="50"/>
    <n v="1.65"/>
    <n v="12709"/>
    <n v="49.5"/>
  </r>
  <r>
    <n v="545295"/>
    <x v="492"/>
    <x v="492"/>
    <n v="20"/>
    <x v="50"/>
    <n v="3.75"/>
    <n v="12709"/>
    <n v="75"/>
  </r>
  <r>
    <n v="545295"/>
    <x v="476"/>
    <x v="476"/>
    <n v="20"/>
    <x v="50"/>
    <n v="1.25"/>
    <n v="12709"/>
    <n v="25"/>
  </r>
  <r>
    <n v="545295"/>
    <x v="536"/>
    <x v="536"/>
    <n v="20"/>
    <x v="50"/>
    <n v="7.65"/>
    <n v="12709"/>
    <n v="153"/>
  </r>
  <r>
    <n v="545295"/>
    <x v="549"/>
    <x v="549"/>
    <n v="6"/>
    <x v="50"/>
    <n v="8.5"/>
    <n v="12709"/>
    <n v="51"/>
  </r>
  <r>
    <n v="545295"/>
    <x v="550"/>
    <x v="550"/>
    <n v="10"/>
    <x v="50"/>
    <n v="3.75"/>
    <n v="12709"/>
    <n v="37.5"/>
  </r>
  <r>
    <n v="545533"/>
    <x v="58"/>
    <x v="58"/>
    <n v="12"/>
    <x v="51"/>
    <n v="0.65"/>
    <n v="12524"/>
    <n v="7.8000000000000007"/>
  </r>
  <r>
    <n v="545533"/>
    <x v="3"/>
    <x v="3"/>
    <n v="12"/>
    <x v="51"/>
    <n v="0.85"/>
    <n v="12524"/>
    <n v="10.199999999999999"/>
  </r>
  <r>
    <n v="545533"/>
    <x v="60"/>
    <x v="60"/>
    <n v="24"/>
    <x v="51"/>
    <n v="0.85"/>
    <n v="12524"/>
    <n v="20.399999999999999"/>
  </r>
  <r>
    <n v="545533"/>
    <x v="372"/>
    <x v="372"/>
    <n v="12"/>
    <x v="51"/>
    <n v="1.65"/>
    <n v="12524"/>
    <n v="19.799999999999997"/>
  </r>
  <r>
    <n v="545533"/>
    <x v="551"/>
    <x v="551"/>
    <n v="12"/>
    <x v="51"/>
    <n v="1.65"/>
    <n v="12524"/>
    <n v="19.799999999999997"/>
  </r>
  <r>
    <n v="545533"/>
    <x v="552"/>
    <x v="552"/>
    <n v="12"/>
    <x v="51"/>
    <n v="1.65"/>
    <n v="12524"/>
    <n v="19.799999999999997"/>
  </r>
  <r>
    <n v="545533"/>
    <x v="332"/>
    <x v="332"/>
    <n v="24"/>
    <x v="51"/>
    <n v="1.25"/>
    <n v="12524"/>
    <n v="30"/>
  </r>
  <r>
    <n v="545533"/>
    <x v="17"/>
    <x v="17"/>
    <n v="48"/>
    <x v="51"/>
    <n v="0.28999999999999998"/>
    <n v="12524"/>
    <n v="13.919999999999998"/>
  </r>
  <r>
    <n v="545533"/>
    <x v="97"/>
    <x v="97"/>
    <n v="12"/>
    <x v="51"/>
    <n v="0.85"/>
    <n v="12524"/>
    <n v="10.199999999999999"/>
  </r>
  <r>
    <n v="545533"/>
    <x v="553"/>
    <x v="553"/>
    <n v="6"/>
    <x v="51"/>
    <n v="1.65"/>
    <n v="12524"/>
    <n v="9.8999999999999986"/>
  </r>
  <r>
    <n v="545533"/>
    <x v="308"/>
    <x v="308"/>
    <n v="2"/>
    <x v="51"/>
    <n v="6.75"/>
    <n v="12524"/>
    <n v="13.5"/>
  </r>
  <r>
    <n v="545533"/>
    <x v="179"/>
    <x v="179"/>
    <n v="36"/>
    <x v="51"/>
    <n v="2.1"/>
    <n v="12524"/>
    <n v="75.600000000000009"/>
  </r>
  <r>
    <n v="545533"/>
    <x v="121"/>
    <x v="121"/>
    <n v="15"/>
    <x v="51"/>
    <n v="2.1"/>
    <n v="12524"/>
    <n v="31.5"/>
  </r>
  <r>
    <n v="545533"/>
    <x v="554"/>
    <x v="554"/>
    <n v="10"/>
    <x v="51"/>
    <n v="1.95"/>
    <n v="12524"/>
    <n v="19.5"/>
  </r>
  <r>
    <n v="545533"/>
    <x v="555"/>
    <x v="555"/>
    <n v="20"/>
    <x v="51"/>
    <n v="0.42"/>
    <n v="12524"/>
    <n v="8.4"/>
  </r>
  <r>
    <n v="545533"/>
    <x v="351"/>
    <x v="351"/>
    <n v="48"/>
    <x v="51"/>
    <n v="0.28999999999999998"/>
    <n v="12524"/>
    <n v="13.919999999999998"/>
  </r>
  <r>
    <n v="545533"/>
    <x v="28"/>
    <x v="28"/>
    <n v="4"/>
    <x v="51"/>
    <n v="9.9499999999999993"/>
    <n v="12524"/>
    <n v="39.799999999999997"/>
  </r>
  <r>
    <n v="545533"/>
    <x v="254"/>
    <x v="254"/>
    <n v="8"/>
    <x v="51"/>
    <n v="1.95"/>
    <n v="12524"/>
    <n v="15.6"/>
  </r>
  <r>
    <n v="545533"/>
    <x v="556"/>
    <x v="556"/>
    <n v="4"/>
    <x v="51"/>
    <n v="4.95"/>
    <n v="12524"/>
    <n v="19.8"/>
  </r>
  <r>
    <n v="545533"/>
    <x v="8"/>
    <x v="8"/>
    <n v="2"/>
    <x v="51"/>
    <n v="9.9499999999999993"/>
    <n v="12524"/>
    <n v="19.899999999999999"/>
  </r>
  <r>
    <n v="545533"/>
    <x v="557"/>
    <x v="557"/>
    <n v="12"/>
    <x v="51"/>
    <n v="0.85"/>
    <n v="12524"/>
    <n v="10.199999999999999"/>
  </r>
  <r>
    <n v="545533"/>
    <x v="558"/>
    <x v="558"/>
    <n v="6"/>
    <x v="51"/>
    <n v="1.65"/>
    <n v="12524"/>
    <n v="9.8999999999999986"/>
  </r>
  <r>
    <n v="545557"/>
    <x v="246"/>
    <x v="246"/>
    <n v="24"/>
    <x v="52"/>
    <n v="1.65"/>
    <n v="12500"/>
    <n v="39.599999999999994"/>
  </r>
  <r>
    <n v="545557"/>
    <x v="194"/>
    <x v="194"/>
    <n v="144"/>
    <x v="52"/>
    <n v="1.06"/>
    <n v="12500"/>
    <n v="152.64000000000001"/>
  </r>
  <r>
    <n v="545557"/>
    <x v="195"/>
    <x v="195"/>
    <n v="12"/>
    <x v="52"/>
    <n v="1.65"/>
    <n v="12500"/>
    <n v="19.799999999999997"/>
  </r>
  <r>
    <n v="545557"/>
    <x v="196"/>
    <x v="196"/>
    <n v="12"/>
    <x v="52"/>
    <n v="1.65"/>
    <n v="12500"/>
    <n v="19.799999999999997"/>
  </r>
  <r>
    <n v="545706"/>
    <x v="449"/>
    <x v="449"/>
    <n v="4"/>
    <x v="53"/>
    <n v="8.5"/>
    <n v="12712"/>
    <n v="34"/>
  </r>
  <r>
    <n v="545706"/>
    <x v="211"/>
    <x v="211"/>
    <n v="16"/>
    <x v="53"/>
    <n v="2.95"/>
    <n v="12712"/>
    <n v="47.2"/>
  </r>
  <r>
    <n v="545706"/>
    <x v="559"/>
    <x v="559"/>
    <n v="12"/>
    <x v="53"/>
    <n v="0.85"/>
    <n v="12712"/>
    <n v="10.199999999999999"/>
  </r>
  <r>
    <n v="545706"/>
    <x v="386"/>
    <x v="386"/>
    <n v="36"/>
    <x v="53"/>
    <n v="0.65"/>
    <n v="12712"/>
    <n v="23.400000000000002"/>
  </r>
  <r>
    <n v="545706"/>
    <x v="453"/>
    <x v="453"/>
    <n v="6"/>
    <x v="53"/>
    <n v="4.95"/>
    <n v="12712"/>
    <n v="29.700000000000003"/>
  </r>
  <r>
    <n v="545706"/>
    <x v="560"/>
    <x v="560"/>
    <n v="4"/>
    <x v="53"/>
    <n v="5.95"/>
    <n v="12712"/>
    <n v="23.8"/>
  </r>
  <r>
    <n v="545706"/>
    <x v="207"/>
    <x v="207"/>
    <n v="6"/>
    <x v="53"/>
    <n v="2.5499999999999998"/>
    <n v="12712"/>
    <n v="15.299999999999999"/>
  </r>
  <r>
    <n v="545706"/>
    <x v="214"/>
    <x v="214"/>
    <n v="6"/>
    <x v="53"/>
    <n v="2.95"/>
    <n v="12712"/>
    <n v="17.700000000000003"/>
  </r>
  <r>
    <n v="545709"/>
    <x v="66"/>
    <x v="66"/>
    <n v="8"/>
    <x v="54"/>
    <n v="1.95"/>
    <n v="12708"/>
    <n v="15.6"/>
  </r>
  <r>
    <n v="545709"/>
    <x v="173"/>
    <x v="173"/>
    <n v="6"/>
    <x v="54"/>
    <n v="2.25"/>
    <n v="12708"/>
    <n v="13.5"/>
  </r>
  <r>
    <n v="545709"/>
    <x v="355"/>
    <x v="355"/>
    <n v="12"/>
    <x v="54"/>
    <n v="1.25"/>
    <n v="12708"/>
    <n v="15"/>
  </r>
  <r>
    <n v="545709"/>
    <x v="335"/>
    <x v="335"/>
    <n v="12"/>
    <x v="54"/>
    <n v="1.25"/>
    <n v="12708"/>
    <n v="15"/>
  </r>
  <r>
    <n v="545709"/>
    <x v="246"/>
    <x v="246"/>
    <n v="12"/>
    <x v="54"/>
    <n v="1.65"/>
    <n v="12708"/>
    <n v="19.799999999999997"/>
  </r>
  <r>
    <n v="545709"/>
    <x v="22"/>
    <x v="22"/>
    <n v="6"/>
    <x v="54"/>
    <n v="2.95"/>
    <n v="12708"/>
    <n v="17.700000000000003"/>
  </r>
  <r>
    <n v="545709"/>
    <x v="23"/>
    <x v="23"/>
    <n v="6"/>
    <x v="54"/>
    <n v="2.95"/>
    <n v="12708"/>
    <n v="17.700000000000003"/>
  </r>
  <r>
    <n v="545709"/>
    <x v="248"/>
    <x v="248"/>
    <n v="8"/>
    <x v="54"/>
    <n v="1.95"/>
    <n v="12708"/>
    <n v="15.6"/>
  </r>
  <r>
    <n v="545709"/>
    <x v="362"/>
    <x v="362"/>
    <n v="6"/>
    <x v="54"/>
    <n v="2.5499999999999998"/>
    <n v="12708"/>
    <n v="15.299999999999999"/>
  </r>
  <r>
    <n v="545709"/>
    <x v="314"/>
    <x v="314"/>
    <n v="24"/>
    <x v="54"/>
    <n v="0.42"/>
    <n v="12708"/>
    <n v="10.08"/>
  </r>
  <r>
    <n v="545709"/>
    <x v="315"/>
    <x v="315"/>
    <n v="24"/>
    <x v="54"/>
    <n v="0.42"/>
    <n v="12708"/>
    <n v="10.08"/>
  </r>
  <r>
    <n v="545709"/>
    <x v="205"/>
    <x v="205"/>
    <n v="12"/>
    <x v="54"/>
    <n v="1.65"/>
    <n v="12708"/>
    <n v="19.799999999999997"/>
  </r>
  <r>
    <n v="545709"/>
    <x v="317"/>
    <x v="317"/>
    <n v="12"/>
    <x v="54"/>
    <n v="1.65"/>
    <n v="12708"/>
    <n v="19.799999999999997"/>
  </r>
  <r>
    <n v="545709"/>
    <x v="25"/>
    <x v="25"/>
    <n v="12"/>
    <x v="54"/>
    <n v="1.65"/>
    <n v="12708"/>
    <n v="19.799999999999997"/>
  </r>
  <r>
    <n v="545709"/>
    <x v="224"/>
    <x v="224"/>
    <n v="12"/>
    <x v="54"/>
    <n v="0.85"/>
    <n v="12708"/>
    <n v="10.199999999999999"/>
  </r>
  <r>
    <n v="545709"/>
    <x v="327"/>
    <x v="327"/>
    <n v="12"/>
    <x v="54"/>
    <n v="0.85"/>
    <n v="12708"/>
    <n v="10.199999999999999"/>
  </r>
  <r>
    <n v="545709"/>
    <x v="472"/>
    <x v="472"/>
    <n v="6"/>
    <x v="54"/>
    <n v="3.25"/>
    <n v="12708"/>
    <n v="19.5"/>
  </r>
  <r>
    <n v="545718"/>
    <x v="561"/>
    <x v="561"/>
    <n v="2"/>
    <x v="55"/>
    <n v="7.95"/>
    <n v="12614"/>
    <n v="15.9"/>
  </r>
  <r>
    <n v="545718"/>
    <x v="562"/>
    <x v="562"/>
    <n v="9"/>
    <x v="55"/>
    <n v="2.5499999999999998"/>
    <n v="12614"/>
    <n v="22.95"/>
  </r>
  <r>
    <n v="545718"/>
    <x v="563"/>
    <x v="563"/>
    <n v="2"/>
    <x v="55"/>
    <n v="6.75"/>
    <n v="12614"/>
    <n v="13.5"/>
  </r>
  <r>
    <n v="545718"/>
    <x v="564"/>
    <x v="564"/>
    <n v="2"/>
    <x v="55"/>
    <n v="6.75"/>
    <n v="12614"/>
    <n v="13.5"/>
  </r>
  <r>
    <n v="545718"/>
    <x v="565"/>
    <x v="565"/>
    <n v="12"/>
    <x v="55"/>
    <n v="1.25"/>
    <n v="12614"/>
    <n v="15"/>
  </r>
  <r>
    <n v="545718"/>
    <x v="566"/>
    <x v="566"/>
    <n v="1"/>
    <x v="55"/>
    <n v="9.9499999999999993"/>
    <n v="12614"/>
    <n v="9.9499999999999993"/>
  </r>
  <r>
    <n v="545718"/>
    <x v="436"/>
    <x v="436"/>
    <n v="4"/>
    <x v="55"/>
    <n v="3.75"/>
    <n v="12614"/>
    <n v="15"/>
  </r>
  <r>
    <n v="545718"/>
    <x v="87"/>
    <x v="87"/>
    <n v="6"/>
    <x v="55"/>
    <n v="2.5499999999999998"/>
    <n v="12614"/>
    <n v="15.299999999999999"/>
  </r>
  <r>
    <n v="545718"/>
    <x v="88"/>
    <x v="88"/>
    <n v="6"/>
    <x v="55"/>
    <n v="2.5499999999999998"/>
    <n v="12614"/>
    <n v="15.299999999999999"/>
  </r>
  <r>
    <n v="545718"/>
    <x v="567"/>
    <x v="567"/>
    <n v="3"/>
    <x v="55"/>
    <n v="4.95"/>
    <n v="12614"/>
    <n v="14.850000000000001"/>
  </r>
  <r>
    <n v="545718"/>
    <x v="454"/>
    <x v="454"/>
    <n v="3"/>
    <x v="55"/>
    <n v="4.95"/>
    <n v="12614"/>
    <n v="14.850000000000001"/>
  </r>
  <r>
    <n v="545718"/>
    <x v="133"/>
    <x v="133"/>
    <n v="2"/>
    <x v="55"/>
    <n v="9.9499999999999993"/>
    <n v="12614"/>
    <n v="19.899999999999999"/>
  </r>
  <r>
    <n v="545718"/>
    <x v="134"/>
    <x v="134"/>
    <n v="2"/>
    <x v="55"/>
    <n v="9.9499999999999993"/>
    <n v="12614"/>
    <n v="19.899999999999999"/>
  </r>
  <r>
    <n v="545718"/>
    <x v="568"/>
    <x v="568"/>
    <n v="2"/>
    <x v="55"/>
    <n v="5.95"/>
    <n v="12614"/>
    <n v="11.9"/>
  </r>
  <r>
    <n v="545718"/>
    <x v="569"/>
    <x v="569"/>
    <n v="2"/>
    <x v="55"/>
    <n v="7.95"/>
    <n v="12614"/>
    <n v="15.9"/>
  </r>
  <r>
    <n v="545718"/>
    <x v="274"/>
    <x v="274"/>
    <n v="2"/>
    <x v="55"/>
    <n v="7.95"/>
    <n v="12614"/>
    <n v="15.9"/>
  </r>
  <r>
    <n v="545718"/>
    <x v="409"/>
    <x v="409"/>
    <n v="4"/>
    <x v="55"/>
    <n v="3.75"/>
    <n v="12614"/>
    <n v="15"/>
  </r>
  <r>
    <n v="545718"/>
    <x v="570"/>
    <x v="570"/>
    <n v="4"/>
    <x v="55"/>
    <n v="4.25"/>
    <n v="12614"/>
    <n v="17"/>
  </r>
  <r>
    <n v="545718"/>
    <x v="571"/>
    <x v="571"/>
    <n v="4"/>
    <x v="55"/>
    <n v="4.25"/>
    <n v="12614"/>
    <n v="17"/>
  </r>
  <r>
    <n v="545718"/>
    <x v="572"/>
    <x v="572"/>
    <n v="4"/>
    <x v="55"/>
    <n v="4.25"/>
    <n v="12614"/>
    <n v="17"/>
  </r>
  <r>
    <n v="545916"/>
    <x v="573"/>
    <x v="573"/>
    <n v="24"/>
    <x v="56"/>
    <n v="0.55000000000000004"/>
    <n v="12528"/>
    <n v="13.200000000000001"/>
  </r>
  <r>
    <n v="545916"/>
    <x v="69"/>
    <x v="69"/>
    <n v="2"/>
    <x v="56"/>
    <n v="9.9499999999999993"/>
    <n v="12528"/>
    <n v="19.899999999999999"/>
  </r>
  <r>
    <n v="545916"/>
    <x v="286"/>
    <x v="286"/>
    <n v="12"/>
    <x v="56"/>
    <n v="1.25"/>
    <n v="12528"/>
    <n v="15"/>
  </r>
  <r>
    <n v="545916"/>
    <x v="392"/>
    <x v="392"/>
    <n v="5"/>
    <x v="56"/>
    <n v="10.95"/>
    <n v="12528"/>
    <n v="54.75"/>
  </r>
  <r>
    <n v="545916"/>
    <x v="574"/>
    <x v="574"/>
    <n v="2"/>
    <x v="56"/>
    <n v="9.9499999999999993"/>
    <n v="12528"/>
    <n v="19.899999999999999"/>
  </r>
  <r>
    <n v="545916"/>
    <x v="216"/>
    <x v="216"/>
    <n v="2"/>
    <x v="56"/>
    <n v="12.75"/>
    <n v="12528"/>
    <n v="25.5"/>
  </r>
  <r>
    <n v="545916"/>
    <x v="186"/>
    <x v="186"/>
    <n v="3"/>
    <x v="56"/>
    <n v="4.95"/>
    <n v="12528"/>
    <n v="14.850000000000001"/>
  </r>
  <r>
    <n v="545916"/>
    <x v="575"/>
    <x v="575"/>
    <n v="1"/>
    <x v="56"/>
    <n v="14.95"/>
    <n v="12528"/>
    <n v="14.95"/>
  </r>
  <r>
    <n v="545916"/>
    <x v="188"/>
    <x v="188"/>
    <n v="6"/>
    <x v="56"/>
    <n v="2.5499999999999998"/>
    <n v="12528"/>
    <n v="15.299999999999999"/>
  </r>
  <r>
    <n v="545916"/>
    <x v="395"/>
    <x v="395"/>
    <n v="12"/>
    <x v="56"/>
    <n v="1.49"/>
    <n v="12528"/>
    <n v="17.88"/>
  </r>
  <r>
    <n v="545916"/>
    <x v="258"/>
    <x v="258"/>
    <n v="4"/>
    <x v="56"/>
    <n v="3.75"/>
    <n v="12528"/>
    <n v="15"/>
  </r>
  <r>
    <n v="545916"/>
    <x v="576"/>
    <x v="576"/>
    <n v="2"/>
    <x v="56"/>
    <n v="7.95"/>
    <n v="12528"/>
    <n v="15.9"/>
  </r>
  <r>
    <n v="545988"/>
    <x v="38"/>
    <x v="38"/>
    <n v="8"/>
    <x v="57"/>
    <n v="1.25"/>
    <n v="12662"/>
    <n v="10"/>
  </r>
  <r>
    <n v="545988"/>
    <x v="39"/>
    <x v="39"/>
    <n v="8"/>
    <x v="57"/>
    <n v="1.25"/>
    <n v="12662"/>
    <n v="10"/>
  </r>
  <r>
    <n v="545988"/>
    <x v="40"/>
    <x v="40"/>
    <n v="8"/>
    <x v="57"/>
    <n v="1.25"/>
    <n v="12662"/>
    <n v="10"/>
  </r>
  <r>
    <n v="545988"/>
    <x v="330"/>
    <x v="330"/>
    <n v="10"/>
    <x v="57"/>
    <n v="1.95"/>
    <n v="12662"/>
    <n v="19.5"/>
  </r>
  <r>
    <n v="545988"/>
    <x v="331"/>
    <x v="331"/>
    <n v="10"/>
    <x v="57"/>
    <n v="1.95"/>
    <n v="12662"/>
    <n v="19.5"/>
  </r>
  <r>
    <n v="545988"/>
    <x v="44"/>
    <x v="44"/>
    <n v="10"/>
    <x v="57"/>
    <n v="0.85"/>
    <n v="12662"/>
    <n v="8.5"/>
  </r>
  <r>
    <n v="545988"/>
    <x v="510"/>
    <x v="510"/>
    <n v="10"/>
    <x v="57"/>
    <n v="0.85"/>
    <n v="12662"/>
    <n v="8.5"/>
  </r>
  <r>
    <n v="545988"/>
    <x v="197"/>
    <x v="197"/>
    <n v="10"/>
    <x v="57"/>
    <n v="1.65"/>
    <n v="12662"/>
    <n v="16.5"/>
  </r>
  <r>
    <n v="545988"/>
    <x v="48"/>
    <x v="48"/>
    <n v="2"/>
    <x v="57"/>
    <n v="7.95"/>
    <n v="12662"/>
    <n v="15.9"/>
  </r>
  <r>
    <n v="545988"/>
    <x v="50"/>
    <x v="50"/>
    <n v="16"/>
    <x v="57"/>
    <n v="1.25"/>
    <n v="12662"/>
    <n v="20"/>
  </r>
  <r>
    <n v="545988"/>
    <x v="70"/>
    <x v="70"/>
    <n v="8"/>
    <x v="57"/>
    <n v="0.85"/>
    <n v="12662"/>
    <n v="6.8"/>
  </r>
  <r>
    <n v="545988"/>
    <x v="71"/>
    <x v="71"/>
    <n v="8"/>
    <x v="57"/>
    <n v="0.85"/>
    <n v="12662"/>
    <n v="6.8"/>
  </r>
  <r>
    <n v="545988"/>
    <x v="337"/>
    <x v="337"/>
    <n v="10"/>
    <x v="57"/>
    <n v="1.95"/>
    <n v="12662"/>
    <n v="19.5"/>
  </r>
  <r>
    <n v="545988"/>
    <x v="246"/>
    <x v="246"/>
    <n v="12"/>
    <x v="57"/>
    <n v="1.65"/>
    <n v="12662"/>
    <n v="19.799999999999997"/>
  </r>
  <r>
    <n v="545988"/>
    <x v="22"/>
    <x v="22"/>
    <n v="12"/>
    <x v="57"/>
    <n v="2.95"/>
    <n v="12662"/>
    <n v="35.400000000000006"/>
  </r>
  <r>
    <n v="545988"/>
    <x v="23"/>
    <x v="23"/>
    <n v="6"/>
    <x v="57"/>
    <n v="2.95"/>
    <n v="12662"/>
    <n v="17.700000000000003"/>
  </r>
  <r>
    <n v="545988"/>
    <x v="338"/>
    <x v="338"/>
    <n v="10"/>
    <x v="57"/>
    <n v="1.95"/>
    <n v="12662"/>
    <n v="19.5"/>
  </r>
  <r>
    <n v="545988"/>
    <x v="577"/>
    <x v="577"/>
    <n v="10"/>
    <x v="57"/>
    <n v="1.95"/>
    <n v="12662"/>
    <n v="19.5"/>
  </r>
  <r>
    <n v="545994"/>
    <x v="330"/>
    <x v="330"/>
    <n v="20"/>
    <x v="58"/>
    <n v="1.95"/>
    <n v="12623"/>
    <n v="39"/>
  </r>
  <r>
    <n v="545994"/>
    <x v="43"/>
    <x v="43"/>
    <n v="10"/>
    <x v="58"/>
    <n v="1.25"/>
    <n v="12623"/>
    <n v="12.5"/>
  </r>
  <r>
    <n v="545994"/>
    <x v="44"/>
    <x v="44"/>
    <n v="20"/>
    <x v="58"/>
    <n v="0.85"/>
    <n v="12623"/>
    <n v="17"/>
  </r>
  <r>
    <n v="545994"/>
    <x v="45"/>
    <x v="45"/>
    <n v="10"/>
    <x v="58"/>
    <n v="0.85"/>
    <n v="12623"/>
    <n v="8.5"/>
  </r>
  <r>
    <n v="545994"/>
    <x v="71"/>
    <x v="71"/>
    <n v="8"/>
    <x v="58"/>
    <n v="0.85"/>
    <n v="12623"/>
    <n v="6.8"/>
  </r>
  <r>
    <n v="545994"/>
    <x v="72"/>
    <x v="72"/>
    <n v="8"/>
    <x v="58"/>
    <n v="0.85"/>
    <n v="12623"/>
    <n v="6.8"/>
  </r>
  <r>
    <n v="545994"/>
    <x v="222"/>
    <x v="222"/>
    <n v="12"/>
    <x v="58"/>
    <n v="1.25"/>
    <n v="12623"/>
    <n v="15"/>
  </r>
  <r>
    <n v="545994"/>
    <x v="5"/>
    <x v="5"/>
    <n v="12"/>
    <x v="58"/>
    <n v="1.65"/>
    <n v="12623"/>
    <n v="19.799999999999997"/>
  </r>
  <r>
    <n v="545994"/>
    <x v="288"/>
    <x v="288"/>
    <n v="6"/>
    <x v="58"/>
    <n v="2.5499999999999998"/>
    <n v="12623"/>
    <n v="15.299999999999999"/>
  </r>
  <r>
    <n v="545994"/>
    <x v="179"/>
    <x v="179"/>
    <n v="6"/>
    <x v="58"/>
    <n v="2.5499999999999998"/>
    <n v="12623"/>
    <n v="15.299999999999999"/>
  </r>
  <r>
    <n v="545994"/>
    <x v="22"/>
    <x v="22"/>
    <n v="6"/>
    <x v="58"/>
    <n v="2.95"/>
    <n v="12623"/>
    <n v="17.700000000000003"/>
  </r>
  <r>
    <n v="545994"/>
    <x v="118"/>
    <x v="118"/>
    <n v="12"/>
    <x v="58"/>
    <n v="1.65"/>
    <n v="12623"/>
    <n v="19.799999999999997"/>
  </r>
  <r>
    <n v="545994"/>
    <x v="140"/>
    <x v="140"/>
    <n v="25"/>
    <x v="58"/>
    <n v="0.42"/>
    <n v="12623"/>
    <n v="10.5"/>
  </r>
  <r>
    <n v="545994"/>
    <x v="254"/>
    <x v="254"/>
    <n v="8"/>
    <x v="58"/>
    <n v="1.95"/>
    <n v="12623"/>
    <n v="15.6"/>
  </r>
  <r>
    <n v="545994"/>
    <x v="33"/>
    <x v="33"/>
    <n v="12"/>
    <x v="58"/>
    <n v="0.85"/>
    <n v="12623"/>
    <n v="10.199999999999999"/>
  </r>
  <r>
    <n v="545994"/>
    <x v="556"/>
    <x v="556"/>
    <n v="4"/>
    <x v="58"/>
    <n v="4.95"/>
    <n v="12623"/>
    <n v="19.8"/>
  </r>
  <r>
    <n v="545994"/>
    <x v="11"/>
    <x v="11"/>
    <n v="10"/>
    <x v="58"/>
    <n v="1.95"/>
    <n v="12623"/>
    <n v="19.5"/>
  </r>
  <r>
    <n v="546365"/>
    <x v="36"/>
    <x v="36"/>
    <n v="6"/>
    <x v="59"/>
    <n v="2.95"/>
    <n v="12520"/>
    <n v="17.700000000000003"/>
  </r>
  <r>
    <n v="546365"/>
    <x v="539"/>
    <x v="539"/>
    <n v="6"/>
    <x v="59"/>
    <n v="2.1"/>
    <n v="12520"/>
    <n v="12.600000000000001"/>
  </r>
  <r>
    <n v="546365"/>
    <x v="49"/>
    <x v="49"/>
    <n v="6"/>
    <x v="59"/>
    <n v="2.95"/>
    <n v="12520"/>
    <n v="17.700000000000003"/>
  </r>
  <r>
    <n v="546365"/>
    <x v="55"/>
    <x v="55"/>
    <n v="3"/>
    <x v="59"/>
    <n v="5.95"/>
    <n v="12520"/>
    <n v="17.850000000000001"/>
  </r>
  <r>
    <n v="546365"/>
    <x v="578"/>
    <x v="578"/>
    <n v="12"/>
    <x v="59"/>
    <n v="0.85"/>
    <n v="12520"/>
    <n v="10.199999999999999"/>
  </r>
  <r>
    <n v="546365"/>
    <x v="56"/>
    <x v="56"/>
    <n v="12"/>
    <x v="59"/>
    <n v="0.85"/>
    <n v="12520"/>
    <n v="10.199999999999999"/>
  </r>
  <r>
    <n v="546365"/>
    <x v="66"/>
    <x v="66"/>
    <n v="8"/>
    <x v="59"/>
    <n v="1.95"/>
    <n v="12520"/>
    <n v="15.6"/>
  </r>
  <r>
    <n v="546365"/>
    <x v="345"/>
    <x v="345"/>
    <n v="12"/>
    <x v="59"/>
    <n v="1.45"/>
    <n v="12520"/>
    <n v="17.399999999999999"/>
  </r>
  <r>
    <n v="546365"/>
    <x v="67"/>
    <x v="67"/>
    <n v="24"/>
    <x v="59"/>
    <n v="0.55000000000000004"/>
    <n v="12520"/>
    <n v="13.200000000000001"/>
  </r>
  <r>
    <n v="546365"/>
    <x v="579"/>
    <x v="579"/>
    <n v="12"/>
    <x v="59"/>
    <n v="0.42"/>
    <n v="12520"/>
    <n v="5.04"/>
  </r>
  <r>
    <n v="546365"/>
    <x v="221"/>
    <x v="221"/>
    <n v="24"/>
    <x v="59"/>
    <n v="1.25"/>
    <n v="12520"/>
    <n v="30"/>
  </r>
  <r>
    <n v="546365"/>
    <x v="488"/>
    <x v="488"/>
    <n v="12"/>
    <x v="59"/>
    <n v="1.25"/>
    <n v="12520"/>
    <n v="15"/>
  </r>
  <r>
    <n v="546365"/>
    <x v="334"/>
    <x v="334"/>
    <n v="12"/>
    <x v="59"/>
    <n v="1.25"/>
    <n v="12520"/>
    <n v="15"/>
  </r>
  <r>
    <n v="546365"/>
    <x v="222"/>
    <x v="222"/>
    <n v="12"/>
    <x v="59"/>
    <n v="1.25"/>
    <n v="12520"/>
    <n v="15"/>
  </r>
  <r>
    <n v="546365"/>
    <x v="355"/>
    <x v="355"/>
    <n v="12"/>
    <x v="59"/>
    <n v="1.25"/>
    <n v="12520"/>
    <n v="15"/>
  </r>
  <r>
    <n v="546365"/>
    <x v="335"/>
    <x v="335"/>
    <n v="12"/>
    <x v="59"/>
    <n v="1.25"/>
    <n v="12520"/>
    <n v="15"/>
  </r>
  <r>
    <n v="546365"/>
    <x v="392"/>
    <x v="392"/>
    <n v="1"/>
    <x v="59"/>
    <n v="10.95"/>
    <n v="12520"/>
    <n v="10.95"/>
  </r>
  <r>
    <n v="546365"/>
    <x v="209"/>
    <x v="209"/>
    <n v="24"/>
    <x v="59"/>
    <n v="0.55000000000000004"/>
    <n v="12520"/>
    <n v="13.200000000000001"/>
  </r>
  <r>
    <n v="546365"/>
    <x v="521"/>
    <x v="521"/>
    <n v="24"/>
    <x v="59"/>
    <n v="0.55000000000000004"/>
    <n v="12520"/>
    <n v="13.200000000000001"/>
  </r>
  <r>
    <n v="546365"/>
    <x v="580"/>
    <x v="580"/>
    <n v="12"/>
    <x v="59"/>
    <n v="0.42"/>
    <n v="12520"/>
    <n v="5.04"/>
  </r>
  <r>
    <n v="546365"/>
    <x v="581"/>
    <x v="581"/>
    <n v="6"/>
    <x v="59"/>
    <n v="2.95"/>
    <n v="12520"/>
    <n v="17.700000000000003"/>
  </r>
  <r>
    <n v="546365"/>
    <x v="18"/>
    <x v="18"/>
    <n v="3"/>
    <x v="59"/>
    <n v="4.95"/>
    <n v="12520"/>
    <n v="14.850000000000001"/>
  </r>
  <r>
    <n v="546365"/>
    <x v="113"/>
    <x v="113"/>
    <n v="12"/>
    <x v="59"/>
    <n v="1.65"/>
    <n v="12520"/>
    <n v="19.799999999999997"/>
  </r>
  <r>
    <n v="546365"/>
    <x v="246"/>
    <x v="246"/>
    <n v="12"/>
    <x v="59"/>
    <n v="1.65"/>
    <n v="12520"/>
    <n v="19.799999999999997"/>
  </r>
  <r>
    <n v="546365"/>
    <x v="582"/>
    <x v="582"/>
    <n v="4"/>
    <x v="59"/>
    <n v="5.95"/>
    <n v="12520"/>
    <n v="23.8"/>
  </r>
  <r>
    <n v="546365"/>
    <x v="204"/>
    <x v="204"/>
    <n v="8"/>
    <x v="59"/>
    <n v="1.65"/>
    <n v="12520"/>
    <n v="13.2"/>
  </r>
  <r>
    <n v="546365"/>
    <x v="248"/>
    <x v="248"/>
    <n v="8"/>
    <x v="59"/>
    <n v="1.95"/>
    <n v="12520"/>
    <n v="15.6"/>
  </r>
  <r>
    <n v="546365"/>
    <x v="121"/>
    <x v="121"/>
    <n v="5"/>
    <x v="59"/>
    <n v="2.1"/>
    <n v="12520"/>
    <n v="10.5"/>
  </r>
  <r>
    <n v="546365"/>
    <x v="583"/>
    <x v="583"/>
    <n v="12"/>
    <x v="59"/>
    <n v="1.45"/>
    <n v="12520"/>
    <n v="17.399999999999999"/>
  </r>
  <r>
    <n v="546365"/>
    <x v="584"/>
    <x v="584"/>
    <n v="24"/>
    <x v="59"/>
    <n v="0.55000000000000004"/>
    <n v="12520"/>
    <n v="13.200000000000001"/>
  </r>
  <r>
    <n v="546365"/>
    <x v="312"/>
    <x v="312"/>
    <n v="24"/>
    <x v="59"/>
    <n v="0.85"/>
    <n v="12520"/>
    <n v="20.399999999999999"/>
  </r>
  <r>
    <n v="546365"/>
    <x v="585"/>
    <x v="585"/>
    <n v="12"/>
    <x v="59"/>
    <n v="0.42"/>
    <n v="12520"/>
    <n v="5.04"/>
  </r>
  <r>
    <n v="546365"/>
    <x v="586"/>
    <x v="586"/>
    <n v="12"/>
    <x v="59"/>
    <n v="0.65"/>
    <n v="12520"/>
    <n v="7.8000000000000007"/>
  </r>
  <r>
    <n v="546365"/>
    <x v="216"/>
    <x v="216"/>
    <n v="1"/>
    <x v="59"/>
    <n v="12.75"/>
    <n v="12520"/>
    <n v="12.75"/>
  </r>
  <r>
    <n v="546365"/>
    <x v="218"/>
    <x v="218"/>
    <n v="3"/>
    <x v="59"/>
    <n v="4.95"/>
    <n v="12520"/>
    <n v="14.850000000000001"/>
  </r>
  <r>
    <n v="546365"/>
    <x v="127"/>
    <x v="127"/>
    <n v="4"/>
    <x v="59"/>
    <n v="4.95"/>
    <n v="12520"/>
    <n v="19.8"/>
  </r>
  <r>
    <n v="546365"/>
    <x v="129"/>
    <x v="129"/>
    <n v="1"/>
    <x v="59"/>
    <n v="16.95"/>
    <n v="12520"/>
    <n v="16.95"/>
  </r>
  <r>
    <n v="546365"/>
    <x v="587"/>
    <x v="587"/>
    <n v="24"/>
    <x v="59"/>
    <n v="0.42"/>
    <n v="12520"/>
    <n v="10.08"/>
  </r>
  <r>
    <n v="546365"/>
    <x v="588"/>
    <x v="588"/>
    <n v="24"/>
    <x v="59"/>
    <n v="0.42"/>
    <n v="12520"/>
    <n v="10.08"/>
  </r>
  <r>
    <n v="546365"/>
    <x v="589"/>
    <x v="589"/>
    <n v="12"/>
    <x v="59"/>
    <n v="0.85"/>
    <n v="12520"/>
    <n v="10.199999999999999"/>
  </r>
  <r>
    <n v="546365"/>
    <x v="131"/>
    <x v="131"/>
    <n v="3"/>
    <x v="59"/>
    <n v="4.95"/>
    <n v="12520"/>
    <n v="14.850000000000001"/>
  </r>
  <r>
    <n v="546365"/>
    <x v="185"/>
    <x v="185"/>
    <n v="12"/>
    <x v="59"/>
    <n v="1.95"/>
    <n v="12520"/>
    <n v="23.4"/>
  </r>
  <r>
    <n v="546365"/>
    <x v="253"/>
    <x v="253"/>
    <n v="12"/>
    <x v="59"/>
    <n v="1.95"/>
    <n v="12520"/>
    <n v="23.4"/>
  </r>
  <r>
    <n v="546365"/>
    <x v="590"/>
    <x v="590"/>
    <n v="12"/>
    <x v="59"/>
    <n v="0.42"/>
    <n v="12520"/>
    <n v="5.04"/>
  </r>
  <r>
    <n v="546365"/>
    <x v="145"/>
    <x v="145"/>
    <n v="6"/>
    <x v="59"/>
    <n v="2.1"/>
    <n v="12520"/>
    <n v="12.600000000000001"/>
  </r>
  <r>
    <n v="546365"/>
    <x v="148"/>
    <x v="148"/>
    <n v="6"/>
    <x v="59"/>
    <n v="2.1"/>
    <n v="12520"/>
    <n v="12.600000000000001"/>
  </r>
  <r>
    <n v="546365"/>
    <x v="343"/>
    <x v="343"/>
    <n v="12"/>
    <x v="59"/>
    <n v="1.25"/>
    <n v="12520"/>
    <n v="15"/>
  </r>
  <r>
    <n v="546365"/>
    <x v="591"/>
    <x v="591"/>
    <n v="12"/>
    <x v="59"/>
    <n v="1.25"/>
    <n v="12520"/>
    <n v="15"/>
  </r>
  <r>
    <n v="546365"/>
    <x v="592"/>
    <x v="592"/>
    <n v="12"/>
    <x v="59"/>
    <n v="1.25"/>
    <n v="12520"/>
    <n v="15"/>
  </r>
  <r>
    <n v="546365"/>
    <x v="593"/>
    <x v="593"/>
    <n v="12"/>
    <x v="59"/>
    <n v="1.25"/>
    <n v="12520"/>
    <n v="15"/>
  </r>
  <r>
    <n v="546365"/>
    <x v="499"/>
    <x v="499"/>
    <n v="12"/>
    <x v="59"/>
    <n v="1.25"/>
    <n v="12520"/>
    <n v="15"/>
  </r>
  <r>
    <n v="546365"/>
    <x v="8"/>
    <x v="8"/>
    <n v="4"/>
    <x v="59"/>
    <n v="9.9499999999999993"/>
    <n v="12520"/>
    <n v="39.799999999999997"/>
  </r>
  <r>
    <n v="546365"/>
    <x v="594"/>
    <x v="594"/>
    <n v="2"/>
    <x v="59"/>
    <n v="8.25"/>
    <n v="12520"/>
    <n v="16.5"/>
  </r>
  <r>
    <n v="546365"/>
    <x v="595"/>
    <x v="595"/>
    <n v="2"/>
    <x v="59"/>
    <n v="8.25"/>
    <n v="12520"/>
    <n v="16.5"/>
  </r>
  <r>
    <n v="546365"/>
    <x v="328"/>
    <x v="328"/>
    <n v="4"/>
    <x v="59"/>
    <n v="4.95"/>
    <n v="12520"/>
    <n v="19.8"/>
  </r>
  <r>
    <n v="546365"/>
    <x v="596"/>
    <x v="596"/>
    <n v="6"/>
    <x v="59"/>
    <n v="2.5499999999999998"/>
    <n v="12520"/>
    <n v="15.299999999999999"/>
  </r>
  <r>
    <n v="546365"/>
    <x v="460"/>
    <x v="460"/>
    <n v="12"/>
    <x v="59"/>
    <n v="1.45"/>
    <n v="12520"/>
    <n v="17.399999999999999"/>
  </r>
  <r>
    <n v="546365"/>
    <x v="275"/>
    <x v="275"/>
    <n v="3"/>
    <x v="59"/>
    <n v="5.45"/>
    <n v="12520"/>
    <n v="16.350000000000001"/>
  </r>
  <r>
    <n v="546365"/>
    <x v="279"/>
    <x v="279"/>
    <n v="12"/>
    <x v="59"/>
    <n v="0.85"/>
    <n v="12520"/>
    <n v="10.199999999999999"/>
  </r>
  <r>
    <n v="546759"/>
    <x v="42"/>
    <x v="42"/>
    <n v="9"/>
    <x v="60"/>
    <n v="4.25"/>
    <n v="12712"/>
    <n v="38.25"/>
  </r>
  <r>
    <n v="546759"/>
    <x v="449"/>
    <x v="449"/>
    <n v="8"/>
    <x v="60"/>
    <n v="8.5"/>
    <n v="12712"/>
    <n v="68"/>
  </r>
  <r>
    <n v="546759"/>
    <x v="597"/>
    <x v="597"/>
    <n v="4"/>
    <x v="60"/>
    <n v="3.75"/>
    <n v="12712"/>
    <n v="15"/>
  </r>
  <r>
    <n v="546759"/>
    <x v="205"/>
    <x v="205"/>
    <n v="12"/>
    <x v="60"/>
    <n v="1.65"/>
    <n v="12712"/>
    <n v="19.799999999999997"/>
  </r>
  <r>
    <n v="546759"/>
    <x v="452"/>
    <x v="452"/>
    <n v="4"/>
    <x v="60"/>
    <n v="9.9499999999999993"/>
    <n v="12712"/>
    <n v="39.799999999999997"/>
  </r>
  <r>
    <n v="546759"/>
    <x v="598"/>
    <x v="598"/>
    <n v="2"/>
    <x v="60"/>
    <n v="8.25"/>
    <n v="12712"/>
    <n v="16.5"/>
  </r>
  <r>
    <n v="546759"/>
    <x v="594"/>
    <x v="594"/>
    <n v="2"/>
    <x v="60"/>
    <n v="8.25"/>
    <n v="12712"/>
    <n v="16.5"/>
  </r>
  <r>
    <n v="546759"/>
    <x v="595"/>
    <x v="595"/>
    <n v="2"/>
    <x v="60"/>
    <n v="8.25"/>
    <n v="12712"/>
    <n v="16.5"/>
  </r>
  <r>
    <n v="546759"/>
    <x v="599"/>
    <x v="599"/>
    <n v="2"/>
    <x v="60"/>
    <n v="8.25"/>
    <n v="12712"/>
    <n v="16.5"/>
  </r>
  <r>
    <n v="546759"/>
    <x v="159"/>
    <x v="159"/>
    <n v="3"/>
    <x v="60"/>
    <n v="5.95"/>
    <n v="12712"/>
    <n v="17.850000000000001"/>
  </r>
  <r>
    <n v="546843"/>
    <x v="330"/>
    <x v="330"/>
    <n v="10"/>
    <x v="61"/>
    <n v="1.95"/>
    <n v="12472"/>
    <n v="19.5"/>
  </r>
  <r>
    <n v="546843"/>
    <x v="331"/>
    <x v="331"/>
    <n v="10"/>
    <x v="61"/>
    <n v="1.95"/>
    <n v="12472"/>
    <n v="19.5"/>
  </r>
  <r>
    <n v="546843"/>
    <x v="168"/>
    <x v="168"/>
    <n v="10"/>
    <x v="61"/>
    <n v="1.25"/>
    <n v="12472"/>
    <n v="12.5"/>
  </r>
  <r>
    <n v="546843"/>
    <x v="600"/>
    <x v="600"/>
    <n v="2"/>
    <x v="61"/>
    <n v="7.95"/>
    <n v="12472"/>
    <n v="15.9"/>
  </r>
  <r>
    <n v="546843"/>
    <x v="601"/>
    <x v="601"/>
    <n v="2"/>
    <x v="61"/>
    <n v="5.95"/>
    <n v="12472"/>
    <n v="11.9"/>
  </r>
  <r>
    <n v="546843"/>
    <x v="602"/>
    <x v="602"/>
    <n v="12"/>
    <x v="61"/>
    <n v="0.65"/>
    <n v="12472"/>
    <n v="7.8000000000000007"/>
  </r>
  <r>
    <n v="546843"/>
    <x v="88"/>
    <x v="88"/>
    <n v="6"/>
    <x v="61"/>
    <n v="2.5499999999999998"/>
    <n v="12472"/>
    <n v="15.299999999999999"/>
  </r>
  <r>
    <n v="546843"/>
    <x v="287"/>
    <x v="287"/>
    <n v="12"/>
    <x v="61"/>
    <n v="0.85"/>
    <n v="12472"/>
    <n v="10.199999999999999"/>
  </r>
  <r>
    <n v="546843"/>
    <x v="5"/>
    <x v="5"/>
    <n v="12"/>
    <x v="61"/>
    <n v="1.65"/>
    <n v="12472"/>
    <n v="19.799999999999997"/>
  </r>
  <r>
    <n v="546843"/>
    <x v="383"/>
    <x v="383"/>
    <n v="12"/>
    <x v="61"/>
    <n v="1.95"/>
    <n v="12472"/>
    <n v="23.4"/>
  </r>
  <r>
    <n v="546843"/>
    <x v="22"/>
    <x v="22"/>
    <n v="6"/>
    <x v="61"/>
    <n v="2.95"/>
    <n v="12472"/>
    <n v="17.700000000000003"/>
  </r>
  <r>
    <n v="546843"/>
    <x v="511"/>
    <x v="511"/>
    <n v="10"/>
    <x v="61"/>
    <n v="1.95"/>
    <n v="12472"/>
    <n v="19.5"/>
  </r>
  <r>
    <n v="546843"/>
    <x v="216"/>
    <x v="216"/>
    <n v="4"/>
    <x v="61"/>
    <n v="12.75"/>
    <n v="12472"/>
    <n v="51"/>
  </r>
  <r>
    <n v="546843"/>
    <x v="362"/>
    <x v="362"/>
    <n v="36"/>
    <x v="61"/>
    <n v="2.1"/>
    <n v="12472"/>
    <n v="75.600000000000009"/>
  </r>
  <r>
    <n v="546843"/>
    <x v="24"/>
    <x v="24"/>
    <n v="12"/>
    <x v="61"/>
    <n v="1.65"/>
    <n v="12472"/>
    <n v="19.799999999999997"/>
  </r>
  <r>
    <n v="546843"/>
    <x v="205"/>
    <x v="205"/>
    <n v="12"/>
    <x v="61"/>
    <n v="1.65"/>
    <n v="12472"/>
    <n v="19.799999999999997"/>
  </r>
  <r>
    <n v="546843"/>
    <x v="25"/>
    <x v="25"/>
    <n v="12"/>
    <x v="61"/>
    <n v="1.65"/>
    <n v="12472"/>
    <n v="19.799999999999997"/>
  </r>
  <r>
    <n v="546843"/>
    <x v="136"/>
    <x v="136"/>
    <n v="10"/>
    <x v="61"/>
    <n v="1.65"/>
    <n v="12472"/>
    <n v="16.5"/>
  </r>
  <r>
    <n v="546843"/>
    <x v="341"/>
    <x v="341"/>
    <n v="48"/>
    <x v="61"/>
    <n v="0.85"/>
    <n v="12472"/>
    <n v="40.799999999999997"/>
  </r>
  <r>
    <n v="546843"/>
    <x v="603"/>
    <x v="603"/>
    <n v="24"/>
    <x v="61"/>
    <n v="0.42"/>
    <n v="12472"/>
    <n v="10.08"/>
  </r>
  <r>
    <n v="546843"/>
    <x v="604"/>
    <x v="604"/>
    <n v="4"/>
    <x v="61"/>
    <n v="16.95"/>
    <n v="12472"/>
    <n v="67.8"/>
  </r>
  <r>
    <n v="546843"/>
    <x v="605"/>
    <x v="605"/>
    <n v="25"/>
    <x v="61"/>
    <n v="0.42"/>
    <n v="12472"/>
    <n v="10.5"/>
  </r>
  <r>
    <n v="546843"/>
    <x v="473"/>
    <x v="473"/>
    <n v="25"/>
    <x v="61"/>
    <n v="0.42"/>
    <n v="12472"/>
    <n v="10.5"/>
  </r>
  <r>
    <n v="546843"/>
    <x v="606"/>
    <x v="606"/>
    <n v="25"/>
    <x v="61"/>
    <n v="0.42"/>
    <n v="12472"/>
    <n v="10.5"/>
  </r>
  <r>
    <n v="546843"/>
    <x v="518"/>
    <x v="518"/>
    <n v="25"/>
    <x v="61"/>
    <n v="0.42"/>
    <n v="12472"/>
    <n v="10.5"/>
  </r>
  <r>
    <n v="546851"/>
    <x v="561"/>
    <x v="561"/>
    <n v="2"/>
    <x v="62"/>
    <n v="7.95"/>
    <n v="12480"/>
    <n v="15.9"/>
  </r>
  <r>
    <n v="546851"/>
    <x v="285"/>
    <x v="285"/>
    <n v="12"/>
    <x v="62"/>
    <n v="1.25"/>
    <n v="12480"/>
    <n v="15"/>
  </r>
  <r>
    <n v="546851"/>
    <x v="286"/>
    <x v="286"/>
    <n v="12"/>
    <x v="62"/>
    <n v="1.25"/>
    <n v="12480"/>
    <n v="15"/>
  </r>
  <r>
    <n v="546851"/>
    <x v="607"/>
    <x v="607"/>
    <n v="6"/>
    <x v="62"/>
    <n v="1.65"/>
    <n v="12480"/>
    <n v="9.8999999999999986"/>
  </r>
  <r>
    <n v="546851"/>
    <x v="608"/>
    <x v="608"/>
    <n v="6"/>
    <x v="62"/>
    <n v="2.5499999999999998"/>
    <n v="12480"/>
    <n v="15.299999999999999"/>
  </r>
  <r>
    <n v="546851"/>
    <x v="171"/>
    <x v="171"/>
    <n v="6"/>
    <x v="62"/>
    <n v="2.95"/>
    <n v="12480"/>
    <n v="17.700000000000003"/>
  </r>
  <r>
    <n v="546851"/>
    <x v="172"/>
    <x v="172"/>
    <n v="6"/>
    <x v="62"/>
    <n v="2.25"/>
    <n v="12480"/>
    <n v="13.5"/>
  </r>
  <r>
    <n v="546851"/>
    <x v="173"/>
    <x v="173"/>
    <n v="6"/>
    <x v="62"/>
    <n v="2.25"/>
    <n v="12480"/>
    <n v="13.5"/>
  </r>
  <r>
    <n v="546851"/>
    <x v="382"/>
    <x v="382"/>
    <n v="6"/>
    <x v="62"/>
    <n v="2.25"/>
    <n v="12480"/>
    <n v="13.5"/>
  </r>
  <r>
    <n v="546851"/>
    <x v="609"/>
    <x v="609"/>
    <n v="12"/>
    <x v="62"/>
    <n v="1.25"/>
    <n v="12480"/>
    <n v="15"/>
  </r>
  <r>
    <n v="546851"/>
    <x v="175"/>
    <x v="175"/>
    <n v="36"/>
    <x v="62"/>
    <n v="1.25"/>
    <n v="12480"/>
    <n v="45"/>
  </r>
  <r>
    <n v="546851"/>
    <x v="610"/>
    <x v="610"/>
    <n v="12"/>
    <x v="62"/>
    <n v="1.25"/>
    <n v="12480"/>
    <n v="15"/>
  </r>
  <r>
    <n v="546851"/>
    <x v="357"/>
    <x v="357"/>
    <n v="12"/>
    <x v="62"/>
    <n v="1.65"/>
    <n v="12480"/>
    <n v="19.799999999999997"/>
  </r>
  <r>
    <n v="546851"/>
    <x v="611"/>
    <x v="611"/>
    <n v="3"/>
    <x v="62"/>
    <n v="4.95"/>
    <n v="12480"/>
    <n v="14.850000000000001"/>
  </r>
  <r>
    <n v="546851"/>
    <x v="309"/>
    <x v="309"/>
    <n v="2"/>
    <x v="62"/>
    <n v="12.75"/>
    <n v="12480"/>
    <n v="25.5"/>
  </r>
  <r>
    <n v="546851"/>
    <x v="179"/>
    <x v="179"/>
    <n v="6"/>
    <x v="62"/>
    <n v="2.5499999999999998"/>
    <n v="12480"/>
    <n v="15.299999999999999"/>
  </r>
  <r>
    <n v="546851"/>
    <x v="22"/>
    <x v="22"/>
    <n v="6"/>
    <x v="62"/>
    <n v="2.95"/>
    <n v="12480"/>
    <n v="17.700000000000003"/>
  </r>
  <r>
    <n v="546851"/>
    <x v="23"/>
    <x v="23"/>
    <n v="6"/>
    <x v="62"/>
    <n v="2.95"/>
    <n v="12480"/>
    <n v="17.700000000000003"/>
  </r>
  <r>
    <n v="546851"/>
    <x v="201"/>
    <x v="612"/>
    <n v="10"/>
    <x v="62"/>
    <n v="1.65"/>
    <n v="12480"/>
    <n v="16.5"/>
  </r>
  <r>
    <n v="546851"/>
    <x v="216"/>
    <x v="216"/>
    <n v="3"/>
    <x v="62"/>
    <n v="12.75"/>
    <n v="12480"/>
    <n v="38.25"/>
  </r>
  <r>
    <n v="546851"/>
    <x v="612"/>
    <x v="613"/>
    <n v="8"/>
    <x v="62"/>
    <n v="1.95"/>
    <n v="12480"/>
    <n v="15.6"/>
  </r>
  <r>
    <n v="546851"/>
    <x v="445"/>
    <x v="445"/>
    <n v="12"/>
    <x v="62"/>
    <n v="1.25"/>
    <n v="12480"/>
    <n v="15"/>
  </r>
  <r>
    <n v="546851"/>
    <x v="289"/>
    <x v="289"/>
    <n v="12"/>
    <x v="62"/>
    <n v="1.25"/>
    <n v="12480"/>
    <n v="15"/>
  </r>
  <r>
    <n v="546851"/>
    <x v="24"/>
    <x v="24"/>
    <n v="12"/>
    <x v="62"/>
    <n v="1.65"/>
    <n v="12480"/>
    <n v="19.799999999999997"/>
  </r>
  <r>
    <n v="546851"/>
    <x v="317"/>
    <x v="317"/>
    <n v="12"/>
    <x v="62"/>
    <n v="1.65"/>
    <n v="12480"/>
    <n v="19.799999999999997"/>
  </r>
  <r>
    <n v="546851"/>
    <x v="25"/>
    <x v="25"/>
    <n v="12"/>
    <x v="62"/>
    <n v="1.65"/>
    <n v="12480"/>
    <n v="19.799999999999997"/>
  </r>
  <r>
    <n v="546851"/>
    <x v="187"/>
    <x v="187"/>
    <n v="8"/>
    <x v="62"/>
    <n v="3.95"/>
    <n v="12480"/>
    <n v="31.6"/>
  </r>
  <r>
    <n v="546851"/>
    <x v="148"/>
    <x v="148"/>
    <n v="6"/>
    <x v="62"/>
    <n v="2.1"/>
    <n v="12480"/>
    <n v="12.600000000000001"/>
  </r>
  <r>
    <n v="546851"/>
    <x v="32"/>
    <x v="32"/>
    <n v="12"/>
    <x v="62"/>
    <n v="0.85"/>
    <n v="12480"/>
    <n v="10.199999999999999"/>
  </r>
  <r>
    <n v="546851"/>
    <x v="224"/>
    <x v="224"/>
    <n v="48"/>
    <x v="62"/>
    <n v="0.72"/>
    <n v="12480"/>
    <n v="34.56"/>
  </r>
  <r>
    <n v="546851"/>
    <x v="327"/>
    <x v="327"/>
    <n v="48"/>
    <x v="62"/>
    <n v="0.72"/>
    <n v="12480"/>
    <n v="34.56"/>
  </r>
  <r>
    <n v="546851"/>
    <x v="166"/>
    <x v="614"/>
    <n v="4"/>
    <x v="62"/>
    <n v="4.1500000000000004"/>
    <n v="12480"/>
    <n v="16.600000000000001"/>
  </r>
  <r>
    <n v="546851"/>
    <x v="368"/>
    <x v="368"/>
    <n v="12"/>
    <x v="62"/>
    <n v="1.25"/>
    <n v="12480"/>
    <n v="15"/>
  </r>
  <r>
    <n v="546851"/>
    <x v="215"/>
    <x v="215"/>
    <n v="12"/>
    <x v="62"/>
    <n v="1.25"/>
    <n v="12480"/>
    <n v="15"/>
  </r>
  <r>
    <n v="546920"/>
    <x v="44"/>
    <x v="44"/>
    <n v="10"/>
    <x v="63"/>
    <n v="0.85"/>
    <n v="12471"/>
    <n v="8.5"/>
  </r>
  <r>
    <n v="546920"/>
    <x v="285"/>
    <x v="285"/>
    <n v="12"/>
    <x v="63"/>
    <n v="1.25"/>
    <n v="12471"/>
    <n v="15"/>
  </r>
  <r>
    <n v="546920"/>
    <x v="286"/>
    <x v="286"/>
    <n v="24"/>
    <x v="63"/>
    <n v="1.25"/>
    <n v="12471"/>
    <n v="30"/>
  </r>
  <r>
    <n v="546920"/>
    <x v="172"/>
    <x v="172"/>
    <n v="6"/>
    <x v="63"/>
    <n v="2.25"/>
    <n v="12471"/>
    <n v="13.5"/>
  </r>
  <r>
    <n v="546920"/>
    <x v="389"/>
    <x v="389"/>
    <n v="24"/>
    <x v="63"/>
    <n v="0.85"/>
    <n v="12471"/>
    <n v="20.399999999999999"/>
  </r>
  <r>
    <n v="546920"/>
    <x v="14"/>
    <x v="14"/>
    <n v="24"/>
    <x v="63"/>
    <n v="0.85"/>
    <n v="12471"/>
    <n v="20.399999999999999"/>
  </r>
  <r>
    <n v="546920"/>
    <x v="22"/>
    <x v="22"/>
    <n v="6"/>
    <x v="63"/>
    <n v="2.95"/>
    <n v="12471"/>
    <n v="17.700000000000003"/>
  </r>
  <r>
    <n v="546920"/>
    <x v="124"/>
    <x v="124"/>
    <n v="36"/>
    <x v="63"/>
    <n v="0.42"/>
    <n v="12471"/>
    <n v="15.12"/>
  </r>
  <r>
    <n v="546920"/>
    <x v="216"/>
    <x v="216"/>
    <n v="32"/>
    <x v="63"/>
    <n v="10.95"/>
    <n v="12471"/>
    <n v="350.4"/>
  </r>
  <r>
    <n v="546920"/>
    <x v="217"/>
    <x v="217"/>
    <n v="6"/>
    <x v="63"/>
    <n v="2.95"/>
    <n v="12471"/>
    <n v="17.700000000000003"/>
  </r>
  <r>
    <n v="546919"/>
    <x v="194"/>
    <x v="194"/>
    <n v="144"/>
    <x v="63"/>
    <n v="1.06"/>
    <n v="12500"/>
    <n v="152.64000000000001"/>
  </r>
  <r>
    <n v="546920"/>
    <x v="219"/>
    <x v="219"/>
    <n v="8"/>
    <x v="63"/>
    <n v="4.95"/>
    <n v="12471"/>
    <n v="39.6"/>
  </r>
  <r>
    <n v="546920"/>
    <x v="186"/>
    <x v="186"/>
    <n v="12"/>
    <x v="63"/>
    <n v="4.95"/>
    <n v="12471"/>
    <n v="59.400000000000006"/>
  </r>
  <r>
    <n v="546920"/>
    <x v="456"/>
    <x v="456"/>
    <n v="4"/>
    <x v="63"/>
    <n v="3.75"/>
    <n v="12471"/>
    <n v="15"/>
  </r>
  <r>
    <n v="546920"/>
    <x v="342"/>
    <x v="342"/>
    <n v="48"/>
    <x v="63"/>
    <n v="0.85"/>
    <n v="12471"/>
    <n v="40.799999999999997"/>
  </r>
  <r>
    <n v="546920"/>
    <x v="33"/>
    <x v="33"/>
    <n v="12"/>
    <x v="63"/>
    <n v="0.85"/>
    <n v="12471"/>
    <n v="10.199999999999999"/>
  </r>
  <r>
    <n v="546920"/>
    <x v="150"/>
    <x v="150"/>
    <n v="12"/>
    <x v="63"/>
    <n v="1.45"/>
    <n v="12471"/>
    <n v="17.399999999999999"/>
  </r>
  <r>
    <n v="546920"/>
    <x v="224"/>
    <x v="224"/>
    <n v="12"/>
    <x v="63"/>
    <n v="0.85"/>
    <n v="12471"/>
    <n v="10.199999999999999"/>
  </r>
  <r>
    <n v="546919"/>
    <x v="613"/>
    <x v="615"/>
    <n v="24"/>
    <x v="63"/>
    <n v="2.95"/>
    <n v="12500"/>
    <n v="70.800000000000011"/>
  </r>
  <r>
    <n v="546921"/>
    <x v="614"/>
    <x v="616"/>
    <n v="8"/>
    <x v="64"/>
    <n v="2.25"/>
    <n v="12471"/>
    <n v="18"/>
  </r>
  <r>
    <n v="546921"/>
    <x v="615"/>
    <x v="617"/>
    <n v="4"/>
    <x v="64"/>
    <n v="3.75"/>
    <n v="12471"/>
    <n v="15"/>
  </r>
  <r>
    <n v="546925"/>
    <x v="87"/>
    <x v="87"/>
    <n v="60"/>
    <x v="65"/>
    <n v="2.1"/>
    <n v="12647"/>
    <n v="126"/>
  </r>
  <r>
    <n v="546925"/>
    <x v="246"/>
    <x v="246"/>
    <n v="96"/>
    <x v="65"/>
    <n v="1.45"/>
    <n v="12647"/>
    <n v="139.19999999999999"/>
  </r>
  <r>
    <n v="546925"/>
    <x v="120"/>
    <x v="120"/>
    <n v="60"/>
    <x v="65"/>
    <n v="2.1"/>
    <n v="12647"/>
    <n v="126"/>
  </r>
  <r>
    <n v="546925"/>
    <x v="472"/>
    <x v="472"/>
    <n v="6"/>
    <x v="65"/>
    <n v="3.25"/>
    <n v="12647"/>
    <n v="19.5"/>
  </r>
  <r>
    <n v="547005"/>
    <x v="38"/>
    <x v="38"/>
    <n v="8"/>
    <x v="66"/>
    <n v="1.25"/>
    <n v="12474"/>
    <n v="10"/>
  </r>
  <r>
    <n v="547005"/>
    <x v="44"/>
    <x v="44"/>
    <n v="20"/>
    <x v="66"/>
    <n v="0.85"/>
    <n v="12474"/>
    <n v="17"/>
  </r>
  <r>
    <n v="547005"/>
    <x v="2"/>
    <x v="2"/>
    <n v="12"/>
    <x v="66"/>
    <n v="0.65"/>
    <n v="12474"/>
    <n v="7.8000000000000007"/>
  </r>
  <r>
    <n v="547005"/>
    <x v="58"/>
    <x v="58"/>
    <n v="12"/>
    <x v="66"/>
    <n v="0.65"/>
    <n v="12474"/>
    <n v="7.8000000000000007"/>
  </r>
  <r>
    <n v="547005"/>
    <x v="3"/>
    <x v="3"/>
    <n v="12"/>
    <x v="66"/>
    <n v="0.85"/>
    <n v="12474"/>
    <n v="10.199999999999999"/>
  </r>
  <r>
    <n v="547005"/>
    <x v="300"/>
    <x v="300"/>
    <n v="24"/>
    <x v="66"/>
    <n v="1.25"/>
    <n v="12474"/>
    <n v="30"/>
  </r>
  <r>
    <n v="547005"/>
    <x v="301"/>
    <x v="301"/>
    <n v="24"/>
    <x v="66"/>
    <n v="1.25"/>
    <n v="12474"/>
    <n v="30"/>
  </r>
  <r>
    <n v="547005"/>
    <x v="333"/>
    <x v="333"/>
    <n v="6"/>
    <x v="66"/>
    <n v="2.5499999999999998"/>
    <n v="12474"/>
    <n v="15.299999999999999"/>
  </r>
  <r>
    <n v="547005"/>
    <x v="616"/>
    <x v="618"/>
    <n v="12"/>
    <x v="66"/>
    <n v="0.85"/>
    <n v="12474"/>
    <n v="10.199999999999999"/>
  </r>
  <r>
    <n v="547005"/>
    <x v="389"/>
    <x v="389"/>
    <n v="12"/>
    <x v="66"/>
    <n v="0.85"/>
    <n v="12474"/>
    <n v="10.199999999999999"/>
  </r>
  <r>
    <n v="547005"/>
    <x v="231"/>
    <x v="231"/>
    <n v="12"/>
    <x v="66"/>
    <n v="1.25"/>
    <n v="12474"/>
    <n v="15"/>
  </r>
  <r>
    <n v="547005"/>
    <x v="508"/>
    <x v="508"/>
    <n v="12"/>
    <x v="66"/>
    <n v="1.25"/>
    <n v="12474"/>
    <n v="15"/>
  </r>
  <r>
    <n v="547005"/>
    <x v="96"/>
    <x v="96"/>
    <n v="12"/>
    <x v="66"/>
    <n v="0.65"/>
    <n v="12474"/>
    <n v="7.8000000000000007"/>
  </r>
  <r>
    <n v="547005"/>
    <x v="617"/>
    <x v="619"/>
    <n v="25"/>
    <x v="66"/>
    <n v="0.42"/>
    <n v="12474"/>
    <n v="10.5"/>
  </r>
  <r>
    <n v="547005"/>
    <x v="618"/>
    <x v="620"/>
    <n v="12"/>
    <x v="66"/>
    <n v="0.85"/>
    <n v="12474"/>
    <n v="10.199999999999999"/>
  </r>
  <r>
    <n v="547005"/>
    <x v="309"/>
    <x v="309"/>
    <n v="1"/>
    <x v="66"/>
    <n v="12.75"/>
    <n v="12474"/>
    <n v="12.75"/>
  </r>
  <r>
    <n v="547005"/>
    <x v="619"/>
    <x v="621"/>
    <n v="16"/>
    <x v="66"/>
    <n v="0.85"/>
    <n v="12474"/>
    <n v="13.6"/>
  </r>
  <r>
    <n v="547005"/>
    <x v="288"/>
    <x v="288"/>
    <n v="6"/>
    <x v="66"/>
    <n v="2.5499999999999998"/>
    <n v="12474"/>
    <n v="15.299999999999999"/>
  </r>
  <r>
    <n v="547005"/>
    <x v="179"/>
    <x v="179"/>
    <n v="6"/>
    <x v="66"/>
    <n v="2.5499999999999998"/>
    <n v="12474"/>
    <n v="15.299999999999999"/>
  </r>
  <r>
    <n v="547005"/>
    <x v="247"/>
    <x v="247"/>
    <n v="12"/>
    <x v="66"/>
    <n v="0.85"/>
    <n v="12474"/>
    <n v="10.199999999999999"/>
  </r>
  <r>
    <n v="547005"/>
    <x v="22"/>
    <x v="22"/>
    <n v="12"/>
    <x v="66"/>
    <n v="2.95"/>
    <n v="12474"/>
    <n v="35.400000000000006"/>
  </r>
  <r>
    <n v="547005"/>
    <x v="23"/>
    <x v="23"/>
    <n v="6"/>
    <x v="66"/>
    <n v="2.95"/>
    <n v="12474"/>
    <n v="17.700000000000003"/>
  </r>
  <r>
    <n v="547005"/>
    <x v="248"/>
    <x v="248"/>
    <n v="8"/>
    <x v="66"/>
    <n v="1.95"/>
    <n v="12474"/>
    <n v="15.6"/>
  </r>
  <r>
    <n v="547005"/>
    <x v="620"/>
    <x v="622"/>
    <n v="12"/>
    <x v="66"/>
    <n v="1.25"/>
    <n v="12474"/>
    <n v="15"/>
  </r>
  <r>
    <n v="547005"/>
    <x v="216"/>
    <x v="216"/>
    <n v="2"/>
    <x v="66"/>
    <n v="12.75"/>
    <n v="12474"/>
    <n v="25.5"/>
  </r>
  <r>
    <n v="547005"/>
    <x v="495"/>
    <x v="495"/>
    <n v="6"/>
    <x v="66"/>
    <n v="1.95"/>
    <n v="12474"/>
    <n v="11.7"/>
  </r>
  <r>
    <n v="547005"/>
    <x v="313"/>
    <x v="313"/>
    <n v="6"/>
    <x v="66"/>
    <n v="1.95"/>
    <n v="12474"/>
    <n v="11.7"/>
  </r>
  <r>
    <n v="547005"/>
    <x v="205"/>
    <x v="205"/>
    <n v="12"/>
    <x v="66"/>
    <n v="1.65"/>
    <n v="12474"/>
    <n v="19.799999999999997"/>
  </r>
  <r>
    <n v="547005"/>
    <x v="621"/>
    <x v="623"/>
    <n v="4"/>
    <x v="66"/>
    <n v="3.75"/>
    <n v="12474"/>
    <n v="15"/>
  </r>
  <r>
    <n v="547005"/>
    <x v="185"/>
    <x v="185"/>
    <n v="12"/>
    <x v="66"/>
    <n v="1.95"/>
    <n v="12474"/>
    <n v="23.4"/>
  </r>
  <r>
    <n v="547005"/>
    <x v="388"/>
    <x v="388"/>
    <n v="24"/>
    <x v="66"/>
    <n v="1.95"/>
    <n v="12474"/>
    <n v="46.8"/>
  </r>
  <r>
    <n v="547005"/>
    <x v="622"/>
    <x v="624"/>
    <n v="4"/>
    <x v="66"/>
    <n v="2.5499999999999998"/>
    <n v="12474"/>
    <n v="10.199999999999999"/>
  </r>
  <r>
    <n v="547005"/>
    <x v="144"/>
    <x v="144"/>
    <n v="25"/>
    <x v="66"/>
    <n v="0.42"/>
    <n v="12474"/>
    <n v="10.5"/>
  </r>
  <r>
    <n v="547005"/>
    <x v="363"/>
    <x v="363"/>
    <n v="12"/>
    <x v="66"/>
    <n v="0.42"/>
    <n v="12474"/>
    <n v="5.04"/>
  </r>
  <r>
    <n v="547005"/>
    <x v="470"/>
    <x v="470"/>
    <n v="12"/>
    <x v="66"/>
    <n v="1.65"/>
    <n v="12474"/>
    <n v="19.799999999999997"/>
  </r>
  <r>
    <n v="547005"/>
    <x v="32"/>
    <x v="32"/>
    <n v="12"/>
    <x v="66"/>
    <n v="0.85"/>
    <n v="12474"/>
    <n v="10.199999999999999"/>
  </r>
  <r>
    <n v="547005"/>
    <x v="33"/>
    <x v="33"/>
    <n v="12"/>
    <x v="66"/>
    <n v="0.85"/>
    <n v="12474"/>
    <n v="10.199999999999999"/>
  </r>
  <r>
    <n v="547005"/>
    <x v="190"/>
    <x v="190"/>
    <n v="12"/>
    <x v="66"/>
    <n v="1.65"/>
    <n v="12474"/>
    <n v="19.799999999999997"/>
  </r>
  <r>
    <n v="547005"/>
    <x v="294"/>
    <x v="294"/>
    <n v="12"/>
    <x v="66"/>
    <n v="1.65"/>
    <n v="12474"/>
    <n v="19.799999999999997"/>
  </r>
  <r>
    <n v="547005"/>
    <x v="623"/>
    <x v="625"/>
    <n v="12"/>
    <x v="66"/>
    <n v="1.25"/>
    <n v="12474"/>
    <n v="15"/>
  </r>
  <r>
    <n v="547005"/>
    <x v="624"/>
    <x v="626"/>
    <n v="1"/>
    <x v="66"/>
    <n v="16.95"/>
    <n v="12474"/>
    <n v="16.95"/>
  </r>
  <r>
    <n v="547005"/>
    <x v="604"/>
    <x v="604"/>
    <n v="1"/>
    <x v="66"/>
    <n v="16.95"/>
    <n v="12474"/>
    <n v="16.95"/>
  </r>
  <r>
    <n v="547005"/>
    <x v="614"/>
    <x v="616"/>
    <n v="8"/>
    <x v="66"/>
    <n v="2.25"/>
    <n v="12474"/>
    <n v="18"/>
  </r>
  <r>
    <n v="547005"/>
    <x v="625"/>
    <x v="627"/>
    <n v="8"/>
    <x v="66"/>
    <n v="2.25"/>
    <n v="12474"/>
    <n v="18"/>
  </r>
  <r>
    <n v="547005"/>
    <x v="626"/>
    <x v="628"/>
    <n v="24"/>
    <x v="66"/>
    <n v="0.42"/>
    <n v="12474"/>
    <n v="10.08"/>
  </r>
  <r>
    <n v="547005"/>
    <x v="627"/>
    <x v="629"/>
    <n v="25"/>
    <x v="66"/>
    <n v="0.42"/>
    <n v="12474"/>
    <n v="10.5"/>
  </r>
  <r>
    <n v="547005"/>
    <x v="628"/>
    <x v="630"/>
    <n v="6"/>
    <x v="66"/>
    <n v="1.95"/>
    <n v="12474"/>
    <n v="11.7"/>
  </r>
  <r>
    <n v="547071"/>
    <x v="540"/>
    <x v="540"/>
    <n v="6"/>
    <x v="67"/>
    <n v="2.5499999999999998"/>
    <n v="12693"/>
    <n v="15.299999999999999"/>
  </r>
  <r>
    <n v="547071"/>
    <x v="272"/>
    <x v="272"/>
    <n v="2"/>
    <x v="67"/>
    <n v="7.95"/>
    <n v="12693"/>
    <n v="15.9"/>
  </r>
  <r>
    <n v="547071"/>
    <x v="255"/>
    <x v="255"/>
    <n v="6"/>
    <x v="67"/>
    <n v="4.25"/>
    <n v="12693"/>
    <n v="25.5"/>
  </r>
  <r>
    <n v="547071"/>
    <x v="150"/>
    <x v="150"/>
    <n v="24"/>
    <x v="67"/>
    <n v="1.45"/>
    <n v="12693"/>
    <n v="34.799999999999997"/>
  </r>
  <r>
    <n v="547071"/>
    <x v="629"/>
    <x v="631"/>
    <n v="6"/>
    <x v="67"/>
    <n v="3.75"/>
    <n v="12693"/>
    <n v="22.5"/>
  </r>
  <r>
    <n v="547071"/>
    <x v="630"/>
    <x v="632"/>
    <n v="12"/>
    <x v="67"/>
    <n v="1.45"/>
    <n v="12693"/>
    <n v="17.399999999999999"/>
  </r>
  <r>
    <n v="547071"/>
    <x v="631"/>
    <x v="633"/>
    <n v="12"/>
    <x v="67"/>
    <n v="1.65"/>
    <n v="12693"/>
    <n v="19.799999999999997"/>
  </r>
  <r>
    <n v="547071"/>
    <x v="632"/>
    <x v="634"/>
    <n v="12"/>
    <x v="67"/>
    <n v="1.25"/>
    <n v="12693"/>
    <n v="15"/>
  </r>
  <r>
    <n v="547071"/>
    <x v="633"/>
    <x v="635"/>
    <n v="4"/>
    <x v="67"/>
    <n v="4.95"/>
    <n v="12693"/>
    <n v="19.8"/>
  </r>
  <r>
    <n v="547071"/>
    <x v="634"/>
    <x v="636"/>
    <n v="3"/>
    <x v="67"/>
    <n v="5.95"/>
    <n v="12693"/>
    <n v="17.850000000000001"/>
  </r>
  <r>
    <n v="547085"/>
    <x v="635"/>
    <x v="637"/>
    <n v="12"/>
    <x v="68"/>
    <n v="2.89"/>
    <n v="12600"/>
    <n v="34.68"/>
  </r>
  <r>
    <n v="547085"/>
    <x v="158"/>
    <x v="158"/>
    <n v="12"/>
    <x v="68"/>
    <n v="5.95"/>
    <n v="12600"/>
    <n v="71.400000000000006"/>
  </r>
  <r>
    <n v="547379"/>
    <x v="38"/>
    <x v="38"/>
    <n v="8"/>
    <x v="69"/>
    <n v="1.25"/>
    <n v="12720"/>
    <n v="10"/>
  </r>
  <r>
    <n v="547379"/>
    <x v="47"/>
    <x v="47"/>
    <n v="10"/>
    <x v="69"/>
    <n v="1.65"/>
    <n v="12720"/>
    <n v="16.5"/>
  </r>
  <r>
    <n v="547379"/>
    <x v="70"/>
    <x v="70"/>
    <n v="24"/>
    <x v="69"/>
    <n v="0.85"/>
    <n v="12720"/>
    <n v="20.399999999999999"/>
  </r>
  <r>
    <n v="547379"/>
    <x v="71"/>
    <x v="71"/>
    <n v="8"/>
    <x v="69"/>
    <n v="0.85"/>
    <n v="12720"/>
    <n v="6.8"/>
  </r>
  <r>
    <n v="547379"/>
    <x v="72"/>
    <x v="72"/>
    <n v="8"/>
    <x v="69"/>
    <n v="0.85"/>
    <n v="12720"/>
    <n v="6.8"/>
  </r>
  <r>
    <n v="547379"/>
    <x v="73"/>
    <x v="73"/>
    <n v="24"/>
    <x v="69"/>
    <n v="1.69"/>
    <n v="12720"/>
    <n v="40.56"/>
  </r>
  <r>
    <n v="547379"/>
    <x v="74"/>
    <x v="74"/>
    <n v="8"/>
    <x v="69"/>
    <n v="1.69"/>
    <n v="12720"/>
    <n v="13.52"/>
  </r>
  <r>
    <n v="547379"/>
    <x v="636"/>
    <x v="638"/>
    <n v="48"/>
    <x v="69"/>
    <n v="0.39"/>
    <n v="12720"/>
    <n v="18.72"/>
  </r>
  <r>
    <n v="547379"/>
    <x v="637"/>
    <x v="639"/>
    <n v="48"/>
    <x v="69"/>
    <n v="0.39"/>
    <n v="12720"/>
    <n v="18.72"/>
  </r>
  <r>
    <n v="547379"/>
    <x v="638"/>
    <x v="640"/>
    <n v="48"/>
    <x v="69"/>
    <n v="0.39"/>
    <n v="12720"/>
    <n v="18.72"/>
  </r>
  <r>
    <n v="547379"/>
    <x v="639"/>
    <x v="641"/>
    <n v="48"/>
    <x v="69"/>
    <n v="0.39"/>
    <n v="12720"/>
    <n v="18.72"/>
  </r>
  <r>
    <n v="547379"/>
    <x v="541"/>
    <x v="541"/>
    <n v="3"/>
    <x v="69"/>
    <n v="4.95"/>
    <n v="12720"/>
    <n v="14.850000000000001"/>
  </r>
  <r>
    <n v="547379"/>
    <x v="640"/>
    <x v="642"/>
    <n v="6"/>
    <x v="69"/>
    <n v="2.5499999999999998"/>
    <n v="12720"/>
    <n v="15.299999999999999"/>
  </r>
  <r>
    <n v="547379"/>
    <x v="392"/>
    <x v="392"/>
    <n v="1"/>
    <x v="69"/>
    <n v="10.95"/>
    <n v="12720"/>
    <n v="10.95"/>
  </r>
  <r>
    <n v="547379"/>
    <x v="478"/>
    <x v="478"/>
    <n v="2"/>
    <x v="69"/>
    <n v="6.75"/>
    <n v="12720"/>
    <n v="13.5"/>
  </r>
  <r>
    <n v="547379"/>
    <x v="229"/>
    <x v="229"/>
    <n v="5"/>
    <x v="69"/>
    <n v="2.95"/>
    <n v="12720"/>
    <n v="14.75"/>
  </r>
  <r>
    <n v="547379"/>
    <x v="418"/>
    <x v="418"/>
    <n v="5"/>
    <x v="69"/>
    <n v="2.95"/>
    <n v="12720"/>
    <n v="14.75"/>
  </r>
  <r>
    <n v="547379"/>
    <x v="93"/>
    <x v="93"/>
    <n v="24"/>
    <x v="69"/>
    <n v="0.28999999999999998"/>
    <n v="12720"/>
    <n v="6.9599999999999991"/>
  </r>
  <r>
    <n v="547379"/>
    <x v="94"/>
    <x v="94"/>
    <n v="24"/>
    <x v="69"/>
    <n v="0.28999999999999998"/>
    <n v="12720"/>
    <n v="6.9599999999999991"/>
  </r>
  <r>
    <n v="547379"/>
    <x v="641"/>
    <x v="643"/>
    <n v="24"/>
    <x v="69"/>
    <n v="0.28999999999999998"/>
    <n v="12720"/>
    <n v="6.9599999999999991"/>
  </r>
  <r>
    <n v="547379"/>
    <x v="642"/>
    <x v="644"/>
    <n v="24"/>
    <x v="69"/>
    <n v="0.28999999999999998"/>
    <n v="12720"/>
    <n v="6.9599999999999991"/>
  </r>
  <r>
    <n v="547379"/>
    <x v="351"/>
    <x v="351"/>
    <n v="24"/>
    <x v="69"/>
    <n v="0.28999999999999998"/>
    <n v="12720"/>
    <n v="6.9599999999999991"/>
  </r>
  <r>
    <n v="547379"/>
    <x v="352"/>
    <x v="352"/>
    <n v="24"/>
    <x v="69"/>
    <n v="0.28999999999999998"/>
    <n v="12720"/>
    <n v="6.9599999999999991"/>
  </r>
  <r>
    <n v="547379"/>
    <x v="534"/>
    <x v="534"/>
    <n v="6"/>
    <x v="69"/>
    <n v="2.95"/>
    <n v="12720"/>
    <n v="17.700000000000003"/>
  </r>
  <r>
    <n v="547379"/>
    <x v="643"/>
    <x v="645"/>
    <n v="6"/>
    <x v="69"/>
    <n v="2.95"/>
    <n v="12720"/>
    <n v="17.700000000000003"/>
  </r>
  <r>
    <n v="547379"/>
    <x v="195"/>
    <x v="195"/>
    <n v="12"/>
    <x v="69"/>
    <n v="1.65"/>
    <n v="12720"/>
    <n v="19.799999999999997"/>
  </r>
  <r>
    <n v="547379"/>
    <x v="470"/>
    <x v="470"/>
    <n v="6"/>
    <x v="69"/>
    <n v="1.65"/>
    <n v="12720"/>
    <n v="9.8999999999999986"/>
  </r>
  <r>
    <n v="547379"/>
    <x v="471"/>
    <x v="471"/>
    <n v="6"/>
    <x v="69"/>
    <n v="1.65"/>
    <n v="12720"/>
    <n v="9.8999999999999986"/>
  </r>
  <r>
    <n v="547383"/>
    <x v="644"/>
    <x v="646"/>
    <n v="30"/>
    <x v="70"/>
    <n v="0.21"/>
    <n v="12613"/>
    <n v="6.3"/>
  </r>
  <r>
    <n v="547383"/>
    <x v="645"/>
    <x v="647"/>
    <n v="28"/>
    <x v="70"/>
    <n v="0.21"/>
    <n v="12613"/>
    <n v="5.88"/>
  </r>
  <r>
    <n v="547383"/>
    <x v="646"/>
    <x v="648"/>
    <n v="6"/>
    <x v="70"/>
    <n v="3.25"/>
    <n v="12613"/>
    <n v="19.5"/>
  </r>
  <r>
    <n v="547383"/>
    <x v="330"/>
    <x v="330"/>
    <n v="10"/>
    <x v="70"/>
    <n v="1.95"/>
    <n v="12613"/>
    <n v="19.5"/>
  </r>
  <r>
    <n v="547383"/>
    <x v="647"/>
    <x v="649"/>
    <n v="12"/>
    <x v="70"/>
    <n v="0.85"/>
    <n v="12613"/>
    <n v="10.199999999999999"/>
  </r>
  <r>
    <n v="547383"/>
    <x v="648"/>
    <x v="650"/>
    <n v="12"/>
    <x v="70"/>
    <n v="0.85"/>
    <n v="12613"/>
    <n v="10.199999999999999"/>
  </r>
  <r>
    <n v="547383"/>
    <x v="649"/>
    <x v="651"/>
    <n v="12"/>
    <x v="70"/>
    <n v="0.85"/>
    <n v="12613"/>
    <n v="10.199999999999999"/>
  </r>
  <r>
    <n v="547383"/>
    <x v="2"/>
    <x v="2"/>
    <n v="12"/>
    <x v="70"/>
    <n v="0.65"/>
    <n v="12613"/>
    <n v="7.8000000000000007"/>
  </r>
  <r>
    <n v="547383"/>
    <x v="3"/>
    <x v="3"/>
    <n v="12"/>
    <x v="70"/>
    <n v="0.85"/>
    <n v="12613"/>
    <n v="10.199999999999999"/>
  </r>
  <r>
    <n v="547383"/>
    <x v="650"/>
    <x v="652"/>
    <n v="6"/>
    <x v="70"/>
    <n v="2.95"/>
    <n v="12613"/>
    <n v="17.700000000000003"/>
  </r>
  <r>
    <n v="547383"/>
    <x v="651"/>
    <x v="653"/>
    <n v="12"/>
    <x v="70"/>
    <n v="0.42"/>
    <n v="12613"/>
    <n v="5.04"/>
  </r>
  <r>
    <n v="547383"/>
    <x v="541"/>
    <x v="541"/>
    <n v="3"/>
    <x v="70"/>
    <n v="4.95"/>
    <n v="12613"/>
    <n v="14.850000000000001"/>
  </r>
  <r>
    <n v="547383"/>
    <x v="652"/>
    <x v="654"/>
    <n v="4"/>
    <x v="70"/>
    <n v="4.25"/>
    <n v="12613"/>
    <n v="17"/>
  </r>
  <r>
    <n v="547383"/>
    <x v="653"/>
    <x v="655"/>
    <n v="12"/>
    <x v="70"/>
    <n v="0.85"/>
    <n v="12613"/>
    <n v="10.199999999999999"/>
  </r>
  <r>
    <n v="547383"/>
    <x v="177"/>
    <x v="177"/>
    <n v="10"/>
    <x v="70"/>
    <n v="1.95"/>
    <n v="12613"/>
    <n v="19.5"/>
  </r>
  <r>
    <n v="547383"/>
    <x v="210"/>
    <x v="210"/>
    <n v="3"/>
    <x v="70"/>
    <n v="4.95"/>
    <n v="12613"/>
    <n v="14.850000000000001"/>
  </r>
  <r>
    <n v="547383"/>
    <x v="246"/>
    <x v="246"/>
    <n v="24"/>
    <x v="70"/>
    <n v="1.65"/>
    <n v="12613"/>
    <n v="39.599999999999994"/>
  </r>
  <r>
    <n v="547383"/>
    <x v="22"/>
    <x v="22"/>
    <n v="6"/>
    <x v="70"/>
    <n v="2.95"/>
    <n v="12613"/>
    <n v="17.700000000000003"/>
  </r>
  <r>
    <n v="547383"/>
    <x v="511"/>
    <x v="511"/>
    <n v="10"/>
    <x v="70"/>
    <n v="1.95"/>
    <n v="12613"/>
    <n v="19.5"/>
  </r>
  <r>
    <n v="547383"/>
    <x v="7"/>
    <x v="7"/>
    <n v="10"/>
    <x v="70"/>
    <n v="1.95"/>
    <n v="12613"/>
    <n v="19.5"/>
  </r>
  <r>
    <n v="547383"/>
    <x v="654"/>
    <x v="656"/>
    <n v="6"/>
    <x v="70"/>
    <n v="2.95"/>
    <n v="12613"/>
    <n v="17.700000000000003"/>
  </r>
  <r>
    <n v="547383"/>
    <x v="250"/>
    <x v="250"/>
    <n v="6"/>
    <x v="70"/>
    <n v="2.95"/>
    <n v="12613"/>
    <n v="17.700000000000003"/>
  </r>
  <r>
    <n v="547383"/>
    <x v="362"/>
    <x v="362"/>
    <n v="12"/>
    <x v="70"/>
    <n v="2.5499999999999998"/>
    <n v="12613"/>
    <n v="30.599999999999998"/>
  </r>
  <r>
    <n v="547383"/>
    <x v="24"/>
    <x v="24"/>
    <n v="12"/>
    <x v="70"/>
    <n v="1.65"/>
    <n v="12613"/>
    <n v="19.799999999999997"/>
  </r>
  <r>
    <n v="547383"/>
    <x v="547"/>
    <x v="547"/>
    <n v="12"/>
    <x v="70"/>
    <n v="1.65"/>
    <n v="12613"/>
    <n v="19.799999999999997"/>
  </r>
  <r>
    <n v="547383"/>
    <x v="205"/>
    <x v="205"/>
    <n v="12"/>
    <x v="70"/>
    <n v="1.65"/>
    <n v="12613"/>
    <n v="19.799999999999997"/>
  </r>
  <r>
    <n v="547383"/>
    <x v="317"/>
    <x v="317"/>
    <n v="12"/>
    <x v="70"/>
    <n v="1.65"/>
    <n v="12613"/>
    <n v="19.799999999999997"/>
  </r>
  <r>
    <n v="547383"/>
    <x v="25"/>
    <x v="25"/>
    <n v="12"/>
    <x v="70"/>
    <n v="1.65"/>
    <n v="12613"/>
    <n v="19.799999999999997"/>
  </r>
  <r>
    <n v="547383"/>
    <x v="387"/>
    <x v="387"/>
    <n v="12"/>
    <x v="70"/>
    <n v="1.65"/>
    <n v="12613"/>
    <n v="19.799999999999997"/>
  </r>
  <r>
    <n v="547383"/>
    <x v="268"/>
    <x v="268"/>
    <n v="12"/>
    <x v="70"/>
    <n v="1.25"/>
    <n v="12613"/>
    <n v="15"/>
  </r>
  <r>
    <n v="547383"/>
    <x v="269"/>
    <x v="269"/>
    <n v="12"/>
    <x v="70"/>
    <n v="1.25"/>
    <n v="12613"/>
    <n v="15"/>
  </r>
  <r>
    <n v="547383"/>
    <x v="655"/>
    <x v="657"/>
    <n v="12"/>
    <x v="70"/>
    <n v="1.25"/>
    <n v="12613"/>
    <n v="15"/>
  </r>
  <r>
    <n v="547383"/>
    <x v="656"/>
    <x v="658"/>
    <n v="10"/>
    <x v="70"/>
    <n v="1.95"/>
    <n v="12613"/>
    <n v="19.5"/>
  </r>
  <r>
    <n v="547383"/>
    <x v="186"/>
    <x v="186"/>
    <n v="12"/>
    <x v="70"/>
    <n v="4.95"/>
    <n v="12613"/>
    <n v="59.400000000000006"/>
  </r>
  <r>
    <n v="547383"/>
    <x v="657"/>
    <x v="659"/>
    <n v="12"/>
    <x v="70"/>
    <n v="0.42"/>
    <n v="12613"/>
    <n v="5.04"/>
  </r>
  <r>
    <n v="547383"/>
    <x v="32"/>
    <x v="32"/>
    <n v="12"/>
    <x v="70"/>
    <n v="0.85"/>
    <n v="12613"/>
    <n v="10.199999999999999"/>
  </r>
  <r>
    <n v="547383"/>
    <x v="255"/>
    <x v="255"/>
    <n v="6"/>
    <x v="70"/>
    <n v="4.25"/>
    <n v="12613"/>
    <n v="25.5"/>
  </r>
  <r>
    <n v="547383"/>
    <x v="150"/>
    <x v="150"/>
    <n v="12"/>
    <x v="70"/>
    <n v="1.45"/>
    <n v="12613"/>
    <n v="17.399999999999999"/>
  </r>
  <r>
    <n v="547383"/>
    <x v="224"/>
    <x v="224"/>
    <n v="12"/>
    <x v="70"/>
    <n v="0.85"/>
    <n v="12613"/>
    <n v="10.199999999999999"/>
  </r>
  <r>
    <n v="547383"/>
    <x v="327"/>
    <x v="327"/>
    <n v="12"/>
    <x v="70"/>
    <n v="0.85"/>
    <n v="12613"/>
    <n v="10.199999999999999"/>
  </r>
  <r>
    <n v="547383"/>
    <x v="528"/>
    <x v="528"/>
    <n v="12"/>
    <x v="70"/>
    <n v="1.25"/>
    <n v="12613"/>
    <n v="15"/>
  </r>
  <r>
    <n v="547383"/>
    <x v="275"/>
    <x v="275"/>
    <n v="3"/>
    <x v="70"/>
    <n v="5.45"/>
    <n v="12613"/>
    <n v="16.350000000000001"/>
  </r>
  <r>
    <n v="547383"/>
    <x v="276"/>
    <x v="276"/>
    <n v="3"/>
    <x v="70"/>
    <n v="5.45"/>
    <n v="12613"/>
    <n v="16.350000000000001"/>
  </r>
  <r>
    <n v="547383"/>
    <x v="11"/>
    <x v="11"/>
    <n v="10"/>
    <x v="70"/>
    <n v="1.95"/>
    <n v="12613"/>
    <n v="19.5"/>
  </r>
  <r>
    <n v="547715"/>
    <x v="658"/>
    <x v="660"/>
    <n v="6"/>
    <x v="71"/>
    <n v="2.95"/>
    <n v="12520"/>
    <n v="17.700000000000003"/>
  </r>
  <r>
    <n v="547715"/>
    <x v="70"/>
    <x v="70"/>
    <n v="8"/>
    <x v="71"/>
    <n v="0.85"/>
    <n v="12520"/>
    <n v="6.8"/>
  </r>
  <r>
    <n v="547715"/>
    <x v="303"/>
    <x v="303"/>
    <n v="12"/>
    <x v="71"/>
    <n v="0.42"/>
    <n v="12520"/>
    <n v="5.04"/>
  </r>
  <r>
    <n v="547715"/>
    <x v="392"/>
    <x v="392"/>
    <n v="2"/>
    <x v="71"/>
    <n v="10.95"/>
    <n v="12520"/>
    <n v="21.9"/>
  </r>
  <r>
    <n v="547715"/>
    <x v="659"/>
    <x v="661"/>
    <n v="12"/>
    <x v="71"/>
    <n v="0.42"/>
    <n v="12520"/>
    <n v="5.04"/>
  </r>
  <r>
    <n v="547715"/>
    <x v="660"/>
    <x v="662"/>
    <n v="2"/>
    <x v="71"/>
    <n v="9.9499999999999993"/>
    <n v="12520"/>
    <n v="19.899999999999999"/>
  </r>
  <r>
    <n v="547715"/>
    <x v="661"/>
    <x v="663"/>
    <n v="6"/>
    <x v="71"/>
    <n v="2.5499999999999998"/>
    <n v="12520"/>
    <n v="15.299999999999999"/>
  </r>
  <r>
    <n v="547715"/>
    <x v="216"/>
    <x v="216"/>
    <n v="2"/>
    <x v="71"/>
    <n v="12.75"/>
    <n v="12520"/>
    <n v="25.5"/>
  </r>
  <r>
    <n v="547715"/>
    <x v="317"/>
    <x v="317"/>
    <n v="12"/>
    <x v="71"/>
    <n v="1.65"/>
    <n v="12520"/>
    <n v="19.799999999999997"/>
  </r>
  <r>
    <n v="547715"/>
    <x v="623"/>
    <x v="625"/>
    <n v="12"/>
    <x v="71"/>
    <n v="1.25"/>
    <n v="12520"/>
    <n v="15"/>
  </r>
  <r>
    <n v="547715"/>
    <x v="662"/>
    <x v="664"/>
    <n v="12"/>
    <x v="71"/>
    <n v="1.25"/>
    <n v="12520"/>
    <n v="15"/>
  </r>
  <r>
    <n v="547715"/>
    <x v="663"/>
    <x v="665"/>
    <n v="12"/>
    <x v="71"/>
    <n v="0.42"/>
    <n v="12520"/>
    <n v="5.04"/>
  </r>
  <r>
    <n v="547715"/>
    <x v="328"/>
    <x v="328"/>
    <n v="4"/>
    <x v="71"/>
    <n v="4.95"/>
    <n v="12520"/>
    <n v="19.8"/>
  </r>
  <r>
    <n v="547715"/>
    <x v="664"/>
    <x v="666"/>
    <n v="12"/>
    <x v="71"/>
    <n v="0.39"/>
    <n v="12520"/>
    <n v="4.68"/>
  </r>
  <r>
    <n v="547715"/>
    <x v="665"/>
    <x v="667"/>
    <n v="6"/>
    <x v="71"/>
    <n v="0.39"/>
    <n v="12520"/>
    <n v="2.34"/>
  </r>
  <r>
    <n v="547715"/>
    <x v="666"/>
    <x v="668"/>
    <n v="6"/>
    <x v="71"/>
    <n v="1.95"/>
    <n v="12520"/>
    <n v="11.7"/>
  </r>
  <r>
    <n v="547821"/>
    <x v="667"/>
    <x v="669"/>
    <n v="120"/>
    <x v="72"/>
    <n v="1.85"/>
    <n v="12621"/>
    <n v="222"/>
  </r>
  <r>
    <n v="547821"/>
    <x v="668"/>
    <x v="670"/>
    <n v="120"/>
    <x v="72"/>
    <n v="1.85"/>
    <n v="12621"/>
    <n v="222"/>
  </r>
  <r>
    <n v="547821"/>
    <x v="669"/>
    <x v="671"/>
    <n v="120"/>
    <x v="72"/>
    <n v="1.85"/>
    <n v="12621"/>
    <n v="222"/>
  </r>
  <r>
    <n v="547821"/>
    <x v="670"/>
    <x v="672"/>
    <n v="120"/>
    <x v="72"/>
    <n v="1.85"/>
    <n v="12621"/>
    <n v="222"/>
  </r>
  <r>
    <n v="547822"/>
    <x v="48"/>
    <x v="48"/>
    <n v="2"/>
    <x v="73"/>
    <n v="7.95"/>
    <n v="12668"/>
    <n v="15.9"/>
  </r>
  <r>
    <n v="547822"/>
    <x v="49"/>
    <x v="49"/>
    <n v="12"/>
    <x v="73"/>
    <n v="2.95"/>
    <n v="12668"/>
    <n v="35.400000000000006"/>
  </r>
  <r>
    <n v="547822"/>
    <x v="64"/>
    <x v="64"/>
    <n v="10"/>
    <x v="73"/>
    <n v="1.25"/>
    <n v="12668"/>
    <n v="12.5"/>
  </r>
  <r>
    <n v="547822"/>
    <x v="286"/>
    <x v="286"/>
    <n v="72"/>
    <x v="73"/>
    <n v="1.06"/>
    <n v="12668"/>
    <n v="76.320000000000007"/>
  </r>
  <r>
    <n v="547822"/>
    <x v="540"/>
    <x v="540"/>
    <n v="6"/>
    <x v="73"/>
    <n v="2.5499999999999998"/>
    <n v="12668"/>
    <n v="15.299999999999999"/>
  </r>
  <r>
    <n v="547822"/>
    <x v="640"/>
    <x v="642"/>
    <n v="6"/>
    <x v="73"/>
    <n v="2.5499999999999998"/>
    <n v="12668"/>
    <n v="15.299999999999999"/>
  </r>
  <r>
    <n v="547822"/>
    <x v="652"/>
    <x v="654"/>
    <n v="4"/>
    <x v="73"/>
    <n v="4.25"/>
    <n v="12668"/>
    <n v="17"/>
  </r>
  <r>
    <n v="547822"/>
    <x v="86"/>
    <x v="86"/>
    <n v="3"/>
    <x v="73"/>
    <n v="4.95"/>
    <n v="12668"/>
    <n v="14.850000000000001"/>
  </r>
  <r>
    <n v="547822"/>
    <x v="87"/>
    <x v="87"/>
    <n v="6"/>
    <x v="73"/>
    <n v="2.5499999999999998"/>
    <n v="12668"/>
    <n v="15.299999999999999"/>
  </r>
  <r>
    <n v="547822"/>
    <x v="88"/>
    <x v="88"/>
    <n v="6"/>
    <x v="73"/>
    <n v="2.5499999999999998"/>
    <n v="12668"/>
    <n v="15.299999999999999"/>
  </r>
  <r>
    <n v="547822"/>
    <x v="5"/>
    <x v="5"/>
    <n v="12"/>
    <x v="73"/>
    <n v="1.65"/>
    <n v="12668"/>
    <n v="19.799999999999997"/>
  </r>
  <r>
    <n v="547822"/>
    <x v="392"/>
    <x v="392"/>
    <n v="1"/>
    <x v="73"/>
    <n v="10.95"/>
    <n v="12668"/>
    <n v="10.95"/>
  </r>
  <r>
    <n v="547822"/>
    <x v="438"/>
    <x v="438"/>
    <n v="12"/>
    <x v="73"/>
    <n v="1.49"/>
    <n v="12668"/>
    <n v="17.88"/>
  </r>
  <r>
    <n v="547822"/>
    <x v="671"/>
    <x v="673"/>
    <n v="36"/>
    <x v="73"/>
    <n v="0.83"/>
    <n v="12668"/>
    <n v="29.88"/>
  </r>
  <r>
    <n v="547822"/>
    <x v="439"/>
    <x v="439"/>
    <n v="6"/>
    <x v="73"/>
    <n v="2.95"/>
    <n v="12668"/>
    <n v="17.700000000000003"/>
  </r>
  <r>
    <n v="547822"/>
    <x v="105"/>
    <x v="105"/>
    <n v="4"/>
    <x v="73"/>
    <n v="3.75"/>
    <n v="12668"/>
    <n v="15"/>
  </r>
  <r>
    <n v="547822"/>
    <x v="672"/>
    <x v="674"/>
    <n v="12"/>
    <x v="73"/>
    <n v="1.95"/>
    <n v="12668"/>
    <n v="23.4"/>
  </r>
  <r>
    <n v="547822"/>
    <x v="114"/>
    <x v="114"/>
    <n v="4"/>
    <x v="73"/>
    <n v="4.25"/>
    <n v="12668"/>
    <n v="17"/>
  </r>
  <r>
    <n v="547822"/>
    <x v="673"/>
    <x v="675"/>
    <n v="4"/>
    <x v="73"/>
    <n v="4.25"/>
    <n v="12668"/>
    <n v="17"/>
  </r>
  <r>
    <n v="547822"/>
    <x v="20"/>
    <x v="20"/>
    <n v="4"/>
    <x v="73"/>
    <n v="3.75"/>
    <n v="12668"/>
    <n v="15"/>
  </r>
  <r>
    <n v="547822"/>
    <x v="21"/>
    <x v="21"/>
    <n v="2"/>
    <x v="73"/>
    <n v="8.5"/>
    <n v="12668"/>
    <n v="17"/>
  </r>
  <r>
    <n v="547822"/>
    <x v="660"/>
    <x v="662"/>
    <n v="2"/>
    <x v="73"/>
    <n v="9.9499999999999993"/>
    <n v="12668"/>
    <n v="19.899999999999999"/>
  </r>
  <r>
    <n v="547822"/>
    <x v="22"/>
    <x v="22"/>
    <n v="12"/>
    <x v="73"/>
    <n v="2.95"/>
    <n v="12668"/>
    <n v="35.400000000000006"/>
  </r>
  <r>
    <n v="547822"/>
    <x v="23"/>
    <x v="23"/>
    <n v="6"/>
    <x v="73"/>
    <n v="2.95"/>
    <n v="12668"/>
    <n v="17.700000000000003"/>
  </r>
  <r>
    <n v="547822"/>
    <x v="118"/>
    <x v="118"/>
    <n v="12"/>
    <x v="73"/>
    <n v="1.65"/>
    <n v="12668"/>
    <n v="19.799999999999997"/>
  </r>
  <r>
    <n v="547822"/>
    <x v="181"/>
    <x v="181"/>
    <n v="12"/>
    <x v="73"/>
    <n v="1.25"/>
    <n v="12668"/>
    <n v="15"/>
  </r>
  <r>
    <n v="547822"/>
    <x v="362"/>
    <x v="362"/>
    <n v="6"/>
    <x v="73"/>
    <n v="2.5499999999999998"/>
    <n v="12668"/>
    <n v="15.299999999999999"/>
  </r>
  <r>
    <n v="547822"/>
    <x v="674"/>
    <x v="676"/>
    <n v="12"/>
    <x v="73"/>
    <n v="1.45"/>
    <n v="12668"/>
    <n v="17.399999999999999"/>
  </r>
  <r>
    <n v="547822"/>
    <x v="446"/>
    <x v="446"/>
    <n v="12"/>
    <x v="73"/>
    <n v="1.45"/>
    <n v="12668"/>
    <n v="17.399999999999999"/>
  </r>
  <r>
    <n v="547822"/>
    <x v="219"/>
    <x v="219"/>
    <n v="24"/>
    <x v="73"/>
    <n v="4.25"/>
    <n v="12668"/>
    <n v="102"/>
  </r>
  <r>
    <n v="547822"/>
    <x v="187"/>
    <x v="187"/>
    <n v="4"/>
    <x v="73"/>
    <n v="3.95"/>
    <n v="12668"/>
    <n v="15.8"/>
  </r>
  <r>
    <n v="547822"/>
    <x v="29"/>
    <x v="29"/>
    <n v="6"/>
    <x v="73"/>
    <n v="2.95"/>
    <n v="12668"/>
    <n v="17.700000000000003"/>
  </r>
  <r>
    <n v="547822"/>
    <x v="224"/>
    <x v="224"/>
    <n v="12"/>
    <x v="73"/>
    <n v="0.85"/>
    <n v="12668"/>
    <n v="10.199999999999999"/>
  </r>
  <r>
    <n v="547822"/>
    <x v="629"/>
    <x v="631"/>
    <n v="6"/>
    <x v="73"/>
    <n v="3.75"/>
    <n v="12668"/>
    <n v="22.5"/>
  </r>
  <r>
    <n v="547822"/>
    <x v="630"/>
    <x v="632"/>
    <n v="12"/>
    <x v="73"/>
    <n v="1.45"/>
    <n v="12668"/>
    <n v="17.399999999999999"/>
  </r>
  <r>
    <n v="547822"/>
    <x v="631"/>
    <x v="633"/>
    <n v="12"/>
    <x v="73"/>
    <n v="1.65"/>
    <n v="12668"/>
    <n v="19.799999999999997"/>
  </r>
  <r>
    <n v="547822"/>
    <x v="632"/>
    <x v="634"/>
    <n v="12"/>
    <x v="73"/>
    <n v="1.25"/>
    <n v="12668"/>
    <n v="15"/>
  </r>
  <r>
    <n v="547822"/>
    <x v="472"/>
    <x v="472"/>
    <n v="12"/>
    <x v="73"/>
    <n v="3.25"/>
    <n v="12668"/>
    <n v="39"/>
  </r>
  <r>
    <n v="547822"/>
    <x v="537"/>
    <x v="537"/>
    <n v="12"/>
    <x v="73"/>
    <n v="1.95"/>
    <n v="12668"/>
    <n v="23.4"/>
  </r>
  <r>
    <n v="547822"/>
    <x v="528"/>
    <x v="528"/>
    <n v="12"/>
    <x v="73"/>
    <n v="1.25"/>
    <n v="12668"/>
    <n v="15"/>
  </r>
  <r>
    <n v="547822"/>
    <x v="675"/>
    <x v="677"/>
    <n v="24"/>
    <x v="73"/>
    <n v="1.25"/>
    <n v="12668"/>
    <n v="30"/>
  </r>
  <r>
    <n v="547822"/>
    <x v="635"/>
    <x v="637"/>
    <n v="6"/>
    <x v="73"/>
    <n v="2.89"/>
    <n v="12668"/>
    <n v="17.34"/>
  </r>
  <r>
    <n v="547822"/>
    <x v="396"/>
    <x v="396"/>
    <n v="12"/>
    <x v="73"/>
    <n v="1.49"/>
    <n v="12668"/>
    <n v="17.88"/>
  </r>
  <r>
    <n v="547822"/>
    <x v="398"/>
    <x v="398"/>
    <n v="12"/>
    <x v="73"/>
    <n v="4.95"/>
    <n v="12668"/>
    <n v="59.400000000000006"/>
  </r>
  <r>
    <n v="547822"/>
    <x v="399"/>
    <x v="399"/>
    <n v="12"/>
    <x v="73"/>
    <n v="6.95"/>
    <n v="12668"/>
    <n v="83.4"/>
  </r>
  <r>
    <n v="547822"/>
    <x v="576"/>
    <x v="576"/>
    <n v="4"/>
    <x v="73"/>
    <n v="7.95"/>
    <n v="12668"/>
    <n v="31.8"/>
  </r>
  <r>
    <n v="547822"/>
    <x v="405"/>
    <x v="405"/>
    <n v="10"/>
    <x v="73"/>
    <n v="1.25"/>
    <n v="12668"/>
    <n v="12.5"/>
  </r>
  <r>
    <n v="547822"/>
    <x v="448"/>
    <x v="448"/>
    <n v="4"/>
    <x v="73"/>
    <n v="3.75"/>
    <n v="12668"/>
    <n v="15"/>
  </r>
  <r>
    <n v="547925"/>
    <x v="676"/>
    <x v="678"/>
    <n v="24"/>
    <x v="74"/>
    <n v="0.75"/>
    <n v="12481"/>
    <n v="18"/>
  </r>
  <r>
    <n v="547925"/>
    <x v="44"/>
    <x v="44"/>
    <n v="20"/>
    <x v="74"/>
    <n v="0.85"/>
    <n v="12481"/>
    <n v="17"/>
  </r>
  <r>
    <n v="547925"/>
    <x v="356"/>
    <x v="356"/>
    <n v="12"/>
    <x v="74"/>
    <n v="1.25"/>
    <n v="12481"/>
    <n v="15"/>
  </r>
  <r>
    <n v="547925"/>
    <x v="232"/>
    <x v="232"/>
    <n v="12"/>
    <x v="74"/>
    <n v="1.25"/>
    <n v="12481"/>
    <n v="15"/>
  </r>
  <r>
    <n v="547925"/>
    <x v="19"/>
    <x v="19"/>
    <n v="24"/>
    <x v="74"/>
    <n v="1.25"/>
    <n v="12481"/>
    <n v="30"/>
  </r>
  <r>
    <n v="547925"/>
    <x v="677"/>
    <x v="679"/>
    <n v="12"/>
    <x v="74"/>
    <n v="0.85"/>
    <n v="12481"/>
    <n v="10.199999999999999"/>
  </r>
  <r>
    <n v="547925"/>
    <x v="678"/>
    <x v="680"/>
    <n v="12"/>
    <x v="74"/>
    <n v="0.85"/>
    <n v="12481"/>
    <n v="10.199999999999999"/>
  </r>
  <r>
    <n v="547925"/>
    <x v="679"/>
    <x v="681"/>
    <n v="10"/>
    <x v="74"/>
    <n v="1.25"/>
    <n v="12481"/>
    <n v="12.5"/>
  </r>
  <r>
    <n v="547925"/>
    <x v="680"/>
    <x v="682"/>
    <n v="10"/>
    <x v="74"/>
    <n v="1.25"/>
    <n v="12481"/>
    <n v="12.5"/>
  </r>
  <r>
    <n v="547925"/>
    <x v="681"/>
    <x v="683"/>
    <n v="24"/>
    <x v="74"/>
    <n v="0.42"/>
    <n v="12481"/>
    <n v="10.08"/>
  </r>
  <r>
    <n v="547925"/>
    <x v="314"/>
    <x v="314"/>
    <n v="24"/>
    <x v="74"/>
    <n v="0.42"/>
    <n v="12481"/>
    <n v="10.08"/>
  </r>
  <r>
    <n v="547925"/>
    <x v="194"/>
    <x v="194"/>
    <n v="24"/>
    <x v="74"/>
    <n v="1.25"/>
    <n v="12481"/>
    <n v="30"/>
  </r>
  <r>
    <n v="547925"/>
    <x v="622"/>
    <x v="624"/>
    <n v="12"/>
    <x v="74"/>
    <n v="2.5499999999999998"/>
    <n v="12481"/>
    <n v="30.599999999999998"/>
  </r>
  <r>
    <n v="547925"/>
    <x v="682"/>
    <x v="684"/>
    <n v="4"/>
    <x v="74"/>
    <n v="3.75"/>
    <n v="12481"/>
    <n v="15"/>
  </r>
  <r>
    <n v="547925"/>
    <x v="683"/>
    <x v="685"/>
    <n v="4"/>
    <x v="74"/>
    <n v="3.75"/>
    <n v="12481"/>
    <n v="15"/>
  </r>
  <r>
    <n v="547925"/>
    <x v="323"/>
    <x v="323"/>
    <n v="12"/>
    <x v="74"/>
    <n v="1.95"/>
    <n v="12481"/>
    <n v="23.4"/>
  </r>
  <r>
    <n v="547925"/>
    <x v="428"/>
    <x v="428"/>
    <n v="2"/>
    <x v="74"/>
    <n v="16.95"/>
    <n v="12481"/>
    <n v="33.9"/>
  </r>
  <r>
    <n v="547925"/>
    <x v="29"/>
    <x v="29"/>
    <n v="12"/>
    <x v="74"/>
    <n v="2.95"/>
    <n v="12481"/>
    <n v="35.400000000000006"/>
  </r>
  <r>
    <n v="547925"/>
    <x v="32"/>
    <x v="32"/>
    <n v="24"/>
    <x v="74"/>
    <n v="0.85"/>
    <n v="12481"/>
    <n v="20.399999999999999"/>
  </r>
  <r>
    <n v="547925"/>
    <x v="297"/>
    <x v="297"/>
    <n v="6"/>
    <x v="74"/>
    <n v="2.95"/>
    <n v="12481"/>
    <n v="17.700000000000003"/>
  </r>
  <r>
    <n v="547925"/>
    <x v="150"/>
    <x v="150"/>
    <n v="24"/>
    <x v="74"/>
    <n v="1.45"/>
    <n v="12481"/>
    <n v="34.799999999999997"/>
  </r>
  <r>
    <n v="547925"/>
    <x v="257"/>
    <x v="257"/>
    <n v="12"/>
    <x v="74"/>
    <n v="1.45"/>
    <n v="12481"/>
    <n v="17.399999999999999"/>
  </r>
  <r>
    <n v="547925"/>
    <x v="472"/>
    <x v="472"/>
    <n v="12"/>
    <x v="74"/>
    <n v="3.25"/>
    <n v="12481"/>
    <n v="39"/>
  </r>
  <r>
    <n v="547925"/>
    <x v="684"/>
    <x v="686"/>
    <n v="24"/>
    <x v="74"/>
    <n v="0.42"/>
    <n v="12481"/>
    <n v="10.08"/>
  </r>
  <r>
    <n v="547925"/>
    <x v="685"/>
    <x v="687"/>
    <n v="24"/>
    <x v="74"/>
    <n v="0.42"/>
    <n v="12481"/>
    <n v="10.08"/>
  </r>
  <r>
    <n v="547925"/>
    <x v="606"/>
    <x v="606"/>
    <n v="25"/>
    <x v="74"/>
    <n v="0.42"/>
    <n v="12481"/>
    <n v="10.5"/>
  </r>
  <r>
    <n v="547925"/>
    <x v="431"/>
    <x v="431"/>
    <n v="16"/>
    <x v="74"/>
    <n v="1.69"/>
    <n v="12481"/>
    <n v="27.04"/>
  </r>
  <r>
    <n v="547926"/>
    <x v="686"/>
    <x v="688"/>
    <n v="48"/>
    <x v="75"/>
    <n v="0.39"/>
    <n v="12481"/>
    <n v="18.72"/>
  </r>
  <r>
    <n v="547926"/>
    <x v="639"/>
    <x v="641"/>
    <n v="48"/>
    <x v="75"/>
    <n v="0.39"/>
    <n v="12481"/>
    <n v="18.72"/>
  </r>
  <r>
    <n v="547926"/>
    <x v="209"/>
    <x v="209"/>
    <n v="24"/>
    <x v="75"/>
    <n v="0.55000000000000004"/>
    <n v="12481"/>
    <n v="13.200000000000001"/>
  </r>
  <r>
    <n v="547926"/>
    <x v="428"/>
    <x v="428"/>
    <n v="4"/>
    <x v="75"/>
    <n v="14.95"/>
    <n v="12481"/>
    <n v="59.8"/>
  </r>
  <r>
    <n v="547926"/>
    <x v="630"/>
    <x v="632"/>
    <n v="12"/>
    <x v="75"/>
    <n v="1.45"/>
    <n v="12481"/>
    <n v="17.399999999999999"/>
  </r>
  <r>
    <n v="547926"/>
    <x v="631"/>
    <x v="633"/>
    <n v="12"/>
    <x v="75"/>
    <n v="1.65"/>
    <n v="12481"/>
    <n v="19.799999999999997"/>
  </r>
  <r>
    <n v="547926"/>
    <x v="472"/>
    <x v="472"/>
    <n v="12"/>
    <x v="75"/>
    <n v="3.25"/>
    <n v="12481"/>
    <n v="39"/>
  </r>
  <r>
    <n v="547926"/>
    <x v="528"/>
    <x v="528"/>
    <n v="12"/>
    <x v="75"/>
    <n v="1.25"/>
    <n v="12481"/>
    <n v="15"/>
  </r>
  <r>
    <n v="547926"/>
    <x v="156"/>
    <x v="156"/>
    <n v="48"/>
    <x v="75"/>
    <n v="0.39"/>
    <n v="12481"/>
    <n v="18.72"/>
  </r>
  <r>
    <n v="547926"/>
    <x v="157"/>
    <x v="157"/>
    <n v="48"/>
    <x v="75"/>
    <n v="0.19"/>
    <n v="12481"/>
    <n v="9.120000000000001"/>
  </r>
  <r>
    <n v="547934"/>
    <x v="39"/>
    <x v="39"/>
    <n v="8"/>
    <x v="76"/>
    <n v="1.25"/>
    <n v="12474"/>
    <n v="10"/>
  </r>
  <r>
    <n v="547934"/>
    <x v="45"/>
    <x v="45"/>
    <n v="10"/>
    <x v="76"/>
    <n v="0.85"/>
    <n v="12474"/>
    <n v="8.5"/>
  </r>
  <r>
    <n v="547934"/>
    <x v="88"/>
    <x v="88"/>
    <n v="6"/>
    <x v="76"/>
    <n v="2.5499999999999998"/>
    <n v="12474"/>
    <n v="15.299999999999999"/>
  </r>
  <r>
    <n v="547934"/>
    <x v="232"/>
    <x v="232"/>
    <n v="12"/>
    <x v="76"/>
    <n v="1.25"/>
    <n v="12474"/>
    <n v="15"/>
  </r>
  <r>
    <n v="547934"/>
    <x v="6"/>
    <x v="6"/>
    <n v="6"/>
    <x v="76"/>
    <n v="2.95"/>
    <n v="12474"/>
    <n v="17.700000000000003"/>
  </r>
  <r>
    <n v="547934"/>
    <x v="687"/>
    <x v="689"/>
    <n v="12"/>
    <x v="76"/>
    <n v="0.85"/>
    <n v="12474"/>
    <n v="10.199999999999999"/>
  </r>
  <r>
    <n v="547934"/>
    <x v="688"/>
    <x v="690"/>
    <n v="12"/>
    <x v="76"/>
    <n v="1.65"/>
    <n v="12474"/>
    <n v="19.799999999999997"/>
  </r>
  <r>
    <n v="547934"/>
    <x v="309"/>
    <x v="309"/>
    <n v="2"/>
    <x v="76"/>
    <n v="12.75"/>
    <n v="12474"/>
    <n v="25.5"/>
  </r>
  <r>
    <n v="547934"/>
    <x v="385"/>
    <x v="385"/>
    <n v="12"/>
    <x v="76"/>
    <n v="0.85"/>
    <n v="12474"/>
    <n v="10.199999999999999"/>
  </r>
  <r>
    <n v="547934"/>
    <x v="689"/>
    <x v="691"/>
    <n v="12"/>
    <x v="76"/>
    <n v="1.25"/>
    <n v="12474"/>
    <n v="15"/>
  </r>
  <r>
    <n v="547934"/>
    <x v="199"/>
    <x v="199"/>
    <n v="12"/>
    <x v="76"/>
    <n v="0.85"/>
    <n v="12474"/>
    <n v="10.199999999999999"/>
  </r>
  <r>
    <n v="547934"/>
    <x v="690"/>
    <x v="692"/>
    <n v="20"/>
    <x v="76"/>
    <n v="0.85"/>
    <n v="12474"/>
    <n v="17"/>
  </r>
  <r>
    <n v="547934"/>
    <x v="24"/>
    <x v="24"/>
    <n v="12"/>
    <x v="76"/>
    <n v="1.65"/>
    <n v="12474"/>
    <n v="19.799999999999997"/>
  </r>
  <r>
    <n v="547934"/>
    <x v="254"/>
    <x v="254"/>
    <n v="8"/>
    <x v="76"/>
    <n v="1.95"/>
    <n v="12474"/>
    <n v="15.6"/>
  </r>
  <r>
    <n v="547934"/>
    <x v="297"/>
    <x v="297"/>
    <n v="6"/>
    <x v="76"/>
    <n v="2.95"/>
    <n v="12474"/>
    <n v="17.700000000000003"/>
  </r>
  <r>
    <n v="547934"/>
    <x v="691"/>
    <x v="693"/>
    <n v="6"/>
    <x v="76"/>
    <n v="1.95"/>
    <n v="12474"/>
    <n v="11.7"/>
  </r>
  <r>
    <n v="548320"/>
    <x v="345"/>
    <x v="345"/>
    <n v="30"/>
    <x v="77"/>
    <n v="1.45"/>
    <n v="12709"/>
    <n v="43.5"/>
  </r>
  <r>
    <n v="548320"/>
    <x v="4"/>
    <x v="4"/>
    <n v="20"/>
    <x v="77"/>
    <n v="2.95"/>
    <n v="12709"/>
    <n v="59"/>
  </r>
  <r>
    <n v="548320"/>
    <x v="348"/>
    <x v="348"/>
    <n v="30"/>
    <x v="77"/>
    <n v="0.42"/>
    <n v="12709"/>
    <n v="12.6"/>
  </r>
  <r>
    <n v="548320"/>
    <x v="216"/>
    <x v="216"/>
    <n v="16"/>
    <x v="77"/>
    <n v="10.95"/>
    <n v="12709"/>
    <n v="175.2"/>
  </r>
  <r>
    <n v="548320"/>
    <x v="362"/>
    <x v="362"/>
    <n v="36"/>
    <x v="77"/>
    <n v="2.1"/>
    <n v="12709"/>
    <n v="75.600000000000009"/>
  </r>
  <r>
    <n v="548320"/>
    <x v="692"/>
    <x v="694"/>
    <n v="40"/>
    <x v="77"/>
    <n v="0.42"/>
    <n v="12709"/>
    <n v="16.8"/>
  </r>
  <r>
    <n v="548412"/>
    <x v="150"/>
    <x v="150"/>
    <n v="12"/>
    <x v="78"/>
    <n v="1.45"/>
    <n v="12601"/>
    <n v="17.399999999999999"/>
  </r>
  <r>
    <n v="548412"/>
    <x v="207"/>
    <x v="207"/>
    <n v="36"/>
    <x v="78"/>
    <n v="2.1"/>
    <n v="12601"/>
    <n v="75.600000000000009"/>
  </r>
  <r>
    <n v="548489"/>
    <x v="392"/>
    <x v="392"/>
    <n v="3"/>
    <x v="79"/>
    <n v="10.95"/>
    <n v="12619"/>
    <n v="32.849999999999994"/>
  </r>
  <r>
    <n v="548489"/>
    <x v="21"/>
    <x v="21"/>
    <n v="10"/>
    <x v="79"/>
    <n v="8.5"/>
    <n v="12619"/>
    <n v="85"/>
  </r>
  <r>
    <n v="548489"/>
    <x v="216"/>
    <x v="216"/>
    <n v="3"/>
    <x v="79"/>
    <n v="12.75"/>
    <n v="12619"/>
    <n v="38.25"/>
  </r>
  <r>
    <n v="548489"/>
    <x v="693"/>
    <x v="695"/>
    <n v="24"/>
    <x v="79"/>
    <n v="0.42"/>
    <n v="12619"/>
    <n v="10.08"/>
  </r>
  <r>
    <n v="548489"/>
    <x v="694"/>
    <x v="696"/>
    <n v="4"/>
    <x v="79"/>
    <n v="9.9499999999999993"/>
    <n v="12619"/>
    <n v="39.799999999999997"/>
  </r>
  <r>
    <n v="548654"/>
    <x v="68"/>
    <x v="68"/>
    <n v="4"/>
    <x v="80"/>
    <n v="4.95"/>
    <n v="12569"/>
    <n v="19.8"/>
  </r>
  <r>
    <n v="548654"/>
    <x v="435"/>
    <x v="435"/>
    <n v="6"/>
    <x v="80"/>
    <n v="3.75"/>
    <n v="12569"/>
    <n v="22.5"/>
  </r>
  <r>
    <n v="548654"/>
    <x v="285"/>
    <x v="285"/>
    <n v="12"/>
    <x v="80"/>
    <n v="1.25"/>
    <n v="12569"/>
    <n v="15"/>
  </r>
  <r>
    <n v="548654"/>
    <x v="286"/>
    <x v="286"/>
    <n v="24"/>
    <x v="80"/>
    <n v="1.25"/>
    <n v="12569"/>
    <n v="30"/>
  </r>
  <r>
    <n v="548654"/>
    <x v="389"/>
    <x v="389"/>
    <n v="12"/>
    <x v="80"/>
    <n v="0.85"/>
    <n v="12569"/>
    <n v="10.199999999999999"/>
  </r>
  <r>
    <n v="548654"/>
    <x v="104"/>
    <x v="104"/>
    <n v="16"/>
    <x v="80"/>
    <n v="1.65"/>
    <n v="12569"/>
    <n v="26.4"/>
  </r>
  <r>
    <n v="548654"/>
    <x v="695"/>
    <x v="697"/>
    <n v="16"/>
    <x v="80"/>
    <n v="3.95"/>
    <n v="12569"/>
    <n v="63.2"/>
  </r>
  <r>
    <n v="548654"/>
    <x v="395"/>
    <x v="395"/>
    <n v="12"/>
    <x v="80"/>
    <n v="1.49"/>
    <n v="12569"/>
    <n v="17.88"/>
  </r>
  <r>
    <n v="548654"/>
    <x v="397"/>
    <x v="397"/>
    <n v="6"/>
    <x v="80"/>
    <n v="2.95"/>
    <n v="12569"/>
    <n v="17.700000000000003"/>
  </r>
  <r>
    <n v="548745"/>
    <x v="56"/>
    <x v="56"/>
    <n v="12"/>
    <x v="81"/>
    <n v="0.85"/>
    <n v="12471"/>
    <n v="10.199999999999999"/>
  </r>
  <r>
    <n v="548745"/>
    <x v="172"/>
    <x v="172"/>
    <n v="6"/>
    <x v="81"/>
    <n v="2.25"/>
    <n v="12471"/>
    <n v="13.5"/>
  </r>
  <r>
    <n v="548745"/>
    <x v="357"/>
    <x v="357"/>
    <n v="12"/>
    <x v="81"/>
    <n v="1.65"/>
    <n v="12471"/>
    <n v="19.799999999999997"/>
  </r>
  <r>
    <n v="548745"/>
    <x v="205"/>
    <x v="205"/>
    <n v="12"/>
    <x v="81"/>
    <n v="1.65"/>
    <n v="12471"/>
    <n v="19.799999999999997"/>
  </r>
  <r>
    <n v="548745"/>
    <x v="194"/>
    <x v="194"/>
    <n v="12"/>
    <x v="81"/>
    <n v="1.25"/>
    <n v="12471"/>
    <n v="15"/>
  </r>
  <r>
    <n v="548745"/>
    <x v="446"/>
    <x v="446"/>
    <n v="12"/>
    <x v="81"/>
    <n v="1.45"/>
    <n v="12471"/>
    <n v="17.399999999999999"/>
  </r>
  <r>
    <n v="548745"/>
    <x v="696"/>
    <x v="698"/>
    <n v="24"/>
    <x v="81"/>
    <n v="1.25"/>
    <n v="12471"/>
    <n v="30"/>
  </r>
  <r>
    <n v="548745"/>
    <x v="456"/>
    <x v="456"/>
    <n v="8"/>
    <x v="81"/>
    <n v="3.75"/>
    <n v="12471"/>
    <n v="30"/>
  </r>
  <r>
    <n v="548745"/>
    <x v="342"/>
    <x v="342"/>
    <n v="48"/>
    <x v="81"/>
    <n v="0.85"/>
    <n v="12471"/>
    <n v="40.799999999999997"/>
  </r>
  <r>
    <n v="548745"/>
    <x v="220"/>
    <x v="220"/>
    <n v="12"/>
    <x v="81"/>
    <n v="1.65"/>
    <n v="12471"/>
    <n v="19.799999999999997"/>
  </r>
  <r>
    <n v="548745"/>
    <x v="323"/>
    <x v="323"/>
    <n v="12"/>
    <x v="81"/>
    <n v="1.95"/>
    <n v="12471"/>
    <n v="23.4"/>
  </r>
  <r>
    <n v="548745"/>
    <x v="470"/>
    <x v="470"/>
    <n v="6"/>
    <x v="81"/>
    <n v="1.65"/>
    <n v="12471"/>
    <n v="9.8999999999999986"/>
  </r>
  <r>
    <n v="548745"/>
    <x v="32"/>
    <x v="32"/>
    <n v="12"/>
    <x v="81"/>
    <n v="0.85"/>
    <n v="12471"/>
    <n v="10.199999999999999"/>
  </r>
  <r>
    <n v="548745"/>
    <x v="33"/>
    <x v="33"/>
    <n v="12"/>
    <x v="81"/>
    <n v="0.85"/>
    <n v="12471"/>
    <n v="10.199999999999999"/>
  </r>
  <r>
    <n v="548745"/>
    <x v="459"/>
    <x v="459"/>
    <n v="3"/>
    <x v="81"/>
    <n v="4.95"/>
    <n v="12471"/>
    <n v="14.850000000000001"/>
  </r>
  <r>
    <n v="548745"/>
    <x v="8"/>
    <x v="8"/>
    <n v="4"/>
    <x v="81"/>
    <n v="9.9499999999999993"/>
    <n v="12471"/>
    <n v="39.799999999999997"/>
  </r>
  <r>
    <n v="548745"/>
    <x v="535"/>
    <x v="535"/>
    <n v="12"/>
    <x v="81"/>
    <n v="1.95"/>
    <n v="12471"/>
    <n v="23.4"/>
  </r>
  <r>
    <n v="548745"/>
    <x v="537"/>
    <x v="537"/>
    <n v="12"/>
    <x v="81"/>
    <n v="1.95"/>
    <n v="12471"/>
    <n v="23.4"/>
  </r>
  <r>
    <n v="548745"/>
    <x v="528"/>
    <x v="528"/>
    <n v="12"/>
    <x v="81"/>
    <n v="1.25"/>
    <n v="12471"/>
    <n v="15"/>
  </r>
  <r>
    <n v="548745"/>
    <x v="697"/>
    <x v="699"/>
    <n v="2"/>
    <x v="81"/>
    <n v="8.25"/>
    <n v="12471"/>
    <n v="16.5"/>
  </r>
  <r>
    <n v="548745"/>
    <x v="698"/>
    <x v="700"/>
    <n v="24"/>
    <x v="81"/>
    <n v="1.25"/>
    <n v="12471"/>
    <n v="30"/>
  </r>
  <r>
    <n v="548745"/>
    <x v="675"/>
    <x v="677"/>
    <n v="24"/>
    <x v="81"/>
    <n v="1.25"/>
    <n v="12471"/>
    <n v="30"/>
  </r>
  <r>
    <n v="548745"/>
    <x v="699"/>
    <x v="701"/>
    <n v="12"/>
    <x v="81"/>
    <n v="0.83"/>
    <n v="12471"/>
    <n v="9.9599999999999991"/>
  </r>
  <r>
    <n v="548745"/>
    <x v="669"/>
    <x v="671"/>
    <n v="24"/>
    <x v="81"/>
    <n v="2.08"/>
    <n v="12471"/>
    <n v="49.92"/>
  </r>
  <r>
    <n v="548745"/>
    <x v="670"/>
    <x v="672"/>
    <n v="12"/>
    <x v="81"/>
    <n v="2.08"/>
    <n v="12471"/>
    <n v="24.96"/>
  </r>
  <r>
    <n v="548745"/>
    <x v="615"/>
    <x v="617"/>
    <n v="6"/>
    <x v="81"/>
    <n v="3.75"/>
    <n v="12471"/>
    <n v="22.5"/>
  </r>
  <r>
    <n v="548746"/>
    <x v="700"/>
    <x v="702"/>
    <n v="40"/>
    <x v="82"/>
    <n v="1.25"/>
    <n v="12471"/>
    <n v="50"/>
  </r>
  <r>
    <n v="549193"/>
    <x v="35"/>
    <x v="35"/>
    <n v="20"/>
    <x v="83"/>
    <n v="0.85"/>
    <n v="12580"/>
    <n v="17"/>
  </r>
  <r>
    <n v="549193"/>
    <x v="44"/>
    <x v="44"/>
    <n v="10"/>
    <x v="83"/>
    <n v="0.85"/>
    <n v="12580"/>
    <n v="8.5"/>
  </r>
  <r>
    <n v="549193"/>
    <x v="47"/>
    <x v="47"/>
    <n v="10"/>
    <x v="83"/>
    <n v="1.65"/>
    <n v="12580"/>
    <n v="16.5"/>
  </r>
  <r>
    <n v="549193"/>
    <x v="198"/>
    <x v="198"/>
    <n v="10"/>
    <x v="83"/>
    <n v="1.65"/>
    <n v="12580"/>
    <n v="16.5"/>
  </r>
  <r>
    <n v="549193"/>
    <x v="701"/>
    <x v="703"/>
    <n v="12"/>
    <x v="83"/>
    <n v="0.85"/>
    <n v="12580"/>
    <n v="10.199999999999999"/>
  </r>
  <r>
    <n v="549193"/>
    <x v="287"/>
    <x v="287"/>
    <n v="12"/>
    <x v="83"/>
    <n v="0.85"/>
    <n v="12580"/>
    <n v="10.199999999999999"/>
  </r>
  <r>
    <n v="549193"/>
    <x v="702"/>
    <x v="704"/>
    <n v="12"/>
    <x v="83"/>
    <n v="0.85"/>
    <n v="12580"/>
    <n v="10.199999999999999"/>
  </r>
  <r>
    <n v="549193"/>
    <x v="337"/>
    <x v="337"/>
    <n v="10"/>
    <x v="83"/>
    <n v="2.08"/>
    <n v="12580"/>
    <n v="20.8"/>
  </r>
  <r>
    <n v="549193"/>
    <x v="376"/>
    <x v="376"/>
    <n v="6"/>
    <x v="83"/>
    <n v="2.95"/>
    <n v="12580"/>
    <n v="17.700000000000003"/>
  </r>
  <r>
    <n v="549193"/>
    <x v="703"/>
    <x v="705"/>
    <n v="6"/>
    <x v="83"/>
    <n v="2.95"/>
    <n v="12580"/>
    <n v="17.700000000000003"/>
  </r>
  <r>
    <n v="549193"/>
    <x v="704"/>
    <x v="706"/>
    <n v="12"/>
    <x v="83"/>
    <n v="1.25"/>
    <n v="12580"/>
    <n v="15"/>
  </r>
  <r>
    <n v="549193"/>
    <x v="282"/>
    <x v="282"/>
    <n v="10"/>
    <x v="83"/>
    <n v="0.85"/>
    <n v="12580"/>
    <n v="8.5"/>
  </r>
  <r>
    <n v="549193"/>
    <x v="705"/>
    <x v="707"/>
    <n v="10"/>
    <x v="83"/>
    <n v="1.65"/>
    <n v="12580"/>
    <n v="16.5"/>
  </r>
  <r>
    <n v="549193"/>
    <x v="495"/>
    <x v="495"/>
    <n v="12"/>
    <x v="83"/>
    <n v="1.95"/>
    <n v="12580"/>
    <n v="23.4"/>
  </r>
  <r>
    <n v="549193"/>
    <x v="313"/>
    <x v="313"/>
    <n v="12"/>
    <x v="83"/>
    <n v="1.95"/>
    <n v="12580"/>
    <n v="23.4"/>
  </r>
  <r>
    <n v="549193"/>
    <x v="339"/>
    <x v="339"/>
    <n v="12"/>
    <x v="83"/>
    <n v="1.95"/>
    <n v="12580"/>
    <n v="23.4"/>
  </r>
  <r>
    <n v="549193"/>
    <x v="24"/>
    <x v="24"/>
    <n v="12"/>
    <x v="83"/>
    <n v="1.65"/>
    <n v="12580"/>
    <n v="19.799999999999997"/>
  </r>
  <r>
    <n v="549193"/>
    <x v="205"/>
    <x v="205"/>
    <n v="12"/>
    <x v="83"/>
    <n v="1.65"/>
    <n v="12580"/>
    <n v="19.799999999999997"/>
  </r>
  <r>
    <n v="549193"/>
    <x v="317"/>
    <x v="317"/>
    <n v="12"/>
    <x v="83"/>
    <n v="1.65"/>
    <n v="12580"/>
    <n v="19.799999999999997"/>
  </r>
  <r>
    <n v="549193"/>
    <x v="706"/>
    <x v="708"/>
    <n v="12"/>
    <x v="83"/>
    <n v="0.85"/>
    <n v="12580"/>
    <n v="10.199999999999999"/>
  </r>
  <r>
    <n v="549193"/>
    <x v="707"/>
    <x v="709"/>
    <n v="4"/>
    <x v="83"/>
    <n v="3.75"/>
    <n v="12580"/>
    <n v="15"/>
  </r>
  <r>
    <n v="549193"/>
    <x v="633"/>
    <x v="635"/>
    <n v="4"/>
    <x v="83"/>
    <n v="4.95"/>
    <n v="12580"/>
    <n v="19.8"/>
  </r>
  <r>
    <n v="549193"/>
    <x v="708"/>
    <x v="710"/>
    <n v="4"/>
    <x v="83"/>
    <n v="4.95"/>
    <n v="12580"/>
    <n v="19.8"/>
  </r>
  <r>
    <n v="549316"/>
    <x v="676"/>
    <x v="678"/>
    <n v="36"/>
    <x v="84"/>
    <n v="0.75"/>
    <n v="12705"/>
    <n v="27"/>
  </r>
  <r>
    <n v="549316"/>
    <x v="644"/>
    <x v="646"/>
    <n v="30"/>
    <x v="84"/>
    <n v="0.21"/>
    <n v="12705"/>
    <n v="6.3"/>
  </r>
  <r>
    <n v="549316"/>
    <x v="330"/>
    <x v="330"/>
    <n v="10"/>
    <x v="84"/>
    <n v="1.95"/>
    <n v="12705"/>
    <n v="19.5"/>
  </r>
  <r>
    <n v="549316"/>
    <x v="44"/>
    <x v="44"/>
    <n v="20"/>
    <x v="84"/>
    <n v="0.85"/>
    <n v="12705"/>
    <n v="17"/>
  </r>
  <r>
    <n v="549316"/>
    <x v="45"/>
    <x v="45"/>
    <n v="20"/>
    <x v="84"/>
    <n v="0.85"/>
    <n v="12705"/>
    <n v="17"/>
  </r>
  <r>
    <n v="549316"/>
    <x v="46"/>
    <x v="46"/>
    <n v="10"/>
    <x v="84"/>
    <n v="1.65"/>
    <n v="12705"/>
    <n v="16.5"/>
  </r>
  <r>
    <n v="549316"/>
    <x v="197"/>
    <x v="197"/>
    <n v="10"/>
    <x v="84"/>
    <n v="1.65"/>
    <n v="12705"/>
    <n v="16.5"/>
  </r>
  <r>
    <n v="549316"/>
    <x v="48"/>
    <x v="48"/>
    <n v="12"/>
    <x v="84"/>
    <n v="6.35"/>
    <n v="12705"/>
    <n v="76.199999999999989"/>
  </r>
  <r>
    <n v="549316"/>
    <x v="55"/>
    <x v="55"/>
    <n v="3"/>
    <x v="84"/>
    <n v="5.95"/>
    <n v="12705"/>
    <n v="17.850000000000001"/>
  </r>
  <r>
    <n v="549316"/>
    <x v="2"/>
    <x v="2"/>
    <n v="12"/>
    <x v="84"/>
    <n v="0.65"/>
    <n v="12705"/>
    <n v="7.8000000000000007"/>
  </r>
  <r>
    <n v="549316"/>
    <x v="3"/>
    <x v="3"/>
    <n v="12"/>
    <x v="84"/>
    <n v="0.85"/>
    <n v="12705"/>
    <n v="10.199999999999999"/>
  </r>
  <r>
    <n v="549316"/>
    <x v="64"/>
    <x v="64"/>
    <n v="10"/>
    <x v="84"/>
    <n v="1.25"/>
    <n v="12705"/>
    <n v="12.5"/>
  </r>
  <r>
    <n v="549316"/>
    <x v="67"/>
    <x v="67"/>
    <n v="24"/>
    <x v="84"/>
    <n v="0.55000000000000004"/>
    <n v="12705"/>
    <n v="13.200000000000001"/>
  </r>
  <r>
    <n v="549316"/>
    <x v="70"/>
    <x v="70"/>
    <n v="8"/>
    <x v="84"/>
    <n v="0.85"/>
    <n v="12705"/>
    <n v="6.8"/>
  </r>
  <r>
    <n v="549316"/>
    <x v="71"/>
    <x v="71"/>
    <n v="8"/>
    <x v="84"/>
    <n v="0.85"/>
    <n v="12705"/>
    <n v="6.8"/>
  </r>
  <r>
    <n v="549316"/>
    <x v="709"/>
    <x v="711"/>
    <n v="6"/>
    <x v="84"/>
    <n v="2.95"/>
    <n v="12705"/>
    <n v="17.700000000000003"/>
  </r>
  <r>
    <n v="549316"/>
    <x v="710"/>
    <x v="712"/>
    <n v="6"/>
    <x v="84"/>
    <n v="2.1"/>
    <n v="12705"/>
    <n v="12.600000000000001"/>
  </r>
  <r>
    <n v="549316"/>
    <x v="302"/>
    <x v="302"/>
    <n v="12"/>
    <x v="84"/>
    <n v="0.42"/>
    <n v="12705"/>
    <n v="5.04"/>
  </r>
  <r>
    <n v="549316"/>
    <x v="87"/>
    <x v="87"/>
    <n v="6"/>
    <x v="84"/>
    <n v="2.5499999999999998"/>
    <n v="12705"/>
    <n v="15.299999999999999"/>
  </r>
  <r>
    <n v="549316"/>
    <x v="88"/>
    <x v="88"/>
    <n v="12"/>
    <x v="84"/>
    <n v="2.5499999999999998"/>
    <n v="12705"/>
    <n v="30.599999999999998"/>
  </r>
  <r>
    <n v="549316"/>
    <x v="172"/>
    <x v="172"/>
    <n v="6"/>
    <x v="84"/>
    <n v="2.25"/>
    <n v="12705"/>
    <n v="13.5"/>
  </r>
  <r>
    <n v="549316"/>
    <x v="173"/>
    <x v="173"/>
    <n v="6"/>
    <x v="84"/>
    <n v="2.25"/>
    <n v="12705"/>
    <n v="13.5"/>
  </r>
  <r>
    <n v="549316"/>
    <x v="287"/>
    <x v="287"/>
    <n v="12"/>
    <x v="84"/>
    <n v="0.85"/>
    <n v="12705"/>
    <n v="10.199999999999999"/>
  </r>
  <r>
    <n v="549316"/>
    <x v="15"/>
    <x v="15"/>
    <n v="12"/>
    <x v="84"/>
    <n v="0.65"/>
    <n v="12705"/>
    <n v="7.8000000000000007"/>
  </r>
  <r>
    <n v="549316"/>
    <x v="711"/>
    <x v="713"/>
    <n v="12"/>
    <x v="84"/>
    <n v="0.65"/>
    <n v="12705"/>
    <n v="7.8000000000000007"/>
  </r>
  <r>
    <n v="549316"/>
    <x v="16"/>
    <x v="16"/>
    <n v="12"/>
    <x v="84"/>
    <n v="0.65"/>
    <n v="12705"/>
    <n v="7.8000000000000007"/>
  </r>
  <r>
    <n v="549316"/>
    <x v="337"/>
    <x v="337"/>
    <n v="10"/>
    <x v="84"/>
    <n v="1.95"/>
    <n v="12705"/>
    <n v="19.5"/>
  </r>
  <r>
    <n v="549316"/>
    <x v="177"/>
    <x v="177"/>
    <n v="10"/>
    <x v="84"/>
    <n v="1.95"/>
    <n v="12705"/>
    <n v="19.5"/>
  </r>
  <r>
    <n v="549316"/>
    <x v="209"/>
    <x v="209"/>
    <n v="24"/>
    <x v="84"/>
    <n v="0.55000000000000004"/>
    <n v="12705"/>
    <n v="13.200000000000001"/>
  </r>
  <r>
    <n v="549316"/>
    <x v="306"/>
    <x v="306"/>
    <n v="12"/>
    <x v="84"/>
    <n v="0.42"/>
    <n v="12705"/>
    <n v="5.04"/>
  </r>
  <r>
    <n v="549316"/>
    <x v="580"/>
    <x v="580"/>
    <n v="12"/>
    <x v="84"/>
    <n v="0.42"/>
    <n v="12705"/>
    <n v="5.04"/>
  </r>
  <r>
    <n v="549316"/>
    <x v="712"/>
    <x v="714"/>
    <n v="6"/>
    <x v="84"/>
    <n v="2.5499999999999998"/>
    <n v="12705"/>
    <n v="15.299999999999999"/>
  </r>
  <r>
    <n v="549316"/>
    <x v="22"/>
    <x v="22"/>
    <n v="18"/>
    <x v="84"/>
    <n v="2.95"/>
    <n v="12705"/>
    <n v="53.1"/>
  </r>
  <r>
    <n v="549316"/>
    <x v="23"/>
    <x v="23"/>
    <n v="12"/>
    <x v="84"/>
    <n v="2.95"/>
    <n v="12705"/>
    <n v="35.400000000000006"/>
  </r>
  <r>
    <n v="549316"/>
    <x v="204"/>
    <x v="204"/>
    <n v="8"/>
    <x v="84"/>
    <n v="1.65"/>
    <n v="12705"/>
    <n v="13.2"/>
  </r>
  <r>
    <n v="549316"/>
    <x v="120"/>
    <x v="120"/>
    <n v="12"/>
    <x v="84"/>
    <n v="2.5499999999999998"/>
    <n v="12705"/>
    <n v="30.599999999999998"/>
  </r>
  <r>
    <n v="549316"/>
    <x v="180"/>
    <x v="180"/>
    <n v="20"/>
    <x v="84"/>
    <n v="0.85"/>
    <n v="12705"/>
    <n v="17"/>
  </r>
  <r>
    <n v="549316"/>
    <x v="362"/>
    <x v="362"/>
    <n v="36"/>
    <x v="84"/>
    <n v="2.1"/>
    <n v="12705"/>
    <n v="75.600000000000009"/>
  </r>
  <r>
    <n v="549316"/>
    <x v="205"/>
    <x v="205"/>
    <n v="24"/>
    <x v="84"/>
    <n v="1.65"/>
    <n v="12705"/>
    <n v="39.599999999999994"/>
  </r>
  <r>
    <n v="549316"/>
    <x v="25"/>
    <x v="25"/>
    <n v="24"/>
    <x v="84"/>
    <n v="1.65"/>
    <n v="12705"/>
    <n v="39.599999999999994"/>
  </r>
  <r>
    <n v="549316"/>
    <x v="185"/>
    <x v="185"/>
    <n v="12"/>
    <x v="84"/>
    <n v="1.95"/>
    <n v="12705"/>
    <n v="23.4"/>
  </r>
  <r>
    <n v="549316"/>
    <x v="534"/>
    <x v="534"/>
    <n v="6"/>
    <x v="84"/>
    <n v="2.95"/>
    <n v="12705"/>
    <n v="17.700000000000003"/>
  </r>
  <r>
    <n v="549316"/>
    <x v="318"/>
    <x v="318"/>
    <n v="6"/>
    <x v="84"/>
    <n v="2.95"/>
    <n v="12705"/>
    <n v="17.700000000000003"/>
  </r>
  <r>
    <n v="549316"/>
    <x v="643"/>
    <x v="645"/>
    <n v="6"/>
    <x v="84"/>
    <n v="2.95"/>
    <n v="12705"/>
    <n v="17.700000000000003"/>
  </r>
  <r>
    <n v="549316"/>
    <x v="363"/>
    <x v="363"/>
    <n v="12"/>
    <x v="84"/>
    <n v="0.42"/>
    <n v="12705"/>
    <n v="5.04"/>
  </r>
  <r>
    <n v="549316"/>
    <x v="291"/>
    <x v="291"/>
    <n v="4"/>
    <x v="84"/>
    <n v="3.95"/>
    <n v="12705"/>
    <n v="15.8"/>
  </r>
  <r>
    <n v="549316"/>
    <x v="682"/>
    <x v="684"/>
    <n v="8"/>
    <x v="84"/>
    <n v="3.75"/>
    <n v="12705"/>
    <n v="30"/>
  </r>
  <r>
    <n v="549316"/>
    <x v="515"/>
    <x v="515"/>
    <n v="8"/>
    <x v="84"/>
    <n v="3.75"/>
    <n v="12705"/>
    <n v="30"/>
  </r>
  <r>
    <n v="549316"/>
    <x v="456"/>
    <x v="456"/>
    <n v="8"/>
    <x v="84"/>
    <n v="3.75"/>
    <n v="12705"/>
    <n v="30"/>
  </r>
  <r>
    <n v="549316"/>
    <x v="366"/>
    <x v="366"/>
    <n v="12"/>
    <x v="84"/>
    <n v="0.42"/>
    <n v="12705"/>
    <n v="5.04"/>
  </r>
  <r>
    <n v="549316"/>
    <x v="32"/>
    <x v="32"/>
    <n v="12"/>
    <x v="84"/>
    <n v="0.85"/>
    <n v="12705"/>
    <n v="10.199999999999999"/>
  </r>
  <r>
    <n v="549316"/>
    <x v="528"/>
    <x v="528"/>
    <n v="12"/>
    <x v="84"/>
    <n v="1.25"/>
    <n v="12705"/>
    <n v="15"/>
  </r>
  <r>
    <n v="549316"/>
    <x v="713"/>
    <x v="715"/>
    <n v="4"/>
    <x v="84"/>
    <n v="8.25"/>
    <n v="12705"/>
    <n v="33"/>
  </r>
  <r>
    <n v="549316"/>
    <x v="598"/>
    <x v="598"/>
    <n v="6"/>
    <x v="84"/>
    <n v="8.25"/>
    <n v="12705"/>
    <n v="49.5"/>
  </r>
  <r>
    <n v="549316"/>
    <x v="697"/>
    <x v="699"/>
    <n v="4"/>
    <x v="84"/>
    <n v="8.25"/>
    <n v="12705"/>
    <n v="33"/>
  </r>
  <r>
    <n v="549316"/>
    <x v="594"/>
    <x v="594"/>
    <n v="6"/>
    <x v="84"/>
    <n v="8.25"/>
    <n v="12705"/>
    <n v="49.5"/>
  </r>
  <r>
    <n v="549316"/>
    <x v="599"/>
    <x v="599"/>
    <n v="6"/>
    <x v="84"/>
    <n v="8.25"/>
    <n v="12705"/>
    <n v="49.5"/>
  </r>
  <r>
    <n v="549316"/>
    <x v="329"/>
    <x v="716"/>
    <n v="12"/>
    <x v="84"/>
    <n v="1.25"/>
    <n v="12705"/>
    <n v="15"/>
  </r>
  <r>
    <n v="549316"/>
    <x v="367"/>
    <x v="367"/>
    <n v="12"/>
    <x v="84"/>
    <n v="1.25"/>
    <n v="12705"/>
    <n v="15"/>
  </r>
  <r>
    <n v="549316"/>
    <x v="369"/>
    <x v="369"/>
    <n v="12"/>
    <x v="84"/>
    <n v="1.25"/>
    <n v="12705"/>
    <n v="15"/>
  </r>
  <r>
    <n v="549316"/>
    <x v="370"/>
    <x v="370"/>
    <n v="12"/>
    <x v="84"/>
    <n v="1.25"/>
    <n v="12705"/>
    <n v="15"/>
  </r>
  <r>
    <n v="549316"/>
    <x v="215"/>
    <x v="215"/>
    <n v="12"/>
    <x v="84"/>
    <n v="1.25"/>
    <n v="12705"/>
    <n v="15"/>
  </r>
  <r>
    <n v="549316"/>
    <x v="11"/>
    <x v="11"/>
    <n v="10"/>
    <x v="84"/>
    <n v="1.95"/>
    <n v="12705"/>
    <n v="19.5"/>
  </r>
  <r>
    <n v="549434"/>
    <x v="114"/>
    <x v="114"/>
    <n v="24"/>
    <x v="85"/>
    <n v="3.75"/>
    <n v="12647"/>
    <n v="90"/>
  </r>
  <r>
    <n v="549434"/>
    <x v="673"/>
    <x v="675"/>
    <n v="24"/>
    <x v="85"/>
    <n v="3.75"/>
    <n v="12647"/>
    <n v="90"/>
  </r>
  <r>
    <n v="549434"/>
    <x v="630"/>
    <x v="632"/>
    <n v="12"/>
    <x v="85"/>
    <n v="1.45"/>
    <n v="12647"/>
    <n v="17.399999999999999"/>
  </r>
  <r>
    <n v="549434"/>
    <x v="714"/>
    <x v="717"/>
    <n v="12"/>
    <x v="85"/>
    <n v="3.39"/>
    <n v="12647"/>
    <n v="40.68"/>
  </r>
  <r>
    <n v="549434"/>
    <x v="432"/>
    <x v="432"/>
    <n v="12"/>
    <x v="85"/>
    <n v="3.39"/>
    <n v="12647"/>
    <n v="40.68"/>
  </r>
  <r>
    <n v="549614"/>
    <x v="715"/>
    <x v="718"/>
    <n v="2"/>
    <x v="86"/>
    <n v="7.95"/>
    <n v="12720"/>
    <n v="15.9"/>
  </r>
  <r>
    <n v="549614"/>
    <x v="716"/>
    <x v="719"/>
    <n v="2"/>
    <x v="86"/>
    <n v="6.35"/>
    <n v="12720"/>
    <n v="12.7"/>
  </r>
  <r>
    <n v="549614"/>
    <x v="717"/>
    <x v="720"/>
    <n v="2"/>
    <x v="86"/>
    <n v="6.35"/>
    <n v="12720"/>
    <n v="12.7"/>
  </r>
  <r>
    <n v="549614"/>
    <x v="2"/>
    <x v="2"/>
    <n v="12"/>
    <x v="86"/>
    <n v="0.65"/>
    <n v="12720"/>
    <n v="7.8000000000000007"/>
  </r>
  <r>
    <n v="549614"/>
    <x v="3"/>
    <x v="3"/>
    <n v="12"/>
    <x v="86"/>
    <n v="0.85"/>
    <n v="12720"/>
    <n v="10.199999999999999"/>
  </r>
  <r>
    <n v="549614"/>
    <x v="5"/>
    <x v="5"/>
    <n v="12"/>
    <x v="86"/>
    <n v="1.65"/>
    <n v="12720"/>
    <n v="19.799999999999997"/>
  </r>
  <r>
    <n v="549614"/>
    <x v="415"/>
    <x v="415"/>
    <n v="6"/>
    <x v="86"/>
    <n v="2.95"/>
    <n v="12720"/>
    <n v="17.700000000000003"/>
  </r>
  <r>
    <n v="549614"/>
    <x v="96"/>
    <x v="96"/>
    <n v="12"/>
    <x v="86"/>
    <n v="0.65"/>
    <n v="12720"/>
    <n v="7.8000000000000007"/>
  </r>
  <r>
    <n v="549614"/>
    <x v="97"/>
    <x v="97"/>
    <n v="12"/>
    <x v="86"/>
    <n v="0.85"/>
    <n v="12720"/>
    <n v="10.199999999999999"/>
  </r>
  <r>
    <n v="549614"/>
    <x v="98"/>
    <x v="98"/>
    <n v="12"/>
    <x v="86"/>
    <n v="0.85"/>
    <n v="12720"/>
    <n v="10.199999999999999"/>
  </r>
  <r>
    <n v="549614"/>
    <x v="266"/>
    <x v="266"/>
    <n v="12"/>
    <x v="86"/>
    <n v="0.85"/>
    <n v="12720"/>
    <n v="10.199999999999999"/>
  </r>
  <r>
    <n v="549614"/>
    <x v="118"/>
    <x v="118"/>
    <n v="12"/>
    <x v="86"/>
    <n v="1.65"/>
    <n v="12720"/>
    <n v="19.799999999999997"/>
  </r>
  <r>
    <n v="549614"/>
    <x v="543"/>
    <x v="543"/>
    <n v="24"/>
    <x v="86"/>
    <n v="0.85"/>
    <n v="12720"/>
    <n v="20.399999999999999"/>
  </r>
  <r>
    <n v="549614"/>
    <x v="718"/>
    <x v="721"/>
    <n v="5"/>
    <x v="86"/>
    <n v="2.1"/>
    <n v="12720"/>
    <n v="10.5"/>
  </r>
  <r>
    <n v="549614"/>
    <x v="719"/>
    <x v="722"/>
    <n v="5"/>
    <x v="86"/>
    <n v="2.1"/>
    <n v="12720"/>
    <n v="10.5"/>
  </r>
  <r>
    <n v="549614"/>
    <x v="720"/>
    <x v="723"/>
    <n v="12"/>
    <x v="86"/>
    <n v="0.85"/>
    <n v="12720"/>
    <n v="10.199999999999999"/>
  </r>
  <r>
    <n v="549614"/>
    <x v="272"/>
    <x v="272"/>
    <n v="2"/>
    <x v="86"/>
    <n v="7.95"/>
    <n v="12720"/>
    <n v="15.9"/>
  </r>
  <r>
    <n v="549614"/>
    <x v="27"/>
    <x v="27"/>
    <n v="12"/>
    <x v="86"/>
    <n v="1.25"/>
    <n v="12720"/>
    <n v="15"/>
  </r>
  <r>
    <n v="549614"/>
    <x v="502"/>
    <x v="502"/>
    <n v="2"/>
    <x v="86"/>
    <n v="7.95"/>
    <n v="12720"/>
    <n v="15.9"/>
  </r>
  <r>
    <n v="549614"/>
    <x v="721"/>
    <x v="724"/>
    <n v="24"/>
    <x v="86"/>
    <n v="0.83"/>
    <n v="12720"/>
    <n v="19.919999999999998"/>
  </r>
  <r>
    <n v="549614"/>
    <x v="722"/>
    <x v="725"/>
    <n v="24"/>
    <x v="86"/>
    <n v="0.83"/>
    <n v="12720"/>
    <n v="19.919999999999998"/>
  </r>
  <r>
    <n v="549680"/>
    <x v="198"/>
    <x v="198"/>
    <n v="10"/>
    <x v="87"/>
    <n v="1.65"/>
    <n v="12701"/>
    <n v="16.5"/>
  </r>
  <r>
    <n v="549680"/>
    <x v="723"/>
    <x v="726"/>
    <n v="12"/>
    <x v="87"/>
    <n v="2.1"/>
    <n v="12701"/>
    <n v="25.200000000000003"/>
  </r>
  <r>
    <n v="549680"/>
    <x v="58"/>
    <x v="58"/>
    <n v="24"/>
    <x v="87"/>
    <n v="0.19"/>
    <n v="12701"/>
    <n v="4.5600000000000005"/>
  </r>
  <r>
    <n v="549680"/>
    <x v="60"/>
    <x v="60"/>
    <n v="12"/>
    <x v="87"/>
    <n v="0.39"/>
    <n v="12701"/>
    <n v="4.68"/>
  </r>
  <r>
    <n v="549680"/>
    <x v="5"/>
    <x v="5"/>
    <n v="12"/>
    <x v="87"/>
    <n v="1.65"/>
    <n v="12701"/>
    <n v="19.799999999999997"/>
  </r>
  <r>
    <n v="549680"/>
    <x v="724"/>
    <x v="727"/>
    <n v="36"/>
    <x v="87"/>
    <n v="0.21"/>
    <n v="12701"/>
    <n v="7.56"/>
  </r>
  <r>
    <n v="549680"/>
    <x v="110"/>
    <x v="110"/>
    <n v="6"/>
    <x v="87"/>
    <n v="2.1"/>
    <n v="12701"/>
    <n v="12.600000000000001"/>
  </r>
  <r>
    <n v="549680"/>
    <x v="308"/>
    <x v="308"/>
    <n v="2"/>
    <x v="87"/>
    <n v="6.75"/>
    <n v="12701"/>
    <n v="13.5"/>
  </r>
  <r>
    <n v="549680"/>
    <x v="22"/>
    <x v="22"/>
    <n v="6"/>
    <x v="87"/>
    <n v="2.95"/>
    <n v="12701"/>
    <n v="17.700000000000003"/>
  </r>
  <r>
    <n v="549680"/>
    <x v="23"/>
    <x v="23"/>
    <n v="6"/>
    <x v="87"/>
    <n v="2.95"/>
    <n v="12701"/>
    <n v="17.700000000000003"/>
  </r>
  <r>
    <n v="549680"/>
    <x v="495"/>
    <x v="495"/>
    <n v="6"/>
    <x v="87"/>
    <n v="1.95"/>
    <n v="12701"/>
    <n v="11.7"/>
  </r>
  <r>
    <n v="549680"/>
    <x v="205"/>
    <x v="205"/>
    <n v="12"/>
    <x v="87"/>
    <n v="1.65"/>
    <n v="12701"/>
    <n v="19.799999999999997"/>
  </r>
  <r>
    <n v="549680"/>
    <x v="317"/>
    <x v="317"/>
    <n v="12"/>
    <x v="87"/>
    <n v="1.65"/>
    <n v="12701"/>
    <n v="19.799999999999997"/>
  </r>
  <r>
    <n v="549680"/>
    <x v="25"/>
    <x v="25"/>
    <n v="12"/>
    <x v="87"/>
    <n v="1.65"/>
    <n v="12701"/>
    <n v="19.799999999999997"/>
  </r>
  <r>
    <n v="549680"/>
    <x v="140"/>
    <x v="140"/>
    <n v="25"/>
    <x v="87"/>
    <n v="0.42"/>
    <n v="12701"/>
    <n v="10.5"/>
  </r>
  <r>
    <n v="549680"/>
    <x v="624"/>
    <x v="626"/>
    <n v="1"/>
    <x v="87"/>
    <n v="16.95"/>
    <n v="12701"/>
    <n v="16.95"/>
  </r>
  <r>
    <n v="549680"/>
    <x v="604"/>
    <x v="604"/>
    <n v="1"/>
    <x v="87"/>
    <n v="16.95"/>
    <n v="12701"/>
    <n v="16.95"/>
  </r>
  <r>
    <n v="549680"/>
    <x v="473"/>
    <x v="473"/>
    <n v="25"/>
    <x v="87"/>
    <n v="0.42"/>
    <n v="12701"/>
    <n v="10.5"/>
  </r>
  <r>
    <n v="549680"/>
    <x v="725"/>
    <x v="728"/>
    <n v="12"/>
    <x v="87"/>
    <n v="2.5499999999999998"/>
    <n v="12701"/>
    <n v="30.599999999999998"/>
  </r>
  <r>
    <n v="549680"/>
    <x v="665"/>
    <x v="667"/>
    <n v="12"/>
    <x v="87"/>
    <n v="0.39"/>
    <n v="12701"/>
    <n v="4.68"/>
  </r>
  <r>
    <n v="550002"/>
    <x v="726"/>
    <x v="729"/>
    <n v="40"/>
    <x v="88"/>
    <n v="1.25"/>
    <n v="12709"/>
    <n v="50"/>
  </r>
  <r>
    <n v="550004"/>
    <x v="68"/>
    <x v="68"/>
    <n v="4"/>
    <x v="89"/>
    <n v="4.95"/>
    <n v="12569"/>
    <n v="19.8"/>
  </r>
  <r>
    <n v="550004"/>
    <x v="435"/>
    <x v="435"/>
    <n v="6"/>
    <x v="89"/>
    <n v="3.75"/>
    <n v="12569"/>
    <n v="22.5"/>
  </r>
  <r>
    <n v="550004"/>
    <x v="389"/>
    <x v="389"/>
    <n v="12"/>
    <x v="89"/>
    <n v="0.85"/>
    <n v="12569"/>
    <n v="10.199999999999999"/>
  </r>
  <r>
    <n v="550004"/>
    <x v="440"/>
    <x v="440"/>
    <n v="12"/>
    <x v="89"/>
    <n v="1.65"/>
    <n v="12569"/>
    <n v="19.799999999999997"/>
  </r>
  <r>
    <n v="550004"/>
    <x v="727"/>
    <x v="730"/>
    <n v="12"/>
    <x v="89"/>
    <n v="1.45"/>
    <n v="12569"/>
    <n v="17.399999999999999"/>
  </r>
  <r>
    <n v="550004"/>
    <x v="219"/>
    <x v="219"/>
    <n v="16"/>
    <x v="89"/>
    <n v="4.95"/>
    <n v="12569"/>
    <n v="79.2"/>
  </r>
  <r>
    <n v="550004"/>
    <x v="728"/>
    <x v="731"/>
    <n v="24"/>
    <x v="89"/>
    <n v="0.85"/>
    <n v="12569"/>
    <n v="20.399999999999999"/>
  </r>
  <r>
    <n v="550004"/>
    <x v="396"/>
    <x v="396"/>
    <n v="12"/>
    <x v="89"/>
    <n v="1.49"/>
    <n v="12569"/>
    <n v="17.88"/>
  </r>
  <r>
    <n v="550137"/>
    <x v="48"/>
    <x v="48"/>
    <n v="2"/>
    <x v="90"/>
    <n v="7.95"/>
    <n v="12477"/>
    <n v="15.9"/>
  </r>
  <r>
    <n v="550137"/>
    <x v="539"/>
    <x v="539"/>
    <n v="6"/>
    <x v="90"/>
    <n v="2.1"/>
    <n v="12477"/>
    <n v="12.600000000000001"/>
  </r>
  <r>
    <n v="550137"/>
    <x v="477"/>
    <x v="477"/>
    <n v="100"/>
    <x v="90"/>
    <n v="2.75"/>
    <n v="12477"/>
    <n v="275"/>
  </r>
  <r>
    <n v="550137"/>
    <x v="54"/>
    <x v="54"/>
    <n v="6"/>
    <x v="90"/>
    <n v="2.95"/>
    <n v="12477"/>
    <n v="17.700000000000003"/>
  </r>
  <r>
    <n v="550137"/>
    <x v="55"/>
    <x v="55"/>
    <n v="3"/>
    <x v="90"/>
    <n v="5.95"/>
    <n v="12477"/>
    <n v="17.850000000000001"/>
  </r>
  <r>
    <n v="550137"/>
    <x v="65"/>
    <x v="65"/>
    <n v="12"/>
    <x v="90"/>
    <n v="2.5499999999999998"/>
    <n v="12477"/>
    <n v="30.599999999999998"/>
  </r>
  <r>
    <n v="550137"/>
    <x v="729"/>
    <x v="732"/>
    <n v="12"/>
    <x v="90"/>
    <n v="2.95"/>
    <n v="12477"/>
    <n v="35.400000000000006"/>
  </r>
  <r>
    <n v="550137"/>
    <x v="67"/>
    <x v="67"/>
    <n v="24"/>
    <x v="90"/>
    <n v="0.55000000000000004"/>
    <n v="12477"/>
    <n v="13.200000000000001"/>
  </r>
  <r>
    <n v="550137"/>
    <x v="68"/>
    <x v="68"/>
    <n v="72"/>
    <x v="90"/>
    <n v="4.25"/>
    <n v="12477"/>
    <n v="306"/>
  </r>
  <r>
    <n v="550137"/>
    <x v="285"/>
    <x v="285"/>
    <n v="12"/>
    <x v="90"/>
    <n v="1.25"/>
    <n v="12477"/>
    <n v="15"/>
  </r>
  <r>
    <n v="550137"/>
    <x v="600"/>
    <x v="600"/>
    <n v="2"/>
    <x v="90"/>
    <n v="7.95"/>
    <n v="12477"/>
    <n v="15.9"/>
  </r>
  <r>
    <n v="550137"/>
    <x v="540"/>
    <x v="540"/>
    <n v="12"/>
    <x v="90"/>
    <n v="2.5499999999999998"/>
    <n v="12477"/>
    <n v="30.599999999999998"/>
  </r>
  <r>
    <n v="550137"/>
    <x v="86"/>
    <x v="86"/>
    <n v="12"/>
    <x v="90"/>
    <n v="4.95"/>
    <n v="12477"/>
    <n v="59.400000000000006"/>
  </r>
  <r>
    <n v="550137"/>
    <x v="486"/>
    <x v="486"/>
    <n v="36"/>
    <x v="90"/>
    <n v="2.95"/>
    <n v="12477"/>
    <n v="106.2"/>
  </r>
  <r>
    <n v="550137"/>
    <x v="487"/>
    <x v="487"/>
    <n v="36"/>
    <x v="90"/>
    <n v="2.95"/>
    <n v="12477"/>
    <n v="106.2"/>
  </r>
  <r>
    <n v="550137"/>
    <x v="355"/>
    <x v="355"/>
    <n v="12"/>
    <x v="90"/>
    <n v="1.25"/>
    <n v="12477"/>
    <n v="15"/>
  </r>
  <r>
    <n v="550137"/>
    <x v="730"/>
    <x v="733"/>
    <n v="12"/>
    <x v="90"/>
    <n v="1.25"/>
    <n v="12477"/>
    <n v="15"/>
  </r>
  <r>
    <n v="550137"/>
    <x v="229"/>
    <x v="229"/>
    <n v="10"/>
    <x v="90"/>
    <n v="2.95"/>
    <n v="12477"/>
    <n v="29.5"/>
  </r>
  <r>
    <n v="550137"/>
    <x v="731"/>
    <x v="734"/>
    <n v="6"/>
    <x v="90"/>
    <n v="3.75"/>
    <n v="12477"/>
    <n v="22.5"/>
  </r>
  <r>
    <n v="550137"/>
    <x v="672"/>
    <x v="674"/>
    <n v="12"/>
    <x v="90"/>
    <n v="1.95"/>
    <n v="12477"/>
    <n v="23.4"/>
  </r>
  <r>
    <n v="550137"/>
    <x v="244"/>
    <x v="244"/>
    <n v="6"/>
    <x v="90"/>
    <n v="2.95"/>
    <n v="12477"/>
    <n v="17.700000000000003"/>
  </r>
  <r>
    <n v="550137"/>
    <x v="673"/>
    <x v="675"/>
    <n v="8"/>
    <x v="90"/>
    <n v="4.25"/>
    <n v="12477"/>
    <n v="34"/>
  </r>
  <r>
    <n v="550137"/>
    <x v="375"/>
    <x v="375"/>
    <n v="12"/>
    <x v="90"/>
    <n v="2.1"/>
    <n v="12477"/>
    <n v="25.200000000000003"/>
  </r>
  <r>
    <n v="550137"/>
    <x v="732"/>
    <x v="735"/>
    <n v="3"/>
    <x v="90"/>
    <n v="4.95"/>
    <n v="12477"/>
    <n v="14.850000000000001"/>
  </r>
  <r>
    <n v="550137"/>
    <x v="246"/>
    <x v="246"/>
    <n v="24"/>
    <x v="90"/>
    <n v="1.65"/>
    <n v="12477"/>
    <n v="39.599999999999994"/>
  </r>
  <r>
    <n v="550137"/>
    <x v="383"/>
    <x v="383"/>
    <n v="36"/>
    <x v="90"/>
    <n v="1.95"/>
    <n v="12477"/>
    <n v="70.2"/>
  </r>
  <r>
    <n v="550137"/>
    <x v="733"/>
    <x v="736"/>
    <n v="3"/>
    <x v="90"/>
    <n v="4.95"/>
    <n v="12477"/>
    <n v="14.850000000000001"/>
  </r>
  <r>
    <n v="550137"/>
    <x v="492"/>
    <x v="492"/>
    <n v="5"/>
    <x v="90"/>
    <n v="3.75"/>
    <n v="12477"/>
    <n v="18.75"/>
  </r>
  <r>
    <n v="550137"/>
    <x v="360"/>
    <x v="360"/>
    <n v="12"/>
    <x v="90"/>
    <n v="3.35"/>
    <n v="12477"/>
    <n v="40.200000000000003"/>
  </r>
  <r>
    <n v="550137"/>
    <x v="249"/>
    <x v="249"/>
    <n v="6"/>
    <x v="90"/>
    <n v="3.35"/>
    <n v="12477"/>
    <n v="20.100000000000001"/>
  </r>
  <r>
    <n v="550137"/>
    <x v="182"/>
    <x v="182"/>
    <n v="6"/>
    <x v="90"/>
    <n v="3.35"/>
    <n v="12477"/>
    <n v="20.100000000000001"/>
  </r>
  <r>
    <n v="550137"/>
    <x v="250"/>
    <x v="250"/>
    <n v="6"/>
    <x v="90"/>
    <n v="2.95"/>
    <n v="12477"/>
    <n v="17.700000000000003"/>
  </r>
  <r>
    <n v="550137"/>
    <x v="362"/>
    <x v="362"/>
    <n v="12"/>
    <x v="90"/>
    <n v="2.5499999999999998"/>
    <n v="12477"/>
    <n v="30.599999999999998"/>
  </r>
  <r>
    <n v="550137"/>
    <x v="549"/>
    <x v="549"/>
    <n v="2"/>
    <x v="90"/>
    <n v="8.5"/>
    <n v="12477"/>
    <n v="17"/>
  </r>
  <r>
    <n v="550137"/>
    <x v="622"/>
    <x v="624"/>
    <n v="4"/>
    <x v="90"/>
    <n v="2.5499999999999998"/>
    <n v="12477"/>
    <n v="10.199999999999999"/>
  </r>
  <r>
    <n v="550137"/>
    <x v="446"/>
    <x v="446"/>
    <n v="12"/>
    <x v="90"/>
    <n v="1.45"/>
    <n v="12477"/>
    <n v="17.399999999999999"/>
  </r>
  <r>
    <n v="550137"/>
    <x v="272"/>
    <x v="272"/>
    <n v="10"/>
    <x v="90"/>
    <n v="6.75"/>
    <n v="12477"/>
    <n v="67.5"/>
  </r>
  <r>
    <n v="550137"/>
    <x v="291"/>
    <x v="291"/>
    <n v="8"/>
    <x v="90"/>
    <n v="3.95"/>
    <n v="12477"/>
    <n v="31.6"/>
  </r>
  <r>
    <n v="550137"/>
    <x v="556"/>
    <x v="556"/>
    <n v="4"/>
    <x v="90"/>
    <n v="4.95"/>
    <n v="12477"/>
    <n v="19.8"/>
  </r>
  <r>
    <n v="550137"/>
    <x v="224"/>
    <x v="224"/>
    <n v="12"/>
    <x v="90"/>
    <n v="0.85"/>
    <n v="12477"/>
    <n v="10.199999999999999"/>
  </r>
  <r>
    <n v="550137"/>
    <x v="630"/>
    <x v="632"/>
    <n v="12"/>
    <x v="90"/>
    <n v="1.45"/>
    <n v="12477"/>
    <n v="17.399999999999999"/>
  </r>
  <r>
    <n v="550137"/>
    <x v="472"/>
    <x v="472"/>
    <n v="6"/>
    <x v="90"/>
    <n v="3.25"/>
    <n v="12477"/>
    <n v="19.5"/>
  </r>
  <r>
    <n v="550137"/>
    <x v="734"/>
    <x v="737"/>
    <n v="6"/>
    <x v="90"/>
    <n v="4.95"/>
    <n v="12477"/>
    <n v="29.700000000000003"/>
  </r>
  <r>
    <n v="550137"/>
    <x v="735"/>
    <x v="738"/>
    <n v="10"/>
    <x v="90"/>
    <n v="2.08"/>
    <n v="12477"/>
    <n v="20.8"/>
  </r>
  <r>
    <n v="550137"/>
    <x v="736"/>
    <x v="739"/>
    <n v="2"/>
    <x v="90"/>
    <n v="7.95"/>
    <n v="12477"/>
    <n v="15.9"/>
  </r>
  <r>
    <n v="550137"/>
    <x v="737"/>
    <x v="740"/>
    <n v="2"/>
    <x v="90"/>
    <n v="7.95"/>
    <n v="12477"/>
    <n v="15.9"/>
  </r>
  <r>
    <n v="550137"/>
    <x v="479"/>
    <x v="479"/>
    <n v="6"/>
    <x v="90"/>
    <n v="7.95"/>
    <n v="12477"/>
    <n v="47.7"/>
  </r>
  <r>
    <n v="550137"/>
    <x v="576"/>
    <x v="576"/>
    <n v="2"/>
    <x v="90"/>
    <n v="7.95"/>
    <n v="12477"/>
    <n v="15.9"/>
  </r>
  <r>
    <n v="550137"/>
    <x v="274"/>
    <x v="274"/>
    <n v="2"/>
    <x v="90"/>
    <n v="7.95"/>
    <n v="12477"/>
    <n v="15.9"/>
  </r>
  <r>
    <n v="550137"/>
    <x v="738"/>
    <x v="741"/>
    <n v="6"/>
    <x v="90"/>
    <n v="8.9499999999999993"/>
    <n v="12477"/>
    <n v="53.699999999999996"/>
  </r>
  <r>
    <n v="550137"/>
    <x v="739"/>
    <x v="742"/>
    <n v="12"/>
    <x v="90"/>
    <n v="0.55000000000000004"/>
    <n v="12477"/>
    <n v="6.6000000000000005"/>
  </r>
  <r>
    <n v="550137"/>
    <x v="544"/>
    <x v="544"/>
    <n v="12"/>
    <x v="90"/>
    <n v="5.95"/>
    <n v="12477"/>
    <n v="71.400000000000006"/>
  </r>
  <r>
    <n v="550137"/>
    <x v="740"/>
    <x v="743"/>
    <n v="6"/>
    <x v="90"/>
    <n v="2.95"/>
    <n v="12477"/>
    <n v="17.700000000000003"/>
  </r>
  <r>
    <n v="550137"/>
    <x v="503"/>
    <x v="503"/>
    <n v="24"/>
    <x v="90"/>
    <n v="0.83"/>
    <n v="12477"/>
    <n v="19.919999999999998"/>
  </r>
  <r>
    <n v="550137"/>
    <x v="741"/>
    <x v="744"/>
    <n v="20"/>
    <x v="90"/>
    <n v="1.25"/>
    <n v="12477"/>
    <n v="25"/>
  </r>
  <r>
    <n v="550137"/>
    <x v="505"/>
    <x v="505"/>
    <n v="5"/>
    <x v="90"/>
    <n v="12.75"/>
    <n v="12477"/>
    <n v="63.75"/>
  </r>
  <r>
    <n v="550137"/>
    <x v="226"/>
    <x v="226"/>
    <n v="5"/>
    <x v="90"/>
    <n v="12.75"/>
    <n v="12477"/>
    <n v="63.75"/>
  </r>
  <r>
    <n v="550162"/>
    <x v="285"/>
    <x v="285"/>
    <n v="12"/>
    <x v="91"/>
    <n v="1.25"/>
    <n v="12569"/>
    <n v="15"/>
  </r>
  <r>
    <n v="550162"/>
    <x v="286"/>
    <x v="286"/>
    <n v="12"/>
    <x v="91"/>
    <n v="1.25"/>
    <n v="12569"/>
    <n v="15"/>
  </r>
  <r>
    <n v="550162"/>
    <x v="87"/>
    <x v="87"/>
    <n v="6"/>
    <x v="91"/>
    <n v="2.5499999999999998"/>
    <n v="12569"/>
    <n v="15.299999999999999"/>
  </r>
  <r>
    <n v="550162"/>
    <x v="173"/>
    <x v="173"/>
    <n v="6"/>
    <x v="91"/>
    <n v="2.25"/>
    <n v="12569"/>
    <n v="13.5"/>
  </r>
  <r>
    <n v="550162"/>
    <x v="742"/>
    <x v="745"/>
    <n v="6"/>
    <x v="91"/>
    <n v="2.25"/>
    <n v="12569"/>
    <n v="13.5"/>
  </r>
  <r>
    <n v="550162"/>
    <x v="441"/>
    <x v="441"/>
    <n v="12"/>
    <x v="91"/>
    <n v="1.65"/>
    <n v="12569"/>
    <n v="19.799999999999997"/>
  </r>
  <r>
    <n v="550162"/>
    <x v="743"/>
    <x v="746"/>
    <n v="12"/>
    <x v="91"/>
    <n v="0.42"/>
    <n v="12569"/>
    <n v="5.04"/>
  </r>
  <r>
    <n v="550162"/>
    <x v="397"/>
    <x v="397"/>
    <n v="12"/>
    <x v="91"/>
    <n v="2.95"/>
    <n v="12569"/>
    <n v="35.400000000000006"/>
  </r>
  <r>
    <n v="550178"/>
    <x v="330"/>
    <x v="330"/>
    <n v="20"/>
    <x v="92"/>
    <n v="2.08"/>
    <n v="12662"/>
    <n v="41.6"/>
  </r>
  <r>
    <n v="550178"/>
    <x v="44"/>
    <x v="44"/>
    <n v="20"/>
    <x v="92"/>
    <n v="0.85"/>
    <n v="12662"/>
    <n v="17"/>
  </r>
  <r>
    <n v="550178"/>
    <x v="197"/>
    <x v="197"/>
    <n v="20"/>
    <x v="92"/>
    <n v="1.65"/>
    <n v="12662"/>
    <n v="33"/>
  </r>
  <r>
    <n v="550178"/>
    <x v="48"/>
    <x v="48"/>
    <n v="4"/>
    <x v="92"/>
    <n v="7.95"/>
    <n v="12662"/>
    <n v="31.8"/>
  </r>
  <r>
    <n v="550178"/>
    <x v="70"/>
    <x v="70"/>
    <n v="8"/>
    <x v="92"/>
    <n v="0.85"/>
    <n v="12662"/>
    <n v="6.8"/>
  </r>
  <r>
    <n v="550178"/>
    <x v="71"/>
    <x v="71"/>
    <n v="8"/>
    <x v="92"/>
    <n v="0.85"/>
    <n v="12662"/>
    <n v="6.8"/>
  </r>
  <r>
    <n v="550178"/>
    <x v="287"/>
    <x v="287"/>
    <n v="12"/>
    <x v="92"/>
    <n v="0.85"/>
    <n v="12662"/>
    <n v="10.199999999999999"/>
  </r>
  <r>
    <n v="550178"/>
    <x v="229"/>
    <x v="229"/>
    <n v="5"/>
    <x v="92"/>
    <n v="2.95"/>
    <n v="12662"/>
    <n v="14.75"/>
  </r>
  <r>
    <n v="550178"/>
    <x v="17"/>
    <x v="17"/>
    <n v="24"/>
    <x v="92"/>
    <n v="0.28999999999999998"/>
    <n v="12662"/>
    <n v="6.9599999999999991"/>
  </r>
  <r>
    <n v="550178"/>
    <x v="531"/>
    <x v="531"/>
    <n v="12"/>
    <x v="92"/>
    <n v="1.95"/>
    <n v="12662"/>
    <n v="23.4"/>
  </r>
  <r>
    <n v="550178"/>
    <x v="744"/>
    <x v="747"/>
    <n v="6"/>
    <x v="92"/>
    <n v="2.95"/>
    <n v="12662"/>
    <n v="17.700000000000003"/>
  </r>
  <r>
    <n v="550178"/>
    <x v="244"/>
    <x v="244"/>
    <n v="6"/>
    <x v="92"/>
    <n v="2.95"/>
    <n v="12662"/>
    <n v="17.700000000000003"/>
  </r>
  <r>
    <n v="550178"/>
    <x v="745"/>
    <x v="748"/>
    <n v="6"/>
    <x v="92"/>
    <n v="2.95"/>
    <n v="12662"/>
    <n v="17.700000000000003"/>
  </r>
  <r>
    <n v="550178"/>
    <x v="450"/>
    <x v="450"/>
    <n v="3"/>
    <x v="92"/>
    <n v="5.95"/>
    <n v="12662"/>
    <n v="17.850000000000001"/>
  </r>
  <r>
    <n v="550178"/>
    <x v="22"/>
    <x v="22"/>
    <n v="6"/>
    <x v="92"/>
    <n v="2.95"/>
    <n v="12662"/>
    <n v="17.700000000000003"/>
  </r>
  <r>
    <n v="550178"/>
    <x v="204"/>
    <x v="204"/>
    <n v="8"/>
    <x v="92"/>
    <n v="1.65"/>
    <n v="12662"/>
    <n v="13.2"/>
  </r>
  <r>
    <n v="550178"/>
    <x v="378"/>
    <x v="378"/>
    <n v="8"/>
    <x v="92"/>
    <n v="1.65"/>
    <n v="12662"/>
    <n v="13.2"/>
  </r>
  <r>
    <n v="550178"/>
    <x v="28"/>
    <x v="28"/>
    <n v="2"/>
    <x v="92"/>
    <n v="9.9499999999999993"/>
    <n v="12662"/>
    <n v="19.899999999999999"/>
  </r>
  <r>
    <n v="550178"/>
    <x v="670"/>
    <x v="672"/>
    <n v="12"/>
    <x v="92"/>
    <n v="2.08"/>
    <n v="12662"/>
    <n v="24.96"/>
  </r>
  <r>
    <n v="550178"/>
    <x v="746"/>
    <x v="749"/>
    <n v="10"/>
    <x v="92"/>
    <n v="0.85"/>
    <n v="12662"/>
    <n v="8.5"/>
  </r>
  <r>
    <n v="550178"/>
    <x v="747"/>
    <x v="750"/>
    <n v="10"/>
    <x v="92"/>
    <n v="1.65"/>
    <n v="12662"/>
    <n v="16.5"/>
  </r>
  <r>
    <n v="550178"/>
    <x v="748"/>
    <x v="751"/>
    <n v="12"/>
    <x v="92"/>
    <n v="1.25"/>
    <n v="12662"/>
    <n v="15"/>
  </r>
  <r>
    <n v="550178"/>
    <x v="10"/>
    <x v="752"/>
    <n v="4"/>
    <x v="92"/>
    <n v="4.1500000000000004"/>
    <n v="12662"/>
    <n v="16.600000000000001"/>
  </r>
  <r>
    <n v="550187"/>
    <x v="713"/>
    <x v="715"/>
    <n v="7"/>
    <x v="93"/>
    <n v="8.25"/>
    <n v="13811"/>
    <n v="57.75"/>
  </r>
  <r>
    <n v="550187"/>
    <x v="598"/>
    <x v="598"/>
    <n v="5"/>
    <x v="93"/>
    <n v="8.25"/>
    <n v="13811"/>
    <n v="41.25"/>
  </r>
  <r>
    <n v="550187"/>
    <x v="697"/>
    <x v="699"/>
    <n v="5"/>
    <x v="93"/>
    <n v="8.25"/>
    <n v="13811"/>
    <n v="41.25"/>
  </r>
  <r>
    <n v="550187"/>
    <x v="594"/>
    <x v="594"/>
    <n v="5"/>
    <x v="93"/>
    <n v="8.25"/>
    <n v="13811"/>
    <n v="41.25"/>
  </r>
  <r>
    <n v="550187"/>
    <x v="595"/>
    <x v="595"/>
    <n v="5"/>
    <x v="93"/>
    <n v="8.25"/>
    <n v="13811"/>
    <n v="41.25"/>
  </r>
  <r>
    <n v="550527"/>
    <x v="749"/>
    <x v="753"/>
    <n v="10"/>
    <x v="94"/>
    <n v="1.25"/>
    <n v="12476"/>
    <n v="12.5"/>
  </r>
  <r>
    <n v="550527"/>
    <x v="433"/>
    <x v="433"/>
    <n v="10"/>
    <x v="94"/>
    <n v="1.25"/>
    <n v="12476"/>
    <n v="12.5"/>
  </r>
  <r>
    <n v="550527"/>
    <x v="750"/>
    <x v="754"/>
    <n v="12"/>
    <x v="94"/>
    <n v="0.85"/>
    <n v="12476"/>
    <n v="10.199999999999999"/>
  </r>
  <r>
    <n v="550527"/>
    <x v="56"/>
    <x v="56"/>
    <n v="24"/>
    <x v="94"/>
    <n v="0.85"/>
    <n v="12476"/>
    <n v="20.399999999999999"/>
  </r>
  <r>
    <n v="550527"/>
    <x v="2"/>
    <x v="2"/>
    <n v="24"/>
    <x v="94"/>
    <n v="0.65"/>
    <n v="12476"/>
    <n v="15.600000000000001"/>
  </r>
  <r>
    <n v="550527"/>
    <x v="3"/>
    <x v="3"/>
    <n v="24"/>
    <x v="94"/>
    <n v="0.85"/>
    <n v="12476"/>
    <n v="20.399999999999999"/>
  </r>
  <r>
    <n v="550527"/>
    <x v="169"/>
    <x v="169"/>
    <n v="10"/>
    <x v="94"/>
    <n v="1.25"/>
    <n v="12476"/>
    <n v="12.5"/>
  </r>
  <r>
    <n v="550527"/>
    <x v="751"/>
    <x v="755"/>
    <n v="2"/>
    <x v="94"/>
    <n v="12.75"/>
    <n v="12476"/>
    <n v="25.5"/>
  </r>
  <r>
    <n v="550527"/>
    <x v="636"/>
    <x v="638"/>
    <n v="48"/>
    <x v="94"/>
    <n v="0.39"/>
    <n v="12476"/>
    <n v="18.72"/>
  </r>
  <r>
    <n v="550527"/>
    <x v="637"/>
    <x v="639"/>
    <n v="48"/>
    <x v="94"/>
    <n v="0.39"/>
    <n v="12476"/>
    <n v="18.72"/>
  </r>
  <r>
    <n v="550527"/>
    <x v="482"/>
    <x v="482"/>
    <n v="3"/>
    <x v="94"/>
    <n v="4.25"/>
    <n v="12476"/>
    <n v="12.75"/>
  </r>
  <r>
    <n v="550527"/>
    <x v="423"/>
    <x v="423"/>
    <n v="8"/>
    <x v="94"/>
    <n v="3.45"/>
    <n v="12476"/>
    <n v="27.6"/>
  </r>
  <r>
    <n v="550527"/>
    <x v="302"/>
    <x v="302"/>
    <n v="12"/>
    <x v="94"/>
    <n v="0.42"/>
    <n v="12476"/>
    <n v="5.04"/>
  </r>
  <r>
    <n v="550527"/>
    <x v="304"/>
    <x v="304"/>
    <n v="12"/>
    <x v="94"/>
    <n v="0.42"/>
    <n v="12476"/>
    <n v="5.04"/>
  </r>
  <r>
    <n v="550527"/>
    <x v="752"/>
    <x v="756"/>
    <n v="12"/>
    <x v="94"/>
    <n v="1.25"/>
    <n v="12476"/>
    <n v="15"/>
  </r>
  <r>
    <n v="550527"/>
    <x v="307"/>
    <x v="307"/>
    <n v="12"/>
    <x v="94"/>
    <n v="0.42"/>
    <n v="12476"/>
    <n v="5.04"/>
  </r>
  <r>
    <n v="550527"/>
    <x v="753"/>
    <x v="757"/>
    <n v="4"/>
    <x v="94"/>
    <n v="8.5"/>
    <n v="12476"/>
    <n v="34"/>
  </r>
  <r>
    <n v="550527"/>
    <x v="754"/>
    <x v="758"/>
    <n v="4"/>
    <x v="94"/>
    <n v="8.5"/>
    <n v="12476"/>
    <n v="34"/>
  </r>
  <r>
    <n v="550527"/>
    <x v="755"/>
    <x v="759"/>
    <n v="4"/>
    <x v="94"/>
    <n v="8.5"/>
    <n v="12476"/>
    <n v="34"/>
  </r>
  <r>
    <n v="550527"/>
    <x v="756"/>
    <x v="760"/>
    <n v="12"/>
    <x v="94"/>
    <n v="1.25"/>
    <n v="12476"/>
    <n v="15"/>
  </r>
  <r>
    <n v="550527"/>
    <x v="23"/>
    <x v="23"/>
    <n v="24"/>
    <x v="94"/>
    <n v="2.95"/>
    <n v="12476"/>
    <n v="70.800000000000011"/>
  </r>
  <r>
    <n v="550527"/>
    <x v="216"/>
    <x v="216"/>
    <n v="4"/>
    <x v="94"/>
    <n v="12.75"/>
    <n v="12476"/>
    <n v="51"/>
  </r>
  <r>
    <n v="550527"/>
    <x v="362"/>
    <x v="362"/>
    <n v="24"/>
    <x v="94"/>
    <n v="2.5499999999999998"/>
    <n v="12476"/>
    <n v="61.199999999999996"/>
  </r>
  <r>
    <n v="550527"/>
    <x v="757"/>
    <x v="761"/>
    <n v="12"/>
    <x v="94"/>
    <n v="1.45"/>
    <n v="12476"/>
    <n v="17.399999999999999"/>
  </r>
  <r>
    <n v="550527"/>
    <x v="317"/>
    <x v="317"/>
    <n v="12"/>
    <x v="94"/>
    <n v="1.65"/>
    <n v="12476"/>
    <n v="19.799999999999997"/>
  </r>
  <r>
    <n v="550527"/>
    <x v="25"/>
    <x v="25"/>
    <n v="12"/>
    <x v="94"/>
    <n v="1.65"/>
    <n v="12476"/>
    <n v="19.799999999999997"/>
  </r>
  <r>
    <n v="550527"/>
    <x v="758"/>
    <x v="762"/>
    <n v="12"/>
    <x v="94"/>
    <n v="0.85"/>
    <n v="12476"/>
    <n v="10.199999999999999"/>
  </r>
  <r>
    <n v="550527"/>
    <x v="425"/>
    <x v="425"/>
    <n v="4"/>
    <x v="94"/>
    <n v="12.75"/>
    <n v="12476"/>
    <n v="51"/>
  </r>
  <r>
    <n v="550527"/>
    <x v="759"/>
    <x v="763"/>
    <n v="6"/>
    <x v="94"/>
    <n v="4.95"/>
    <n v="12476"/>
    <n v="29.700000000000003"/>
  </r>
  <r>
    <n v="550527"/>
    <x v="270"/>
    <x v="270"/>
    <n v="8"/>
    <x v="94"/>
    <n v="3.75"/>
    <n v="12476"/>
    <n v="30"/>
  </r>
  <r>
    <n v="550527"/>
    <x v="549"/>
    <x v="549"/>
    <n v="2"/>
    <x v="94"/>
    <n v="8.5"/>
    <n v="12476"/>
    <n v="17"/>
  </r>
  <r>
    <n v="550527"/>
    <x v="760"/>
    <x v="764"/>
    <n v="6"/>
    <x v="94"/>
    <n v="2.1"/>
    <n v="12476"/>
    <n v="12.600000000000001"/>
  </r>
  <r>
    <n v="550527"/>
    <x v="187"/>
    <x v="187"/>
    <n v="4"/>
    <x v="94"/>
    <n v="3.95"/>
    <n v="12476"/>
    <n v="15.8"/>
  </r>
  <r>
    <n v="550527"/>
    <x v="761"/>
    <x v="765"/>
    <n v="8"/>
    <x v="94"/>
    <n v="2.95"/>
    <n v="12476"/>
    <n v="23.6"/>
  </r>
  <r>
    <n v="550527"/>
    <x v="762"/>
    <x v="766"/>
    <n v="4"/>
    <x v="94"/>
    <n v="3.75"/>
    <n v="12476"/>
    <n v="15"/>
  </r>
  <r>
    <n v="550527"/>
    <x v="428"/>
    <x v="428"/>
    <n v="4"/>
    <x v="94"/>
    <n v="14.95"/>
    <n v="12476"/>
    <n v="59.8"/>
  </r>
  <r>
    <n v="550527"/>
    <x v="32"/>
    <x v="32"/>
    <n v="24"/>
    <x v="94"/>
    <n v="0.85"/>
    <n v="12476"/>
    <n v="20.399999999999999"/>
  </r>
  <r>
    <n v="550527"/>
    <x v="256"/>
    <x v="256"/>
    <n v="6"/>
    <x v="94"/>
    <n v="2.1"/>
    <n v="12476"/>
    <n v="12.600000000000001"/>
  </r>
  <r>
    <n v="550527"/>
    <x v="294"/>
    <x v="294"/>
    <n v="12"/>
    <x v="94"/>
    <n v="1.65"/>
    <n v="12476"/>
    <n v="19.799999999999997"/>
  </r>
  <r>
    <n v="550527"/>
    <x v="630"/>
    <x v="632"/>
    <n v="12"/>
    <x v="94"/>
    <n v="1.45"/>
    <n v="12476"/>
    <n v="17.399999999999999"/>
  </r>
  <r>
    <n v="550527"/>
    <x v="528"/>
    <x v="528"/>
    <n v="24"/>
    <x v="94"/>
    <n v="1.25"/>
    <n v="12476"/>
    <n v="30"/>
  </r>
  <r>
    <n v="550527"/>
    <x v="697"/>
    <x v="699"/>
    <n v="4"/>
    <x v="94"/>
    <n v="8.25"/>
    <n v="12476"/>
    <n v="33"/>
  </r>
  <r>
    <n v="550527"/>
    <x v="595"/>
    <x v="595"/>
    <n v="4"/>
    <x v="94"/>
    <n v="8.25"/>
    <n v="12476"/>
    <n v="33"/>
  </r>
  <r>
    <n v="550527"/>
    <x v="763"/>
    <x v="767"/>
    <n v="8"/>
    <x v="94"/>
    <n v="2.25"/>
    <n v="12476"/>
    <n v="18"/>
  </r>
  <r>
    <n v="550527"/>
    <x v="764"/>
    <x v="768"/>
    <n v="8"/>
    <x v="94"/>
    <n v="4.6500000000000004"/>
    <n v="12476"/>
    <n v="37.200000000000003"/>
  </r>
  <r>
    <n v="550527"/>
    <x v="431"/>
    <x v="431"/>
    <n v="40"/>
    <x v="94"/>
    <n v="1.69"/>
    <n v="12476"/>
    <n v="67.599999999999994"/>
  </r>
  <r>
    <n v="550527"/>
    <x v="765"/>
    <x v="769"/>
    <n v="12"/>
    <x v="94"/>
    <n v="2.1"/>
    <n v="12476"/>
    <n v="25.200000000000003"/>
  </r>
  <r>
    <n v="550527"/>
    <x v="503"/>
    <x v="503"/>
    <n v="6"/>
    <x v="94"/>
    <n v="0.83"/>
    <n v="12476"/>
    <n v="4.9799999999999995"/>
  </r>
  <r>
    <n v="550527"/>
    <x v="432"/>
    <x v="432"/>
    <n v="4"/>
    <x v="94"/>
    <n v="3.75"/>
    <n v="12476"/>
    <n v="15"/>
  </r>
  <r>
    <n v="550527"/>
    <x v="766"/>
    <x v="770"/>
    <n v="12"/>
    <x v="94"/>
    <n v="1.69"/>
    <n v="12476"/>
    <n v="20.28"/>
  </r>
  <r>
    <n v="550620"/>
    <x v="299"/>
    <x v="299"/>
    <n v="12"/>
    <x v="95"/>
    <n v="2.5499999999999998"/>
    <n v="12585"/>
    <n v="30.599999999999998"/>
  </r>
  <r>
    <n v="550620"/>
    <x v="767"/>
    <x v="771"/>
    <n v="12"/>
    <x v="95"/>
    <n v="1.25"/>
    <n v="12585"/>
    <n v="15"/>
  </r>
  <r>
    <n v="550620"/>
    <x v="203"/>
    <x v="203"/>
    <n v="16"/>
    <x v="95"/>
    <n v="1.69"/>
    <n v="12585"/>
    <n v="27.04"/>
  </r>
  <r>
    <n v="550620"/>
    <x v="768"/>
    <x v="772"/>
    <n v="32"/>
    <x v="95"/>
    <n v="1.69"/>
    <n v="12585"/>
    <n v="54.08"/>
  </r>
  <r>
    <n v="550620"/>
    <x v="751"/>
    <x v="755"/>
    <n v="2"/>
    <x v="95"/>
    <n v="12.75"/>
    <n v="12585"/>
    <n v="25.5"/>
  </r>
  <r>
    <n v="550620"/>
    <x v="769"/>
    <x v="773"/>
    <n v="3"/>
    <x v="95"/>
    <n v="5.95"/>
    <n v="12585"/>
    <n v="17.850000000000001"/>
  </r>
  <r>
    <n v="550620"/>
    <x v="18"/>
    <x v="18"/>
    <n v="3"/>
    <x v="95"/>
    <n v="4.95"/>
    <n v="12585"/>
    <n v="14.850000000000001"/>
  </r>
  <r>
    <n v="550620"/>
    <x v="110"/>
    <x v="110"/>
    <n v="6"/>
    <x v="95"/>
    <n v="2.1"/>
    <n v="12585"/>
    <n v="12.600000000000001"/>
  </r>
  <r>
    <n v="550620"/>
    <x v="309"/>
    <x v="309"/>
    <n v="1"/>
    <x v="95"/>
    <n v="12.75"/>
    <n v="12585"/>
    <n v="12.75"/>
  </r>
  <r>
    <n v="550620"/>
    <x v="216"/>
    <x v="216"/>
    <n v="2"/>
    <x v="95"/>
    <n v="12.75"/>
    <n v="12585"/>
    <n v="25.5"/>
  </r>
  <r>
    <n v="550620"/>
    <x v="25"/>
    <x v="25"/>
    <n v="12"/>
    <x v="95"/>
    <n v="1.65"/>
    <n v="12585"/>
    <n v="19.799999999999997"/>
  </r>
  <r>
    <n v="550620"/>
    <x v="26"/>
    <x v="26"/>
    <n v="24"/>
    <x v="95"/>
    <n v="1.65"/>
    <n v="12585"/>
    <n v="39.599999999999994"/>
  </r>
  <r>
    <n v="550620"/>
    <x v="770"/>
    <x v="774"/>
    <n v="24"/>
    <x v="95"/>
    <n v="0.28999999999999998"/>
    <n v="12585"/>
    <n v="6.9599999999999991"/>
  </r>
  <r>
    <n v="550620"/>
    <x v="133"/>
    <x v="133"/>
    <n v="8"/>
    <x v="95"/>
    <n v="8.5"/>
    <n v="12585"/>
    <n v="68"/>
  </r>
  <r>
    <n v="550620"/>
    <x v="135"/>
    <x v="135"/>
    <n v="4"/>
    <x v="95"/>
    <n v="8.5"/>
    <n v="12585"/>
    <n v="34"/>
  </r>
  <r>
    <n v="550620"/>
    <x v="633"/>
    <x v="635"/>
    <n v="4"/>
    <x v="95"/>
    <n v="4.95"/>
    <n v="12585"/>
    <n v="19.8"/>
  </r>
  <r>
    <n v="550620"/>
    <x v="708"/>
    <x v="710"/>
    <n v="4"/>
    <x v="95"/>
    <n v="4.95"/>
    <n v="12585"/>
    <n v="19.8"/>
  </r>
  <r>
    <n v="550620"/>
    <x v="771"/>
    <x v="775"/>
    <n v="4"/>
    <x v="95"/>
    <n v="4.1500000000000004"/>
    <n v="12585"/>
    <n v="16.600000000000001"/>
  </r>
  <r>
    <n v="550620"/>
    <x v="772"/>
    <x v="776"/>
    <n v="4"/>
    <x v="95"/>
    <n v="4.1500000000000004"/>
    <n v="12585"/>
    <n v="16.600000000000001"/>
  </r>
  <r>
    <n v="550620"/>
    <x v="431"/>
    <x v="431"/>
    <n v="32"/>
    <x v="95"/>
    <n v="1.69"/>
    <n v="12585"/>
    <n v="54.08"/>
  </r>
  <r>
    <n v="550620"/>
    <x v="773"/>
    <x v="777"/>
    <n v="192"/>
    <x v="95"/>
    <n v="0.72"/>
    <n v="12585"/>
    <n v="138.24"/>
  </r>
  <r>
    <n v="550625"/>
    <x v="774"/>
    <x v="778"/>
    <n v="12"/>
    <x v="96"/>
    <n v="1.45"/>
    <n v="12619"/>
    <n v="17.399999999999999"/>
  </r>
  <r>
    <n v="550625"/>
    <x v="119"/>
    <x v="119"/>
    <n v="48"/>
    <x v="96"/>
    <n v="1.45"/>
    <n v="12619"/>
    <n v="69.599999999999994"/>
  </r>
  <r>
    <n v="550625"/>
    <x v="693"/>
    <x v="695"/>
    <n v="288"/>
    <x v="96"/>
    <n v="0.36"/>
    <n v="12619"/>
    <n v="103.67999999999999"/>
  </r>
  <r>
    <n v="550625"/>
    <x v="401"/>
    <x v="401"/>
    <n v="12"/>
    <x v="96"/>
    <n v="1.45"/>
    <n v="12619"/>
    <n v="17.399999999999999"/>
  </r>
  <r>
    <n v="550625"/>
    <x v="277"/>
    <x v="277"/>
    <n v="100"/>
    <x v="96"/>
    <n v="1.69"/>
    <n v="12619"/>
    <n v="169"/>
  </r>
  <r>
    <n v="550625"/>
    <x v="278"/>
    <x v="278"/>
    <n v="6"/>
    <x v="96"/>
    <n v="2.1"/>
    <n v="12619"/>
    <n v="12.600000000000001"/>
  </r>
  <r>
    <n v="550665"/>
    <x v="715"/>
    <x v="718"/>
    <n v="2"/>
    <x v="97"/>
    <n v="7.95"/>
    <n v="12530"/>
    <n v="15.9"/>
  </r>
  <r>
    <n v="550665"/>
    <x v="510"/>
    <x v="510"/>
    <n v="10"/>
    <x v="97"/>
    <n v="0.85"/>
    <n v="12530"/>
    <n v="8.5"/>
  </r>
  <r>
    <n v="550665"/>
    <x v="45"/>
    <x v="45"/>
    <n v="20"/>
    <x v="97"/>
    <n v="0.85"/>
    <n v="12530"/>
    <n v="17"/>
  </r>
  <r>
    <n v="550665"/>
    <x v="511"/>
    <x v="511"/>
    <n v="10"/>
    <x v="97"/>
    <n v="2.08"/>
    <n v="12530"/>
    <n v="20.8"/>
  </r>
  <r>
    <n v="550665"/>
    <x v="313"/>
    <x v="313"/>
    <n v="6"/>
    <x v="97"/>
    <n v="1.95"/>
    <n v="12530"/>
    <n v="11.7"/>
  </r>
  <r>
    <n v="550665"/>
    <x v="341"/>
    <x v="341"/>
    <n v="48"/>
    <x v="97"/>
    <n v="0.85"/>
    <n v="12530"/>
    <n v="40.799999999999997"/>
  </r>
  <r>
    <n v="550665"/>
    <x v="735"/>
    <x v="738"/>
    <n v="30"/>
    <x v="97"/>
    <n v="2.08"/>
    <n v="12530"/>
    <n v="62.400000000000006"/>
  </r>
  <r>
    <n v="550665"/>
    <x v="746"/>
    <x v="749"/>
    <n v="50"/>
    <x v="97"/>
    <n v="0.85"/>
    <n v="12530"/>
    <n v="42.5"/>
  </r>
  <r>
    <n v="550665"/>
    <x v="771"/>
    <x v="775"/>
    <n v="4"/>
    <x v="97"/>
    <n v="4.1500000000000004"/>
    <n v="12530"/>
    <n v="16.600000000000001"/>
  </r>
  <r>
    <n v="550665"/>
    <x v="772"/>
    <x v="776"/>
    <n v="8"/>
    <x v="97"/>
    <n v="4.1500000000000004"/>
    <n v="12530"/>
    <n v="33.200000000000003"/>
  </r>
  <r>
    <n v="550665"/>
    <x v="165"/>
    <x v="779"/>
    <n v="4"/>
    <x v="97"/>
    <n v="4.1500000000000004"/>
    <n v="12530"/>
    <n v="16.600000000000001"/>
  </r>
  <r>
    <n v="550665"/>
    <x v="166"/>
    <x v="614"/>
    <n v="8"/>
    <x v="97"/>
    <n v="4.1500000000000004"/>
    <n v="12530"/>
    <n v="33.200000000000003"/>
  </r>
  <r>
    <n v="550665"/>
    <x v="11"/>
    <x v="11"/>
    <n v="30"/>
    <x v="97"/>
    <n v="2.08"/>
    <n v="12530"/>
    <n v="62.400000000000006"/>
  </r>
  <r>
    <n v="550946"/>
    <x v="221"/>
    <x v="221"/>
    <n v="12"/>
    <x v="98"/>
    <n v="1.25"/>
    <n v="12708"/>
    <n v="15"/>
  </r>
  <r>
    <n v="550946"/>
    <x v="488"/>
    <x v="488"/>
    <n v="12"/>
    <x v="98"/>
    <n v="1.25"/>
    <n v="12708"/>
    <n v="15"/>
  </r>
  <r>
    <n v="550946"/>
    <x v="222"/>
    <x v="222"/>
    <n v="12"/>
    <x v="98"/>
    <n v="1.25"/>
    <n v="12708"/>
    <n v="15"/>
  </r>
  <r>
    <n v="550946"/>
    <x v="355"/>
    <x v="355"/>
    <n v="12"/>
    <x v="98"/>
    <n v="1.25"/>
    <n v="12708"/>
    <n v="15"/>
  </r>
  <r>
    <n v="550946"/>
    <x v="22"/>
    <x v="22"/>
    <n v="12"/>
    <x v="98"/>
    <n v="2.95"/>
    <n v="12708"/>
    <n v="35.400000000000006"/>
  </r>
  <r>
    <n v="550946"/>
    <x v="24"/>
    <x v="24"/>
    <n v="12"/>
    <x v="98"/>
    <n v="1.65"/>
    <n v="12708"/>
    <n v="19.799999999999997"/>
  </r>
  <r>
    <n v="550946"/>
    <x v="194"/>
    <x v="194"/>
    <n v="12"/>
    <x v="98"/>
    <n v="1.25"/>
    <n v="12708"/>
    <n v="15"/>
  </r>
  <r>
    <n v="550946"/>
    <x v="185"/>
    <x v="185"/>
    <n v="12"/>
    <x v="98"/>
    <n v="1.95"/>
    <n v="12708"/>
    <n v="23.4"/>
  </r>
  <r>
    <n v="550946"/>
    <x v="224"/>
    <x v="224"/>
    <n v="12"/>
    <x v="98"/>
    <n v="0.85"/>
    <n v="12708"/>
    <n v="10.199999999999999"/>
  </r>
  <r>
    <n v="550946"/>
    <x v="327"/>
    <x v="327"/>
    <n v="12"/>
    <x v="98"/>
    <n v="0.85"/>
    <n v="12708"/>
    <n v="10.199999999999999"/>
  </r>
  <r>
    <n v="550946"/>
    <x v="473"/>
    <x v="473"/>
    <n v="25"/>
    <x v="98"/>
    <n v="0.42"/>
    <n v="12708"/>
    <n v="10.5"/>
  </r>
  <r>
    <n v="550960"/>
    <x v="239"/>
    <x v="239"/>
    <n v="6"/>
    <x v="99"/>
    <n v="2.95"/>
    <n v="12622"/>
    <n v="17.700000000000003"/>
  </r>
  <r>
    <n v="550960"/>
    <x v="775"/>
    <x v="780"/>
    <n v="12"/>
    <x v="99"/>
    <n v="1.65"/>
    <n v="12622"/>
    <n v="19.799999999999997"/>
  </r>
  <r>
    <n v="550960"/>
    <x v="210"/>
    <x v="210"/>
    <n v="3"/>
    <x v="99"/>
    <n v="4.95"/>
    <n v="12622"/>
    <n v="14.850000000000001"/>
  </r>
  <r>
    <n v="550960"/>
    <x v="266"/>
    <x v="266"/>
    <n v="12"/>
    <x v="99"/>
    <n v="0.85"/>
    <n v="12622"/>
    <n v="10.199999999999999"/>
  </r>
  <r>
    <n v="550960"/>
    <x v="216"/>
    <x v="216"/>
    <n v="1"/>
    <x v="99"/>
    <n v="12.75"/>
    <n v="12622"/>
    <n v="12.75"/>
  </r>
  <r>
    <n v="550960"/>
    <x v="776"/>
    <x v="781"/>
    <n v="6"/>
    <x v="99"/>
    <n v="2.5499999999999998"/>
    <n v="12622"/>
    <n v="15.299999999999999"/>
  </r>
  <r>
    <n v="550960"/>
    <x v="777"/>
    <x v="782"/>
    <n v="10"/>
    <x v="99"/>
    <n v="2.08"/>
    <n v="12622"/>
    <n v="20.8"/>
  </r>
  <r>
    <n v="550960"/>
    <x v="773"/>
    <x v="777"/>
    <n v="12"/>
    <x v="99"/>
    <n v="0.85"/>
    <n v="12622"/>
    <n v="10.199999999999999"/>
  </r>
  <r>
    <n v="550960"/>
    <x v="778"/>
    <x v="783"/>
    <n v="2"/>
    <x v="99"/>
    <n v="12.75"/>
    <n v="12622"/>
    <n v="25.5"/>
  </r>
  <r>
    <n v="550960"/>
    <x v="714"/>
    <x v="717"/>
    <n v="4"/>
    <x v="99"/>
    <n v="3.75"/>
    <n v="12622"/>
    <n v="15"/>
  </r>
  <r>
    <n v="551258"/>
    <x v="36"/>
    <x v="36"/>
    <n v="6"/>
    <x v="100"/>
    <n v="2.95"/>
    <n v="12621"/>
    <n v="17.700000000000003"/>
  </r>
  <r>
    <n v="551258"/>
    <x v="330"/>
    <x v="330"/>
    <n v="20"/>
    <x v="100"/>
    <n v="2.08"/>
    <n v="12621"/>
    <n v="41.6"/>
  </r>
  <r>
    <n v="551258"/>
    <x v="44"/>
    <x v="44"/>
    <n v="20"/>
    <x v="100"/>
    <n v="0.85"/>
    <n v="12621"/>
    <n v="17"/>
  </r>
  <r>
    <n v="551258"/>
    <x v="510"/>
    <x v="510"/>
    <n v="20"/>
    <x v="100"/>
    <n v="0.85"/>
    <n v="12621"/>
    <n v="17"/>
  </r>
  <r>
    <n v="551258"/>
    <x v="45"/>
    <x v="45"/>
    <n v="10"/>
    <x v="100"/>
    <n v="0.85"/>
    <n v="12621"/>
    <n v="8.5"/>
  </r>
  <r>
    <n v="551258"/>
    <x v="767"/>
    <x v="771"/>
    <n v="12"/>
    <x v="100"/>
    <n v="1.25"/>
    <n v="12621"/>
    <n v="15"/>
  </r>
  <r>
    <n v="551258"/>
    <x v="779"/>
    <x v="784"/>
    <n v="12"/>
    <x v="100"/>
    <n v="1.25"/>
    <n v="12621"/>
    <n v="15"/>
  </r>
  <r>
    <n v="551258"/>
    <x v="50"/>
    <x v="50"/>
    <n v="32"/>
    <x v="100"/>
    <n v="1.25"/>
    <n v="12621"/>
    <n v="40"/>
  </r>
  <r>
    <n v="551258"/>
    <x v="780"/>
    <x v="785"/>
    <n v="2"/>
    <x v="100"/>
    <n v="6.95"/>
    <n v="12621"/>
    <n v="13.9"/>
  </r>
  <r>
    <n v="551258"/>
    <x v="437"/>
    <x v="437"/>
    <n v="6"/>
    <x v="100"/>
    <n v="2.5499999999999998"/>
    <n v="12621"/>
    <n v="15.299999999999999"/>
  </r>
  <r>
    <n v="551258"/>
    <x v="5"/>
    <x v="5"/>
    <n v="12"/>
    <x v="100"/>
    <n v="1.65"/>
    <n v="12621"/>
    <n v="19.799999999999997"/>
  </r>
  <r>
    <n v="551258"/>
    <x v="711"/>
    <x v="713"/>
    <n v="12"/>
    <x v="100"/>
    <n v="0.65"/>
    <n v="12621"/>
    <n v="7.8000000000000007"/>
  </r>
  <r>
    <n v="551258"/>
    <x v="177"/>
    <x v="177"/>
    <n v="20"/>
    <x v="100"/>
    <n v="2.08"/>
    <n v="12621"/>
    <n v="41.6"/>
  </r>
  <r>
    <n v="551258"/>
    <x v="357"/>
    <x v="357"/>
    <n v="12"/>
    <x v="100"/>
    <n v="1.65"/>
    <n v="12621"/>
    <n v="19.799999999999997"/>
  </r>
  <r>
    <n v="551258"/>
    <x v="744"/>
    <x v="747"/>
    <n v="12"/>
    <x v="100"/>
    <n v="2.95"/>
    <n v="12621"/>
    <n v="35.400000000000006"/>
  </r>
  <r>
    <n v="551258"/>
    <x v="244"/>
    <x v="244"/>
    <n v="12"/>
    <x v="100"/>
    <n v="2.95"/>
    <n v="12621"/>
    <n v="35.400000000000006"/>
  </r>
  <r>
    <n v="551258"/>
    <x v="288"/>
    <x v="288"/>
    <n v="12"/>
    <x v="100"/>
    <n v="2.5499999999999998"/>
    <n v="12621"/>
    <n v="30.599999999999998"/>
  </r>
  <r>
    <n v="551258"/>
    <x v="179"/>
    <x v="179"/>
    <n v="12"/>
    <x v="100"/>
    <n v="2.5499999999999998"/>
    <n v="12621"/>
    <n v="30.599999999999998"/>
  </r>
  <r>
    <n v="551258"/>
    <x v="180"/>
    <x v="180"/>
    <n v="20"/>
    <x v="100"/>
    <n v="0.85"/>
    <n v="12621"/>
    <n v="17"/>
  </r>
  <r>
    <n v="551258"/>
    <x v="282"/>
    <x v="282"/>
    <n v="10"/>
    <x v="100"/>
    <n v="0.85"/>
    <n v="12621"/>
    <n v="8.5"/>
  </r>
  <r>
    <n v="551258"/>
    <x v="7"/>
    <x v="7"/>
    <n v="10"/>
    <x v="100"/>
    <n v="2.08"/>
    <n v="12621"/>
    <n v="20.8"/>
  </r>
  <r>
    <n v="551258"/>
    <x v="216"/>
    <x v="216"/>
    <n v="32"/>
    <x v="100"/>
    <n v="10.95"/>
    <n v="12621"/>
    <n v="350.4"/>
  </r>
  <r>
    <n v="551258"/>
    <x v="532"/>
    <x v="532"/>
    <n v="8"/>
    <x v="100"/>
    <n v="3.75"/>
    <n v="12621"/>
    <n v="30"/>
  </r>
  <r>
    <n v="551258"/>
    <x v="621"/>
    <x v="623"/>
    <n v="8"/>
    <x v="100"/>
    <n v="3.75"/>
    <n v="12621"/>
    <n v="30"/>
  </r>
  <r>
    <n v="551258"/>
    <x v="781"/>
    <x v="786"/>
    <n v="12"/>
    <x v="100"/>
    <n v="1.65"/>
    <n v="12621"/>
    <n v="19.799999999999997"/>
  </r>
  <r>
    <n v="551258"/>
    <x v="720"/>
    <x v="723"/>
    <n v="12"/>
    <x v="100"/>
    <n v="0.85"/>
    <n v="12621"/>
    <n v="10.199999999999999"/>
  </r>
  <r>
    <n v="551258"/>
    <x v="782"/>
    <x v="787"/>
    <n v="6"/>
    <x v="100"/>
    <n v="2.95"/>
    <n v="12621"/>
    <n v="17.700000000000003"/>
  </r>
  <r>
    <n v="551258"/>
    <x v="675"/>
    <x v="677"/>
    <n v="24"/>
    <x v="100"/>
    <n v="1.25"/>
    <n v="12621"/>
    <n v="30"/>
  </r>
  <r>
    <n v="551258"/>
    <x v="735"/>
    <x v="738"/>
    <n v="20"/>
    <x v="100"/>
    <n v="2.08"/>
    <n v="12621"/>
    <n v="41.6"/>
  </r>
  <r>
    <n v="551258"/>
    <x v="746"/>
    <x v="749"/>
    <n v="20"/>
    <x v="100"/>
    <n v="0.85"/>
    <n v="12621"/>
    <n v="17"/>
  </r>
  <r>
    <n v="551258"/>
    <x v="368"/>
    <x v="368"/>
    <n v="12"/>
    <x v="100"/>
    <n v="1.25"/>
    <n v="12621"/>
    <n v="15"/>
  </r>
  <r>
    <n v="551258"/>
    <x v="215"/>
    <x v="215"/>
    <n v="12"/>
    <x v="100"/>
    <n v="1.25"/>
    <n v="12621"/>
    <n v="15"/>
  </r>
  <r>
    <n v="551258"/>
    <x v="11"/>
    <x v="11"/>
    <n v="10"/>
    <x v="100"/>
    <n v="2.08"/>
    <n v="12621"/>
    <n v="20.8"/>
  </r>
  <r>
    <n v="551467"/>
    <x v="41"/>
    <x v="41"/>
    <n v="12"/>
    <x v="101"/>
    <n v="5.95"/>
    <n v="12600"/>
    <n v="71.400000000000006"/>
  </r>
  <r>
    <n v="551467"/>
    <x v="197"/>
    <x v="197"/>
    <n v="10"/>
    <x v="101"/>
    <n v="1.65"/>
    <n v="12600"/>
    <n v="16.5"/>
  </r>
  <r>
    <n v="551467"/>
    <x v="171"/>
    <x v="171"/>
    <n v="12"/>
    <x v="101"/>
    <n v="2.95"/>
    <n v="12600"/>
    <n v="35.400000000000006"/>
  </r>
  <r>
    <n v="551467"/>
    <x v="19"/>
    <x v="19"/>
    <n v="12"/>
    <x v="101"/>
    <n v="1.25"/>
    <n v="12600"/>
    <n v="15"/>
  </r>
  <r>
    <n v="551467"/>
    <x v="431"/>
    <x v="431"/>
    <n v="8"/>
    <x v="101"/>
    <n v="1.69"/>
    <n v="12600"/>
    <n v="13.52"/>
  </r>
  <r>
    <n v="551467"/>
    <x v="158"/>
    <x v="158"/>
    <n v="18"/>
    <x v="101"/>
    <n v="5.95"/>
    <n v="12600"/>
    <n v="107.10000000000001"/>
  </r>
  <r>
    <n v="551467"/>
    <x v="783"/>
    <x v="788"/>
    <n v="12"/>
    <x v="101"/>
    <n v="0.83"/>
    <n v="12600"/>
    <n v="9.9599999999999991"/>
  </r>
  <r>
    <n v="551529"/>
    <x v="197"/>
    <x v="197"/>
    <n v="10"/>
    <x v="102"/>
    <n v="1.65"/>
    <n v="12524"/>
    <n v="16.5"/>
  </r>
  <r>
    <n v="551529"/>
    <x v="47"/>
    <x v="47"/>
    <n v="10"/>
    <x v="102"/>
    <n v="1.65"/>
    <n v="12524"/>
    <n v="16.5"/>
  </r>
  <r>
    <n v="551529"/>
    <x v="2"/>
    <x v="2"/>
    <n v="24"/>
    <x v="102"/>
    <n v="0.65"/>
    <n v="12524"/>
    <n v="15.600000000000001"/>
  </r>
  <r>
    <n v="551529"/>
    <x v="58"/>
    <x v="58"/>
    <n v="24"/>
    <x v="102"/>
    <n v="0.19"/>
    <n v="12524"/>
    <n v="4.5600000000000005"/>
  </r>
  <r>
    <n v="551529"/>
    <x v="3"/>
    <x v="3"/>
    <n v="12"/>
    <x v="102"/>
    <n v="0.85"/>
    <n v="12524"/>
    <n v="10.199999999999999"/>
  </r>
  <r>
    <n v="551529"/>
    <x v="60"/>
    <x v="60"/>
    <n v="12"/>
    <x v="102"/>
    <n v="0.39"/>
    <n v="12524"/>
    <n v="4.68"/>
  </r>
  <r>
    <n v="551529"/>
    <x v="70"/>
    <x v="70"/>
    <n v="32"/>
    <x v="102"/>
    <n v="0.85"/>
    <n v="12524"/>
    <n v="27.2"/>
  </r>
  <r>
    <n v="551529"/>
    <x v="73"/>
    <x v="73"/>
    <n v="16"/>
    <x v="102"/>
    <n v="1.69"/>
    <n v="12524"/>
    <n v="27.04"/>
  </r>
  <r>
    <n v="551529"/>
    <x v="87"/>
    <x v="87"/>
    <n v="12"/>
    <x v="102"/>
    <n v="2.5499999999999998"/>
    <n v="12524"/>
    <n v="30.599999999999998"/>
  </r>
  <r>
    <n v="551529"/>
    <x v="88"/>
    <x v="88"/>
    <n v="60"/>
    <x v="102"/>
    <n v="2.1"/>
    <n v="12524"/>
    <n v="126"/>
  </r>
  <r>
    <n v="551529"/>
    <x v="16"/>
    <x v="16"/>
    <n v="12"/>
    <x v="102"/>
    <n v="0.65"/>
    <n v="12524"/>
    <n v="7.8000000000000007"/>
  </r>
  <r>
    <n v="551529"/>
    <x v="229"/>
    <x v="229"/>
    <n v="5"/>
    <x v="102"/>
    <n v="2.95"/>
    <n v="12524"/>
    <n v="14.75"/>
  </r>
  <r>
    <n v="551529"/>
    <x v="120"/>
    <x v="120"/>
    <n v="60"/>
    <x v="102"/>
    <n v="2.1"/>
    <n v="12524"/>
    <n v="126"/>
  </r>
  <r>
    <n v="551529"/>
    <x v="784"/>
    <x v="789"/>
    <n v="2"/>
    <x v="102"/>
    <n v="9.9499999999999993"/>
    <n v="12524"/>
    <n v="19.899999999999999"/>
  </r>
  <r>
    <n v="551529"/>
    <x v="126"/>
    <x v="126"/>
    <n v="4"/>
    <x v="102"/>
    <n v="5.95"/>
    <n v="12524"/>
    <n v="23.8"/>
  </r>
  <r>
    <n v="551529"/>
    <x v="24"/>
    <x v="24"/>
    <n v="12"/>
    <x v="102"/>
    <n v="1.65"/>
    <n v="12524"/>
    <n v="19.799999999999997"/>
  </r>
  <r>
    <n v="551529"/>
    <x v="205"/>
    <x v="205"/>
    <n v="12"/>
    <x v="102"/>
    <n v="1.65"/>
    <n v="12524"/>
    <n v="19.799999999999997"/>
  </r>
  <r>
    <n v="551529"/>
    <x v="317"/>
    <x v="317"/>
    <n v="12"/>
    <x v="102"/>
    <n v="1.65"/>
    <n v="12524"/>
    <n v="19.799999999999997"/>
  </r>
  <r>
    <n v="551529"/>
    <x v="25"/>
    <x v="25"/>
    <n v="12"/>
    <x v="102"/>
    <n v="1.65"/>
    <n v="12524"/>
    <n v="19.799999999999997"/>
  </r>
  <r>
    <n v="551529"/>
    <x v="185"/>
    <x v="185"/>
    <n v="24"/>
    <x v="102"/>
    <n v="1.95"/>
    <n v="12524"/>
    <n v="46.8"/>
  </r>
  <r>
    <n v="551529"/>
    <x v="388"/>
    <x v="388"/>
    <n v="24"/>
    <x v="102"/>
    <n v="1.95"/>
    <n v="12524"/>
    <n v="46.8"/>
  </r>
  <r>
    <n v="551529"/>
    <x v="527"/>
    <x v="527"/>
    <n v="24"/>
    <x v="102"/>
    <n v="1.95"/>
    <n v="12524"/>
    <n v="46.8"/>
  </r>
  <r>
    <n v="551529"/>
    <x v="145"/>
    <x v="145"/>
    <n v="6"/>
    <x v="102"/>
    <n v="2.1"/>
    <n v="12524"/>
    <n v="12.600000000000001"/>
  </r>
  <r>
    <n v="551529"/>
    <x v="146"/>
    <x v="146"/>
    <n v="6"/>
    <x v="102"/>
    <n v="2.1"/>
    <n v="12524"/>
    <n v="12.600000000000001"/>
  </r>
  <r>
    <n v="551529"/>
    <x v="147"/>
    <x v="147"/>
    <n v="6"/>
    <x v="102"/>
    <n v="2.1"/>
    <n v="12524"/>
    <n v="12.600000000000001"/>
  </r>
  <r>
    <n v="551529"/>
    <x v="148"/>
    <x v="148"/>
    <n v="6"/>
    <x v="102"/>
    <n v="2.1"/>
    <n v="12524"/>
    <n v="12.600000000000001"/>
  </r>
  <r>
    <n v="551529"/>
    <x v="190"/>
    <x v="190"/>
    <n v="12"/>
    <x v="102"/>
    <n v="1.65"/>
    <n v="12524"/>
    <n v="19.799999999999997"/>
  </r>
  <r>
    <n v="551529"/>
    <x v="785"/>
    <x v="790"/>
    <n v="12"/>
    <x v="102"/>
    <n v="1.65"/>
    <n v="12524"/>
    <n v="19.799999999999997"/>
  </r>
  <r>
    <n v="551529"/>
    <x v="746"/>
    <x v="749"/>
    <n v="40"/>
    <x v="102"/>
    <n v="0.85"/>
    <n v="12524"/>
    <n v="34"/>
  </r>
  <r>
    <n v="551529"/>
    <x v="747"/>
    <x v="750"/>
    <n v="40"/>
    <x v="102"/>
    <n v="1.65"/>
    <n v="12524"/>
    <n v="66"/>
  </r>
  <r>
    <n v="551529"/>
    <x v="786"/>
    <x v="791"/>
    <n v="48"/>
    <x v="102"/>
    <n v="0.39"/>
    <n v="12524"/>
    <n v="18.72"/>
  </r>
  <r>
    <n v="551529"/>
    <x v="329"/>
    <x v="716"/>
    <n v="48"/>
    <x v="102"/>
    <n v="1.06"/>
    <n v="12524"/>
    <n v="50.88"/>
  </r>
  <r>
    <n v="551728"/>
    <x v="262"/>
    <x v="262"/>
    <n v="24"/>
    <x v="103"/>
    <n v="0.65"/>
    <n v="12720"/>
    <n v="15.600000000000001"/>
  </r>
  <r>
    <n v="551728"/>
    <x v="32"/>
    <x v="32"/>
    <n v="12"/>
    <x v="103"/>
    <n v="0.85"/>
    <n v="12720"/>
    <n v="10.199999999999999"/>
  </r>
  <r>
    <n v="551728"/>
    <x v="224"/>
    <x v="224"/>
    <n v="12"/>
    <x v="103"/>
    <n v="0.85"/>
    <n v="12720"/>
    <n v="10.199999999999999"/>
  </r>
  <r>
    <n v="551728"/>
    <x v="327"/>
    <x v="327"/>
    <n v="12"/>
    <x v="103"/>
    <n v="0.85"/>
    <n v="12720"/>
    <n v="10.199999999999999"/>
  </r>
  <r>
    <n v="551728"/>
    <x v="777"/>
    <x v="782"/>
    <n v="10"/>
    <x v="103"/>
    <n v="2.08"/>
    <n v="12720"/>
    <n v="20.8"/>
  </r>
  <r>
    <n v="551728"/>
    <x v="787"/>
    <x v="792"/>
    <n v="10"/>
    <x v="103"/>
    <n v="0.85"/>
    <n v="12720"/>
    <n v="8.5"/>
  </r>
  <r>
    <n v="551728"/>
    <x v="788"/>
    <x v="793"/>
    <n v="10"/>
    <x v="103"/>
    <n v="1.65"/>
    <n v="12720"/>
    <n v="16.5"/>
  </r>
  <r>
    <n v="551728"/>
    <x v="11"/>
    <x v="11"/>
    <n v="20"/>
    <x v="103"/>
    <n v="2.08"/>
    <n v="12720"/>
    <n v="41.6"/>
  </r>
  <r>
    <n v="551729"/>
    <x v="330"/>
    <x v="330"/>
    <n v="10"/>
    <x v="104"/>
    <n v="2.08"/>
    <n v="12720"/>
    <n v="20.8"/>
  </r>
  <r>
    <n v="551818"/>
    <x v="285"/>
    <x v="285"/>
    <n v="24"/>
    <x v="105"/>
    <n v="1.25"/>
    <n v="12569"/>
    <n v="30"/>
  </r>
  <r>
    <n v="551818"/>
    <x v="286"/>
    <x v="286"/>
    <n v="24"/>
    <x v="105"/>
    <n v="1.25"/>
    <n v="12569"/>
    <n v="30"/>
  </r>
  <r>
    <n v="551818"/>
    <x v="671"/>
    <x v="673"/>
    <n v="18"/>
    <x v="105"/>
    <n v="0.83"/>
    <n v="12569"/>
    <n v="14.94"/>
  </r>
  <r>
    <n v="551818"/>
    <x v="789"/>
    <x v="794"/>
    <n v="48"/>
    <x v="105"/>
    <n v="0.39"/>
    <n v="12569"/>
    <n v="18.72"/>
  </r>
  <r>
    <n v="551818"/>
    <x v="790"/>
    <x v="795"/>
    <n v="4"/>
    <x v="105"/>
    <n v="4.95"/>
    <n v="12569"/>
    <n v="19.8"/>
  </r>
  <r>
    <n v="551818"/>
    <x v="395"/>
    <x v="395"/>
    <n v="12"/>
    <x v="105"/>
    <n v="1.49"/>
    <n v="12569"/>
    <n v="17.88"/>
  </r>
  <r>
    <n v="551818"/>
    <x v="397"/>
    <x v="397"/>
    <n v="12"/>
    <x v="105"/>
    <n v="2.95"/>
    <n v="12569"/>
    <n v="35.400000000000006"/>
  </r>
  <r>
    <n v="551820"/>
    <x v="330"/>
    <x v="330"/>
    <n v="20"/>
    <x v="106"/>
    <n v="2.08"/>
    <n v="12645"/>
    <n v="41.6"/>
  </r>
  <r>
    <n v="551820"/>
    <x v="44"/>
    <x v="44"/>
    <n v="20"/>
    <x v="106"/>
    <n v="0.85"/>
    <n v="12645"/>
    <n v="17"/>
  </r>
  <r>
    <n v="551820"/>
    <x v="197"/>
    <x v="197"/>
    <n v="10"/>
    <x v="106"/>
    <n v="1.65"/>
    <n v="12645"/>
    <n v="16.5"/>
  </r>
  <r>
    <n v="551820"/>
    <x v="791"/>
    <x v="796"/>
    <n v="8"/>
    <x v="106"/>
    <n v="2.5499999999999998"/>
    <n v="12645"/>
    <n v="20.399999999999999"/>
  </r>
  <r>
    <n v="551820"/>
    <x v="507"/>
    <x v="507"/>
    <n v="8"/>
    <x v="106"/>
    <n v="2.5499999999999998"/>
    <n v="12645"/>
    <n v="20.399999999999999"/>
  </r>
  <r>
    <n v="551820"/>
    <x v="22"/>
    <x v="22"/>
    <n v="12"/>
    <x v="106"/>
    <n v="2.95"/>
    <n v="12645"/>
    <n v="35.400000000000006"/>
  </r>
  <r>
    <n v="551820"/>
    <x v="23"/>
    <x v="23"/>
    <n v="12"/>
    <x v="106"/>
    <n v="2.95"/>
    <n v="12645"/>
    <n v="35.400000000000006"/>
  </r>
  <r>
    <n v="551820"/>
    <x v="180"/>
    <x v="180"/>
    <n v="10"/>
    <x v="106"/>
    <n v="0.85"/>
    <n v="12645"/>
    <n v="8.5"/>
  </r>
  <r>
    <n v="551820"/>
    <x v="705"/>
    <x v="707"/>
    <n v="10"/>
    <x v="106"/>
    <n v="1.65"/>
    <n v="12645"/>
    <n v="16.5"/>
  </r>
  <r>
    <n v="551820"/>
    <x v="201"/>
    <x v="612"/>
    <n v="10"/>
    <x v="106"/>
    <n v="1.65"/>
    <n v="12645"/>
    <n v="16.5"/>
  </r>
  <r>
    <n v="551820"/>
    <x v="24"/>
    <x v="24"/>
    <n v="12"/>
    <x v="106"/>
    <n v="1.65"/>
    <n v="12645"/>
    <n v="19.799999999999997"/>
  </r>
  <r>
    <n v="551820"/>
    <x v="205"/>
    <x v="205"/>
    <n v="12"/>
    <x v="106"/>
    <n v="1.65"/>
    <n v="12645"/>
    <n v="19.799999999999997"/>
  </r>
  <r>
    <n v="551820"/>
    <x v="528"/>
    <x v="528"/>
    <n v="24"/>
    <x v="106"/>
    <n v="1.25"/>
    <n v="12645"/>
    <n v="30"/>
  </r>
  <r>
    <n v="551820"/>
    <x v="735"/>
    <x v="738"/>
    <n v="10"/>
    <x v="106"/>
    <n v="2.08"/>
    <n v="12645"/>
    <n v="20.8"/>
  </r>
  <r>
    <n v="551820"/>
    <x v="746"/>
    <x v="749"/>
    <n v="20"/>
    <x v="106"/>
    <n v="0.85"/>
    <n v="12645"/>
    <n v="17"/>
  </r>
  <r>
    <n v="551820"/>
    <x v="787"/>
    <x v="792"/>
    <n v="10"/>
    <x v="106"/>
    <n v="0.85"/>
    <n v="12645"/>
    <n v="8.5"/>
  </r>
  <r>
    <n v="551820"/>
    <x v="747"/>
    <x v="750"/>
    <n v="10"/>
    <x v="106"/>
    <n v="1.65"/>
    <n v="12645"/>
    <n v="16.5"/>
  </r>
  <r>
    <n v="551820"/>
    <x v="788"/>
    <x v="793"/>
    <n v="10"/>
    <x v="106"/>
    <n v="1.65"/>
    <n v="12645"/>
    <n v="16.5"/>
  </r>
  <r>
    <n v="551820"/>
    <x v="792"/>
    <x v="797"/>
    <n v="10"/>
    <x v="106"/>
    <n v="1.65"/>
    <n v="12645"/>
    <n v="16.5"/>
  </r>
  <r>
    <n v="551886"/>
    <x v="793"/>
    <x v="798"/>
    <n v="12"/>
    <x v="107"/>
    <n v="1.69"/>
    <n v="12569"/>
    <n v="20.28"/>
  </r>
  <r>
    <n v="551886"/>
    <x v="794"/>
    <x v="799"/>
    <n v="12"/>
    <x v="107"/>
    <n v="2.1"/>
    <n v="12569"/>
    <n v="25.200000000000003"/>
  </r>
  <r>
    <n v="551886"/>
    <x v="795"/>
    <x v="800"/>
    <n v="6"/>
    <x v="107"/>
    <n v="2.1"/>
    <n v="12569"/>
    <n v="12.600000000000001"/>
  </r>
  <r>
    <n v="551886"/>
    <x v="740"/>
    <x v="743"/>
    <n v="6"/>
    <x v="107"/>
    <n v="2.95"/>
    <n v="12569"/>
    <n v="17.700000000000003"/>
  </r>
  <r>
    <n v="551886"/>
    <x v="796"/>
    <x v="801"/>
    <n v="6"/>
    <x v="107"/>
    <n v="2.95"/>
    <n v="12569"/>
    <n v="17.700000000000003"/>
  </r>
  <r>
    <n v="551886"/>
    <x v="797"/>
    <x v="802"/>
    <n v="6"/>
    <x v="107"/>
    <n v="2.95"/>
    <n v="12569"/>
    <n v="17.700000000000003"/>
  </r>
  <r>
    <n v="552008"/>
    <x v="427"/>
    <x v="427"/>
    <n v="8"/>
    <x v="108"/>
    <n v="14.95"/>
    <n v="12476"/>
    <n v="119.6"/>
  </r>
  <r>
    <n v="552008"/>
    <x v="428"/>
    <x v="428"/>
    <n v="8"/>
    <x v="108"/>
    <n v="14.95"/>
    <n v="12476"/>
    <n v="119.6"/>
  </r>
  <r>
    <n v="552211"/>
    <x v="40"/>
    <x v="40"/>
    <n v="24"/>
    <x v="109"/>
    <n v="1.25"/>
    <n v="12709"/>
    <n v="30"/>
  </r>
  <r>
    <n v="552211"/>
    <x v="300"/>
    <x v="300"/>
    <n v="24"/>
    <x v="109"/>
    <n v="1.25"/>
    <n v="12709"/>
    <n v="30"/>
  </r>
  <r>
    <n v="552211"/>
    <x v="70"/>
    <x v="70"/>
    <n v="32"/>
    <x v="109"/>
    <n v="0.85"/>
    <n v="12709"/>
    <n v="27.2"/>
  </r>
  <r>
    <n v="552211"/>
    <x v="71"/>
    <x v="71"/>
    <n v="32"/>
    <x v="109"/>
    <n v="0.85"/>
    <n v="12709"/>
    <n v="27.2"/>
  </r>
  <r>
    <n v="552211"/>
    <x v="72"/>
    <x v="72"/>
    <n v="32"/>
    <x v="109"/>
    <n v="0.85"/>
    <n v="12709"/>
    <n v="27.2"/>
  </r>
  <r>
    <n v="552211"/>
    <x v="74"/>
    <x v="74"/>
    <n v="32"/>
    <x v="109"/>
    <n v="1.69"/>
    <n v="12709"/>
    <n v="54.08"/>
  </r>
  <r>
    <n v="552211"/>
    <x v="798"/>
    <x v="803"/>
    <n v="24"/>
    <x v="109"/>
    <n v="0.85"/>
    <n v="12709"/>
    <n v="20.399999999999999"/>
  </r>
  <r>
    <n v="552211"/>
    <x v="799"/>
    <x v="804"/>
    <n v="12"/>
    <x v="109"/>
    <n v="1.25"/>
    <n v="12709"/>
    <n v="15"/>
  </r>
  <r>
    <n v="552211"/>
    <x v="369"/>
    <x v="369"/>
    <n v="12"/>
    <x v="109"/>
    <n v="1.25"/>
    <n v="12709"/>
    <n v="15"/>
  </r>
  <r>
    <n v="552337"/>
    <x v="561"/>
    <x v="561"/>
    <n v="4"/>
    <x v="110"/>
    <n v="7.95"/>
    <n v="12621"/>
    <n v="31.8"/>
  </r>
  <r>
    <n v="552337"/>
    <x v="800"/>
    <x v="805"/>
    <n v="6"/>
    <x v="110"/>
    <n v="2.1"/>
    <n v="12621"/>
    <n v="12.600000000000001"/>
  </r>
  <r>
    <n v="552337"/>
    <x v="421"/>
    <x v="421"/>
    <n v="3"/>
    <x v="110"/>
    <n v="4.95"/>
    <n v="12621"/>
    <n v="14.850000000000001"/>
  </r>
  <r>
    <n v="552337"/>
    <x v="801"/>
    <x v="806"/>
    <n v="12"/>
    <x v="110"/>
    <n v="0.42"/>
    <n v="12621"/>
    <n v="5.04"/>
  </r>
  <r>
    <n v="552337"/>
    <x v="802"/>
    <x v="807"/>
    <n v="12"/>
    <x v="110"/>
    <n v="1.65"/>
    <n v="12621"/>
    <n v="19.799999999999997"/>
  </r>
  <r>
    <n v="552337"/>
    <x v="507"/>
    <x v="507"/>
    <n v="8"/>
    <x v="110"/>
    <n v="2.5499999999999998"/>
    <n v="12621"/>
    <n v="20.399999999999999"/>
  </r>
  <r>
    <n v="552337"/>
    <x v="752"/>
    <x v="756"/>
    <n v="12"/>
    <x v="110"/>
    <n v="1.25"/>
    <n v="12621"/>
    <n v="15"/>
  </r>
  <r>
    <n v="552337"/>
    <x v="356"/>
    <x v="356"/>
    <n v="12"/>
    <x v="110"/>
    <n v="1.25"/>
    <n v="12621"/>
    <n v="15"/>
  </r>
  <r>
    <n v="552337"/>
    <x v="232"/>
    <x v="232"/>
    <n v="12"/>
    <x v="110"/>
    <n v="1.25"/>
    <n v="12621"/>
    <n v="15"/>
  </r>
  <r>
    <n v="552337"/>
    <x v="418"/>
    <x v="418"/>
    <n v="10"/>
    <x v="110"/>
    <n v="2.95"/>
    <n v="12621"/>
    <n v="29.5"/>
  </r>
  <r>
    <n v="552337"/>
    <x v="374"/>
    <x v="374"/>
    <n v="12"/>
    <x v="110"/>
    <n v="0.42"/>
    <n v="12621"/>
    <n v="5.04"/>
  </r>
  <r>
    <n v="552337"/>
    <x v="307"/>
    <x v="307"/>
    <n v="12"/>
    <x v="110"/>
    <n v="0.42"/>
    <n v="12621"/>
    <n v="5.04"/>
  </r>
  <r>
    <n v="552337"/>
    <x v="357"/>
    <x v="357"/>
    <n v="12"/>
    <x v="110"/>
    <n v="1.65"/>
    <n v="12621"/>
    <n v="19.799999999999997"/>
  </r>
  <r>
    <n v="552337"/>
    <x v="22"/>
    <x v="22"/>
    <n v="12"/>
    <x v="110"/>
    <n v="2.95"/>
    <n v="12621"/>
    <n v="35.400000000000006"/>
  </r>
  <r>
    <n v="552337"/>
    <x v="23"/>
    <x v="23"/>
    <n v="6"/>
    <x v="110"/>
    <n v="2.95"/>
    <n v="12621"/>
    <n v="17.700000000000003"/>
  </r>
  <r>
    <n v="552337"/>
    <x v="312"/>
    <x v="312"/>
    <n v="24"/>
    <x v="110"/>
    <n v="0.85"/>
    <n v="12621"/>
    <n v="20.399999999999999"/>
  </r>
  <r>
    <n v="552337"/>
    <x v="757"/>
    <x v="761"/>
    <n v="12"/>
    <x v="110"/>
    <n v="1.45"/>
    <n v="12621"/>
    <n v="17.399999999999999"/>
  </r>
  <r>
    <n v="552337"/>
    <x v="185"/>
    <x v="185"/>
    <n v="24"/>
    <x v="110"/>
    <n v="1.95"/>
    <n v="12621"/>
    <n v="46.8"/>
  </r>
  <r>
    <n v="552337"/>
    <x v="534"/>
    <x v="534"/>
    <n v="6"/>
    <x v="110"/>
    <n v="2.95"/>
    <n v="12621"/>
    <n v="17.700000000000003"/>
  </r>
  <r>
    <n v="552337"/>
    <x v="144"/>
    <x v="144"/>
    <n v="25"/>
    <x v="110"/>
    <n v="0.42"/>
    <n v="12621"/>
    <n v="10.5"/>
  </r>
  <r>
    <n v="552337"/>
    <x v="363"/>
    <x v="363"/>
    <n v="12"/>
    <x v="110"/>
    <n v="0.42"/>
    <n v="12621"/>
    <n v="5.04"/>
  </r>
  <r>
    <n v="552337"/>
    <x v="514"/>
    <x v="514"/>
    <n v="8"/>
    <x v="110"/>
    <n v="3.75"/>
    <n v="12621"/>
    <n v="30"/>
  </r>
  <r>
    <n v="552337"/>
    <x v="515"/>
    <x v="515"/>
    <n v="8"/>
    <x v="110"/>
    <n v="3.75"/>
    <n v="12621"/>
    <n v="30"/>
  </r>
  <r>
    <n v="552337"/>
    <x v="516"/>
    <x v="516"/>
    <n v="12"/>
    <x v="110"/>
    <n v="3.75"/>
    <n v="12621"/>
    <n v="45"/>
  </r>
  <r>
    <n v="552337"/>
    <x v="683"/>
    <x v="685"/>
    <n v="4"/>
    <x v="110"/>
    <n v="3.75"/>
    <n v="12621"/>
    <n v="15"/>
  </r>
  <r>
    <n v="552337"/>
    <x v="190"/>
    <x v="190"/>
    <n v="12"/>
    <x v="110"/>
    <n v="1.65"/>
    <n v="12621"/>
    <n v="19.799999999999997"/>
  </r>
  <r>
    <n v="552337"/>
    <x v="746"/>
    <x v="749"/>
    <n v="10"/>
    <x v="110"/>
    <n v="0.85"/>
    <n v="12621"/>
    <n v="8.5"/>
  </r>
  <r>
    <n v="552337"/>
    <x v="787"/>
    <x v="792"/>
    <n v="10"/>
    <x v="110"/>
    <n v="0.85"/>
    <n v="12621"/>
    <n v="8.5"/>
  </r>
  <r>
    <n v="552337"/>
    <x v="747"/>
    <x v="750"/>
    <n v="10"/>
    <x v="110"/>
    <n v="1.65"/>
    <n v="12621"/>
    <n v="16.5"/>
  </r>
  <r>
    <n v="552337"/>
    <x v="788"/>
    <x v="793"/>
    <n v="10"/>
    <x v="110"/>
    <n v="1.65"/>
    <n v="12621"/>
    <n v="16.5"/>
  </r>
  <r>
    <n v="552337"/>
    <x v="792"/>
    <x v="797"/>
    <n v="20"/>
    <x v="110"/>
    <n v="1.65"/>
    <n v="12621"/>
    <n v="33"/>
  </r>
  <r>
    <n v="552337"/>
    <x v="606"/>
    <x v="606"/>
    <n v="25"/>
    <x v="110"/>
    <n v="0.42"/>
    <n v="12621"/>
    <n v="10.5"/>
  </r>
  <r>
    <n v="552649"/>
    <x v="44"/>
    <x v="44"/>
    <n v="30"/>
    <x v="111"/>
    <n v="0.85"/>
    <n v="12592"/>
    <n v="25.5"/>
  </r>
  <r>
    <n v="552649"/>
    <x v="510"/>
    <x v="510"/>
    <n v="30"/>
    <x v="111"/>
    <n v="0.85"/>
    <n v="12592"/>
    <n v="25.5"/>
  </r>
  <r>
    <n v="552649"/>
    <x v="45"/>
    <x v="45"/>
    <n v="20"/>
    <x v="111"/>
    <n v="0.85"/>
    <n v="12592"/>
    <n v="17"/>
  </r>
  <r>
    <n v="552649"/>
    <x v="197"/>
    <x v="197"/>
    <n v="20"/>
    <x v="111"/>
    <n v="1.65"/>
    <n v="12592"/>
    <n v="33"/>
  </r>
  <r>
    <n v="552649"/>
    <x v="705"/>
    <x v="707"/>
    <n v="20"/>
    <x v="111"/>
    <n v="1.65"/>
    <n v="12592"/>
    <n v="33"/>
  </r>
  <r>
    <n v="552649"/>
    <x v="185"/>
    <x v="185"/>
    <n v="12"/>
    <x v="111"/>
    <n v="1.95"/>
    <n v="12592"/>
    <n v="23.4"/>
  </r>
  <r>
    <n v="552649"/>
    <x v="388"/>
    <x v="388"/>
    <n v="12"/>
    <x v="111"/>
    <n v="1.95"/>
    <n v="12592"/>
    <n v="23.4"/>
  </r>
  <r>
    <n v="552649"/>
    <x v="747"/>
    <x v="750"/>
    <n v="20"/>
    <x v="111"/>
    <n v="1.65"/>
    <n v="12592"/>
    <n v="33"/>
  </r>
  <r>
    <n v="552656"/>
    <x v="803"/>
    <x v="808"/>
    <n v="20"/>
    <x v="112"/>
    <n v="0.42"/>
    <n v="12712"/>
    <n v="8.4"/>
  </r>
  <r>
    <n v="552656"/>
    <x v="804"/>
    <x v="809"/>
    <n v="20"/>
    <x v="112"/>
    <n v="0.85"/>
    <n v="12712"/>
    <n v="17"/>
  </r>
  <r>
    <n v="552656"/>
    <x v="461"/>
    <x v="461"/>
    <n v="12"/>
    <x v="112"/>
    <n v="1.25"/>
    <n v="12712"/>
    <n v="15"/>
  </r>
  <r>
    <n v="552656"/>
    <x v="449"/>
    <x v="449"/>
    <n v="6"/>
    <x v="112"/>
    <n v="8.5"/>
    <n v="12712"/>
    <n v="51"/>
  </r>
  <r>
    <n v="552656"/>
    <x v="424"/>
    <x v="424"/>
    <n v="3"/>
    <x v="112"/>
    <n v="5.95"/>
    <n v="12712"/>
    <n v="17.850000000000001"/>
  </r>
  <r>
    <n v="552656"/>
    <x v="597"/>
    <x v="597"/>
    <n v="4"/>
    <x v="112"/>
    <n v="3.75"/>
    <n v="12712"/>
    <n v="15"/>
  </r>
  <r>
    <n v="552656"/>
    <x v="270"/>
    <x v="270"/>
    <n v="8"/>
    <x v="112"/>
    <n v="3.75"/>
    <n v="12712"/>
    <n v="30"/>
  </r>
  <r>
    <n v="552656"/>
    <x v="452"/>
    <x v="452"/>
    <n v="6"/>
    <x v="112"/>
    <n v="9.9499999999999993"/>
    <n v="12712"/>
    <n v="59.699999999999996"/>
  </r>
  <r>
    <n v="552656"/>
    <x v="805"/>
    <x v="810"/>
    <n v="6"/>
    <x v="112"/>
    <n v="6.25"/>
    <n v="12712"/>
    <n v="37.5"/>
  </r>
  <r>
    <n v="552656"/>
    <x v="806"/>
    <x v="811"/>
    <n v="6"/>
    <x v="112"/>
    <n v="6.25"/>
    <n v="12712"/>
    <n v="37.5"/>
  </r>
  <r>
    <n v="552656"/>
    <x v="807"/>
    <x v="812"/>
    <n v="12"/>
    <x v="112"/>
    <n v="4.95"/>
    <n v="12712"/>
    <n v="59.400000000000006"/>
  </r>
  <r>
    <n v="552656"/>
    <x v="207"/>
    <x v="207"/>
    <n v="18"/>
    <x v="112"/>
    <n v="2.5499999999999998"/>
    <n v="12712"/>
    <n v="45.9"/>
  </r>
  <r>
    <n v="552656"/>
    <x v="212"/>
    <x v="212"/>
    <n v="6"/>
    <x v="112"/>
    <n v="1.65"/>
    <n v="12712"/>
    <n v="9.8999999999999986"/>
  </r>
  <r>
    <n v="552656"/>
    <x v="158"/>
    <x v="158"/>
    <n v="9"/>
    <x v="112"/>
    <n v="5.95"/>
    <n v="12712"/>
    <n v="53.550000000000004"/>
  </r>
  <r>
    <n v="552656"/>
    <x v="159"/>
    <x v="159"/>
    <n v="9"/>
    <x v="112"/>
    <n v="5.95"/>
    <n v="12712"/>
    <n v="53.550000000000004"/>
  </r>
  <r>
    <n v="552844"/>
    <x v="2"/>
    <x v="2"/>
    <n v="12"/>
    <x v="113"/>
    <n v="0.65"/>
    <n v="12649"/>
    <n v="7.8000000000000007"/>
  </r>
  <r>
    <n v="552844"/>
    <x v="3"/>
    <x v="3"/>
    <n v="12"/>
    <x v="113"/>
    <n v="0.85"/>
    <n v="12649"/>
    <n v="10.199999999999999"/>
  </r>
  <r>
    <n v="552844"/>
    <x v="808"/>
    <x v="813"/>
    <n v="12"/>
    <x v="113"/>
    <n v="1.45"/>
    <n v="12649"/>
    <n v="17.399999999999999"/>
  </r>
  <r>
    <n v="552844"/>
    <x v="809"/>
    <x v="814"/>
    <n v="12"/>
    <x v="113"/>
    <n v="1.45"/>
    <n v="12649"/>
    <n v="17.399999999999999"/>
  </r>
  <r>
    <n v="552844"/>
    <x v="4"/>
    <x v="4"/>
    <n v="6"/>
    <x v="113"/>
    <n v="2.95"/>
    <n v="12649"/>
    <n v="17.700000000000003"/>
  </r>
  <r>
    <n v="552844"/>
    <x v="88"/>
    <x v="88"/>
    <n v="12"/>
    <x v="113"/>
    <n v="2.5499999999999998"/>
    <n v="12649"/>
    <n v="30.599999999999998"/>
  </r>
  <r>
    <n v="552844"/>
    <x v="5"/>
    <x v="5"/>
    <n v="24"/>
    <x v="113"/>
    <n v="1.65"/>
    <n v="12649"/>
    <n v="39.599999999999994"/>
  </r>
  <r>
    <n v="552844"/>
    <x v="417"/>
    <x v="417"/>
    <n v="6"/>
    <x v="113"/>
    <n v="2.1"/>
    <n v="12649"/>
    <n v="12.600000000000001"/>
  </r>
  <r>
    <n v="552844"/>
    <x v="17"/>
    <x v="17"/>
    <n v="24"/>
    <x v="113"/>
    <n v="0.28999999999999998"/>
    <n v="12649"/>
    <n v="6.9599999999999991"/>
  </r>
  <r>
    <n v="552844"/>
    <x v="22"/>
    <x v="22"/>
    <n v="18"/>
    <x v="113"/>
    <n v="2.95"/>
    <n v="12649"/>
    <n v="53.1"/>
  </r>
  <r>
    <n v="552844"/>
    <x v="205"/>
    <x v="205"/>
    <n v="12"/>
    <x v="113"/>
    <n v="1.65"/>
    <n v="12649"/>
    <n v="19.799999999999997"/>
  </r>
  <r>
    <n v="552844"/>
    <x v="810"/>
    <x v="815"/>
    <n v="12"/>
    <x v="113"/>
    <n v="1.65"/>
    <n v="12649"/>
    <n v="19.799999999999997"/>
  </r>
  <r>
    <n v="552844"/>
    <x v="189"/>
    <x v="189"/>
    <n v="6"/>
    <x v="113"/>
    <n v="2.1"/>
    <n v="12649"/>
    <n v="12.600000000000001"/>
  </r>
  <r>
    <n v="552844"/>
    <x v="811"/>
    <x v="816"/>
    <n v="18"/>
    <x v="113"/>
    <n v="2.08"/>
    <n v="12649"/>
    <n v="37.44"/>
  </r>
  <r>
    <n v="552844"/>
    <x v="763"/>
    <x v="767"/>
    <n v="8"/>
    <x v="113"/>
    <n v="2.25"/>
    <n v="12649"/>
    <n v="18"/>
  </r>
  <r>
    <n v="552844"/>
    <x v="625"/>
    <x v="627"/>
    <n v="8"/>
    <x v="113"/>
    <n v="2.25"/>
    <n v="12649"/>
    <n v="18"/>
  </r>
  <r>
    <n v="552871"/>
    <x v="239"/>
    <x v="239"/>
    <n v="6"/>
    <x v="114"/>
    <n v="2.95"/>
    <n v="12693"/>
    <n v="17.700000000000003"/>
  </r>
  <r>
    <n v="552871"/>
    <x v="336"/>
    <x v="817"/>
    <n v="10"/>
    <x v="114"/>
    <n v="2.08"/>
    <n v="12693"/>
    <n v="20.8"/>
  </r>
  <r>
    <n v="552871"/>
    <x v="18"/>
    <x v="18"/>
    <n v="3"/>
    <x v="114"/>
    <n v="4.95"/>
    <n v="12693"/>
    <n v="14.850000000000001"/>
  </r>
  <r>
    <n v="552871"/>
    <x v="419"/>
    <x v="419"/>
    <n v="10"/>
    <x v="114"/>
    <n v="1.65"/>
    <n v="12693"/>
    <n v="16.5"/>
  </r>
  <r>
    <n v="552871"/>
    <x v="313"/>
    <x v="313"/>
    <n v="6"/>
    <x v="114"/>
    <n v="1.95"/>
    <n v="12693"/>
    <n v="11.7"/>
  </r>
  <r>
    <n v="552871"/>
    <x v="127"/>
    <x v="127"/>
    <n v="4"/>
    <x v="114"/>
    <n v="4.95"/>
    <n v="12693"/>
    <n v="19.8"/>
  </r>
  <r>
    <n v="552871"/>
    <x v="30"/>
    <x v="30"/>
    <n v="6"/>
    <x v="114"/>
    <n v="2.5499999999999998"/>
    <n v="12693"/>
    <n v="15.299999999999999"/>
  </r>
  <r>
    <n v="552871"/>
    <x v="8"/>
    <x v="8"/>
    <n v="4"/>
    <x v="114"/>
    <n v="9.9499999999999993"/>
    <n v="12693"/>
    <n v="39.799999999999997"/>
  </r>
  <r>
    <n v="552871"/>
    <x v="747"/>
    <x v="750"/>
    <n v="10"/>
    <x v="114"/>
    <n v="1.65"/>
    <n v="12693"/>
    <n v="16.5"/>
  </r>
  <r>
    <n v="552871"/>
    <x v="721"/>
    <x v="724"/>
    <n v="12"/>
    <x v="114"/>
    <n v="0.83"/>
    <n v="12693"/>
    <n v="9.9599999999999991"/>
  </r>
  <r>
    <n v="552871"/>
    <x v="722"/>
    <x v="725"/>
    <n v="12"/>
    <x v="114"/>
    <n v="0.83"/>
    <n v="12693"/>
    <n v="9.9599999999999991"/>
  </r>
  <r>
    <n v="552874"/>
    <x v="676"/>
    <x v="678"/>
    <n v="120"/>
    <x v="115"/>
    <n v="0.83"/>
    <n v="12621"/>
    <n v="99.6"/>
  </r>
  <r>
    <n v="552874"/>
    <x v="812"/>
    <x v="818"/>
    <n v="24"/>
    <x v="115"/>
    <n v="0.21"/>
    <n v="12621"/>
    <n v="5.04"/>
  </r>
  <r>
    <n v="552874"/>
    <x v="813"/>
    <x v="819"/>
    <n v="28"/>
    <x v="115"/>
    <n v="0.21"/>
    <n v="12621"/>
    <n v="5.88"/>
  </r>
  <r>
    <n v="552874"/>
    <x v="644"/>
    <x v="646"/>
    <n v="30"/>
    <x v="115"/>
    <n v="0.21"/>
    <n v="12621"/>
    <n v="6.3"/>
  </r>
  <r>
    <n v="552874"/>
    <x v="645"/>
    <x v="647"/>
    <n v="28"/>
    <x v="115"/>
    <n v="0.21"/>
    <n v="12621"/>
    <n v="5.88"/>
  </r>
  <r>
    <n v="552874"/>
    <x v="46"/>
    <x v="46"/>
    <n v="10"/>
    <x v="115"/>
    <n v="1.65"/>
    <n v="12621"/>
    <n v="16.5"/>
  </r>
  <r>
    <n v="552874"/>
    <x v="197"/>
    <x v="197"/>
    <n v="10"/>
    <x v="115"/>
    <n v="1.65"/>
    <n v="12621"/>
    <n v="16.5"/>
  </r>
  <r>
    <n v="552874"/>
    <x v="814"/>
    <x v="820"/>
    <n v="12"/>
    <x v="115"/>
    <n v="0.85"/>
    <n v="12621"/>
    <n v="10.199999999999999"/>
  </r>
  <r>
    <n v="552874"/>
    <x v="58"/>
    <x v="58"/>
    <n v="24"/>
    <x v="115"/>
    <n v="0.19"/>
    <n v="12621"/>
    <n v="4.5600000000000005"/>
  </r>
  <r>
    <n v="552874"/>
    <x v="60"/>
    <x v="60"/>
    <n v="12"/>
    <x v="115"/>
    <n v="0.39"/>
    <n v="12621"/>
    <n v="4.68"/>
  </r>
  <r>
    <n v="552874"/>
    <x v="780"/>
    <x v="785"/>
    <n v="8"/>
    <x v="115"/>
    <n v="5.95"/>
    <n v="12621"/>
    <n v="47.6"/>
  </r>
  <r>
    <n v="552874"/>
    <x v="88"/>
    <x v="88"/>
    <n v="6"/>
    <x v="115"/>
    <n v="2.5499999999999998"/>
    <n v="12621"/>
    <n v="15.299999999999999"/>
  </r>
  <r>
    <n v="552874"/>
    <x v="702"/>
    <x v="704"/>
    <n v="12"/>
    <x v="115"/>
    <n v="0.85"/>
    <n v="12621"/>
    <n v="10.199999999999999"/>
  </r>
  <r>
    <n v="552874"/>
    <x v="815"/>
    <x v="821"/>
    <n v="12"/>
    <x v="115"/>
    <n v="0.85"/>
    <n v="12621"/>
    <n v="10.199999999999999"/>
  </r>
  <r>
    <n v="552874"/>
    <x v="209"/>
    <x v="209"/>
    <n v="24"/>
    <x v="115"/>
    <n v="0.55000000000000004"/>
    <n v="12621"/>
    <n v="13.200000000000001"/>
  </r>
  <r>
    <n v="552874"/>
    <x v="107"/>
    <x v="107"/>
    <n v="12"/>
    <x v="115"/>
    <n v="2.95"/>
    <n v="12621"/>
    <n v="35.400000000000006"/>
  </r>
  <r>
    <n v="552874"/>
    <x v="6"/>
    <x v="6"/>
    <n v="12"/>
    <x v="115"/>
    <n v="2.95"/>
    <n v="12621"/>
    <n v="35.400000000000006"/>
  </r>
  <r>
    <n v="552874"/>
    <x v="288"/>
    <x v="288"/>
    <n v="6"/>
    <x v="115"/>
    <n v="2.5499999999999998"/>
    <n v="12621"/>
    <n v="15.299999999999999"/>
  </r>
  <r>
    <n v="552874"/>
    <x v="179"/>
    <x v="179"/>
    <n v="12"/>
    <x v="115"/>
    <n v="2.5499999999999998"/>
    <n v="12621"/>
    <n v="30.599999999999998"/>
  </r>
  <r>
    <n v="552874"/>
    <x v="22"/>
    <x v="22"/>
    <n v="6"/>
    <x v="115"/>
    <n v="2.95"/>
    <n v="12621"/>
    <n v="17.700000000000003"/>
  </r>
  <r>
    <n v="552874"/>
    <x v="23"/>
    <x v="23"/>
    <n v="6"/>
    <x v="115"/>
    <n v="2.95"/>
    <n v="12621"/>
    <n v="17.700000000000003"/>
  </r>
  <r>
    <n v="552874"/>
    <x v="120"/>
    <x v="120"/>
    <n v="6"/>
    <x v="115"/>
    <n v="2.5499999999999998"/>
    <n v="12621"/>
    <n v="15.299999999999999"/>
  </r>
  <r>
    <n v="552874"/>
    <x v="201"/>
    <x v="612"/>
    <n v="10"/>
    <x v="115"/>
    <n v="1.65"/>
    <n v="12621"/>
    <n v="16.5"/>
  </r>
  <r>
    <n v="552874"/>
    <x v="135"/>
    <x v="135"/>
    <n v="2"/>
    <x v="115"/>
    <n v="8.5"/>
    <n v="12621"/>
    <n v="17"/>
  </r>
  <r>
    <n v="552874"/>
    <x v="31"/>
    <x v="31"/>
    <n v="10"/>
    <x v="115"/>
    <n v="1.45"/>
    <n v="12621"/>
    <n v="14.5"/>
  </r>
  <r>
    <n v="552874"/>
    <x v="33"/>
    <x v="33"/>
    <n v="12"/>
    <x v="115"/>
    <n v="0.85"/>
    <n v="12621"/>
    <n v="10.199999999999999"/>
  </r>
  <r>
    <n v="552874"/>
    <x v="556"/>
    <x v="556"/>
    <n v="4"/>
    <x v="115"/>
    <n v="4.95"/>
    <n v="12621"/>
    <n v="19.8"/>
  </r>
  <r>
    <n v="552874"/>
    <x v="294"/>
    <x v="294"/>
    <n v="12"/>
    <x v="115"/>
    <n v="1.65"/>
    <n v="12621"/>
    <n v="19.799999999999997"/>
  </r>
  <r>
    <n v="552874"/>
    <x v="735"/>
    <x v="738"/>
    <n v="10"/>
    <x v="115"/>
    <n v="2.08"/>
    <n v="12621"/>
    <n v="20.8"/>
  </r>
  <r>
    <n v="552874"/>
    <x v="816"/>
    <x v="822"/>
    <n v="10"/>
    <x v="115"/>
    <n v="2.08"/>
    <n v="12621"/>
    <n v="20.8"/>
  </r>
  <r>
    <n v="552874"/>
    <x v="746"/>
    <x v="749"/>
    <n v="10"/>
    <x v="115"/>
    <n v="0.85"/>
    <n v="12621"/>
    <n v="8.5"/>
  </r>
  <r>
    <n v="552874"/>
    <x v="747"/>
    <x v="750"/>
    <n v="10"/>
    <x v="115"/>
    <n v="1.65"/>
    <n v="12621"/>
    <n v="16.5"/>
  </r>
  <r>
    <n v="552874"/>
    <x v="817"/>
    <x v="823"/>
    <n v="6"/>
    <x v="115"/>
    <n v="2.1"/>
    <n v="12621"/>
    <n v="12.600000000000001"/>
  </r>
  <r>
    <n v="552874"/>
    <x v="818"/>
    <x v="824"/>
    <n v="36"/>
    <x v="115"/>
    <n v="0.85"/>
    <n v="12621"/>
    <n v="30.599999999999998"/>
  </r>
  <r>
    <n v="552874"/>
    <x v="153"/>
    <x v="153"/>
    <n v="25"/>
    <x v="115"/>
    <n v="0.42"/>
    <n v="12621"/>
    <n v="10.5"/>
  </r>
  <r>
    <n v="552874"/>
    <x v="329"/>
    <x v="716"/>
    <n v="12"/>
    <x v="115"/>
    <n v="1.25"/>
    <n v="12621"/>
    <n v="15"/>
  </r>
  <r>
    <n v="552874"/>
    <x v="819"/>
    <x v="825"/>
    <n v="10"/>
    <x v="115"/>
    <n v="3.95"/>
    <n v="12621"/>
    <n v="39.5"/>
  </r>
  <r>
    <n v="552874"/>
    <x v="820"/>
    <x v="826"/>
    <n v="12"/>
    <x v="115"/>
    <n v="0.85"/>
    <n v="12621"/>
    <n v="10.199999999999999"/>
  </r>
  <r>
    <n v="552874"/>
    <x v="714"/>
    <x v="717"/>
    <n v="4"/>
    <x v="115"/>
    <n v="3.75"/>
    <n v="12621"/>
    <n v="15"/>
  </r>
  <r>
    <n v="552874"/>
    <x v="432"/>
    <x v="432"/>
    <n v="4"/>
    <x v="115"/>
    <n v="3.75"/>
    <n v="12621"/>
    <n v="15"/>
  </r>
  <r>
    <n v="552874"/>
    <x v="821"/>
    <x v="827"/>
    <n v="24"/>
    <x v="115"/>
    <n v="1.69"/>
    <n v="12621"/>
    <n v="40.56"/>
  </r>
  <r>
    <n v="552875"/>
    <x v="822"/>
    <x v="828"/>
    <n v="6"/>
    <x v="116"/>
    <n v="3.75"/>
    <n v="12621"/>
    <n v="22.5"/>
  </r>
  <r>
    <n v="552875"/>
    <x v="811"/>
    <x v="816"/>
    <n v="48"/>
    <x v="116"/>
    <n v="1.79"/>
    <n v="12621"/>
    <n v="85.92"/>
  </r>
  <r>
    <n v="552875"/>
    <x v="735"/>
    <x v="738"/>
    <n v="10"/>
    <x v="116"/>
    <n v="1.95"/>
    <n v="12621"/>
    <n v="19.5"/>
  </r>
  <r>
    <n v="552875"/>
    <x v="823"/>
    <x v="829"/>
    <n v="10"/>
    <x v="116"/>
    <n v="2.08"/>
    <n v="12621"/>
    <n v="20.8"/>
  </r>
  <r>
    <n v="552875"/>
    <x v="824"/>
    <x v="830"/>
    <n v="10"/>
    <x v="116"/>
    <n v="2.08"/>
    <n v="12621"/>
    <n v="20.8"/>
  </r>
  <r>
    <n v="552875"/>
    <x v="746"/>
    <x v="749"/>
    <n v="20"/>
    <x v="116"/>
    <n v="0.85"/>
    <n v="12621"/>
    <n v="17"/>
  </r>
  <r>
    <n v="552878"/>
    <x v="61"/>
    <x v="61"/>
    <n v="48"/>
    <x v="117"/>
    <n v="1.25"/>
    <n v="12625"/>
    <n v="60"/>
  </r>
  <r>
    <n v="552878"/>
    <x v="300"/>
    <x v="300"/>
    <n v="24"/>
    <x v="117"/>
    <n v="1.25"/>
    <n v="12625"/>
    <n v="30"/>
  </r>
  <r>
    <n v="552878"/>
    <x v="301"/>
    <x v="301"/>
    <n v="24"/>
    <x v="117"/>
    <n v="1.25"/>
    <n v="12625"/>
    <n v="30"/>
  </r>
  <r>
    <n v="552878"/>
    <x v="825"/>
    <x v="831"/>
    <n v="12"/>
    <x v="117"/>
    <n v="0.42"/>
    <n v="12625"/>
    <n v="5.04"/>
  </r>
  <r>
    <n v="552878"/>
    <x v="580"/>
    <x v="580"/>
    <n v="12"/>
    <x v="117"/>
    <n v="0.42"/>
    <n v="12625"/>
    <n v="5.04"/>
  </r>
  <r>
    <n v="552878"/>
    <x v="826"/>
    <x v="832"/>
    <n v="12"/>
    <x v="117"/>
    <n v="0.42"/>
    <n v="12625"/>
    <n v="5.04"/>
  </r>
  <r>
    <n v="552878"/>
    <x v="23"/>
    <x v="23"/>
    <n v="12"/>
    <x v="117"/>
    <n v="2.95"/>
    <n v="12625"/>
    <n v="35.400000000000006"/>
  </r>
  <r>
    <n v="552878"/>
    <x v="312"/>
    <x v="312"/>
    <n v="24"/>
    <x v="117"/>
    <n v="0.85"/>
    <n v="12625"/>
    <n v="20.399999999999999"/>
  </r>
  <r>
    <n v="552878"/>
    <x v="827"/>
    <x v="833"/>
    <n v="24"/>
    <x v="117"/>
    <n v="0.42"/>
    <n v="12625"/>
    <n v="10.08"/>
  </r>
  <r>
    <n v="552878"/>
    <x v="314"/>
    <x v="314"/>
    <n v="24"/>
    <x v="117"/>
    <n v="0.42"/>
    <n v="12625"/>
    <n v="10.08"/>
  </r>
  <r>
    <n v="552878"/>
    <x v="315"/>
    <x v="315"/>
    <n v="24"/>
    <x v="117"/>
    <n v="0.42"/>
    <n v="12625"/>
    <n v="10.08"/>
  </r>
  <r>
    <n v="552878"/>
    <x v="316"/>
    <x v="316"/>
    <n v="24"/>
    <x v="117"/>
    <n v="0.42"/>
    <n v="12625"/>
    <n v="10.08"/>
  </r>
  <r>
    <n v="552878"/>
    <x v="318"/>
    <x v="318"/>
    <n v="24"/>
    <x v="117"/>
    <n v="2.5499999999999998"/>
    <n v="12625"/>
    <n v="61.199999999999996"/>
  </r>
  <r>
    <n v="552878"/>
    <x v="590"/>
    <x v="590"/>
    <n v="12"/>
    <x v="117"/>
    <n v="0.42"/>
    <n v="12625"/>
    <n v="5.04"/>
  </r>
  <r>
    <n v="552878"/>
    <x v="363"/>
    <x v="363"/>
    <n v="12"/>
    <x v="117"/>
    <n v="0.42"/>
    <n v="12625"/>
    <n v="5.04"/>
  </r>
  <r>
    <n v="552878"/>
    <x v="323"/>
    <x v="323"/>
    <n v="36"/>
    <x v="117"/>
    <n v="1.95"/>
    <n v="12625"/>
    <n v="70.2"/>
  </r>
  <r>
    <n v="552878"/>
    <x v="32"/>
    <x v="32"/>
    <n v="12"/>
    <x v="117"/>
    <n v="0.85"/>
    <n v="12625"/>
    <n v="10.199999999999999"/>
  </r>
  <r>
    <n v="552878"/>
    <x v="255"/>
    <x v="255"/>
    <n v="36"/>
    <x v="117"/>
    <n v="3.75"/>
    <n v="12625"/>
    <n v="135"/>
  </r>
  <r>
    <n v="552878"/>
    <x v="224"/>
    <x v="224"/>
    <n v="24"/>
    <x v="117"/>
    <n v="0.85"/>
    <n v="12625"/>
    <n v="20.399999999999999"/>
  </r>
  <r>
    <n v="552878"/>
    <x v="327"/>
    <x v="327"/>
    <n v="24"/>
    <x v="117"/>
    <n v="0.85"/>
    <n v="12625"/>
    <n v="20.399999999999999"/>
  </r>
  <r>
    <n v="552878"/>
    <x v="685"/>
    <x v="687"/>
    <n v="24"/>
    <x v="117"/>
    <n v="0.42"/>
    <n v="12625"/>
    <n v="10.08"/>
  </r>
  <r>
    <n v="552878"/>
    <x v="828"/>
    <x v="834"/>
    <n v="12"/>
    <x v="117"/>
    <n v="1.65"/>
    <n v="12625"/>
    <n v="19.799999999999997"/>
  </r>
  <r>
    <n v="552878"/>
    <x v="735"/>
    <x v="738"/>
    <n v="20"/>
    <x v="117"/>
    <n v="2.08"/>
    <n v="12625"/>
    <n v="41.6"/>
  </r>
  <r>
    <n v="552878"/>
    <x v="824"/>
    <x v="830"/>
    <n v="10"/>
    <x v="117"/>
    <n v="2.08"/>
    <n v="12625"/>
    <n v="20.8"/>
  </r>
  <r>
    <n v="552878"/>
    <x v="747"/>
    <x v="750"/>
    <n v="20"/>
    <x v="117"/>
    <n v="1.65"/>
    <n v="12625"/>
    <n v="33"/>
  </r>
  <r>
    <n v="552878"/>
    <x v="792"/>
    <x v="797"/>
    <n v="10"/>
    <x v="117"/>
    <n v="1.65"/>
    <n v="12625"/>
    <n v="16.5"/>
  </r>
  <r>
    <n v="552878"/>
    <x v="829"/>
    <x v="835"/>
    <n v="20"/>
    <x v="117"/>
    <n v="1.65"/>
    <n v="12625"/>
    <n v="33"/>
  </r>
  <r>
    <n v="552878"/>
    <x v="473"/>
    <x v="473"/>
    <n v="25"/>
    <x v="117"/>
    <n v="0.42"/>
    <n v="12625"/>
    <n v="10.5"/>
  </r>
  <r>
    <n v="552878"/>
    <x v="606"/>
    <x v="606"/>
    <n v="25"/>
    <x v="117"/>
    <n v="0.42"/>
    <n v="12625"/>
    <n v="10.5"/>
  </r>
  <r>
    <n v="552878"/>
    <x v="518"/>
    <x v="518"/>
    <n v="25"/>
    <x v="117"/>
    <n v="0.42"/>
    <n v="12625"/>
    <n v="10.5"/>
  </r>
  <r>
    <n v="552878"/>
    <x v="329"/>
    <x v="716"/>
    <n v="36"/>
    <x v="117"/>
    <n v="1.25"/>
    <n v="12625"/>
    <n v="45"/>
  </r>
  <r>
    <n v="552878"/>
    <x v="830"/>
    <x v="836"/>
    <n v="24"/>
    <x v="117"/>
    <n v="0.55000000000000004"/>
    <n v="12625"/>
    <n v="13.200000000000001"/>
  </r>
  <r>
    <n v="552978"/>
    <x v="676"/>
    <x v="678"/>
    <n v="600"/>
    <x v="118"/>
    <n v="0.65"/>
    <n v="12590"/>
    <n v="390"/>
  </r>
  <r>
    <n v="552978"/>
    <x v="41"/>
    <x v="41"/>
    <n v="60"/>
    <x v="118"/>
    <n v="4.95"/>
    <n v="12590"/>
    <n v="297"/>
  </r>
  <r>
    <n v="552978"/>
    <x v="715"/>
    <x v="718"/>
    <n v="20"/>
    <x v="118"/>
    <n v="6.75"/>
    <n v="12590"/>
    <n v="135"/>
  </r>
  <r>
    <n v="552978"/>
    <x v="44"/>
    <x v="44"/>
    <n v="100"/>
    <x v="118"/>
    <n v="0.72"/>
    <n v="12590"/>
    <n v="72"/>
  </r>
  <r>
    <n v="552978"/>
    <x v="510"/>
    <x v="510"/>
    <n v="100"/>
    <x v="118"/>
    <n v="0.72"/>
    <n v="12590"/>
    <n v="72"/>
  </r>
  <r>
    <n v="552978"/>
    <x v="45"/>
    <x v="45"/>
    <n v="100"/>
    <x v="118"/>
    <n v="0.72"/>
    <n v="12590"/>
    <n v="72"/>
  </r>
  <r>
    <n v="552978"/>
    <x v="46"/>
    <x v="46"/>
    <n v="100"/>
    <x v="118"/>
    <n v="1.45"/>
    <n v="12590"/>
    <n v="145"/>
  </r>
  <r>
    <n v="552978"/>
    <x v="197"/>
    <x v="197"/>
    <n v="100"/>
    <x v="118"/>
    <n v="1.45"/>
    <n v="12590"/>
    <n v="145"/>
  </r>
  <r>
    <n v="552978"/>
    <x v="477"/>
    <x v="477"/>
    <n v="100"/>
    <x v="118"/>
    <n v="2.75"/>
    <n v="12590"/>
    <n v="275"/>
  </r>
  <r>
    <n v="552978"/>
    <x v="831"/>
    <x v="837"/>
    <n v="48"/>
    <x v="118"/>
    <n v="2.5499999999999998"/>
    <n v="12590"/>
    <n v="122.39999999999999"/>
  </r>
  <r>
    <n v="552978"/>
    <x v="61"/>
    <x v="61"/>
    <n v="48"/>
    <x v="118"/>
    <n v="1.25"/>
    <n v="12590"/>
    <n v="60"/>
  </r>
  <r>
    <n v="552978"/>
    <x v="64"/>
    <x v="64"/>
    <n v="40"/>
    <x v="118"/>
    <n v="1.25"/>
    <n v="12590"/>
    <n v="50"/>
  </r>
  <r>
    <n v="552978"/>
    <x v="65"/>
    <x v="65"/>
    <n v="48"/>
    <x v="118"/>
    <n v="2.5499999999999998"/>
    <n v="12590"/>
    <n v="122.39999999999999"/>
  </r>
  <r>
    <n v="552978"/>
    <x v="729"/>
    <x v="732"/>
    <n v="72"/>
    <x v="118"/>
    <n v="2.5499999999999998"/>
    <n v="12590"/>
    <n v="183.6"/>
  </r>
  <r>
    <n v="552978"/>
    <x v="832"/>
    <x v="838"/>
    <n v="48"/>
    <x v="118"/>
    <n v="1.45"/>
    <n v="12590"/>
    <n v="69.599999999999994"/>
  </r>
  <r>
    <n v="552978"/>
    <x v="485"/>
    <x v="485"/>
    <n v="10"/>
    <x v="118"/>
    <n v="6.75"/>
    <n v="12590"/>
    <n v="67.5"/>
  </r>
  <r>
    <n v="552978"/>
    <x v="88"/>
    <x v="88"/>
    <n v="60"/>
    <x v="118"/>
    <n v="2.1"/>
    <n v="12590"/>
    <n v="126"/>
  </r>
  <r>
    <n v="552978"/>
    <x v="5"/>
    <x v="5"/>
    <n v="48"/>
    <x v="118"/>
    <n v="1.65"/>
    <n v="12590"/>
    <n v="79.199999999999989"/>
  </r>
  <r>
    <n v="552978"/>
    <x v="833"/>
    <x v="839"/>
    <n v="24"/>
    <x v="118"/>
    <n v="2.1"/>
    <n v="12590"/>
    <n v="50.400000000000006"/>
  </r>
  <r>
    <n v="552978"/>
    <x v="229"/>
    <x v="229"/>
    <n v="50"/>
    <x v="118"/>
    <n v="2.5499999999999998"/>
    <n v="12590"/>
    <n v="127.49999999999999"/>
  </r>
  <r>
    <n v="552978"/>
    <x v="418"/>
    <x v="418"/>
    <n v="50"/>
    <x v="118"/>
    <n v="2.5499999999999998"/>
    <n v="12590"/>
    <n v="127.49999999999999"/>
  </r>
  <r>
    <n v="552978"/>
    <x v="308"/>
    <x v="308"/>
    <n v="48"/>
    <x v="118"/>
    <n v="5.95"/>
    <n v="12590"/>
    <n v="285.60000000000002"/>
  </r>
  <r>
    <n v="552978"/>
    <x v="113"/>
    <x v="113"/>
    <n v="24"/>
    <x v="118"/>
    <n v="1.65"/>
    <n v="12590"/>
    <n v="39.599999999999994"/>
  </r>
  <r>
    <n v="552978"/>
    <x v="246"/>
    <x v="246"/>
    <n v="24"/>
    <x v="118"/>
    <n v="1.65"/>
    <n v="12590"/>
    <n v="39.599999999999994"/>
  </r>
  <r>
    <n v="552978"/>
    <x v="118"/>
    <x v="118"/>
    <n v="48"/>
    <x v="118"/>
    <n v="1.45"/>
    <n v="12590"/>
    <n v="69.599999999999994"/>
  </r>
  <r>
    <n v="552978"/>
    <x v="120"/>
    <x v="120"/>
    <n v="60"/>
    <x v="118"/>
    <n v="2.1"/>
    <n v="12590"/>
    <n v="126"/>
  </r>
  <r>
    <n v="552978"/>
    <x v="492"/>
    <x v="492"/>
    <n v="60"/>
    <x v="118"/>
    <n v="3.39"/>
    <n v="12590"/>
    <n v="203.4"/>
  </r>
  <r>
    <n v="552978"/>
    <x v="180"/>
    <x v="180"/>
    <n v="100"/>
    <x v="118"/>
    <n v="0.72"/>
    <n v="12590"/>
    <n v="72"/>
  </r>
  <r>
    <n v="552978"/>
    <x v="493"/>
    <x v="493"/>
    <n v="10"/>
    <x v="118"/>
    <n v="6.75"/>
    <n v="12590"/>
    <n v="67.5"/>
  </r>
  <r>
    <n v="552978"/>
    <x v="200"/>
    <x v="200"/>
    <n v="50"/>
    <x v="118"/>
    <n v="1.85"/>
    <n v="12590"/>
    <n v="92.5"/>
  </r>
  <r>
    <n v="552978"/>
    <x v="127"/>
    <x v="127"/>
    <n v="24"/>
    <x v="118"/>
    <n v="4.25"/>
    <n v="12590"/>
    <n v="102"/>
  </r>
  <r>
    <n v="552978"/>
    <x v="26"/>
    <x v="26"/>
    <n v="96"/>
    <x v="118"/>
    <n v="1.25"/>
    <n v="12590"/>
    <n v="120"/>
  </r>
  <r>
    <n v="552978"/>
    <x v="549"/>
    <x v="549"/>
    <n v="12"/>
    <x v="118"/>
    <n v="7.65"/>
    <n v="12590"/>
    <n v="91.800000000000011"/>
  </r>
  <r>
    <n v="552978"/>
    <x v="253"/>
    <x v="253"/>
    <n v="64"/>
    <x v="118"/>
    <n v="1.65"/>
    <n v="12590"/>
    <n v="105.6"/>
  </r>
  <r>
    <n v="552978"/>
    <x v="527"/>
    <x v="527"/>
    <n v="24"/>
    <x v="118"/>
    <n v="1.95"/>
    <n v="12590"/>
    <n v="46.8"/>
  </r>
  <r>
    <n v="552978"/>
    <x v="138"/>
    <x v="138"/>
    <n v="100"/>
    <x v="118"/>
    <n v="0.72"/>
    <n v="12590"/>
    <n v="72"/>
  </r>
  <r>
    <n v="552978"/>
    <x v="513"/>
    <x v="513"/>
    <n v="100"/>
    <x v="118"/>
    <n v="1.45"/>
    <n v="12590"/>
    <n v="145"/>
  </r>
  <r>
    <n v="552978"/>
    <x v="318"/>
    <x v="318"/>
    <n v="24"/>
    <x v="118"/>
    <n v="2.5499999999999998"/>
    <n v="12590"/>
    <n v="61.199999999999996"/>
  </r>
  <r>
    <n v="552978"/>
    <x v="272"/>
    <x v="272"/>
    <n v="10"/>
    <x v="118"/>
    <n v="6.75"/>
    <n v="12590"/>
    <n v="67.5"/>
  </r>
  <r>
    <n v="552978"/>
    <x v="341"/>
    <x v="341"/>
    <n v="48"/>
    <x v="118"/>
    <n v="0.85"/>
    <n v="12590"/>
    <n v="40.799999999999997"/>
  </r>
  <r>
    <n v="552978"/>
    <x v="145"/>
    <x v="145"/>
    <n v="60"/>
    <x v="118"/>
    <n v="1.85"/>
    <n v="12590"/>
    <n v="111"/>
  </r>
  <r>
    <n v="552978"/>
    <x v="146"/>
    <x v="146"/>
    <n v="60"/>
    <x v="118"/>
    <n v="1.85"/>
    <n v="12590"/>
    <n v="111"/>
  </r>
  <r>
    <n v="552978"/>
    <x v="147"/>
    <x v="147"/>
    <n v="60"/>
    <x v="118"/>
    <n v="1.85"/>
    <n v="12590"/>
    <n v="111"/>
  </r>
  <r>
    <n v="552978"/>
    <x v="148"/>
    <x v="148"/>
    <n v="60"/>
    <x v="118"/>
    <n v="1.85"/>
    <n v="12590"/>
    <n v="111"/>
  </r>
  <r>
    <n v="552978"/>
    <x v="458"/>
    <x v="458"/>
    <n v="24"/>
    <x v="118"/>
    <n v="7.65"/>
    <n v="12590"/>
    <n v="183.60000000000002"/>
  </r>
  <r>
    <n v="552978"/>
    <x v="834"/>
    <x v="840"/>
    <n v="48"/>
    <x v="118"/>
    <n v="3.75"/>
    <n v="12590"/>
    <n v="180"/>
  </r>
  <r>
    <n v="552978"/>
    <x v="835"/>
    <x v="841"/>
    <n v="48"/>
    <x v="118"/>
    <n v="3.75"/>
    <n v="12590"/>
    <n v="180"/>
  </r>
  <r>
    <n v="552978"/>
    <x v="29"/>
    <x v="29"/>
    <n v="100"/>
    <x v="118"/>
    <n v="2.5499999999999998"/>
    <n v="12590"/>
    <n v="254.99999999999997"/>
  </r>
  <r>
    <n v="552978"/>
    <x v="293"/>
    <x v="293"/>
    <n v="24"/>
    <x v="118"/>
    <n v="2.95"/>
    <n v="12590"/>
    <n v="70.800000000000011"/>
  </r>
  <r>
    <n v="552978"/>
    <x v="836"/>
    <x v="842"/>
    <n v="96"/>
    <x v="118"/>
    <n v="2.1"/>
    <n v="12590"/>
    <n v="201.60000000000002"/>
  </r>
  <r>
    <n v="552978"/>
    <x v="837"/>
    <x v="843"/>
    <n v="48"/>
    <x v="118"/>
    <n v="2.5499999999999998"/>
    <n v="12590"/>
    <n v="122.39999999999999"/>
  </r>
  <r>
    <n v="552978"/>
    <x v="838"/>
    <x v="844"/>
    <n v="72"/>
    <x v="118"/>
    <n v="2.75"/>
    <n v="12590"/>
    <n v="198"/>
  </r>
  <r>
    <n v="552978"/>
    <x v="556"/>
    <x v="556"/>
    <n v="50"/>
    <x v="118"/>
    <n v="4.25"/>
    <n v="12590"/>
    <n v="212.5"/>
  </r>
  <r>
    <n v="552978"/>
    <x v="472"/>
    <x v="472"/>
    <n v="100"/>
    <x v="118"/>
    <n v="2.75"/>
    <n v="12590"/>
    <n v="275"/>
  </r>
  <r>
    <n v="552978"/>
    <x v="734"/>
    <x v="737"/>
    <n v="50"/>
    <x v="118"/>
    <n v="4.25"/>
    <n v="12590"/>
    <n v="212.5"/>
  </r>
  <r>
    <n v="552978"/>
    <x v="839"/>
    <x v="845"/>
    <n v="24"/>
    <x v="118"/>
    <n v="5.39"/>
    <n v="12590"/>
    <n v="129.35999999999999"/>
  </r>
  <r>
    <n v="552978"/>
    <x v="840"/>
    <x v="846"/>
    <n v="36"/>
    <x v="118"/>
    <n v="4.1500000000000004"/>
    <n v="12590"/>
    <n v="149.4"/>
  </r>
  <r>
    <n v="552978"/>
    <x v="829"/>
    <x v="835"/>
    <n v="100"/>
    <x v="118"/>
    <n v="1.45"/>
    <n v="12590"/>
    <n v="145"/>
  </r>
  <r>
    <n v="552978"/>
    <x v="841"/>
    <x v="847"/>
    <n v="50"/>
    <x v="118"/>
    <n v="3.39"/>
    <n v="12590"/>
    <n v="169.5"/>
  </r>
  <r>
    <n v="552978"/>
    <x v="842"/>
    <x v="848"/>
    <n v="48"/>
    <x v="118"/>
    <n v="1.85"/>
    <n v="12590"/>
    <n v="88.800000000000011"/>
  </r>
  <r>
    <n v="552978"/>
    <x v="843"/>
    <x v="849"/>
    <n v="48"/>
    <x v="118"/>
    <n v="1.25"/>
    <n v="12590"/>
    <n v="60"/>
  </r>
  <r>
    <n v="552978"/>
    <x v="191"/>
    <x v="191"/>
    <n v="48"/>
    <x v="118"/>
    <n v="1.25"/>
    <n v="12590"/>
    <n v="60"/>
  </r>
  <r>
    <n v="552978"/>
    <x v="158"/>
    <x v="158"/>
    <n v="60"/>
    <x v="118"/>
    <n v="4.95"/>
    <n v="12590"/>
    <n v="297"/>
  </r>
  <r>
    <n v="552978"/>
    <x v="159"/>
    <x v="159"/>
    <n v="60"/>
    <x v="118"/>
    <n v="4.95"/>
    <n v="12590"/>
    <n v="297"/>
  </r>
  <r>
    <n v="552978"/>
    <x v="213"/>
    <x v="213"/>
    <n v="60"/>
    <x v="118"/>
    <n v="4.95"/>
    <n v="12590"/>
    <n v="297"/>
  </r>
  <r>
    <n v="552978"/>
    <x v="634"/>
    <x v="636"/>
    <n v="48"/>
    <x v="118"/>
    <n v="4.95"/>
    <n v="12590"/>
    <n v="237.60000000000002"/>
  </r>
  <r>
    <n v="552978"/>
    <x v="167"/>
    <x v="167"/>
    <n v="48"/>
    <x v="118"/>
    <n v="4.95"/>
    <n v="12590"/>
    <n v="237.60000000000002"/>
  </r>
  <r>
    <n v="553037"/>
    <x v="389"/>
    <x v="389"/>
    <n v="24"/>
    <x v="119"/>
    <n v="0.85"/>
    <n v="12471"/>
    <n v="20.399999999999999"/>
  </r>
  <r>
    <n v="553037"/>
    <x v="124"/>
    <x v="124"/>
    <n v="24"/>
    <x v="119"/>
    <n v="0.42"/>
    <n v="12471"/>
    <n v="10.08"/>
  </r>
  <r>
    <n v="553037"/>
    <x v="216"/>
    <x v="216"/>
    <n v="32"/>
    <x v="119"/>
    <n v="10.95"/>
    <n v="12471"/>
    <n v="350.4"/>
  </r>
  <r>
    <n v="553037"/>
    <x v="456"/>
    <x v="456"/>
    <n v="8"/>
    <x v="119"/>
    <n v="3.75"/>
    <n v="12471"/>
    <n v="30"/>
  </r>
  <r>
    <n v="553037"/>
    <x v="342"/>
    <x v="342"/>
    <n v="48"/>
    <x v="119"/>
    <n v="0.85"/>
    <n v="12471"/>
    <n v="40.799999999999997"/>
  </r>
  <r>
    <n v="553037"/>
    <x v="323"/>
    <x v="323"/>
    <n v="12"/>
    <x v="119"/>
    <n v="1.95"/>
    <n v="12471"/>
    <n v="23.4"/>
  </r>
  <r>
    <n v="553037"/>
    <x v="150"/>
    <x v="150"/>
    <n v="24"/>
    <x v="119"/>
    <n v="1.45"/>
    <n v="12471"/>
    <n v="34.799999999999997"/>
  </r>
  <r>
    <n v="553037"/>
    <x v="528"/>
    <x v="528"/>
    <n v="24"/>
    <x v="119"/>
    <n v="1.25"/>
    <n v="12471"/>
    <n v="30"/>
  </r>
  <r>
    <n v="553037"/>
    <x v="699"/>
    <x v="701"/>
    <n v="24"/>
    <x v="119"/>
    <n v="0.83"/>
    <n v="12471"/>
    <n v="19.919999999999998"/>
  </r>
  <r>
    <n v="553037"/>
    <x v="669"/>
    <x v="671"/>
    <n v="36"/>
    <x v="119"/>
    <n v="2.08"/>
    <n v="12471"/>
    <n v="74.88"/>
  </r>
  <r>
    <n v="553037"/>
    <x v="670"/>
    <x v="672"/>
    <n v="24"/>
    <x v="119"/>
    <n v="2.08"/>
    <n v="12471"/>
    <n v="49.92"/>
  </r>
  <r>
    <n v="553037"/>
    <x v="614"/>
    <x v="616"/>
    <n v="8"/>
    <x v="119"/>
    <n v="2.25"/>
    <n v="12471"/>
    <n v="18"/>
  </r>
  <r>
    <n v="553038"/>
    <x v="844"/>
    <x v="850"/>
    <n v="2"/>
    <x v="120"/>
    <n v="9.9499999999999993"/>
    <n v="12471"/>
    <n v="19.899999999999999"/>
  </r>
  <r>
    <n v="553038"/>
    <x v="845"/>
    <x v="851"/>
    <n v="6"/>
    <x v="120"/>
    <n v="4.1500000000000004"/>
    <n v="12471"/>
    <n v="24.900000000000002"/>
  </r>
  <r>
    <n v="553038"/>
    <x v="846"/>
    <x v="852"/>
    <n v="6"/>
    <x v="120"/>
    <n v="3.25"/>
    <n v="12471"/>
    <n v="19.5"/>
  </r>
  <r>
    <n v="553038"/>
    <x v="828"/>
    <x v="834"/>
    <n v="12"/>
    <x v="120"/>
    <n v="1.65"/>
    <n v="12471"/>
    <n v="19.799999999999997"/>
  </r>
  <r>
    <n v="553038"/>
    <x v="841"/>
    <x v="847"/>
    <n v="6"/>
    <x v="120"/>
    <n v="3.75"/>
    <n v="12471"/>
    <n v="22.5"/>
  </r>
  <r>
    <n v="553547"/>
    <x v="260"/>
    <x v="260"/>
    <n v="60"/>
    <x v="121"/>
    <n v="0.21"/>
    <n v="12474"/>
    <n v="12.6"/>
  </r>
  <r>
    <n v="553547"/>
    <x v="44"/>
    <x v="44"/>
    <n v="20"/>
    <x v="121"/>
    <n v="0.85"/>
    <n v="12474"/>
    <n v="17"/>
  </r>
  <r>
    <n v="553547"/>
    <x v="45"/>
    <x v="45"/>
    <n v="10"/>
    <x v="121"/>
    <n v="0.85"/>
    <n v="12474"/>
    <n v="8.5"/>
  </r>
  <r>
    <n v="553547"/>
    <x v="47"/>
    <x v="47"/>
    <n v="10"/>
    <x v="121"/>
    <n v="1.65"/>
    <n v="12474"/>
    <n v="16.5"/>
  </r>
  <r>
    <n v="553547"/>
    <x v="56"/>
    <x v="56"/>
    <n v="12"/>
    <x v="121"/>
    <n v="0.85"/>
    <n v="12474"/>
    <n v="10.199999999999999"/>
  </r>
  <r>
    <n v="553547"/>
    <x v="3"/>
    <x v="3"/>
    <n v="12"/>
    <x v="121"/>
    <n v="0.85"/>
    <n v="12474"/>
    <n v="10.199999999999999"/>
  </r>
  <r>
    <n v="553547"/>
    <x v="60"/>
    <x v="60"/>
    <n v="12"/>
    <x v="121"/>
    <n v="0.39"/>
    <n v="12474"/>
    <n v="4.68"/>
  </r>
  <r>
    <n v="553547"/>
    <x v="61"/>
    <x v="61"/>
    <n v="24"/>
    <x v="121"/>
    <n v="1.25"/>
    <n v="12474"/>
    <n v="30"/>
  </r>
  <r>
    <n v="553547"/>
    <x v="71"/>
    <x v="71"/>
    <n v="8"/>
    <x v="121"/>
    <n v="0.85"/>
    <n v="12474"/>
    <n v="6.8"/>
  </r>
  <r>
    <n v="553547"/>
    <x v="5"/>
    <x v="5"/>
    <n v="12"/>
    <x v="121"/>
    <n v="1.65"/>
    <n v="12474"/>
    <n v="19.799999999999997"/>
  </r>
  <r>
    <n v="553547"/>
    <x v="356"/>
    <x v="356"/>
    <n v="12"/>
    <x v="121"/>
    <n v="1.25"/>
    <n v="12474"/>
    <n v="15"/>
  </r>
  <r>
    <n v="553547"/>
    <x v="97"/>
    <x v="97"/>
    <n v="12"/>
    <x v="121"/>
    <n v="0.85"/>
    <n v="12474"/>
    <n v="10.199999999999999"/>
  </r>
  <r>
    <n v="553547"/>
    <x v="617"/>
    <x v="619"/>
    <n v="25"/>
    <x v="121"/>
    <n v="0.42"/>
    <n v="12474"/>
    <n v="10.5"/>
  </r>
  <r>
    <n v="553547"/>
    <x v="383"/>
    <x v="383"/>
    <n v="36"/>
    <x v="121"/>
    <n v="1.95"/>
    <n v="12474"/>
    <n v="70.2"/>
  </r>
  <r>
    <n v="553547"/>
    <x v="376"/>
    <x v="376"/>
    <n v="6"/>
    <x v="121"/>
    <n v="2.95"/>
    <n v="12474"/>
    <n v="17.700000000000003"/>
  </r>
  <r>
    <n v="553547"/>
    <x v="22"/>
    <x v="22"/>
    <n v="12"/>
    <x v="121"/>
    <n v="2.95"/>
    <n v="12474"/>
    <n v="35.400000000000006"/>
  </r>
  <r>
    <n v="553547"/>
    <x v="23"/>
    <x v="23"/>
    <n v="12"/>
    <x v="121"/>
    <n v="2.95"/>
    <n v="12474"/>
    <n v="35.400000000000006"/>
  </r>
  <r>
    <n v="553547"/>
    <x v="180"/>
    <x v="180"/>
    <n v="10"/>
    <x v="121"/>
    <n v="0.85"/>
    <n v="12474"/>
    <n v="8.5"/>
  </r>
  <r>
    <n v="553547"/>
    <x v="495"/>
    <x v="495"/>
    <n v="12"/>
    <x v="121"/>
    <n v="1.95"/>
    <n v="12474"/>
    <n v="23.4"/>
  </r>
  <r>
    <n v="553547"/>
    <x v="313"/>
    <x v="313"/>
    <n v="6"/>
    <x v="121"/>
    <n v="1.95"/>
    <n v="12474"/>
    <n v="11.7"/>
  </r>
  <r>
    <n v="553547"/>
    <x v="339"/>
    <x v="339"/>
    <n v="6"/>
    <x v="121"/>
    <n v="1.95"/>
    <n v="12474"/>
    <n v="11.7"/>
  </r>
  <r>
    <n v="553547"/>
    <x v="185"/>
    <x v="185"/>
    <n v="12"/>
    <x v="121"/>
    <n v="1.95"/>
    <n v="12474"/>
    <n v="23.4"/>
  </r>
  <r>
    <n v="553547"/>
    <x v="622"/>
    <x v="624"/>
    <n v="4"/>
    <x v="121"/>
    <n v="2.5499999999999998"/>
    <n v="12474"/>
    <n v="10.199999999999999"/>
  </r>
  <r>
    <n v="553547"/>
    <x v="138"/>
    <x v="138"/>
    <n v="10"/>
    <x v="121"/>
    <n v="0.85"/>
    <n v="12474"/>
    <n v="8.5"/>
  </r>
  <r>
    <n v="553547"/>
    <x v="140"/>
    <x v="140"/>
    <n v="25"/>
    <x v="121"/>
    <n v="0.42"/>
    <n v="12474"/>
    <n v="10.5"/>
  </r>
  <r>
    <n v="553547"/>
    <x v="33"/>
    <x v="33"/>
    <n v="24"/>
    <x v="121"/>
    <n v="0.85"/>
    <n v="12474"/>
    <n v="20.399999999999999"/>
  </r>
  <r>
    <n v="553547"/>
    <x v="847"/>
    <x v="853"/>
    <n v="2"/>
    <x v="121"/>
    <n v="8.9499999999999993"/>
    <n v="12474"/>
    <n v="17.899999999999999"/>
  </r>
  <r>
    <n v="553547"/>
    <x v="811"/>
    <x v="816"/>
    <n v="18"/>
    <x v="121"/>
    <n v="2.08"/>
    <n v="12474"/>
    <n v="37.44"/>
  </r>
  <r>
    <n v="553547"/>
    <x v="633"/>
    <x v="635"/>
    <n v="4"/>
    <x v="121"/>
    <n v="4.95"/>
    <n v="12474"/>
    <n v="19.8"/>
  </r>
  <r>
    <n v="553547"/>
    <x v="848"/>
    <x v="854"/>
    <n v="12"/>
    <x v="121"/>
    <n v="1.65"/>
    <n v="12474"/>
    <n v="19.799999999999997"/>
  </r>
  <r>
    <n v="553547"/>
    <x v="849"/>
    <x v="855"/>
    <n v="12"/>
    <x v="121"/>
    <n v="1.65"/>
    <n v="12474"/>
    <n v="19.799999999999997"/>
  </r>
  <r>
    <n v="553547"/>
    <x v="735"/>
    <x v="738"/>
    <n v="10"/>
    <x v="121"/>
    <n v="2.08"/>
    <n v="12474"/>
    <n v="20.8"/>
  </r>
  <r>
    <n v="553547"/>
    <x v="746"/>
    <x v="749"/>
    <n v="40"/>
    <x v="121"/>
    <n v="0.85"/>
    <n v="12474"/>
    <n v="34"/>
  </r>
  <r>
    <n v="553547"/>
    <x v="771"/>
    <x v="775"/>
    <n v="4"/>
    <x v="121"/>
    <n v="4.1500000000000004"/>
    <n v="12474"/>
    <n v="16.600000000000001"/>
  </r>
  <r>
    <n v="553547"/>
    <x v="772"/>
    <x v="776"/>
    <n v="4"/>
    <x v="121"/>
    <n v="4.1500000000000004"/>
    <n v="12474"/>
    <n v="16.600000000000001"/>
  </r>
  <r>
    <n v="553547"/>
    <x v="850"/>
    <x v="856"/>
    <n v="12"/>
    <x v="121"/>
    <n v="0.83"/>
    <n v="12474"/>
    <n v="9.9599999999999991"/>
  </r>
  <r>
    <n v="553547"/>
    <x v="10"/>
    <x v="752"/>
    <n v="4"/>
    <x v="121"/>
    <n v="4.1500000000000004"/>
    <n v="12474"/>
    <n v="16.600000000000001"/>
  </r>
  <r>
    <n v="553731"/>
    <x v="44"/>
    <x v="44"/>
    <n v="20"/>
    <x v="122"/>
    <n v="0.85"/>
    <n v="12481"/>
    <n v="17"/>
  </r>
  <r>
    <n v="553731"/>
    <x v="647"/>
    <x v="649"/>
    <n v="12"/>
    <x v="122"/>
    <n v="0.85"/>
    <n v="12481"/>
    <n v="10.199999999999999"/>
  </r>
  <r>
    <n v="553731"/>
    <x v="851"/>
    <x v="857"/>
    <n v="20"/>
    <x v="122"/>
    <n v="1.25"/>
    <n v="12481"/>
    <n v="25"/>
  </r>
  <r>
    <n v="553731"/>
    <x v="5"/>
    <x v="5"/>
    <n v="24"/>
    <x v="122"/>
    <n v="1.65"/>
    <n v="12481"/>
    <n v="39.599999999999994"/>
  </r>
  <r>
    <n v="553731"/>
    <x v="417"/>
    <x v="417"/>
    <n v="6"/>
    <x v="122"/>
    <n v="2.1"/>
    <n v="12481"/>
    <n v="12.600000000000001"/>
  </r>
  <r>
    <n v="553731"/>
    <x v="356"/>
    <x v="356"/>
    <n v="12"/>
    <x v="122"/>
    <n v="1.25"/>
    <n v="12481"/>
    <n v="15"/>
  </r>
  <r>
    <n v="553731"/>
    <x v="232"/>
    <x v="232"/>
    <n v="12"/>
    <x v="122"/>
    <n v="1.25"/>
    <n v="12481"/>
    <n v="15"/>
  </r>
  <r>
    <n v="553731"/>
    <x v="307"/>
    <x v="307"/>
    <n v="12"/>
    <x v="122"/>
    <n v="0.42"/>
    <n v="12481"/>
    <n v="5.04"/>
  </r>
  <r>
    <n v="553731"/>
    <x v="357"/>
    <x v="357"/>
    <n v="12"/>
    <x v="122"/>
    <n v="1.65"/>
    <n v="12481"/>
    <n v="19.799999999999997"/>
  </r>
  <r>
    <n v="553731"/>
    <x v="210"/>
    <x v="210"/>
    <n v="3"/>
    <x v="122"/>
    <n v="4.95"/>
    <n v="12481"/>
    <n v="14.850000000000001"/>
  </r>
  <r>
    <n v="553731"/>
    <x v="19"/>
    <x v="19"/>
    <n v="24"/>
    <x v="122"/>
    <n v="1.25"/>
    <n v="12481"/>
    <n v="30"/>
  </r>
  <r>
    <n v="553731"/>
    <x v="22"/>
    <x v="22"/>
    <n v="6"/>
    <x v="122"/>
    <n v="2.95"/>
    <n v="12481"/>
    <n v="17.700000000000003"/>
  </r>
  <r>
    <n v="553731"/>
    <x v="23"/>
    <x v="23"/>
    <n v="6"/>
    <x v="122"/>
    <n v="2.95"/>
    <n v="12481"/>
    <n v="17.700000000000003"/>
  </r>
  <r>
    <n v="553731"/>
    <x v="424"/>
    <x v="424"/>
    <n v="3"/>
    <x v="122"/>
    <n v="5.95"/>
    <n v="12481"/>
    <n v="17.850000000000001"/>
  </r>
  <r>
    <n v="553731"/>
    <x v="852"/>
    <x v="858"/>
    <n v="12"/>
    <x v="122"/>
    <n v="1.25"/>
    <n v="12481"/>
    <n v="15"/>
  </r>
  <r>
    <n v="553731"/>
    <x v="205"/>
    <x v="205"/>
    <n v="12"/>
    <x v="122"/>
    <n v="1.65"/>
    <n v="12481"/>
    <n v="19.799999999999997"/>
  </r>
  <r>
    <n v="553731"/>
    <x v="25"/>
    <x v="25"/>
    <n v="12"/>
    <x v="122"/>
    <n v="1.65"/>
    <n v="12481"/>
    <n v="19.799999999999997"/>
  </r>
  <r>
    <n v="553731"/>
    <x v="363"/>
    <x v="363"/>
    <n v="12"/>
    <x v="122"/>
    <n v="0.42"/>
    <n v="12481"/>
    <n v="5.04"/>
  </r>
  <r>
    <n v="553731"/>
    <x v="456"/>
    <x v="456"/>
    <n v="4"/>
    <x v="122"/>
    <n v="3.75"/>
    <n v="12481"/>
    <n v="15"/>
  </r>
  <r>
    <n v="553731"/>
    <x v="683"/>
    <x v="685"/>
    <n v="4"/>
    <x v="122"/>
    <n v="3.75"/>
    <n v="12481"/>
    <n v="15"/>
  </r>
  <r>
    <n v="553731"/>
    <x v="428"/>
    <x v="428"/>
    <n v="4"/>
    <x v="122"/>
    <n v="14.95"/>
    <n v="12481"/>
    <n v="59.8"/>
  </r>
  <r>
    <n v="553731"/>
    <x v="853"/>
    <x v="859"/>
    <n v="24"/>
    <x v="122"/>
    <n v="0.42"/>
    <n v="12481"/>
    <n v="10.08"/>
  </r>
  <r>
    <n v="553731"/>
    <x v="854"/>
    <x v="860"/>
    <n v="4"/>
    <x v="122"/>
    <n v="5.95"/>
    <n v="12481"/>
    <n v="23.8"/>
  </r>
  <r>
    <n v="553731"/>
    <x v="855"/>
    <x v="861"/>
    <n v="12"/>
    <x v="122"/>
    <n v="1.25"/>
    <n v="12481"/>
    <n v="15"/>
  </r>
  <r>
    <n v="553731"/>
    <x v="856"/>
    <x v="862"/>
    <n v="12"/>
    <x v="122"/>
    <n v="1.25"/>
    <n v="12481"/>
    <n v="15"/>
  </r>
  <r>
    <n v="553731"/>
    <x v="746"/>
    <x v="749"/>
    <n v="20"/>
    <x v="122"/>
    <n v="0.85"/>
    <n v="12481"/>
    <n v="17"/>
  </r>
  <r>
    <n v="553731"/>
    <x v="747"/>
    <x v="750"/>
    <n v="20"/>
    <x v="122"/>
    <n v="1.65"/>
    <n v="12481"/>
    <n v="33"/>
  </r>
  <r>
    <n v="553731"/>
    <x v="792"/>
    <x v="797"/>
    <n v="10"/>
    <x v="122"/>
    <n v="1.65"/>
    <n v="12481"/>
    <n v="16.5"/>
  </r>
  <r>
    <n v="553731"/>
    <x v="792"/>
    <x v="797"/>
    <n v="10"/>
    <x v="122"/>
    <n v="1.65"/>
    <n v="12481"/>
    <n v="16.5"/>
  </r>
  <r>
    <n v="553731"/>
    <x v="473"/>
    <x v="473"/>
    <n v="25"/>
    <x v="122"/>
    <n v="0.42"/>
    <n v="12481"/>
    <n v="10.5"/>
  </r>
  <r>
    <n v="553731"/>
    <x v="857"/>
    <x v="863"/>
    <n v="4"/>
    <x v="122"/>
    <n v="4.1500000000000004"/>
    <n v="12481"/>
    <n v="16.600000000000001"/>
  </r>
  <r>
    <n v="553731"/>
    <x v="771"/>
    <x v="775"/>
    <n v="4"/>
    <x v="122"/>
    <n v="4.1500000000000004"/>
    <n v="12481"/>
    <n v="16.600000000000001"/>
  </r>
  <r>
    <n v="553731"/>
    <x v="329"/>
    <x v="716"/>
    <n v="12"/>
    <x v="122"/>
    <n v="1.25"/>
    <n v="12481"/>
    <n v="15"/>
  </r>
  <r>
    <n v="553731"/>
    <x v="858"/>
    <x v="864"/>
    <n v="12"/>
    <x v="122"/>
    <n v="1.95"/>
    <n v="12481"/>
    <n v="23.4"/>
  </r>
  <r>
    <n v="553731"/>
    <x v="859"/>
    <x v="865"/>
    <n v="12"/>
    <x v="122"/>
    <n v="1.95"/>
    <n v="12481"/>
    <n v="23.4"/>
  </r>
  <r>
    <n v="553731"/>
    <x v="860"/>
    <x v="866"/>
    <n v="12"/>
    <x v="122"/>
    <n v="0.65"/>
    <n v="12481"/>
    <n v="7.8000000000000007"/>
  </r>
  <r>
    <n v="553732"/>
    <x v="861"/>
    <x v="867"/>
    <n v="24"/>
    <x v="123"/>
    <n v="0.83"/>
    <n v="12481"/>
    <n v="19.919999999999998"/>
  </r>
  <r>
    <n v="553732"/>
    <x v="848"/>
    <x v="854"/>
    <n v="12"/>
    <x v="123"/>
    <n v="1.65"/>
    <n v="12481"/>
    <n v="19.799999999999997"/>
  </r>
  <r>
    <n v="553732"/>
    <x v="862"/>
    <x v="868"/>
    <n v="12"/>
    <x v="123"/>
    <n v="1.65"/>
    <n v="12481"/>
    <n v="19.799999999999997"/>
  </r>
  <r>
    <n v="553732"/>
    <x v="863"/>
    <x v="869"/>
    <n v="12"/>
    <x v="123"/>
    <n v="1.65"/>
    <n v="12481"/>
    <n v="19.799999999999997"/>
  </r>
  <r>
    <n v="553732"/>
    <x v="823"/>
    <x v="829"/>
    <n v="10"/>
    <x v="123"/>
    <n v="1.95"/>
    <n v="12481"/>
    <n v="19.5"/>
  </r>
  <r>
    <n v="553732"/>
    <x v="824"/>
    <x v="830"/>
    <n v="10"/>
    <x v="123"/>
    <n v="1.95"/>
    <n v="12481"/>
    <n v="19.5"/>
  </r>
  <r>
    <n v="553732"/>
    <x v="829"/>
    <x v="835"/>
    <n v="10"/>
    <x v="123"/>
    <n v="1.65"/>
    <n v="12481"/>
    <n v="16.5"/>
  </r>
  <r>
    <n v="553741"/>
    <x v="477"/>
    <x v="477"/>
    <n v="6"/>
    <x v="124"/>
    <n v="3.25"/>
    <n v="12520"/>
    <n v="19.5"/>
  </r>
  <r>
    <n v="553741"/>
    <x v="864"/>
    <x v="870"/>
    <n v="12"/>
    <x v="124"/>
    <n v="1.65"/>
    <n v="12520"/>
    <n v="19.799999999999997"/>
  </r>
  <r>
    <n v="553741"/>
    <x v="70"/>
    <x v="70"/>
    <n v="8"/>
    <x v="124"/>
    <n v="0.85"/>
    <n v="12520"/>
    <n v="6.8"/>
  </r>
  <r>
    <n v="553741"/>
    <x v="71"/>
    <x v="71"/>
    <n v="8"/>
    <x v="124"/>
    <n v="0.85"/>
    <n v="12520"/>
    <n v="6.8"/>
  </r>
  <r>
    <n v="553741"/>
    <x v="72"/>
    <x v="72"/>
    <n v="8"/>
    <x v="124"/>
    <n v="0.85"/>
    <n v="12520"/>
    <n v="6.8"/>
  </r>
  <r>
    <n v="553741"/>
    <x v="73"/>
    <x v="73"/>
    <n v="8"/>
    <x v="124"/>
    <n v="1.69"/>
    <n v="12520"/>
    <n v="13.52"/>
  </r>
  <r>
    <n v="553741"/>
    <x v="74"/>
    <x v="74"/>
    <n v="8"/>
    <x v="124"/>
    <n v="1.69"/>
    <n v="12520"/>
    <n v="13.52"/>
  </r>
  <r>
    <n v="553741"/>
    <x v="75"/>
    <x v="75"/>
    <n v="8"/>
    <x v="124"/>
    <n v="1.69"/>
    <n v="12520"/>
    <n v="13.52"/>
  </r>
  <r>
    <n v="553741"/>
    <x v="392"/>
    <x v="392"/>
    <n v="6"/>
    <x v="124"/>
    <n v="10.95"/>
    <n v="12520"/>
    <n v="65.699999999999989"/>
  </r>
  <r>
    <n v="553741"/>
    <x v="6"/>
    <x v="6"/>
    <n v="6"/>
    <x v="124"/>
    <n v="2.95"/>
    <n v="12520"/>
    <n v="17.700000000000003"/>
  </r>
  <r>
    <n v="553741"/>
    <x v="672"/>
    <x v="674"/>
    <n v="12"/>
    <x v="124"/>
    <n v="1.95"/>
    <n v="12520"/>
    <n v="23.4"/>
  </r>
  <r>
    <n v="553741"/>
    <x v="22"/>
    <x v="22"/>
    <n v="6"/>
    <x v="124"/>
    <n v="2.95"/>
    <n v="12520"/>
    <n v="17.700000000000003"/>
  </r>
  <r>
    <n v="553741"/>
    <x v="119"/>
    <x v="119"/>
    <n v="8"/>
    <x v="124"/>
    <n v="1.65"/>
    <n v="12520"/>
    <n v="13.2"/>
  </r>
  <r>
    <n v="553741"/>
    <x v="620"/>
    <x v="622"/>
    <n v="12"/>
    <x v="124"/>
    <n v="1.25"/>
    <n v="12520"/>
    <n v="15"/>
  </r>
  <r>
    <n v="553741"/>
    <x v="454"/>
    <x v="454"/>
    <n v="3"/>
    <x v="124"/>
    <n v="4.95"/>
    <n v="12520"/>
    <n v="14.850000000000001"/>
  </r>
  <r>
    <n v="553741"/>
    <x v="757"/>
    <x v="761"/>
    <n v="12"/>
    <x v="124"/>
    <n v="1.45"/>
    <n v="12520"/>
    <n v="17.399999999999999"/>
  </r>
  <r>
    <n v="553741"/>
    <x v="205"/>
    <x v="205"/>
    <n v="12"/>
    <x v="124"/>
    <n v="1.65"/>
    <n v="12520"/>
    <n v="19.799999999999997"/>
  </r>
  <r>
    <n v="553741"/>
    <x v="865"/>
    <x v="871"/>
    <n v="12"/>
    <x v="124"/>
    <n v="0.42"/>
    <n v="12520"/>
    <n v="5.04"/>
  </r>
  <r>
    <n v="553741"/>
    <x v="293"/>
    <x v="293"/>
    <n v="6"/>
    <x v="124"/>
    <n v="3.25"/>
    <n v="12520"/>
    <n v="19.5"/>
  </r>
  <r>
    <n v="553741"/>
    <x v="556"/>
    <x v="556"/>
    <n v="4"/>
    <x v="124"/>
    <n v="4.95"/>
    <n v="12520"/>
    <n v="19.8"/>
  </r>
  <r>
    <n v="553741"/>
    <x v="839"/>
    <x v="845"/>
    <n v="4"/>
    <x v="124"/>
    <n v="6.25"/>
    <n v="12520"/>
    <n v="25"/>
  </r>
  <r>
    <n v="553741"/>
    <x v="866"/>
    <x v="872"/>
    <n v="3"/>
    <x v="124"/>
    <n v="4.95"/>
    <n v="12520"/>
    <n v="14.850000000000001"/>
  </r>
  <r>
    <n v="553741"/>
    <x v="279"/>
    <x v="279"/>
    <n v="12"/>
    <x v="124"/>
    <n v="0.85"/>
    <n v="12520"/>
    <n v="10.199999999999999"/>
  </r>
  <r>
    <n v="553741"/>
    <x v="280"/>
    <x v="280"/>
    <n v="12"/>
    <x v="124"/>
    <n v="0.85"/>
    <n v="12520"/>
    <n v="10.199999999999999"/>
  </r>
  <r>
    <n v="553842"/>
    <x v="46"/>
    <x v="46"/>
    <n v="20"/>
    <x v="125"/>
    <n v="1.65"/>
    <n v="12524"/>
    <n v="33"/>
  </r>
  <r>
    <n v="553842"/>
    <x v="197"/>
    <x v="197"/>
    <n v="10"/>
    <x v="125"/>
    <n v="1.65"/>
    <n v="12524"/>
    <n v="16.5"/>
  </r>
  <r>
    <n v="553842"/>
    <x v="198"/>
    <x v="198"/>
    <n v="10"/>
    <x v="125"/>
    <n v="1.65"/>
    <n v="12524"/>
    <n v="16.5"/>
  </r>
  <r>
    <n v="553842"/>
    <x v="72"/>
    <x v="72"/>
    <n v="16"/>
    <x v="125"/>
    <n v="0.85"/>
    <n v="12524"/>
    <n v="13.6"/>
  </r>
  <r>
    <n v="553842"/>
    <x v="75"/>
    <x v="75"/>
    <n v="16"/>
    <x v="125"/>
    <n v="1.69"/>
    <n v="12524"/>
    <n v="27.04"/>
  </r>
  <r>
    <n v="553842"/>
    <x v="173"/>
    <x v="173"/>
    <n v="12"/>
    <x v="125"/>
    <n v="2.25"/>
    <n v="12524"/>
    <n v="27"/>
  </r>
  <r>
    <n v="553842"/>
    <x v="489"/>
    <x v="489"/>
    <n v="4"/>
    <x v="125"/>
    <n v="4.95"/>
    <n v="12524"/>
    <n v="19.8"/>
  </r>
  <r>
    <n v="553842"/>
    <x v="93"/>
    <x v="93"/>
    <n v="48"/>
    <x v="125"/>
    <n v="0.28999999999999998"/>
    <n v="12524"/>
    <n v="13.919999999999998"/>
  </r>
  <r>
    <n v="553842"/>
    <x v="94"/>
    <x v="94"/>
    <n v="48"/>
    <x v="125"/>
    <n v="0.28999999999999998"/>
    <n v="12524"/>
    <n v="13.919999999999998"/>
  </r>
  <r>
    <n v="553842"/>
    <x v="17"/>
    <x v="17"/>
    <n v="48"/>
    <x v="125"/>
    <n v="0.28999999999999998"/>
    <n v="12524"/>
    <n v="13.919999999999998"/>
  </r>
  <r>
    <n v="553842"/>
    <x v="867"/>
    <x v="873"/>
    <n v="48"/>
    <x v="125"/>
    <n v="0.28999999999999998"/>
    <n v="12524"/>
    <n v="13.919999999999998"/>
  </r>
  <r>
    <n v="553842"/>
    <x v="201"/>
    <x v="612"/>
    <n v="10"/>
    <x v="125"/>
    <n v="1.65"/>
    <n v="12524"/>
    <n v="16.5"/>
  </r>
  <r>
    <n v="553842"/>
    <x v="351"/>
    <x v="351"/>
    <n v="48"/>
    <x v="125"/>
    <n v="0.28999999999999998"/>
    <n v="12524"/>
    <n v="13.919999999999998"/>
  </r>
  <r>
    <n v="553842"/>
    <x v="770"/>
    <x v="774"/>
    <n v="48"/>
    <x v="125"/>
    <n v="0.28999999999999998"/>
    <n v="12524"/>
    <n v="13.919999999999998"/>
  </r>
  <r>
    <n v="553842"/>
    <x v="352"/>
    <x v="352"/>
    <n v="48"/>
    <x v="125"/>
    <n v="0.28999999999999998"/>
    <n v="12524"/>
    <n v="13.919999999999998"/>
  </r>
  <r>
    <n v="553842"/>
    <x v="255"/>
    <x v="255"/>
    <n v="12"/>
    <x v="125"/>
    <n v="3.75"/>
    <n v="12524"/>
    <n v="45"/>
  </r>
  <r>
    <n v="553842"/>
    <x v="868"/>
    <x v="874"/>
    <n v="12"/>
    <x v="125"/>
    <n v="1.65"/>
    <n v="12524"/>
    <n v="19.799999999999997"/>
  </r>
  <r>
    <n v="553842"/>
    <x v="869"/>
    <x v="875"/>
    <n v="4"/>
    <x v="125"/>
    <n v="3.75"/>
    <n v="12524"/>
    <n v="15"/>
  </r>
  <r>
    <n v="553842"/>
    <x v="870"/>
    <x v="876"/>
    <n v="6"/>
    <x v="125"/>
    <n v="2.95"/>
    <n v="12524"/>
    <n v="17.700000000000003"/>
  </r>
  <r>
    <n v="553884"/>
    <x v="41"/>
    <x v="41"/>
    <n v="9"/>
    <x v="126"/>
    <n v="5.95"/>
    <n v="12600"/>
    <n v="53.550000000000004"/>
  </r>
  <r>
    <n v="553884"/>
    <x v="197"/>
    <x v="197"/>
    <n v="10"/>
    <x v="126"/>
    <n v="1.65"/>
    <n v="12600"/>
    <n v="16.5"/>
  </r>
  <r>
    <n v="553884"/>
    <x v="811"/>
    <x v="816"/>
    <n v="12"/>
    <x v="126"/>
    <n v="2.08"/>
    <n v="12600"/>
    <n v="24.96"/>
  </r>
  <r>
    <n v="553884"/>
    <x v="158"/>
    <x v="158"/>
    <n v="15"/>
    <x v="126"/>
    <n v="5.95"/>
    <n v="12600"/>
    <n v="89.25"/>
  </r>
  <r>
    <n v="553885"/>
    <x v="424"/>
    <x v="424"/>
    <n v="3"/>
    <x v="127"/>
    <n v="5.95"/>
    <n v="12601"/>
    <n v="17.850000000000001"/>
  </r>
  <r>
    <n v="553885"/>
    <x v="871"/>
    <x v="877"/>
    <n v="1"/>
    <x v="127"/>
    <n v="39.950000000000003"/>
    <n v="12601"/>
    <n v="39.950000000000003"/>
  </r>
  <r>
    <n v="553885"/>
    <x v="150"/>
    <x v="150"/>
    <n v="24"/>
    <x v="127"/>
    <n v="1.45"/>
    <n v="12601"/>
    <n v="34.799999999999997"/>
  </r>
  <r>
    <n v="553885"/>
    <x v="872"/>
    <x v="878"/>
    <n v="2"/>
    <x v="127"/>
    <n v="7.5"/>
    <n v="12601"/>
    <n v="15"/>
  </r>
  <r>
    <n v="553885"/>
    <x v="873"/>
    <x v="879"/>
    <n v="4"/>
    <x v="127"/>
    <n v="3.75"/>
    <n v="12601"/>
    <n v="15"/>
  </r>
  <r>
    <n v="554104"/>
    <x v="676"/>
    <x v="678"/>
    <n v="12"/>
    <x v="128"/>
    <n v="0.83"/>
    <n v="12705"/>
    <n v="9.9599999999999991"/>
  </r>
  <r>
    <n v="554104"/>
    <x v="44"/>
    <x v="44"/>
    <n v="10"/>
    <x v="128"/>
    <n v="0.85"/>
    <n v="12705"/>
    <n v="8.5"/>
  </r>
  <r>
    <n v="554104"/>
    <x v="50"/>
    <x v="50"/>
    <n v="16"/>
    <x v="128"/>
    <n v="1.25"/>
    <n v="12705"/>
    <n v="20"/>
  </r>
  <r>
    <n v="554104"/>
    <x v="874"/>
    <x v="880"/>
    <n v="16"/>
    <x v="128"/>
    <n v="0.85"/>
    <n v="12705"/>
    <n v="13.6"/>
  </r>
  <r>
    <n v="554104"/>
    <x v="171"/>
    <x v="171"/>
    <n v="6"/>
    <x v="128"/>
    <n v="2.95"/>
    <n v="12705"/>
    <n v="17.700000000000003"/>
  </r>
  <r>
    <n v="554104"/>
    <x v="875"/>
    <x v="881"/>
    <n v="25"/>
    <x v="128"/>
    <n v="0.42"/>
    <n v="12705"/>
    <n v="10.5"/>
  </r>
  <r>
    <n v="554104"/>
    <x v="486"/>
    <x v="486"/>
    <n v="6"/>
    <x v="128"/>
    <n v="2.95"/>
    <n v="12705"/>
    <n v="17.700000000000003"/>
  </r>
  <r>
    <n v="554104"/>
    <x v="487"/>
    <x v="487"/>
    <n v="6"/>
    <x v="128"/>
    <n v="2.95"/>
    <n v="12705"/>
    <n v="17.700000000000003"/>
  </r>
  <r>
    <n v="554104"/>
    <x v="172"/>
    <x v="172"/>
    <n v="6"/>
    <x v="128"/>
    <n v="2.25"/>
    <n v="12705"/>
    <n v="13.5"/>
  </r>
  <r>
    <n v="554104"/>
    <x v="177"/>
    <x v="177"/>
    <n v="10"/>
    <x v="128"/>
    <n v="2.08"/>
    <n v="12705"/>
    <n v="20.8"/>
  </r>
  <r>
    <n v="554104"/>
    <x v="178"/>
    <x v="178"/>
    <n v="10"/>
    <x v="128"/>
    <n v="1.65"/>
    <n v="12705"/>
    <n v="16.5"/>
  </r>
  <r>
    <n v="554104"/>
    <x v="876"/>
    <x v="882"/>
    <n v="12"/>
    <x v="128"/>
    <n v="0.85"/>
    <n v="12705"/>
    <n v="10.199999999999999"/>
  </r>
  <r>
    <n v="554104"/>
    <x v="101"/>
    <x v="101"/>
    <n v="25"/>
    <x v="128"/>
    <n v="0.42"/>
    <n v="12705"/>
    <n v="10.5"/>
  </r>
  <r>
    <n v="554104"/>
    <x v="357"/>
    <x v="357"/>
    <n v="12"/>
    <x v="128"/>
    <n v="1.65"/>
    <n v="12705"/>
    <n v="19.799999999999997"/>
  </r>
  <r>
    <n v="554104"/>
    <x v="877"/>
    <x v="883"/>
    <n v="12"/>
    <x v="128"/>
    <n v="1.25"/>
    <n v="12705"/>
    <n v="15"/>
  </r>
  <r>
    <n v="554104"/>
    <x v="878"/>
    <x v="884"/>
    <n v="12"/>
    <x v="128"/>
    <n v="3.75"/>
    <n v="12705"/>
    <n v="45"/>
  </r>
  <r>
    <n v="554104"/>
    <x v="383"/>
    <x v="383"/>
    <n v="12"/>
    <x v="128"/>
    <n v="1.95"/>
    <n v="12705"/>
    <n v="23.4"/>
  </r>
  <r>
    <n v="554104"/>
    <x v="22"/>
    <x v="22"/>
    <n v="6"/>
    <x v="128"/>
    <n v="2.95"/>
    <n v="12705"/>
    <n v="17.700000000000003"/>
  </r>
  <r>
    <n v="554104"/>
    <x v="23"/>
    <x v="23"/>
    <n v="6"/>
    <x v="128"/>
    <n v="2.95"/>
    <n v="12705"/>
    <n v="17.700000000000003"/>
  </r>
  <r>
    <n v="554104"/>
    <x v="180"/>
    <x v="180"/>
    <n v="10"/>
    <x v="128"/>
    <n v="0.85"/>
    <n v="12705"/>
    <n v="8.5"/>
  </r>
  <r>
    <n v="554104"/>
    <x v="216"/>
    <x v="216"/>
    <n v="3"/>
    <x v="128"/>
    <n v="12.75"/>
    <n v="12705"/>
    <n v="38.25"/>
  </r>
  <r>
    <n v="554104"/>
    <x v="879"/>
    <x v="885"/>
    <n v="12"/>
    <x v="128"/>
    <n v="1.65"/>
    <n v="12705"/>
    <n v="19.799999999999997"/>
  </r>
  <r>
    <n v="554104"/>
    <x v="533"/>
    <x v="533"/>
    <n v="6"/>
    <x v="128"/>
    <n v="2.5499999999999998"/>
    <n v="12705"/>
    <n v="15.299999999999999"/>
  </r>
  <r>
    <n v="554104"/>
    <x v="880"/>
    <x v="886"/>
    <n v="6"/>
    <x v="128"/>
    <n v="2.5499999999999998"/>
    <n v="12705"/>
    <n v="15.299999999999999"/>
  </r>
  <r>
    <n v="554104"/>
    <x v="194"/>
    <x v="194"/>
    <n v="12"/>
    <x v="128"/>
    <n v="1.25"/>
    <n v="12705"/>
    <n v="15"/>
  </r>
  <r>
    <n v="554104"/>
    <x v="136"/>
    <x v="136"/>
    <n v="10"/>
    <x v="128"/>
    <n v="1.65"/>
    <n v="12705"/>
    <n v="16.5"/>
  </r>
  <r>
    <n v="554104"/>
    <x v="137"/>
    <x v="137"/>
    <n v="6"/>
    <x v="128"/>
    <n v="5.95"/>
    <n v="12705"/>
    <n v="35.700000000000003"/>
  </r>
  <r>
    <n v="554104"/>
    <x v="140"/>
    <x v="140"/>
    <n v="25"/>
    <x v="128"/>
    <n v="0.42"/>
    <n v="12705"/>
    <n v="10.5"/>
  </r>
  <r>
    <n v="554104"/>
    <x v="320"/>
    <x v="320"/>
    <n v="25"/>
    <x v="128"/>
    <n v="0.42"/>
    <n v="12705"/>
    <n v="10.5"/>
  </r>
  <r>
    <n v="554104"/>
    <x v="187"/>
    <x v="187"/>
    <n v="4"/>
    <x v="128"/>
    <n v="3.95"/>
    <n v="12705"/>
    <n v="15.8"/>
  </r>
  <r>
    <n v="554104"/>
    <x v="834"/>
    <x v="840"/>
    <n v="8"/>
    <x v="128"/>
    <n v="4.25"/>
    <n v="12705"/>
    <n v="34"/>
  </r>
  <r>
    <n v="554104"/>
    <x v="881"/>
    <x v="887"/>
    <n v="12"/>
    <x v="128"/>
    <n v="0.65"/>
    <n v="12705"/>
    <n v="7.8000000000000007"/>
  </r>
  <r>
    <n v="554104"/>
    <x v="882"/>
    <x v="888"/>
    <n v="12"/>
    <x v="128"/>
    <n v="0.65"/>
    <n v="12705"/>
    <n v="7.8000000000000007"/>
  </r>
  <r>
    <n v="554104"/>
    <x v="30"/>
    <x v="30"/>
    <n v="6"/>
    <x v="128"/>
    <n v="2.5499999999999998"/>
    <n v="12705"/>
    <n v="15.299999999999999"/>
  </r>
  <r>
    <n v="554104"/>
    <x v="883"/>
    <x v="889"/>
    <n v="12"/>
    <x v="128"/>
    <n v="2.1"/>
    <n v="12705"/>
    <n v="25.200000000000003"/>
  </r>
  <r>
    <n v="554104"/>
    <x v="353"/>
    <x v="353"/>
    <n v="6"/>
    <x v="128"/>
    <n v="2.5499999999999998"/>
    <n v="12705"/>
    <n v="15.299999999999999"/>
  </r>
  <r>
    <n v="554104"/>
    <x v="537"/>
    <x v="537"/>
    <n v="12"/>
    <x v="128"/>
    <n v="1.95"/>
    <n v="12705"/>
    <n v="23.4"/>
  </r>
  <r>
    <n v="554104"/>
    <x v="839"/>
    <x v="845"/>
    <n v="4"/>
    <x v="128"/>
    <n v="6.25"/>
    <n v="12705"/>
    <n v="25"/>
  </r>
  <r>
    <n v="554104"/>
    <x v="872"/>
    <x v="878"/>
    <n v="4"/>
    <x v="128"/>
    <n v="7.5"/>
    <n v="12705"/>
    <n v="30"/>
  </r>
  <r>
    <n v="554104"/>
    <x v="884"/>
    <x v="890"/>
    <n v="2"/>
    <x v="128"/>
    <n v="7.5"/>
    <n v="12705"/>
    <n v="15"/>
  </r>
  <r>
    <n v="554104"/>
    <x v="669"/>
    <x v="671"/>
    <n v="12"/>
    <x v="128"/>
    <n v="2.08"/>
    <n v="12705"/>
    <n v="24.96"/>
  </r>
  <r>
    <n v="554104"/>
    <x v="885"/>
    <x v="891"/>
    <n v="12"/>
    <x v="128"/>
    <n v="1.25"/>
    <n v="12705"/>
    <n v="15"/>
  </r>
  <r>
    <n v="554104"/>
    <x v="735"/>
    <x v="738"/>
    <n v="10"/>
    <x v="128"/>
    <n v="2.08"/>
    <n v="12705"/>
    <n v="20.8"/>
  </r>
  <r>
    <n v="554104"/>
    <x v="816"/>
    <x v="822"/>
    <n v="10"/>
    <x v="128"/>
    <n v="2.08"/>
    <n v="12705"/>
    <n v="20.8"/>
  </r>
  <r>
    <n v="554104"/>
    <x v="746"/>
    <x v="749"/>
    <n v="10"/>
    <x v="128"/>
    <n v="0.85"/>
    <n v="12705"/>
    <n v="8.5"/>
  </r>
  <r>
    <n v="554104"/>
    <x v="747"/>
    <x v="750"/>
    <n v="10"/>
    <x v="128"/>
    <n v="1.65"/>
    <n v="12705"/>
    <n v="16.5"/>
  </r>
  <r>
    <n v="554104"/>
    <x v="627"/>
    <x v="629"/>
    <n v="25"/>
    <x v="128"/>
    <n v="0.42"/>
    <n v="12705"/>
    <n v="10.5"/>
  </r>
  <r>
    <n v="554104"/>
    <x v="283"/>
    <x v="283"/>
    <n v="24"/>
    <x v="128"/>
    <n v="0.42"/>
    <n v="12705"/>
    <n v="10.08"/>
  </r>
  <r>
    <n v="554104"/>
    <x v="367"/>
    <x v="367"/>
    <n v="12"/>
    <x v="128"/>
    <n v="1.25"/>
    <n v="12705"/>
    <n v="15"/>
  </r>
  <r>
    <n v="554104"/>
    <x v="369"/>
    <x v="369"/>
    <n v="12"/>
    <x v="128"/>
    <n v="1.25"/>
    <n v="12705"/>
    <n v="15"/>
  </r>
  <r>
    <n v="554104"/>
    <x v="215"/>
    <x v="215"/>
    <n v="12"/>
    <x v="128"/>
    <n v="1.25"/>
    <n v="12705"/>
    <n v="15"/>
  </r>
  <r>
    <n v="554104"/>
    <x v="371"/>
    <x v="371"/>
    <n v="12"/>
    <x v="128"/>
    <n v="1.25"/>
    <n v="12705"/>
    <n v="15"/>
  </r>
  <r>
    <n v="554106"/>
    <x v="47"/>
    <x v="47"/>
    <n v="10"/>
    <x v="129"/>
    <n v="1.65"/>
    <n v="12710"/>
    <n v="16.5"/>
  </r>
  <r>
    <n v="554106"/>
    <x v="647"/>
    <x v="649"/>
    <n v="12"/>
    <x v="129"/>
    <n v="0.85"/>
    <n v="12710"/>
    <n v="10.199999999999999"/>
  </r>
  <r>
    <n v="554106"/>
    <x v="648"/>
    <x v="650"/>
    <n v="12"/>
    <x v="129"/>
    <n v="0.85"/>
    <n v="12710"/>
    <n v="10.199999999999999"/>
  </r>
  <r>
    <n v="554106"/>
    <x v="649"/>
    <x v="651"/>
    <n v="12"/>
    <x v="129"/>
    <n v="0.85"/>
    <n v="12710"/>
    <n v="10.199999999999999"/>
  </r>
  <r>
    <n v="554106"/>
    <x v="578"/>
    <x v="578"/>
    <n v="12"/>
    <x v="129"/>
    <n v="0.85"/>
    <n v="12710"/>
    <n v="10.199999999999999"/>
  </r>
  <r>
    <n v="554106"/>
    <x v="886"/>
    <x v="892"/>
    <n v="12"/>
    <x v="129"/>
    <n v="0.85"/>
    <n v="12710"/>
    <n v="10.199999999999999"/>
  </r>
  <r>
    <n v="554106"/>
    <x v="887"/>
    <x v="893"/>
    <n v="12"/>
    <x v="129"/>
    <n v="0.85"/>
    <n v="12710"/>
    <n v="10.199999999999999"/>
  </r>
  <r>
    <n v="554106"/>
    <x v="888"/>
    <x v="894"/>
    <n v="12"/>
    <x v="129"/>
    <n v="0.85"/>
    <n v="12710"/>
    <n v="10.199999999999999"/>
  </r>
  <r>
    <n v="554106"/>
    <x v="87"/>
    <x v="87"/>
    <n v="6"/>
    <x v="129"/>
    <n v="2.5499999999999998"/>
    <n v="12710"/>
    <n v="15.299999999999999"/>
  </r>
  <r>
    <n v="554106"/>
    <x v="889"/>
    <x v="895"/>
    <n v="12"/>
    <x v="129"/>
    <n v="0.85"/>
    <n v="12710"/>
    <n v="10.199999999999999"/>
  </r>
  <r>
    <n v="554106"/>
    <x v="18"/>
    <x v="18"/>
    <n v="3"/>
    <x v="129"/>
    <n v="4.95"/>
    <n v="12710"/>
    <n v="14.850000000000001"/>
  </r>
  <r>
    <n v="554106"/>
    <x v="117"/>
    <x v="117"/>
    <n v="6"/>
    <x v="129"/>
    <n v="2.95"/>
    <n v="12710"/>
    <n v="17.700000000000003"/>
  </r>
  <r>
    <n v="554106"/>
    <x v="204"/>
    <x v="204"/>
    <n v="8"/>
    <x v="129"/>
    <n v="1.65"/>
    <n v="12710"/>
    <n v="13.2"/>
  </r>
  <r>
    <n v="554106"/>
    <x v="377"/>
    <x v="377"/>
    <n v="8"/>
    <x v="129"/>
    <n v="1.65"/>
    <n v="12710"/>
    <n v="13.2"/>
  </r>
  <r>
    <n v="554106"/>
    <x v="119"/>
    <x v="119"/>
    <n v="8"/>
    <x v="129"/>
    <n v="1.65"/>
    <n v="12710"/>
    <n v="13.2"/>
  </r>
  <r>
    <n v="554106"/>
    <x v="378"/>
    <x v="378"/>
    <n v="8"/>
    <x v="129"/>
    <n v="1.65"/>
    <n v="12710"/>
    <n v="13.2"/>
  </r>
  <r>
    <n v="554106"/>
    <x v="120"/>
    <x v="120"/>
    <n v="6"/>
    <x v="129"/>
    <n v="2.5499999999999998"/>
    <n v="12710"/>
    <n v="15.299999999999999"/>
  </r>
  <r>
    <n v="554106"/>
    <x v="248"/>
    <x v="248"/>
    <n v="8"/>
    <x v="129"/>
    <n v="1.95"/>
    <n v="12710"/>
    <n v="15.6"/>
  </r>
  <r>
    <n v="554106"/>
    <x v="718"/>
    <x v="721"/>
    <n v="5"/>
    <x v="129"/>
    <n v="2.1"/>
    <n v="12710"/>
    <n v="10.5"/>
  </r>
  <r>
    <n v="554106"/>
    <x v="890"/>
    <x v="896"/>
    <n v="5"/>
    <x v="129"/>
    <n v="2.1"/>
    <n v="12710"/>
    <n v="10.5"/>
  </r>
  <r>
    <n v="554106"/>
    <x v="705"/>
    <x v="707"/>
    <n v="10"/>
    <x v="129"/>
    <n v="1.65"/>
    <n v="12710"/>
    <n v="16.5"/>
  </r>
  <r>
    <n v="554106"/>
    <x v="419"/>
    <x v="419"/>
    <n v="10"/>
    <x v="129"/>
    <n v="1.65"/>
    <n v="12710"/>
    <n v="16.5"/>
  </r>
  <r>
    <n v="554106"/>
    <x v="612"/>
    <x v="613"/>
    <n v="8"/>
    <x v="129"/>
    <n v="1.95"/>
    <n v="12710"/>
    <n v="15.6"/>
  </r>
  <r>
    <n v="554106"/>
    <x v="690"/>
    <x v="692"/>
    <n v="20"/>
    <x v="129"/>
    <n v="0.85"/>
    <n v="12710"/>
    <n v="17"/>
  </r>
  <r>
    <n v="554106"/>
    <x v="251"/>
    <x v="251"/>
    <n v="4"/>
    <x v="129"/>
    <n v="3.75"/>
    <n v="12710"/>
    <n v="15"/>
  </r>
  <r>
    <n v="554106"/>
    <x v="891"/>
    <x v="897"/>
    <n v="4"/>
    <x v="129"/>
    <n v="3.75"/>
    <n v="12710"/>
    <n v="15"/>
  </r>
  <r>
    <n v="554106"/>
    <x v="681"/>
    <x v="683"/>
    <n v="24"/>
    <x v="129"/>
    <n v="0.42"/>
    <n v="12710"/>
    <n v="10.08"/>
  </r>
  <r>
    <n v="554106"/>
    <x v="314"/>
    <x v="314"/>
    <n v="24"/>
    <x v="129"/>
    <n v="0.42"/>
    <n v="12710"/>
    <n v="10.08"/>
  </r>
  <r>
    <n v="554106"/>
    <x v="879"/>
    <x v="885"/>
    <n v="12"/>
    <x v="129"/>
    <n v="1.65"/>
    <n v="12710"/>
    <n v="19.799999999999997"/>
  </r>
  <r>
    <n v="554106"/>
    <x v="131"/>
    <x v="131"/>
    <n v="3"/>
    <x v="129"/>
    <n v="4.95"/>
    <n v="12710"/>
    <n v="14.850000000000001"/>
  </r>
  <r>
    <n v="554106"/>
    <x v="185"/>
    <x v="185"/>
    <n v="12"/>
    <x v="129"/>
    <n v="1.95"/>
    <n v="12710"/>
    <n v="23.4"/>
  </r>
  <r>
    <n v="554106"/>
    <x v="253"/>
    <x v="253"/>
    <n v="12"/>
    <x v="129"/>
    <n v="1.95"/>
    <n v="12710"/>
    <n v="23.4"/>
  </r>
  <r>
    <n v="554106"/>
    <x v="388"/>
    <x v="388"/>
    <n v="12"/>
    <x v="129"/>
    <n v="1.95"/>
    <n v="12710"/>
    <n v="23.4"/>
  </r>
  <r>
    <n v="554106"/>
    <x v="133"/>
    <x v="133"/>
    <n v="2"/>
    <x v="129"/>
    <n v="9.9499999999999993"/>
    <n v="12710"/>
    <n v="19.899999999999999"/>
  </r>
  <r>
    <n v="554106"/>
    <x v="134"/>
    <x v="134"/>
    <n v="2"/>
    <x v="129"/>
    <n v="9.9499999999999993"/>
    <n v="12710"/>
    <n v="19.899999999999999"/>
  </r>
  <r>
    <n v="554106"/>
    <x v="135"/>
    <x v="135"/>
    <n v="2"/>
    <x v="129"/>
    <n v="8.5"/>
    <n v="12710"/>
    <n v="17"/>
  </r>
  <r>
    <n v="554106"/>
    <x v="513"/>
    <x v="513"/>
    <n v="10"/>
    <x v="129"/>
    <n v="1.65"/>
    <n v="12710"/>
    <n v="16.5"/>
  </r>
  <r>
    <n v="554106"/>
    <x v="325"/>
    <x v="325"/>
    <n v="6"/>
    <x v="129"/>
    <n v="2.1"/>
    <n v="12710"/>
    <n v="12.600000000000001"/>
  </r>
  <r>
    <n v="554106"/>
    <x v="535"/>
    <x v="535"/>
    <n v="12"/>
    <x v="129"/>
    <n v="1.95"/>
    <n v="12710"/>
    <n v="23.4"/>
  </r>
  <r>
    <n v="554106"/>
    <x v="857"/>
    <x v="863"/>
    <n v="4"/>
    <x v="129"/>
    <n v="4.1500000000000004"/>
    <n v="12710"/>
    <n v="16.600000000000001"/>
  </r>
  <r>
    <n v="554106"/>
    <x v="771"/>
    <x v="775"/>
    <n v="4"/>
    <x v="129"/>
    <n v="4.1500000000000004"/>
    <n v="12710"/>
    <n v="16.600000000000001"/>
  </r>
  <r>
    <n v="554106"/>
    <x v="772"/>
    <x v="776"/>
    <n v="4"/>
    <x v="129"/>
    <n v="4.1500000000000004"/>
    <n v="12710"/>
    <n v="16.600000000000001"/>
  </r>
  <r>
    <n v="554106"/>
    <x v="166"/>
    <x v="614"/>
    <n v="4"/>
    <x v="129"/>
    <n v="4.1500000000000004"/>
    <n v="12710"/>
    <n v="16.600000000000001"/>
  </r>
  <r>
    <n v="554137"/>
    <x v="64"/>
    <x v="64"/>
    <n v="10"/>
    <x v="130"/>
    <n v="1.25"/>
    <n v="12708"/>
    <n v="12.5"/>
  </r>
  <r>
    <n v="554137"/>
    <x v="540"/>
    <x v="540"/>
    <n v="6"/>
    <x v="130"/>
    <n v="2.5499999999999998"/>
    <n v="12708"/>
    <n v="15.299999999999999"/>
  </r>
  <r>
    <n v="554137"/>
    <x v="640"/>
    <x v="642"/>
    <n v="6"/>
    <x v="130"/>
    <n v="2.5499999999999998"/>
    <n v="12708"/>
    <n v="15.299999999999999"/>
  </r>
  <r>
    <n v="554137"/>
    <x v="221"/>
    <x v="221"/>
    <n v="12"/>
    <x v="130"/>
    <n v="1.25"/>
    <n v="12708"/>
    <n v="15"/>
  </r>
  <r>
    <n v="554137"/>
    <x v="488"/>
    <x v="488"/>
    <n v="12"/>
    <x v="130"/>
    <n v="1.25"/>
    <n v="12708"/>
    <n v="15"/>
  </r>
  <r>
    <n v="554137"/>
    <x v="334"/>
    <x v="334"/>
    <n v="12"/>
    <x v="130"/>
    <n v="1.25"/>
    <n v="12708"/>
    <n v="15"/>
  </r>
  <r>
    <n v="554137"/>
    <x v="222"/>
    <x v="222"/>
    <n v="12"/>
    <x v="130"/>
    <n v="1.25"/>
    <n v="12708"/>
    <n v="15"/>
  </r>
  <r>
    <n v="554137"/>
    <x v="355"/>
    <x v="355"/>
    <n v="12"/>
    <x v="130"/>
    <n v="1.25"/>
    <n v="12708"/>
    <n v="15"/>
  </r>
  <r>
    <n v="554137"/>
    <x v="335"/>
    <x v="335"/>
    <n v="12"/>
    <x v="130"/>
    <n v="1.25"/>
    <n v="12708"/>
    <n v="15"/>
  </r>
  <r>
    <n v="554137"/>
    <x v="22"/>
    <x v="22"/>
    <n v="18"/>
    <x v="130"/>
    <n v="2.95"/>
    <n v="12708"/>
    <n v="53.1"/>
  </r>
  <r>
    <n v="554137"/>
    <x v="23"/>
    <x v="23"/>
    <n v="12"/>
    <x v="130"/>
    <n v="2.95"/>
    <n v="12708"/>
    <n v="35.400000000000006"/>
  </r>
  <r>
    <n v="554137"/>
    <x v="892"/>
    <x v="898"/>
    <n v="6"/>
    <x v="130"/>
    <n v="2.95"/>
    <n v="12708"/>
    <n v="17.700000000000003"/>
  </r>
  <r>
    <n v="554137"/>
    <x v="216"/>
    <x v="216"/>
    <n v="1"/>
    <x v="130"/>
    <n v="12.75"/>
    <n v="12708"/>
    <n v="12.75"/>
  </r>
  <r>
    <n v="554137"/>
    <x v="185"/>
    <x v="185"/>
    <n v="12"/>
    <x v="130"/>
    <n v="1.95"/>
    <n v="12708"/>
    <n v="23.4"/>
  </r>
  <r>
    <n v="554137"/>
    <x v="515"/>
    <x v="515"/>
    <n v="4"/>
    <x v="130"/>
    <n v="3.75"/>
    <n v="12708"/>
    <n v="15"/>
  </r>
  <r>
    <n v="554137"/>
    <x v="713"/>
    <x v="715"/>
    <n v="2"/>
    <x v="130"/>
    <n v="8.25"/>
    <n v="12708"/>
    <n v="16.5"/>
  </r>
  <r>
    <n v="554137"/>
    <x v="598"/>
    <x v="598"/>
    <n v="2"/>
    <x v="130"/>
    <n v="8.25"/>
    <n v="12708"/>
    <n v="16.5"/>
  </r>
  <r>
    <n v="554137"/>
    <x v="405"/>
    <x v="405"/>
    <n v="10"/>
    <x v="130"/>
    <n v="1.25"/>
    <n v="12708"/>
    <n v="12.5"/>
  </r>
  <r>
    <n v="554263"/>
    <x v="2"/>
    <x v="2"/>
    <n v="12"/>
    <x v="131"/>
    <n v="0.65"/>
    <n v="12474"/>
    <n v="7.8000000000000007"/>
  </r>
  <r>
    <n v="554325"/>
    <x v="46"/>
    <x v="46"/>
    <n v="10"/>
    <x v="132"/>
    <n v="1.65"/>
    <n v="12621"/>
    <n v="16.5"/>
  </r>
  <r>
    <n v="554325"/>
    <x v="814"/>
    <x v="820"/>
    <n v="12"/>
    <x v="132"/>
    <n v="0.85"/>
    <n v="12621"/>
    <n v="10.199999999999999"/>
  </r>
  <r>
    <n v="554325"/>
    <x v="67"/>
    <x v="67"/>
    <n v="24"/>
    <x v="132"/>
    <n v="0.55000000000000004"/>
    <n v="12621"/>
    <n v="13.200000000000001"/>
  </r>
  <r>
    <n v="554325"/>
    <x v="437"/>
    <x v="437"/>
    <n v="6"/>
    <x v="132"/>
    <n v="2.5499999999999998"/>
    <n v="12621"/>
    <n v="15.299999999999999"/>
  </r>
  <r>
    <n v="554325"/>
    <x v="88"/>
    <x v="88"/>
    <n v="12"/>
    <x v="132"/>
    <n v="2.5499999999999998"/>
    <n v="12621"/>
    <n v="30.599999999999998"/>
  </r>
  <r>
    <n v="554324"/>
    <x v="211"/>
    <x v="211"/>
    <n v="24"/>
    <x v="132"/>
    <n v="2.95"/>
    <n v="12712"/>
    <n v="70.800000000000011"/>
  </r>
  <r>
    <n v="554325"/>
    <x v="383"/>
    <x v="383"/>
    <n v="12"/>
    <x v="132"/>
    <n v="1.95"/>
    <n v="12621"/>
    <n v="23.4"/>
  </r>
  <r>
    <n v="554325"/>
    <x v="22"/>
    <x v="22"/>
    <n v="12"/>
    <x v="132"/>
    <n v="2.95"/>
    <n v="12621"/>
    <n v="35.400000000000006"/>
  </r>
  <r>
    <n v="554325"/>
    <x v="23"/>
    <x v="23"/>
    <n v="12"/>
    <x v="132"/>
    <n v="2.95"/>
    <n v="12621"/>
    <n v="35.400000000000006"/>
  </r>
  <r>
    <n v="554325"/>
    <x v="120"/>
    <x v="120"/>
    <n v="12"/>
    <x v="132"/>
    <n v="2.5499999999999998"/>
    <n v="12621"/>
    <n v="30.599999999999998"/>
  </r>
  <r>
    <n v="554325"/>
    <x v="201"/>
    <x v="612"/>
    <n v="10"/>
    <x v="132"/>
    <n v="1.65"/>
    <n v="12621"/>
    <n v="16.5"/>
  </r>
  <r>
    <n v="554325"/>
    <x v="33"/>
    <x v="33"/>
    <n v="12"/>
    <x v="132"/>
    <n v="0.85"/>
    <n v="12621"/>
    <n v="10.199999999999999"/>
  </r>
  <r>
    <n v="554324"/>
    <x v="893"/>
    <x v="899"/>
    <n v="2"/>
    <x v="132"/>
    <n v="12.5"/>
    <n v="12712"/>
    <n v="25"/>
  </r>
  <r>
    <n v="554324"/>
    <x v="894"/>
    <x v="900"/>
    <n v="4"/>
    <x v="132"/>
    <n v="8.25"/>
    <n v="12712"/>
    <n v="33"/>
  </r>
  <r>
    <n v="554325"/>
    <x v="847"/>
    <x v="853"/>
    <n v="2"/>
    <x v="132"/>
    <n v="8.9499999999999993"/>
    <n v="12621"/>
    <n v="17.899999999999999"/>
  </r>
  <r>
    <n v="554325"/>
    <x v="839"/>
    <x v="845"/>
    <n v="2"/>
    <x v="132"/>
    <n v="6.25"/>
    <n v="12621"/>
    <n v="12.5"/>
  </r>
  <r>
    <n v="554325"/>
    <x v="895"/>
    <x v="901"/>
    <n v="12"/>
    <x v="132"/>
    <n v="1.25"/>
    <n v="12621"/>
    <n v="15"/>
  </r>
  <r>
    <n v="554325"/>
    <x v="747"/>
    <x v="750"/>
    <n v="30"/>
    <x v="132"/>
    <n v="1.65"/>
    <n v="12621"/>
    <n v="49.5"/>
  </r>
  <r>
    <n v="554325"/>
    <x v="792"/>
    <x v="797"/>
    <n v="20"/>
    <x v="132"/>
    <n v="1.65"/>
    <n v="12621"/>
    <n v="33"/>
  </r>
  <r>
    <n v="554325"/>
    <x v="829"/>
    <x v="835"/>
    <n v="20"/>
    <x v="132"/>
    <n v="1.65"/>
    <n v="12621"/>
    <n v="33"/>
  </r>
  <r>
    <n v="554325"/>
    <x v="258"/>
    <x v="258"/>
    <n v="4"/>
    <x v="132"/>
    <n v="3.75"/>
    <n v="12621"/>
    <n v="15"/>
  </r>
  <r>
    <n v="554325"/>
    <x v="820"/>
    <x v="826"/>
    <n v="12"/>
    <x v="132"/>
    <n v="0.85"/>
    <n v="12621"/>
    <n v="10.199999999999999"/>
  </r>
  <r>
    <n v="554325"/>
    <x v="896"/>
    <x v="902"/>
    <n v="6"/>
    <x v="132"/>
    <n v="2.95"/>
    <n v="12621"/>
    <n v="17.700000000000003"/>
  </r>
  <r>
    <n v="554363"/>
    <x v="46"/>
    <x v="46"/>
    <n v="10"/>
    <x v="133"/>
    <n v="1.65"/>
    <n v="12647"/>
    <n v="16.5"/>
  </r>
  <r>
    <n v="554363"/>
    <x v="197"/>
    <x v="197"/>
    <n v="10"/>
    <x v="133"/>
    <n v="1.65"/>
    <n v="12647"/>
    <n v="16.5"/>
  </r>
  <r>
    <n v="554363"/>
    <x v="64"/>
    <x v="64"/>
    <n v="10"/>
    <x v="133"/>
    <n v="1.25"/>
    <n v="12647"/>
    <n v="12.5"/>
  </r>
  <r>
    <n v="554363"/>
    <x v="229"/>
    <x v="229"/>
    <n v="10"/>
    <x v="133"/>
    <n v="2.95"/>
    <n v="12647"/>
    <n v="29.5"/>
  </r>
  <r>
    <n v="554363"/>
    <x v="357"/>
    <x v="357"/>
    <n v="12"/>
    <x v="133"/>
    <n v="1.65"/>
    <n v="12647"/>
    <n v="19.799999999999997"/>
  </r>
  <r>
    <n v="554363"/>
    <x v="383"/>
    <x v="383"/>
    <n v="12"/>
    <x v="133"/>
    <n v="1.95"/>
    <n v="12647"/>
    <n v="23.4"/>
  </r>
  <r>
    <n v="554363"/>
    <x v="424"/>
    <x v="424"/>
    <n v="3"/>
    <x v="133"/>
    <n v="5.95"/>
    <n v="12647"/>
    <n v="17.850000000000001"/>
  </r>
  <r>
    <n v="554363"/>
    <x v="127"/>
    <x v="127"/>
    <n v="4"/>
    <x v="133"/>
    <n v="4.95"/>
    <n v="12647"/>
    <n v="19.8"/>
  </r>
  <r>
    <n v="554363"/>
    <x v="293"/>
    <x v="293"/>
    <n v="6"/>
    <x v="133"/>
    <n v="3.25"/>
    <n v="12647"/>
    <n v="19.5"/>
  </r>
  <r>
    <n v="554363"/>
    <x v="8"/>
    <x v="8"/>
    <n v="2"/>
    <x v="133"/>
    <n v="9.9499999999999993"/>
    <n v="12647"/>
    <n v="19.899999999999999"/>
  </r>
  <r>
    <n v="554363"/>
    <x v="472"/>
    <x v="472"/>
    <n v="6"/>
    <x v="133"/>
    <n v="3.25"/>
    <n v="12647"/>
    <n v="19.5"/>
  </r>
  <r>
    <n v="554363"/>
    <x v="897"/>
    <x v="903"/>
    <n v="12"/>
    <x v="133"/>
    <n v="1.25"/>
    <n v="12647"/>
    <n v="15"/>
  </r>
  <r>
    <n v="554363"/>
    <x v="898"/>
    <x v="904"/>
    <n v="12"/>
    <x v="133"/>
    <n v="1.25"/>
    <n v="12647"/>
    <n v="15"/>
  </r>
  <r>
    <n v="554363"/>
    <x v="405"/>
    <x v="405"/>
    <n v="10"/>
    <x v="133"/>
    <n v="1.25"/>
    <n v="12647"/>
    <n v="12.5"/>
  </r>
  <r>
    <n v="554699"/>
    <x v="36"/>
    <x v="36"/>
    <n v="6"/>
    <x v="134"/>
    <n v="2.95"/>
    <n v="12613"/>
    <n v="17.700000000000003"/>
  </r>
  <r>
    <n v="554699"/>
    <x v="437"/>
    <x v="437"/>
    <n v="6"/>
    <x v="134"/>
    <n v="2.5499999999999998"/>
    <n v="12613"/>
    <n v="15.299999999999999"/>
  </r>
  <r>
    <n v="554699"/>
    <x v="87"/>
    <x v="87"/>
    <n v="6"/>
    <x v="134"/>
    <n v="2.5499999999999998"/>
    <n v="12613"/>
    <n v="15.299999999999999"/>
  </r>
  <r>
    <n v="554699"/>
    <x v="88"/>
    <x v="88"/>
    <n v="6"/>
    <x v="134"/>
    <n v="2.5499999999999998"/>
    <n v="12613"/>
    <n v="15.299999999999999"/>
  </r>
  <r>
    <n v="554699"/>
    <x v="221"/>
    <x v="221"/>
    <n v="12"/>
    <x v="134"/>
    <n v="1.25"/>
    <n v="12613"/>
    <n v="15"/>
  </r>
  <r>
    <n v="554699"/>
    <x v="899"/>
    <x v="905"/>
    <n v="10"/>
    <x v="134"/>
    <n v="2.08"/>
    <n v="12613"/>
    <n v="20.8"/>
  </r>
  <r>
    <n v="554699"/>
    <x v="22"/>
    <x v="22"/>
    <n v="12"/>
    <x v="134"/>
    <n v="2.95"/>
    <n v="12613"/>
    <n v="35.400000000000006"/>
  </r>
  <r>
    <n v="554699"/>
    <x v="23"/>
    <x v="23"/>
    <n v="12"/>
    <x v="134"/>
    <n v="2.95"/>
    <n v="12613"/>
    <n v="35.400000000000006"/>
  </r>
  <r>
    <n v="554699"/>
    <x v="120"/>
    <x v="120"/>
    <n v="6"/>
    <x v="134"/>
    <n v="2.5499999999999998"/>
    <n v="12613"/>
    <n v="15.299999999999999"/>
  </r>
  <r>
    <n v="554699"/>
    <x v="205"/>
    <x v="205"/>
    <n v="12"/>
    <x v="134"/>
    <n v="1.65"/>
    <n v="12613"/>
    <n v="19.799999999999997"/>
  </r>
  <r>
    <n v="554699"/>
    <x v="25"/>
    <x v="25"/>
    <n v="12"/>
    <x v="134"/>
    <n v="1.65"/>
    <n v="12613"/>
    <n v="19.799999999999997"/>
  </r>
  <r>
    <n v="554699"/>
    <x v="811"/>
    <x v="816"/>
    <n v="6"/>
    <x v="134"/>
    <n v="2.08"/>
    <n v="12613"/>
    <n v="12.48"/>
  </r>
  <r>
    <n v="554699"/>
    <x v="735"/>
    <x v="738"/>
    <n v="20"/>
    <x v="134"/>
    <n v="2.08"/>
    <n v="12613"/>
    <n v="41.6"/>
  </r>
  <r>
    <n v="554699"/>
    <x v="816"/>
    <x v="822"/>
    <n v="20"/>
    <x v="134"/>
    <n v="2.08"/>
    <n v="12613"/>
    <n v="41.6"/>
  </r>
  <r>
    <n v="554699"/>
    <x v="777"/>
    <x v="782"/>
    <n v="10"/>
    <x v="134"/>
    <n v="2.08"/>
    <n v="12613"/>
    <n v="20.8"/>
  </r>
  <r>
    <n v="554699"/>
    <x v="823"/>
    <x v="829"/>
    <n v="10"/>
    <x v="134"/>
    <n v="2.08"/>
    <n v="12613"/>
    <n v="20.8"/>
  </r>
  <r>
    <n v="554699"/>
    <x v="857"/>
    <x v="863"/>
    <n v="4"/>
    <x v="134"/>
    <n v="4.1500000000000004"/>
    <n v="12613"/>
    <n v="16.600000000000001"/>
  </r>
  <r>
    <n v="554699"/>
    <x v="771"/>
    <x v="775"/>
    <n v="4"/>
    <x v="134"/>
    <n v="4.1500000000000004"/>
    <n v="12613"/>
    <n v="16.600000000000001"/>
  </r>
  <r>
    <n v="554699"/>
    <x v="772"/>
    <x v="776"/>
    <n v="4"/>
    <x v="134"/>
    <n v="4.1500000000000004"/>
    <n v="12613"/>
    <n v="16.600000000000001"/>
  </r>
  <r>
    <n v="554699"/>
    <x v="866"/>
    <x v="872"/>
    <n v="3"/>
    <x v="134"/>
    <n v="4.95"/>
    <n v="12613"/>
    <n v="14.850000000000001"/>
  </r>
  <r>
    <n v="554699"/>
    <x v="577"/>
    <x v="577"/>
    <n v="10"/>
    <x v="134"/>
    <n v="2.08"/>
    <n v="12613"/>
    <n v="20.8"/>
  </r>
  <r>
    <n v="554700"/>
    <x v="36"/>
    <x v="36"/>
    <n v="6"/>
    <x v="135"/>
    <n v="2.95"/>
    <n v="12613"/>
    <n v="17.700000000000003"/>
  </r>
  <r>
    <n v="554700"/>
    <x v="899"/>
    <x v="905"/>
    <n v="10"/>
    <x v="135"/>
    <n v="2.08"/>
    <n v="12613"/>
    <n v="20.8"/>
  </r>
  <r>
    <n v="554700"/>
    <x v="580"/>
    <x v="580"/>
    <n v="12"/>
    <x v="135"/>
    <n v="0.42"/>
    <n v="12613"/>
    <n v="5.04"/>
  </r>
  <r>
    <n v="554700"/>
    <x v="826"/>
    <x v="832"/>
    <n v="12"/>
    <x v="135"/>
    <n v="0.42"/>
    <n v="12613"/>
    <n v="5.04"/>
  </r>
  <r>
    <n v="554700"/>
    <x v="210"/>
    <x v="210"/>
    <n v="3"/>
    <x v="135"/>
    <n v="4.95"/>
    <n v="12613"/>
    <n v="14.850000000000001"/>
  </r>
  <r>
    <n v="554700"/>
    <x v="362"/>
    <x v="362"/>
    <n v="36"/>
    <x v="135"/>
    <n v="2.1"/>
    <n v="12613"/>
    <n v="75.600000000000009"/>
  </r>
  <r>
    <n v="554711"/>
    <x v="88"/>
    <x v="88"/>
    <n v="6"/>
    <x v="136"/>
    <n v="2.5499999999999998"/>
    <n v="12654"/>
    <n v="15.299999999999999"/>
  </r>
  <r>
    <n v="554711"/>
    <x v="333"/>
    <x v="333"/>
    <n v="6"/>
    <x v="136"/>
    <n v="2.5499999999999998"/>
    <n v="12654"/>
    <n v="15.299999999999999"/>
  </r>
  <r>
    <n v="554711"/>
    <x v="265"/>
    <x v="265"/>
    <n v="12"/>
    <x v="136"/>
    <n v="1.25"/>
    <n v="12654"/>
    <n v="15"/>
  </r>
  <r>
    <n v="554711"/>
    <x v="18"/>
    <x v="18"/>
    <n v="3"/>
    <x v="136"/>
    <n v="4.95"/>
    <n v="12654"/>
    <n v="14.850000000000001"/>
  </r>
  <r>
    <n v="554711"/>
    <x v="131"/>
    <x v="131"/>
    <n v="3"/>
    <x v="136"/>
    <n v="4.95"/>
    <n v="12654"/>
    <n v="14.850000000000001"/>
  </r>
  <r>
    <n v="554711"/>
    <x v="139"/>
    <x v="139"/>
    <n v="5"/>
    <x v="136"/>
    <n v="2.95"/>
    <n v="12654"/>
    <n v="14.75"/>
  </r>
  <r>
    <n v="554711"/>
    <x v="258"/>
    <x v="258"/>
    <n v="4"/>
    <x v="136"/>
    <n v="3.75"/>
    <n v="12654"/>
    <n v="15"/>
  </r>
  <r>
    <n v="554713"/>
    <x v="44"/>
    <x v="44"/>
    <n v="10"/>
    <x v="137"/>
    <n v="0.85"/>
    <n v="12654"/>
    <n v="8.5"/>
  </r>
  <r>
    <n v="554713"/>
    <x v="205"/>
    <x v="205"/>
    <n v="12"/>
    <x v="137"/>
    <n v="1.65"/>
    <n v="12654"/>
    <n v="19.799999999999997"/>
  </r>
  <r>
    <n v="554713"/>
    <x v="25"/>
    <x v="25"/>
    <n v="12"/>
    <x v="137"/>
    <n v="1.65"/>
    <n v="12654"/>
    <n v="19.799999999999997"/>
  </r>
  <r>
    <n v="554794"/>
    <x v="58"/>
    <x v="58"/>
    <n v="24"/>
    <x v="138"/>
    <n v="0.19"/>
    <n v="12720"/>
    <n v="4.5600000000000005"/>
  </r>
  <r>
    <n v="554794"/>
    <x v="60"/>
    <x v="60"/>
    <n v="24"/>
    <x v="138"/>
    <n v="0.39"/>
    <n v="12720"/>
    <n v="9.36"/>
  </r>
  <r>
    <n v="554794"/>
    <x v="94"/>
    <x v="94"/>
    <n v="24"/>
    <x v="138"/>
    <n v="0.28999999999999998"/>
    <n v="12720"/>
    <n v="6.9599999999999991"/>
  </r>
  <r>
    <n v="554794"/>
    <x v="642"/>
    <x v="644"/>
    <n v="24"/>
    <x v="138"/>
    <n v="0.28999999999999998"/>
    <n v="12720"/>
    <n v="6.9599999999999991"/>
  </r>
  <r>
    <n v="554794"/>
    <x v="150"/>
    <x v="150"/>
    <n v="12"/>
    <x v="138"/>
    <n v="1.45"/>
    <n v="12720"/>
    <n v="17.399999999999999"/>
  </r>
  <r>
    <n v="554794"/>
    <x v="224"/>
    <x v="224"/>
    <n v="12"/>
    <x v="138"/>
    <n v="0.85"/>
    <n v="12720"/>
    <n v="10.199999999999999"/>
  </r>
  <r>
    <n v="554794"/>
    <x v="327"/>
    <x v="327"/>
    <n v="12"/>
    <x v="138"/>
    <n v="0.85"/>
    <n v="12720"/>
    <n v="10.199999999999999"/>
  </r>
  <r>
    <n v="554794"/>
    <x v="900"/>
    <x v="906"/>
    <n v="2"/>
    <x v="138"/>
    <n v="5.75"/>
    <n v="12720"/>
    <n v="11.5"/>
  </r>
  <r>
    <n v="554794"/>
    <x v="901"/>
    <x v="907"/>
    <n v="2"/>
    <x v="138"/>
    <n v="12.5"/>
    <n v="12720"/>
    <n v="25"/>
  </r>
  <r>
    <n v="554794"/>
    <x v="872"/>
    <x v="878"/>
    <n v="2"/>
    <x v="138"/>
    <n v="7.5"/>
    <n v="12720"/>
    <n v="15"/>
  </r>
  <r>
    <n v="554794"/>
    <x v="884"/>
    <x v="890"/>
    <n v="2"/>
    <x v="138"/>
    <n v="7.5"/>
    <n v="12720"/>
    <n v="15"/>
  </r>
  <r>
    <n v="554794"/>
    <x v="824"/>
    <x v="830"/>
    <n v="10"/>
    <x v="138"/>
    <n v="2.08"/>
    <n v="12720"/>
    <n v="20.8"/>
  </r>
  <r>
    <n v="554794"/>
    <x v="829"/>
    <x v="835"/>
    <n v="10"/>
    <x v="138"/>
    <n v="1.65"/>
    <n v="12720"/>
    <n v="16.5"/>
  </r>
  <r>
    <n v="554794"/>
    <x v="902"/>
    <x v="908"/>
    <n v="24"/>
    <x v="138"/>
    <n v="0.42"/>
    <n v="12720"/>
    <n v="10.08"/>
  </r>
  <r>
    <n v="554861"/>
    <x v="636"/>
    <x v="638"/>
    <n v="48"/>
    <x v="139"/>
    <n v="0.39"/>
    <n v="12633"/>
    <n v="18.72"/>
  </r>
  <r>
    <n v="554861"/>
    <x v="637"/>
    <x v="639"/>
    <n v="48"/>
    <x v="139"/>
    <n v="0.39"/>
    <n v="12633"/>
    <n v="18.72"/>
  </r>
  <r>
    <n v="554861"/>
    <x v="903"/>
    <x v="909"/>
    <n v="3"/>
    <x v="139"/>
    <n v="4.25"/>
    <n v="12633"/>
    <n v="12.75"/>
  </r>
  <r>
    <n v="554861"/>
    <x v="86"/>
    <x v="86"/>
    <n v="3"/>
    <x v="139"/>
    <n v="4.95"/>
    <n v="12633"/>
    <n v="14.850000000000001"/>
  </r>
  <r>
    <n v="554861"/>
    <x v="87"/>
    <x v="87"/>
    <n v="6"/>
    <x v="139"/>
    <n v="2.5499999999999998"/>
    <n v="12633"/>
    <n v="15.299999999999999"/>
  </r>
  <r>
    <n v="554861"/>
    <x v="88"/>
    <x v="88"/>
    <n v="6"/>
    <x v="139"/>
    <n v="2.5499999999999998"/>
    <n v="12633"/>
    <n v="15.299999999999999"/>
  </r>
  <r>
    <n v="554861"/>
    <x v="231"/>
    <x v="231"/>
    <n v="12"/>
    <x v="139"/>
    <n v="1.25"/>
    <n v="12633"/>
    <n v="15"/>
  </r>
  <r>
    <n v="554861"/>
    <x v="904"/>
    <x v="910"/>
    <n v="12"/>
    <x v="139"/>
    <n v="1.25"/>
    <n v="12633"/>
    <n v="15"/>
  </r>
  <r>
    <n v="554861"/>
    <x v="905"/>
    <x v="911"/>
    <n v="10"/>
    <x v="139"/>
    <n v="1.65"/>
    <n v="12633"/>
    <n v="16.5"/>
  </r>
  <r>
    <n v="554861"/>
    <x v="210"/>
    <x v="210"/>
    <n v="3"/>
    <x v="139"/>
    <n v="4.95"/>
    <n v="12633"/>
    <n v="14.850000000000001"/>
  </r>
  <r>
    <n v="554861"/>
    <x v="179"/>
    <x v="179"/>
    <n v="6"/>
    <x v="139"/>
    <n v="2.5499999999999998"/>
    <n v="12633"/>
    <n v="15.299999999999999"/>
  </r>
  <r>
    <n v="554861"/>
    <x v="745"/>
    <x v="748"/>
    <n v="6"/>
    <x v="139"/>
    <n v="2.95"/>
    <n v="12633"/>
    <n v="17.700000000000003"/>
  </r>
  <r>
    <n v="554861"/>
    <x v="22"/>
    <x v="22"/>
    <n v="6"/>
    <x v="139"/>
    <n v="2.95"/>
    <n v="12633"/>
    <n v="17.700000000000003"/>
  </r>
  <r>
    <n v="554861"/>
    <x v="117"/>
    <x v="117"/>
    <n v="6"/>
    <x v="139"/>
    <n v="2.95"/>
    <n v="12633"/>
    <n v="17.700000000000003"/>
  </r>
  <r>
    <n v="554861"/>
    <x v="23"/>
    <x v="23"/>
    <n v="6"/>
    <x v="139"/>
    <n v="2.95"/>
    <n v="12633"/>
    <n v="17.700000000000003"/>
  </r>
  <r>
    <n v="554861"/>
    <x v="118"/>
    <x v="118"/>
    <n v="12"/>
    <x v="139"/>
    <n v="1.65"/>
    <n v="12633"/>
    <n v="19.799999999999997"/>
  </r>
  <r>
    <n v="554861"/>
    <x v="120"/>
    <x v="120"/>
    <n v="6"/>
    <x v="139"/>
    <n v="2.5499999999999998"/>
    <n v="12633"/>
    <n v="15.299999999999999"/>
  </r>
  <r>
    <n v="554861"/>
    <x v="127"/>
    <x v="127"/>
    <n v="4"/>
    <x v="139"/>
    <n v="4.95"/>
    <n v="12633"/>
    <n v="19.8"/>
  </r>
  <r>
    <n v="554861"/>
    <x v="26"/>
    <x v="26"/>
    <n v="12"/>
    <x v="139"/>
    <n v="1.65"/>
    <n v="12633"/>
    <n v="19.799999999999997"/>
  </r>
  <r>
    <n v="554861"/>
    <x v="135"/>
    <x v="135"/>
    <n v="2"/>
    <x v="139"/>
    <n v="8.5"/>
    <n v="12633"/>
    <n v="17"/>
  </r>
  <r>
    <n v="554861"/>
    <x v="28"/>
    <x v="28"/>
    <n v="2"/>
    <x v="139"/>
    <n v="9.9499999999999993"/>
    <n v="12633"/>
    <n v="19.899999999999999"/>
  </r>
  <r>
    <n v="554861"/>
    <x v="29"/>
    <x v="29"/>
    <n v="6"/>
    <x v="139"/>
    <n v="3.25"/>
    <n v="12633"/>
    <n v="19.5"/>
  </r>
  <r>
    <n v="554861"/>
    <x v="30"/>
    <x v="30"/>
    <n v="6"/>
    <x v="139"/>
    <n v="2.5499999999999998"/>
    <n v="12633"/>
    <n v="15.299999999999999"/>
  </r>
  <r>
    <n v="554861"/>
    <x v="31"/>
    <x v="31"/>
    <n v="10"/>
    <x v="139"/>
    <n v="1.45"/>
    <n v="12633"/>
    <n v="14.5"/>
  </r>
  <r>
    <n v="554861"/>
    <x v="33"/>
    <x v="33"/>
    <n v="12"/>
    <x v="139"/>
    <n v="0.85"/>
    <n v="12633"/>
    <n v="10.199999999999999"/>
  </r>
  <r>
    <n v="554861"/>
    <x v="556"/>
    <x v="556"/>
    <n v="4"/>
    <x v="139"/>
    <n v="4.95"/>
    <n v="12633"/>
    <n v="19.8"/>
  </r>
  <r>
    <n v="554861"/>
    <x v="713"/>
    <x v="715"/>
    <n v="2"/>
    <x v="139"/>
    <n v="8.25"/>
    <n v="12633"/>
    <n v="16.5"/>
  </r>
  <r>
    <n v="554861"/>
    <x v="595"/>
    <x v="595"/>
    <n v="2"/>
    <x v="139"/>
    <n v="8.25"/>
    <n v="12633"/>
    <n v="16.5"/>
  </r>
  <r>
    <n v="554861"/>
    <x v="599"/>
    <x v="599"/>
    <n v="2"/>
    <x v="139"/>
    <n v="8.25"/>
    <n v="12633"/>
    <n v="16.5"/>
  </r>
  <r>
    <n v="554861"/>
    <x v="811"/>
    <x v="816"/>
    <n v="6"/>
    <x v="139"/>
    <n v="2.08"/>
    <n v="12633"/>
    <n v="12.48"/>
  </r>
  <r>
    <n v="554861"/>
    <x v="839"/>
    <x v="845"/>
    <n v="2"/>
    <x v="139"/>
    <n v="6.25"/>
    <n v="12633"/>
    <n v="12.5"/>
  </r>
  <r>
    <n v="554861"/>
    <x v="735"/>
    <x v="738"/>
    <n v="10"/>
    <x v="139"/>
    <n v="2.08"/>
    <n v="12633"/>
    <n v="20.8"/>
  </r>
  <r>
    <n v="554861"/>
    <x v="816"/>
    <x v="822"/>
    <n v="20"/>
    <x v="139"/>
    <n v="2.08"/>
    <n v="12633"/>
    <n v="41.6"/>
  </r>
  <r>
    <n v="554861"/>
    <x v="777"/>
    <x v="782"/>
    <n v="10"/>
    <x v="139"/>
    <n v="2.08"/>
    <n v="12633"/>
    <n v="20.8"/>
  </r>
  <r>
    <n v="554861"/>
    <x v="746"/>
    <x v="749"/>
    <n v="10"/>
    <x v="139"/>
    <n v="0.85"/>
    <n v="12633"/>
    <n v="8.5"/>
  </r>
  <r>
    <n v="554861"/>
    <x v="771"/>
    <x v="775"/>
    <n v="4"/>
    <x v="139"/>
    <n v="4.1500000000000004"/>
    <n v="12633"/>
    <n v="16.600000000000001"/>
  </r>
  <r>
    <n v="554861"/>
    <x v="850"/>
    <x v="856"/>
    <n v="12"/>
    <x v="139"/>
    <n v="0.83"/>
    <n v="12633"/>
    <n v="9.9599999999999991"/>
  </r>
  <r>
    <n v="554985"/>
    <x v="36"/>
    <x v="36"/>
    <n v="6"/>
    <x v="140"/>
    <n v="2.95"/>
    <n v="12426"/>
    <n v="17.700000000000003"/>
  </r>
  <r>
    <n v="554985"/>
    <x v="433"/>
    <x v="433"/>
    <n v="10"/>
    <x v="140"/>
    <n v="1.25"/>
    <n v="12426"/>
    <n v="12.5"/>
  </r>
  <r>
    <n v="554985"/>
    <x v="832"/>
    <x v="838"/>
    <n v="12"/>
    <x v="140"/>
    <n v="1.69"/>
    <n v="12426"/>
    <n v="20.28"/>
  </r>
  <r>
    <n v="554985"/>
    <x v="231"/>
    <x v="231"/>
    <n v="12"/>
    <x v="140"/>
    <n v="1.25"/>
    <n v="12426"/>
    <n v="15"/>
  </r>
  <r>
    <n v="554985"/>
    <x v="904"/>
    <x v="910"/>
    <n v="12"/>
    <x v="140"/>
    <n v="1.25"/>
    <n v="12426"/>
    <n v="15"/>
  </r>
  <r>
    <n v="554985"/>
    <x v="906"/>
    <x v="912"/>
    <n v="2"/>
    <x v="140"/>
    <n v="4.95"/>
    <n v="12426"/>
    <n v="9.9"/>
  </r>
  <r>
    <n v="554985"/>
    <x v="22"/>
    <x v="22"/>
    <n v="12"/>
    <x v="140"/>
    <n v="2.95"/>
    <n v="12426"/>
    <n v="35.400000000000006"/>
  </r>
  <r>
    <n v="554985"/>
    <x v="23"/>
    <x v="23"/>
    <n v="6"/>
    <x v="140"/>
    <n v="2.95"/>
    <n v="12426"/>
    <n v="17.700000000000003"/>
  </r>
  <r>
    <n v="554985"/>
    <x v="118"/>
    <x v="118"/>
    <n v="12"/>
    <x v="140"/>
    <n v="1.65"/>
    <n v="12426"/>
    <n v="19.799999999999997"/>
  </r>
  <r>
    <n v="554985"/>
    <x v="526"/>
    <x v="526"/>
    <n v="6"/>
    <x v="140"/>
    <n v="2.5499999999999998"/>
    <n v="12426"/>
    <n v="15.299999999999999"/>
  </r>
  <r>
    <n v="554985"/>
    <x v="907"/>
    <x v="913"/>
    <n v="6"/>
    <x v="140"/>
    <n v="2.95"/>
    <n v="12426"/>
    <n v="17.700000000000003"/>
  </r>
  <r>
    <n v="554985"/>
    <x v="908"/>
    <x v="914"/>
    <n v="6"/>
    <x v="140"/>
    <n v="2.95"/>
    <n v="12426"/>
    <n v="17.700000000000003"/>
  </r>
  <r>
    <n v="554985"/>
    <x v="493"/>
    <x v="493"/>
    <n v="2"/>
    <x v="140"/>
    <n v="7.95"/>
    <n v="12426"/>
    <n v="15.9"/>
  </r>
  <r>
    <n v="554985"/>
    <x v="193"/>
    <x v="193"/>
    <n v="2"/>
    <x v="140"/>
    <n v="7.95"/>
    <n v="12426"/>
    <n v="15.9"/>
  </r>
  <r>
    <n v="554985"/>
    <x v="494"/>
    <x v="494"/>
    <n v="2"/>
    <x v="140"/>
    <n v="7.95"/>
    <n v="12426"/>
    <n v="15.9"/>
  </r>
  <r>
    <n v="554985"/>
    <x v="24"/>
    <x v="24"/>
    <n v="12"/>
    <x v="140"/>
    <n v="1.65"/>
    <n v="12426"/>
    <n v="19.799999999999997"/>
  </r>
  <r>
    <n v="554985"/>
    <x v="205"/>
    <x v="205"/>
    <n v="12"/>
    <x v="140"/>
    <n v="1.65"/>
    <n v="12426"/>
    <n v="19.799999999999997"/>
  </r>
  <r>
    <n v="554985"/>
    <x v="317"/>
    <x v="317"/>
    <n v="12"/>
    <x v="140"/>
    <n v="1.65"/>
    <n v="12426"/>
    <n v="19.799999999999997"/>
  </r>
  <r>
    <n v="554985"/>
    <x v="185"/>
    <x v="185"/>
    <n v="12"/>
    <x v="140"/>
    <n v="1.95"/>
    <n v="12426"/>
    <n v="23.4"/>
  </r>
  <r>
    <n v="554985"/>
    <x v="388"/>
    <x v="388"/>
    <n v="12"/>
    <x v="140"/>
    <n v="1.95"/>
    <n v="12426"/>
    <n v="23.4"/>
  </r>
  <r>
    <n v="554985"/>
    <x v="909"/>
    <x v="915"/>
    <n v="2"/>
    <x v="140"/>
    <n v="6.35"/>
    <n v="12426"/>
    <n v="12.7"/>
  </r>
  <r>
    <n v="554985"/>
    <x v="428"/>
    <x v="428"/>
    <n v="1"/>
    <x v="140"/>
    <n v="16.95"/>
    <n v="12426"/>
    <n v="16.95"/>
  </r>
  <r>
    <n v="554985"/>
    <x v="255"/>
    <x v="255"/>
    <n v="6"/>
    <x v="140"/>
    <n v="4.25"/>
    <n v="12426"/>
    <n v="25.5"/>
  </r>
  <r>
    <n v="554985"/>
    <x v="623"/>
    <x v="625"/>
    <n v="12"/>
    <x v="140"/>
    <n v="1.25"/>
    <n v="12426"/>
    <n v="15"/>
  </r>
  <r>
    <n v="554985"/>
    <x v="463"/>
    <x v="463"/>
    <n v="12"/>
    <x v="140"/>
    <n v="1.25"/>
    <n v="12426"/>
    <n v="15"/>
  </r>
  <r>
    <n v="554985"/>
    <x v="840"/>
    <x v="846"/>
    <n v="4"/>
    <x v="140"/>
    <n v="4.95"/>
    <n v="12426"/>
    <n v="19.8"/>
  </r>
  <r>
    <n v="554985"/>
    <x v="910"/>
    <x v="916"/>
    <n v="12"/>
    <x v="140"/>
    <n v="0.85"/>
    <n v="12426"/>
    <n v="10.199999999999999"/>
  </r>
  <r>
    <n v="554985"/>
    <x v="842"/>
    <x v="848"/>
    <n v="12"/>
    <x v="140"/>
    <n v="2.1"/>
    <n v="12426"/>
    <n v="25.200000000000003"/>
  </r>
  <r>
    <n v="554985"/>
    <x v="911"/>
    <x v="917"/>
    <n v="25"/>
    <x v="140"/>
    <n v="0.1"/>
    <n v="12426"/>
    <n v="2.5"/>
  </r>
  <r>
    <n v="555093"/>
    <x v="17"/>
    <x v="17"/>
    <n v="24"/>
    <x v="141"/>
    <n v="0.28999999999999998"/>
    <n v="12720"/>
    <n v="6.9599999999999991"/>
  </r>
  <r>
    <n v="555093"/>
    <x v="426"/>
    <x v="426"/>
    <n v="4"/>
    <x v="141"/>
    <n v="8.5"/>
    <n v="12720"/>
    <n v="34"/>
  </r>
  <r>
    <n v="555093"/>
    <x v="536"/>
    <x v="536"/>
    <n v="2"/>
    <x v="141"/>
    <n v="8.5"/>
    <n v="12720"/>
    <n v="17"/>
  </r>
  <r>
    <n v="555093"/>
    <x v="296"/>
    <x v="296"/>
    <n v="2"/>
    <x v="141"/>
    <n v="8.5"/>
    <n v="12720"/>
    <n v="17"/>
  </r>
  <r>
    <n v="555162"/>
    <x v="647"/>
    <x v="649"/>
    <n v="12"/>
    <x v="142"/>
    <n v="0.85"/>
    <n v="12473"/>
    <n v="10.199999999999999"/>
  </r>
  <r>
    <n v="555162"/>
    <x v="82"/>
    <x v="82"/>
    <n v="25"/>
    <x v="142"/>
    <n v="0.42"/>
    <n v="12473"/>
    <n v="10.5"/>
  </r>
  <r>
    <n v="555162"/>
    <x v="83"/>
    <x v="83"/>
    <n v="25"/>
    <x v="142"/>
    <n v="0.42"/>
    <n v="12473"/>
    <n v="10.5"/>
  </r>
  <r>
    <n v="555162"/>
    <x v="355"/>
    <x v="355"/>
    <n v="12"/>
    <x v="142"/>
    <n v="1.25"/>
    <n v="12473"/>
    <n v="15"/>
  </r>
  <r>
    <n v="555162"/>
    <x v="335"/>
    <x v="335"/>
    <n v="12"/>
    <x v="142"/>
    <n v="1.25"/>
    <n v="12473"/>
    <n v="15"/>
  </r>
  <r>
    <n v="555162"/>
    <x v="92"/>
    <x v="92"/>
    <n v="24"/>
    <x v="142"/>
    <n v="0.42"/>
    <n v="12473"/>
    <n v="10.08"/>
  </r>
  <r>
    <n v="555162"/>
    <x v="617"/>
    <x v="619"/>
    <n v="25"/>
    <x v="142"/>
    <n v="0.42"/>
    <n v="12473"/>
    <n v="10.5"/>
  </r>
  <r>
    <n v="555162"/>
    <x v="912"/>
    <x v="918"/>
    <n v="10"/>
    <x v="142"/>
    <n v="1.65"/>
    <n v="12473"/>
    <n v="16.5"/>
  </r>
  <r>
    <n v="555162"/>
    <x v="22"/>
    <x v="22"/>
    <n v="6"/>
    <x v="142"/>
    <n v="2.95"/>
    <n v="12473"/>
    <n v="17.700000000000003"/>
  </r>
  <r>
    <n v="555162"/>
    <x v="23"/>
    <x v="23"/>
    <n v="6"/>
    <x v="142"/>
    <n v="2.95"/>
    <n v="12473"/>
    <n v="17.700000000000003"/>
  </r>
  <r>
    <n v="555162"/>
    <x v="312"/>
    <x v="312"/>
    <n v="24"/>
    <x v="142"/>
    <n v="0.85"/>
    <n v="12473"/>
    <n v="20.399999999999999"/>
  </r>
  <r>
    <n v="555162"/>
    <x v="495"/>
    <x v="495"/>
    <n v="6"/>
    <x v="142"/>
    <n v="1.95"/>
    <n v="12473"/>
    <n v="11.7"/>
  </r>
  <r>
    <n v="555162"/>
    <x v="313"/>
    <x v="313"/>
    <n v="6"/>
    <x v="142"/>
    <n v="1.95"/>
    <n v="12473"/>
    <n v="11.7"/>
  </r>
  <r>
    <n v="555162"/>
    <x v="339"/>
    <x v="339"/>
    <n v="6"/>
    <x v="142"/>
    <n v="1.95"/>
    <n v="12473"/>
    <n v="11.7"/>
  </r>
  <r>
    <n v="555162"/>
    <x v="205"/>
    <x v="205"/>
    <n v="12"/>
    <x v="142"/>
    <n v="1.65"/>
    <n v="12473"/>
    <n v="19.799999999999997"/>
  </r>
  <r>
    <n v="555162"/>
    <x v="25"/>
    <x v="25"/>
    <n v="12"/>
    <x v="142"/>
    <n v="1.65"/>
    <n v="12473"/>
    <n v="19.799999999999997"/>
  </r>
  <r>
    <n v="555162"/>
    <x v="880"/>
    <x v="886"/>
    <n v="6"/>
    <x v="142"/>
    <n v="2.5499999999999998"/>
    <n v="12473"/>
    <n v="15.299999999999999"/>
  </r>
  <r>
    <n v="555162"/>
    <x v="140"/>
    <x v="140"/>
    <n v="25"/>
    <x v="142"/>
    <n v="0.42"/>
    <n v="12473"/>
    <n v="10.5"/>
  </r>
  <r>
    <n v="555162"/>
    <x v="140"/>
    <x v="140"/>
    <n v="25"/>
    <x v="142"/>
    <n v="0.42"/>
    <n v="12473"/>
    <n v="10.5"/>
  </r>
  <r>
    <n v="555162"/>
    <x v="341"/>
    <x v="341"/>
    <n v="48"/>
    <x v="142"/>
    <n v="0.85"/>
    <n v="12473"/>
    <n v="40.799999999999997"/>
  </r>
  <r>
    <n v="555162"/>
    <x v="342"/>
    <x v="342"/>
    <n v="48"/>
    <x v="142"/>
    <n v="0.85"/>
    <n v="12473"/>
    <n v="40.799999999999997"/>
  </r>
  <r>
    <n v="555162"/>
    <x v="593"/>
    <x v="593"/>
    <n v="12"/>
    <x v="142"/>
    <n v="1.25"/>
    <n v="12473"/>
    <n v="15"/>
  </r>
  <r>
    <n v="555162"/>
    <x v="323"/>
    <x v="323"/>
    <n v="12"/>
    <x v="142"/>
    <n v="1.95"/>
    <n v="12473"/>
    <n v="23.4"/>
  </r>
  <r>
    <n v="555162"/>
    <x v="29"/>
    <x v="29"/>
    <n v="6"/>
    <x v="142"/>
    <n v="3.25"/>
    <n v="12473"/>
    <n v="19.5"/>
  </r>
  <r>
    <n v="555162"/>
    <x v="32"/>
    <x v="32"/>
    <n v="12"/>
    <x v="142"/>
    <n v="0.85"/>
    <n v="12473"/>
    <n v="10.199999999999999"/>
  </r>
  <r>
    <n v="555162"/>
    <x v="472"/>
    <x v="472"/>
    <n v="6"/>
    <x v="142"/>
    <n v="3.25"/>
    <n v="12473"/>
    <n v="19.5"/>
  </r>
  <r>
    <n v="555162"/>
    <x v="604"/>
    <x v="604"/>
    <n v="3"/>
    <x v="142"/>
    <n v="16.95"/>
    <n v="12473"/>
    <n v="50.849999999999994"/>
  </r>
  <r>
    <n v="555162"/>
    <x v="824"/>
    <x v="830"/>
    <n v="10"/>
    <x v="142"/>
    <n v="2.08"/>
    <n v="12473"/>
    <n v="20.8"/>
  </r>
  <r>
    <n v="555162"/>
    <x v="747"/>
    <x v="750"/>
    <n v="10"/>
    <x v="142"/>
    <n v="1.65"/>
    <n v="12473"/>
    <n v="16.5"/>
  </r>
  <r>
    <n v="555162"/>
    <x v="518"/>
    <x v="518"/>
    <n v="25"/>
    <x v="142"/>
    <n v="0.42"/>
    <n v="12473"/>
    <n v="10.5"/>
  </r>
  <r>
    <n v="555162"/>
    <x v="429"/>
    <x v="429"/>
    <n v="2"/>
    <x v="142"/>
    <n v="7.95"/>
    <n v="12473"/>
    <n v="15.9"/>
  </r>
  <r>
    <n v="555162"/>
    <x v="913"/>
    <x v="919"/>
    <n v="48"/>
    <x v="142"/>
    <n v="0.28999999999999998"/>
    <n v="12473"/>
    <n v="13.919999999999998"/>
  </r>
  <r>
    <n v="555162"/>
    <x v="914"/>
    <x v="920"/>
    <n v="16"/>
    <x v="142"/>
    <n v="0.65"/>
    <n v="12473"/>
    <n v="10.4"/>
  </r>
  <r>
    <n v="555162"/>
    <x v="431"/>
    <x v="431"/>
    <n v="16"/>
    <x v="142"/>
    <n v="1.69"/>
    <n v="12473"/>
    <n v="27.04"/>
  </r>
  <r>
    <n v="555282"/>
    <x v="726"/>
    <x v="729"/>
    <n v="20"/>
    <x v="143"/>
    <n v="1.25"/>
    <n v="12709"/>
    <n v="25"/>
  </r>
  <r>
    <n v="555282"/>
    <x v="715"/>
    <x v="718"/>
    <n v="5"/>
    <x v="143"/>
    <n v="7.95"/>
    <n v="12709"/>
    <n v="39.75"/>
  </r>
  <r>
    <n v="555282"/>
    <x v="52"/>
    <x v="52"/>
    <n v="32"/>
    <x v="143"/>
    <n v="1.25"/>
    <n v="12709"/>
    <n v="40"/>
  </r>
  <r>
    <n v="555282"/>
    <x v="56"/>
    <x v="56"/>
    <n v="40"/>
    <x v="143"/>
    <n v="0.85"/>
    <n v="12709"/>
    <n v="34"/>
  </r>
  <r>
    <n v="555282"/>
    <x v="2"/>
    <x v="2"/>
    <n v="50"/>
    <x v="143"/>
    <n v="0.65"/>
    <n v="12709"/>
    <n v="32.5"/>
  </r>
  <r>
    <n v="555282"/>
    <x v="3"/>
    <x v="3"/>
    <n v="20"/>
    <x v="143"/>
    <n v="0.85"/>
    <n v="12709"/>
    <n v="17"/>
  </r>
  <r>
    <n v="555282"/>
    <x v="61"/>
    <x v="61"/>
    <n v="24"/>
    <x v="143"/>
    <n v="1.25"/>
    <n v="12709"/>
    <n v="30"/>
  </r>
  <r>
    <n v="555282"/>
    <x v="301"/>
    <x v="301"/>
    <n v="24"/>
    <x v="143"/>
    <n v="1.25"/>
    <n v="12709"/>
    <n v="30"/>
  </r>
  <r>
    <n v="555282"/>
    <x v="67"/>
    <x v="67"/>
    <n v="24"/>
    <x v="143"/>
    <n v="0.55000000000000004"/>
    <n v="12709"/>
    <n v="13.200000000000001"/>
  </r>
  <r>
    <n v="555282"/>
    <x v="70"/>
    <x v="70"/>
    <n v="16"/>
    <x v="143"/>
    <n v="0.85"/>
    <n v="12709"/>
    <n v="13.6"/>
  </r>
  <r>
    <n v="555282"/>
    <x v="346"/>
    <x v="346"/>
    <n v="24"/>
    <x v="143"/>
    <n v="1.25"/>
    <n v="12709"/>
    <n v="30"/>
  </r>
  <r>
    <n v="555282"/>
    <x v="915"/>
    <x v="921"/>
    <n v="1"/>
    <x v="143"/>
    <n v="1.25"/>
    <n v="12709"/>
    <n v="1.25"/>
  </r>
  <r>
    <n v="555282"/>
    <x v="266"/>
    <x v="266"/>
    <n v="12"/>
    <x v="143"/>
    <n v="0.85"/>
    <n v="12709"/>
    <n v="10.199999999999999"/>
  </r>
  <r>
    <n v="555282"/>
    <x v="246"/>
    <x v="246"/>
    <n v="12"/>
    <x v="143"/>
    <n v="1.65"/>
    <n v="12709"/>
    <n v="19.799999999999997"/>
  </r>
  <r>
    <n v="555282"/>
    <x v="119"/>
    <x v="119"/>
    <n v="10"/>
    <x v="143"/>
    <n v="1.65"/>
    <n v="12709"/>
    <n v="16.5"/>
  </r>
  <r>
    <n v="555282"/>
    <x v="492"/>
    <x v="492"/>
    <n v="10"/>
    <x v="143"/>
    <n v="3.75"/>
    <n v="12709"/>
    <n v="37.5"/>
  </r>
  <r>
    <n v="555282"/>
    <x v="362"/>
    <x v="362"/>
    <n v="20"/>
    <x v="143"/>
    <n v="2.5499999999999998"/>
    <n v="12709"/>
    <n v="51"/>
  </r>
  <r>
    <n v="555282"/>
    <x v="296"/>
    <x v="296"/>
    <n v="12"/>
    <x v="143"/>
    <n v="7.65"/>
    <n v="12709"/>
    <n v="91.800000000000011"/>
  </r>
  <r>
    <n v="555282"/>
    <x v="318"/>
    <x v="318"/>
    <n v="24"/>
    <x v="143"/>
    <n v="2.5499999999999998"/>
    <n v="12709"/>
    <n v="61.199999999999996"/>
  </r>
  <r>
    <n v="555282"/>
    <x v="32"/>
    <x v="32"/>
    <n v="24"/>
    <x v="143"/>
    <n v="0.85"/>
    <n v="12709"/>
    <n v="20.399999999999999"/>
  </r>
  <r>
    <n v="555282"/>
    <x v="916"/>
    <x v="922"/>
    <n v="6"/>
    <x v="143"/>
    <n v="1.25"/>
    <n v="12709"/>
    <n v="7.5"/>
  </r>
  <r>
    <n v="555282"/>
    <x v="917"/>
    <x v="923"/>
    <n v="4"/>
    <x v="143"/>
    <n v="0.85"/>
    <n v="12709"/>
    <n v="3.4"/>
  </r>
  <r>
    <n v="555282"/>
    <x v="255"/>
    <x v="255"/>
    <n v="24"/>
    <x v="143"/>
    <n v="3.75"/>
    <n v="12709"/>
    <n v="90"/>
  </r>
  <r>
    <n v="555282"/>
    <x v="150"/>
    <x v="150"/>
    <n v="48"/>
    <x v="143"/>
    <n v="1.45"/>
    <n v="12709"/>
    <n v="69.599999999999994"/>
  </r>
  <r>
    <n v="555282"/>
    <x v="918"/>
    <x v="924"/>
    <n v="12"/>
    <x v="143"/>
    <n v="2.1"/>
    <n v="12709"/>
    <n v="25.200000000000003"/>
  </r>
  <r>
    <n v="555282"/>
    <x v="630"/>
    <x v="632"/>
    <n v="12"/>
    <x v="143"/>
    <n v="1.45"/>
    <n v="12709"/>
    <n v="17.399999999999999"/>
  </r>
  <r>
    <n v="555282"/>
    <x v="631"/>
    <x v="633"/>
    <n v="12"/>
    <x v="143"/>
    <n v="1.65"/>
    <n v="12709"/>
    <n v="19.799999999999997"/>
  </r>
  <r>
    <n v="555282"/>
    <x v="472"/>
    <x v="472"/>
    <n v="24"/>
    <x v="143"/>
    <n v="3.25"/>
    <n v="12709"/>
    <n v="78"/>
  </r>
  <r>
    <n v="555282"/>
    <x v="901"/>
    <x v="907"/>
    <n v="1"/>
    <x v="143"/>
    <n v="12.5"/>
    <n v="12709"/>
    <n v="12.5"/>
  </r>
  <r>
    <n v="555282"/>
    <x v="884"/>
    <x v="890"/>
    <n v="2"/>
    <x v="143"/>
    <n v="7.5"/>
    <n v="12709"/>
    <n v="15"/>
  </r>
  <r>
    <n v="555282"/>
    <x v="895"/>
    <x v="901"/>
    <n v="12"/>
    <x v="143"/>
    <n v="1.25"/>
    <n v="12709"/>
    <n v="15"/>
  </r>
  <r>
    <n v="555282"/>
    <x v="919"/>
    <x v="925"/>
    <n v="6"/>
    <x v="143"/>
    <n v="4.1500000000000004"/>
    <n v="12709"/>
    <n v="24.900000000000002"/>
  </r>
  <r>
    <n v="555282"/>
    <x v="920"/>
    <x v="926"/>
    <n v="24"/>
    <x v="143"/>
    <n v="1.25"/>
    <n v="12709"/>
    <n v="30"/>
  </r>
  <r>
    <n v="555282"/>
    <x v="921"/>
    <x v="927"/>
    <n v="12"/>
    <x v="143"/>
    <n v="1.25"/>
    <n v="12709"/>
    <n v="15"/>
  </r>
  <r>
    <n v="555282"/>
    <x v="922"/>
    <x v="928"/>
    <n v="12"/>
    <x v="143"/>
    <n v="1.25"/>
    <n v="12709"/>
    <n v="15"/>
  </r>
  <r>
    <n v="555282"/>
    <x v="923"/>
    <x v="929"/>
    <n v="1"/>
    <x v="143"/>
    <n v="1.25"/>
    <n v="12709"/>
    <n v="1.25"/>
  </r>
  <r>
    <n v="555282"/>
    <x v="924"/>
    <x v="930"/>
    <n v="1"/>
    <x v="143"/>
    <n v="0.83"/>
    <n v="12709"/>
    <n v="0.83"/>
  </r>
  <r>
    <n v="555282"/>
    <x v="925"/>
    <x v="931"/>
    <n v="1"/>
    <x v="143"/>
    <n v="0.83"/>
    <n v="12709"/>
    <n v="0.83"/>
  </r>
  <r>
    <n v="555282"/>
    <x v="926"/>
    <x v="932"/>
    <n v="4"/>
    <x v="143"/>
    <n v="1.25"/>
    <n v="12709"/>
    <n v="5"/>
  </r>
  <r>
    <n v="555282"/>
    <x v="927"/>
    <x v="933"/>
    <n v="1"/>
    <x v="143"/>
    <n v="0.85"/>
    <n v="12709"/>
    <n v="0.85"/>
  </r>
  <r>
    <n v="555282"/>
    <x v="275"/>
    <x v="275"/>
    <n v="20"/>
    <x v="143"/>
    <n v="5.45"/>
    <n v="12709"/>
    <n v="109"/>
  </r>
  <r>
    <n v="555282"/>
    <x v="276"/>
    <x v="276"/>
    <n v="10"/>
    <x v="143"/>
    <n v="5.45"/>
    <n v="12709"/>
    <n v="54.5"/>
  </r>
  <r>
    <n v="555383"/>
    <x v="1"/>
    <x v="1"/>
    <n v="2"/>
    <x v="144"/>
    <n v="3.25"/>
    <n v="12517"/>
    <n v="6.5"/>
  </r>
  <r>
    <n v="555383"/>
    <x v="646"/>
    <x v="648"/>
    <n v="2"/>
    <x v="144"/>
    <n v="3.25"/>
    <n v="12517"/>
    <n v="6.5"/>
  </r>
  <r>
    <n v="555383"/>
    <x v="715"/>
    <x v="718"/>
    <n v="1"/>
    <x v="144"/>
    <n v="7.95"/>
    <n v="12517"/>
    <n v="7.95"/>
  </r>
  <r>
    <n v="555383"/>
    <x v="928"/>
    <x v="934"/>
    <n v="2"/>
    <x v="144"/>
    <n v="2.08"/>
    <n v="12517"/>
    <n v="4.16"/>
  </r>
  <r>
    <n v="555383"/>
    <x v="330"/>
    <x v="330"/>
    <n v="2"/>
    <x v="144"/>
    <n v="2.08"/>
    <n v="12517"/>
    <n v="4.16"/>
  </r>
  <r>
    <n v="555383"/>
    <x v="413"/>
    <x v="413"/>
    <n v="3"/>
    <x v="144"/>
    <n v="1.25"/>
    <n v="12517"/>
    <n v="3.75"/>
  </r>
  <r>
    <n v="555383"/>
    <x v="414"/>
    <x v="414"/>
    <n v="4"/>
    <x v="144"/>
    <n v="1.25"/>
    <n v="12517"/>
    <n v="5"/>
  </r>
  <r>
    <n v="555383"/>
    <x v="510"/>
    <x v="510"/>
    <n v="1"/>
    <x v="144"/>
    <n v="0.85"/>
    <n v="12517"/>
    <n v="0.85"/>
  </r>
  <r>
    <n v="555383"/>
    <x v="510"/>
    <x v="510"/>
    <n v="3"/>
    <x v="144"/>
    <n v="0.85"/>
    <n v="12517"/>
    <n v="2.5499999999999998"/>
  </r>
  <r>
    <n v="555383"/>
    <x v="46"/>
    <x v="46"/>
    <n v="3"/>
    <x v="144"/>
    <n v="1.65"/>
    <n v="12517"/>
    <n v="4.9499999999999993"/>
  </r>
  <r>
    <n v="555383"/>
    <x v="197"/>
    <x v="197"/>
    <n v="3"/>
    <x v="144"/>
    <n v="1.65"/>
    <n v="12517"/>
    <n v="4.9499999999999993"/>
  </r>
  <r>
    <n v="555383"/>
    <x v="198"/>
    <x v="198"/>
    <n v="4"/>
    <x v="144"/>
    <n v="1.65"/>
    <n v="12517"/>
    <n v="6.6"/>
  </r>
  <r>
    <n v="555383"/>
    <x v="530"/>
    <x v="530"/>
    <n v="6"/>
    <x v="144"/>
    <n v="0.65"/>
    <n v="12517"/>
    <n v="3.9000000000000004"/>
  </r>
  <r>
    <n v="555383"/>
    <x v="261"/>
    <x v="261"/>
    <n v="4"/>
    <x v="144"/>
    <n v="0.65"/>
    <n v="12517"/>
    <n v="2.6"/>
  </r>
  <r>
    <n v="555383"/>
    <x v="61"/>
    <x v="61"/>
    <n v="4"/>
    <x v="144"/>
    <n v="1.25"/>
    <n v="12517"/>
    <n v="5"/>
  </r>
  <r>
    <n v="555383"/>
    <x v="300"/>
    <x v="300"/>
    <n v="6"/>
    <x v="144"/>
    <n v="1.25"/>
    <n v="12517"/>
    <n v="7.5"/>
  </r>
  <r>
    <n v="555383"/>
    <x v="301"/>
    <x v="301"/>
    <n v="6"/>
    <x v="144"/>
    <n v="1.25"/>
    <n v="12517"/>
    <n v="7.5"/>
  </r>
  <r>
    <n v="555383"/>
    <x v="62"/>
    <x v="62"/>
    <n v="2"/>
    <x v="144"/>
    <n v="1.25"/>
    <n v="12517"/>
    <n v="2.5"/>
  </r>
  <r>
    <n v="555383"/>
    <x v="62"/>
    <x v="62"/>
    <n v="1"/>
    <x v="144"/>
    <n v="1.25"/>
    <n v="12517"/>
    <n v="1.25"/>
  </r>
  <r>
    <n v="555383"/>
    <x v="67"/>
    <x v="67"/>
    <n v="6"/>
    <x v="144"/>
    <n v="0.55000000000000004"/>
    <n v="12517"/>
    <n v="3.3000000000000003"/>
  </r>
  <r>
    <n v="555383"/>
    <x v="391"/>
    <x v="391"/>
    <n v="3"/>
    <x v="144"/>
    <n v="0.55000000000000004"/>
    <n v="12517"/>
    <n v="1.6500000000000001"/>
  </r>
  <r>
    <n v="555383"/>
    <x v="285"/>
    <x v="285"/>
    <n v="4"/>
    <x v="144"/>
    <n v="1.25"/>
    <n v="12517"/>
    <n v="5"/>
  </r>
  <r>
    <n v="555383"/>
    <x v="286"/>
    <x v="286"/>
    <n v="4"/>
    <x v="144"/>
    <n v="1.25"/>
    <n v="12517"/>
    <n v="5"/>
  </r>
  <r>
    <n v="555383"/>
    <x v="239"/>
    <x v="239"/>
    <n v="3"/>
    <x v="144"/>
    <n v="2.95"/>
    <n v="12517"/>
    <n v="8.8500000000000014"/>
  </r>
  <r>
    <n v="555383"/>
    <x v="281"/>
    <x v="281"/>
    <n v="3"/>
    <x v="144"/>
    <n v="2.95"/>
    <n v="12517"/>
    <n v="8.8500000000000014"/>
  </r>
  <r>
    <n v="555383"/>
    <x v="929"/>
    <x v="935"/>
    <n v="4"/>
    <x v="144"/>
    <n v="1.25"/>
    <n v="12517"/>
    <n v="5"/>
  </r>
  <r>
    <n v="555383"/>
    <x v="709"/>
    <x v="711"/>
    <n v="2"/>
    <x v="144"/>
    <n v="2.95"/>
    <n v="12517"/>
    <n v="5.9"/>
  </r>
  <r>
    <n v="555383"/>
    <x v="710"/>
    <x v="712"/>
    <n v="2"/>
    <x v="144"/>
    <n v="2.1"/>
    <n v="12517"/>
    <n v="4.2"/>
  </r>
  <r>
    <n v="555383"/>
    <x v="79"/>
    <x v="79"/>
    <n v="3"/>
    <x v="144"/>
    <n v="3.75"/>
    <n v="12517"/>
    <n v="11.25"/>
  </r>
  <r>
    <n v="555383"/>
    <x v="171"/>
    <x v="171"/>
    <n v="2"/>
    <x v="144"/>
    <n v="2.95"/>
    <n v="12517"/>
    <n v="5.9"/>
  </r>
  <r>
    <n v="555383"/>
    <x v="172"/>
    <x v="172"/>
    <n v="6"/>
    <x v="144"/>
    <n v="2.25"/>
    <n v="12517"/>
    <n v="13.5"/>
  </r>
  <r>
    <n v="555383"/>
    <x v="930"/>
    <x v="936"/>
    <n v="6"/>
    <x v="144"/>
    <n v="2.5499999999999998"/>
    <n v="12517"/>
    <n v="15.299999999999999"/>
  </r>
  <r>
    <n v="555383"/>
    <x v="931"/>
    <x v="937"/>
    <n v="2"/>
    <x v="144"/>
    <n v="4.95"/>
    <n v="12517"/>
    <n v="9.9"/>
  </r>
  <r>
    <n v="555383"/>
    <x v="287"/>
    <x v="287"/>
    <n v="1"/>
    <x v="144"/>
    <n v="0.85"/>
    <n v="12517"/>
    <n v="0.85"/>
  </r>
  <r>
    <n v="555383"/>
    <x v="5"/>
    <x v="5"/>
    <n v="5"/>
    <x v="144"/>
    <n v="1.65"/>
    <n v="12517"/>
    <n v="8.25"/>
  </r>
  <r>
    <n v="555383"/>
    <x v="906"/>
    <x v="912"/>
    <n v="1"/>
    <x v="144"/>
    <n v="4.95"/>
    <n v="12517"/>
    <n v="4.95"/>
  </r>
  <r>
    <n v="555383"/>
    <x v="932"/>
    <x v="938"/>
    <n v="2"/>
    <x v="144"/>
    <n v="1.25"/>
    <n v="12517"/>
    <n v="2.5"/>
  </r>
  <r>
    <n v="555383"/>
    <x v="932"/>
    <x v="938"/>
    <n v="2"/>
    <x v="144"/>
    <n v="1.25"/>
    <n v="12517"/>
    <n v="2.5"/>
  </r>
  <r>
    <n v="555383"/>
    <x v="336"/>
    <x v="817"/>
    <n v="2"/>
    <x v="144"/>
    <n v="2.08"/>
    <n v="12517"/>
    <n v="4.16"/>
  </r>
  <r>
    <n v="555383"/>
    <x v="933"/>
    <x v="939"/>
    <n v="4"/>
    <x v="144"/>
    <n v="1.65"/>
    <n v="12517"/>
    <n v="6.6"/>
  </r>
  <r>
    <n v="555383"/>
    <x v="934"/>
    <x v="940"/>
    <n v="4"/>
    <x v="144"/>
    <n v="1.65"/>
    <n v="12517"/>
    <n v="6.6"/>
  </r>
  <r>
    <n v="555383"/>
    <x v="418"/>
    <x v="418"/>
    <n v="3"/>
    <x v="144"/>
    <n v="2.95"/>
    <n v="12517"/>
    <n v="8.8500000000000014"/>
  </r>
  <r>
    <n v="555383"/>
    <x v="935"/>
    <x v="941"/>
    <n v="2"/>
    <x v="144"/>
    <n v="1.45"/>
    <n v="12517"/>
    <n v="2.9"/>
  </r>
  <r>
    <n v="555383"/>
    <x v="936"/>
    <x v="942"/>
    <n v="2"/>
    <x v="144"/>
    <n v="1.45"/>
    <n v="12517"/>
    <n v="2.9"/>
  </r>
  <r>
    <n v="555383"/>
    <x v="937"/>
    <x v="943"/>
    <n v="6"/>
    <x v="144"/>
    <n v="0.55000000000000004"/>
    <n v="12517"/>
    <n v="3.3000000000000003"/>
  </r>
  <r>
    <n v="555383"/>
    <x v="209"/>
    <x v="209"/>
    <n v="6"/>
    <x v="144"/>
    <n v="0.55000000000000004"/>
    <n v="12517"/>
    <n v="3.3000000000000003"/>
  </r>
  <r>
    <n v="555383"/>
    <x v="521"/>
    <x v="521"/>
    <n v="5"/>
    <x v="144"/>
    <n v="0.55000000000000004"/>
    <n v="12517"/>
    <n v="2.75"/>
  </r>
  <r>
    <n v="555383"/>
    <x v="104"/>
    <x v="104"/>
    <n v="2"/>
    <x v="144"/>
    <n v="1.65"/>
    <n v="12517"/>
    <n v="3.3"/>
  </r>
  <r>
    <n v="555383"/>
    <x v="357"/>
    <x v="357"/>
    <n v="3"/>
    <x v="144"/>
    <n v="1.65"/>
    <n v="12517"/>
    <n v="4.9499999999999993"/>
  </r>
  <r>
    <n v="555383"/>
    <x v="938"/>
    <x v="944"/>
    <n v="1"/>
    <x v="144"/>
    <n v="4.95"/>
    <n v="12517"/>
    <n v="4.95"/>
  </r>
  <r>
    <n v="555383"/>
    <x v="265"/>
    <x v="265"/>
    <n v="6"/>
    <x v="144"/>
    <n v="1.25"/>
    <n v="12517"/>
    <n v="7.5"/>
  </r>
  <r>
    <n v="555383"/>
    <x v="18"/>
    <x v="18"/>
    <n v="2"/>
    <x v="144"/>
    <n v="4.95"/>
    <n v="12517"/>
    <n v="9.9"/>
  </r>
  <r>
    <n v="555383"/>
    <x v="939"/>
    <x v="945"/>
    <n v="2"/>
    <x v="144"/>
    <n v="1.45"/>
    <n v="12517"/>
    <n v="2.9"/>
  </r>
  <r>
    <n v="555383"/>
    <x v="940"/>
    <x v="946"/>
    <n v="2"/>
    <x v="144"/>
    <n v="1.95"/>
    <n v="12517"/>
    <n v="3.9"/>
  </r>
  <r>
    <n v="555383"/>
    <x v="266"/>
    <x v="266"/>
    <n v="5"/>
    <x v="144"/>
    <n v="0.85"/>
    <n v="12517"/>
    <n v="4.25"/>
  </r>
  <r>
    <n v="555383"/>
    <x v="712"/>
    <x v="714"/>
    <n v="3"/>
    <x v="144"/>
    <n v="2.5499999999999998"/>
    <n v="12517"/>
    <n v="7.6499999999999995"/>
  </r>
  <r>
    <n v="555383"/>
    <x v="733"/>
    <x v="736"/>
    <n v="2"/>
    <x v="144"/>
    <n v="4.95"/>
    <n v="12517"/>
    <n v="9.9"/>
  </r>
  <r>
    <n v="555383"/>
    <x v="745"/>
    <x v="748"/>
    <n v="3"/>
    <x v="144"/>
    <n v="2.95"/>
    <n v="12517"/>
    <n v="8.8500000000000014"/>
  </r>
  <r>
    <n v="555383"/>
    <x v="22"/>
    <x v="22"/>
    <n v="3"/>
    <x v="144"/>
    <n v="2.95"/>
    <n v="12517"/>
    <n v="8.8500000000000014"/>
  </r>
  <r>
    <n v="555383"/>
    <x v="118"/>
    <x v="118"/>
    <n v="1"/>
    <x v="144"/>
    <n v="1.65"/>
    <n v="12517"/>
    <n v="1.65"/>
  </r>
  <r>
    <n v="555383"/>
    <x v="204"/>
    <x v="204"/>
    <n v="3"/>
    <x v="144"/>
    <n v="1.65"/>
    <n v="12517"/>
    <n v="4.9499999999999993"/>
  </r>
  <r>
    <n v="555383"/>
    <x v="378"/>
    <x v="378"/>
    <n v="3"/>
    <x v="144"/>
    <n v="1.65"/>
    <n v="12517"/>
    <n v="4.9499999999999993"/>
  </r>
  <r>
    <n v="555383"/>
    <x v="180"/>
    <x v="180"/>
    <n v="3"/>
    <x v="144"/>
    <n v="0.85"/>
    <n v="12517"/>
    <n v="2.5499999999999998"/>
  </r>
  <r>
    <n v="555383"/>
    <x v="718"/>
    <x v="721"/>
    <n v="2"/>
    <x v="144"/>
    <n v="2.1"/>
    <n v="12517"/>
    <n v="4.2"/>
  </r>
  <r>
    <n v="555383"/>
    <x v="890"/>
    <x v="896"/>
    <n v="3"/>
    <x v="144"/>
    <n v="2.1"/>
    <n v="12517"/>
    <n v="6.3000000000000007"/>
  </r>
  <r>
    <n v="555383"/>
    <x v="719"/>
    <x v="722"/>
    <n v="3"/>
    <x v="144"/>
    <n v="2.1"/>
    <n v="12517"/>
    <n v="6.3000000000000007"/>
  </r>
  <r>
    <n v="555383"/>
    <x v="201"/>
    <x v="612"/>
    <n v="2"/>
    <x v="144"/>
    <n v="1.65"/>
    <n v="12517"/>
    <n v="3.3"/>
  </r>
  <r>
    <n v="555383"/>
    <x v="419"/>
    <x v="419"/>
    <n v="1"/>
    <x v="144"/>
    <n v="1.65"/>
    <n v="12517"/>
    <n v="1.65"/>
  </r>
  <r>
    <n v="555383"/>
    <x v="419"/>
    <x v="419"/>
    <n v="2"/>
    <x v="144"/>
    <n v="1.65"/>
    <n v="12517"/>
    <n v="3.3"/>
  </r>
  <r>
    <n v="555383"/>
    <x v="511"/>
    <x v="511"/>
    <n v="1"/>
    <x v="144"/>
    <n v="2.08"/>
    <n v="12517"/>
    <n v="2.08"/>
  </r>
  <r>
    <n v="555383"/>
    <x v="511"/>
    <x v="511"/>
    <n v="2"/>
    <x v="144"/>
    <n v="2.08"/>
    <n v="12517"/>
    <n v="4.16"/>
  </r>
  <r>
    <n v="555383"/>
    <x v="7"/>
    <x v="7"/>
    <n v="3"/>
    <x v="144"/>
    <n v="2.08"/>
    <n v="12517"/>
    <n v="6.24"/>
  </r>
  <r>
    <n v="555383"/>
    <x v="181"/>
    <x v="181"/>
    <n v="3"/>
    <x v="144"/>
    <n v="1.25"/>
    <n v="12517"/>
    <n v="3.75"/>
  </r>
  <r>
    <n v="555383"/>
    <x v="620"/>
    <x v="622"/>
    <n v="3"/>
    <x v="144"/>
    <n v="1.25"/>
    <n v="12517"/>
    <n v="3.75"/>
  </r>
  <r>
    <n v="555383"/>
    <x v="338"/>
    <x v="338"/>
    <n v="4"/>
    <x v="144"/>
    <n v="2.08"/>
    <n v="12517"/>
    <n v="8.32"/>
  </r>
  <r>
    <n v="555383"/>
    <x v="584"/>
    <x v="584"/>
    <n v="6"/>
    <x v="144"/>
    <n v="0.55000000000000004"/>
    <n v="12517"/>
    <n v="3.3000000000000003"/>
  </r>
  <r>
    <n v="555383"/>
    <x v="941"/>
    <x v="947"/>
    <n v="2"/>
    <x v="144"/>
    <n v="4.95"/>
    <n v="12517"/>
    <n v="9.9"/>
  </r>
  <r>
    <n v="555383"/>
    <x v="454"/>
    <x v="454"/>
    <n v="2"/>
    <x v="144"/>
    <n v="4.95"/>
    <n v="12517"/>
    <n v="9.9"/>
  </r>
  <r>
    <n v="555383"/>
    <x v="289"/>
    <x v="289"/>
    <n v="3"/>
    <x v="144"/>
    <n v="1.25"/>
    <n v="12517"/>
    <n v="3.75"/>
  </r>
  <r>
    <n v="555383"/>
    <x v="942"/>
    <x v="948"/>
    <n v="3"/>
    <x v="144"/>
    <n v="5.95"/>
    <n v="12517"/>
    <n v="17.850000000000001"/>
  </r>
  <r>
    <n v="555383"/>
    <x v="127"/>
    <x v="127"/>
    <n v="4"/>
    <x v="144"/>
    <n v="4.95"/>
    <n v="12517"/>
    <n v="19.8"/>
  </r>
  <r>
    <n v="555383"/>
    <x v="24"/>
    <x v="24"/>
    <n v="4"/>
    <x v="144"/>
    <n v="1.65"/>
    <n v="12517"/>
    <n v="6.6"/>
  </r>
  <r>
    <n v="555383"/>
    <x v="547"/>
    <x v="547"/>
    <n v="3"/>
    <x v="144"/>
    <n v="1.65"/>
    <n v="12517"/>
    <n v="4.9499999999999993"/>
  </r>
  <r>
    <n v="555383"/>
    <x v="205"/>
    <x v="205"/>
    <n v="5"/>
    <x v="144"/>
    <n v="1.65"/>
    <n v="12517"/>
    <n v="8.25"/>
  </r>
  <r>
    <n v="555383"/>
    <x v="25"/>
    <x v="25"/>
    <n v="4"/>
    <x v="144"/>
    <n v="1.65"/>
    <n v="12517"/>
    <n v="6.6"/>
  </r>
  <r>
    <n v="555383"/>
    <x v="387"/>
    <x v="387"/>
    <n v="3"/>
    <x v="144"/>
    <n v="1.65"/>
    <n v="12517"/>
    <n v="4.9499999999999993"/>
  </r>
  <r>
    <n v="555383"/>
    <x v="131"/>
    <x v="131"/>
    <n v="2"/>
    <x v="144"/>
    <n v="4.95"/>
    <n v="12517"/>
    <n v="9.9"/>
  </r>
  <r>
    <n v="555383"/>
    <x v="185"/>
    <x v="185"/>
    <n v="2"/>
    <x v="144"/>
    <n v="1.95"/>
    <n v="12517"/>
    <n v="3.9"/>
  </r>
  <r>
    <n v="555383"/>
    <x v="446"/>
    <x v="446"/>
    <n v="4"/>
    <x v="144"/>
    <n v="1.45"/>
    <n v="12517"/>
    <n v="5.8"/>
  </r>
  <r>
    <n v="555383"/>
    <x v="943"/>
    <x v="949"/>
    <n v="4"/>
    <x v="144"/>
    <n v="1.45"/>
    <n v="12517"/>
    <n v="5.8"/>
  </r>
  <r>
    <n v="555383"/>
    <x v="136"/>
    <x v="136"/>
    <n v="5"/>
    <x v="144"/>
    <n v="1.65"/>
    <n v="12517"/>
    <n v="8.25"/>
  </r>
  <r>
    <n v="555383"/>
    <x v="944"/>
    <x v="950"/>
    <n v="1"/>
    <x v="144"/>
    <n v="7.95"/>
    <n v="12517"/>
    <n v="7.95"/>
  </r>
  <r>
    <n v="555383"/>
    <x v="138"/>
    <x v="138"/>
    <n v="2"/>
    <x v="144"/>
    <n v="0.85"/>
    <n v="12517"/>
    <n v="1.7"/>
  </r>
  <r>
    <n v="555383"/>
    <x v="513"/>
    <x v="513"/>
    <n v="2"/>
    <x v="144"/>
    <n v="1.65"/>
    <n v="12517"/>
    <n v="3.3"/>
  </r>
  <r>
    <n v="555383"/>
    <x v="945"/>
    <x v="951"/>
    <n v="1"/>
    <x v="144"/>
    <n v="2.1"/>
    <n v="12517"/>
    <n v="2.1"/>
  </r>
  <r>
    <n v="555383"/>
    <x v="139"/>
    <x v="139"/>
    <n v="5"/>
    <x v="144"/>
    <n v="2.95"/>
    <n v="12517"/>
    <n v="14.75"/>
  </r>
  <r>
    <n v="555383"/>
    <x v="139"/>
    <x v="139"/>
    <n v="5"/>
    <x v="144"/>
    <n v="2.95"/>
    <n v="12517"/>
    <n v="14.75"/>
  </r>
  <r>
    <n v="555383"/>
    <x v="946"/>
    <x v="952"/>
    <n v="1"/>
    <x v="144"/>
    <n v="1.25"/>
    <n v="12517"/>
    <n v="1.25"/>
  </r>
  <r>
    <n v="555383"/>
    <x v="293"/>
    <x v="953"/>
    <n v="1"/>
    <x v="144"/>
    <n v="3.25"/>
    <n v="12517"/>
    <n v="3.25"/>
  </r>
  <r>
    <n v="555383"/>
    <x v="810"/>
    <x v="815"/>
    <n v="6"/>
    <x v="144"/>
    <n v="1.65"/>
    <n v="12517"/>
    <n v="9.8999999999999986"/>
  </r>
  <r>
    <n v="555383"/>
    <x v="947"/>
    <x v="954"/>
    <n v="4"/>
    <x v="144"/>
    <n v="0.55000000000000004"/>
    <n v="12517"/>
    <n v="2.2000000000000002"/>
  </r>
  <r>
    <n v="555383"/>
    <x v="257"/>
    <x v="257"/>
    <n v="12"/>
    <x v="144"/>
    <n v="1.45"/>
    <n v="12517"/>
    <n v="17.399999999999999"/>
  </r>
  <r>
    <n v="555383"/>
    <x v="948"/>
    <x v="955"/>
    <n v="4"/>
    <x v="144"/>
    <n v="0.42"/>
    <n v="12517"/>
    <n v="1.68"/>
  </r>
  <r>
    <n v="555383"/>
    <x v="949"/>
    <x v="956"/>
    <n v="4"/>
    <x v="144"/>
    <n v="0.42"/>
    <n v="12517"/>
    <n v="1.68"/>
  </r>
  <r>
    <n v="555383"/>
    <x v="950"/>
    <x v="957"/>
    <n v="8"/>
    <x v="144"/>
    <n v="0.42"/>
    <n v="12517"/>
    <n v="3.36"/>
  </r>
  <r>
    <n v="555383"/>
    <x v="685"/>
    <x v="687"/>
    <n v="4"/>
    <x v="144"/>
    <n v="0.42"/>
    <n v="12517"/>
    <n v="1.68"/>
  </r>
  <r>
    <n v="555383"/>
    <x v="951"/>
    <x v="958"/>
    <n v="4"/>
    <x v="144"/>
    <n v="0.42"/>
    <n v="12517"/>
    <n v="1.68"/>
  </r>
  <r>
    <n v="555383"/>
    <x v="697"/>
    <x v="699"/>
    <n v="1"/>
    <x v="144"/>
    <n v="8.25"/>
    <n v="12517"/>
    <n v="8.25"/>
  </r>
  <r>
    <n v="555383"/>
    <x v="595"/>
    <x v="595"/>
    <n v="2"/>
    <x v="144"/>
    <n v="8.25"/>
    <n v="12517"/>
    <n v="16.5"/>
  </r>
  <r>
    <n v="555383"/>
    <x v="839"/>
    <x v="845"/>
    <n v="2"/>
    <x v="144"/>
    <n v="6.25"/>
    <n v="12517"/>
    <n v="12.5"/>
  </r>
  <r>
    <n v="555383"/>
    <x v="667"/>
    <x v="669"/>
    <n v="3"/>
    <x v="144"/>
    <n v="2.08"/>
    <n v="12517"/>
    <n v="6.24"/>
  </r>
  <r>
    <n v="555383"/>
    <x v="668"/>
    <x v="670"/>
    <n v="3"/>
    <x v="144"/>
    <n v="2.08"/>
    <n v="12517"/>
    <n v="6.24"/>
  </r>
  <r>
    <n v="555383"/>
    <x v="670"/>
    <x v="672"/>
    <n v="3"/>
    <x v="144"/>
    <n v="2.08"/>
    <n v="12517"/>
    <n v="6.24"/>
  </r>
  <r>
    <n v="555383"/>
    <x v="952"/>
    <x v="959"/>
    <n v="3"/>
    <x v="144"/>
    <n v="0.83"/>
    <n v="12517"/>
    <n v="2.4899999999999998"/>
  </r>
  <r>
    <n v="555383"/>
    <x v="952"/>
    <x v="959"/>
    <n v="2"/>
    <x v="144"/>
    <n v="0.83"/>
    <n v="12517"/>
    <n v="1.66"/>
  </r>
  <r>
    <n v="555383"/>
    <x v="953"/>
    <x v="960"/>
    <n v="1"/>
    <x v="144"/>
    <n v="7.95"/>
    <n v="12517"/>
    <n v="7.95"/>
  </r>
  <r>
    <n v="555383"/>
    <x v="954"/>
    <x v="961"/>
    <n v="4"/>
    <x v="144"/>
    <n v="0.55000000000000004"/>
    <n v="12517"/>
    <n v="2.2000000000000002"/>
  </r>
  <r>
    <n v="555383"/>
    <x v="394"/>
    <x v="394"/>
    <n v="2"/>
    <x v="144"/>
    <n v="1.45"/>
    <n v="12517"/>
    <n v="2.9"/>
  </r>
  <r>
    <n v="555383"/>
    <x v="955"/>
    <x v="962"/>
    <n v="5"/>
    <x v="144"/>
    <n v="0.42"/>
    <n v="12517"/>
    <n v="2.1"/>
  </r>
  <r>
    <n v="555383"/>
    <x v="401"/>
    <x v="401"/>
    <n v="1"/>
    <x v="144"/>
    <n v="1.45"/>
    <n v="12517"/>
    <n v="1.45"/>
  </r>
  <r>
    <n v="555383"/>
    <x v="460"/>
    <x v="460"/>
    <n v="2"/>
    <x v="144"/>
    <n v="1.45"/>
    <n v="12517"/>
    <n v="2.9"/>
  </r>
  <r>
    <n v="555383"/>
    <x v="402"/>
    <x v="402"/>
    <n v="2"/>
    <x v="144"/>
    <n v="0.55000000000000004"/>
    <n v="12517"/>
    <n v="1.1000000000000001"/>
  </r>
  <r>
    <n v="555383"/>
    <x v="402"/>
    <x v="402"/>
    <n v="6"/>
    <x v="144"/>
    <n v="0.55000000000000004"/>
    <n v="12517"/>
    <n v="3.3000000000000003"/>
  </r>
  <r>
    <n v="555383"/>
    <x v="275"/>
    <x v="275"/>
    <n v="2"/>
    <x v="144"/>
    <n v="5.45"/>
    <n v="12517"/>
    <n v="10.9"/>
  </r>
  <r>
    <n v="555383"/>
    <x v="276"/>
    <x v="276"/>
    <n v="2"/>
    <x v="144"/>
    <n v="5.45"/>
    <n v="12517"/>
    <n v="10.9"/>
  </r>
  <r>
    <n v="555383"/>
    <x v="277"/>
    <x v="277"/>
    <n v="4"/>
    <x v="144"/>
    <n v="2.1"/>
    <n v="12517"/>
    <n v="8.4"/>
  </r>
  <r>
    <n v="555383"/>
    <x v="278"/>
    <x v="278"/>
    <n v="2"/>
    <x v="144"/>
    <n v="2.1"/>
    <n v="12517"/>
    <n v="4.2"/>
  </r>
  <r>
    <n v="555383"/>
    <x v="956"/>
    <x v="963"/>
    <n v="2"/>
    <x v="144"/>
    <n v="1.69"/>
    <n v="12517"/>
    <n v="3.38"/>
  </r>
  <r>
    <n v="555383"/>
    <x v="766"/>
    <x v="770"/>
    <n v="4"/>
    <x v="144"/>
    <n v="1.69"/>
    <n v="12517"/>
    <n v="6.76"/>
  </r>
  <r>
    <n v="555383"/>
    <x v="367"/>
    <x v="367"/>
    <n v="1"/>
    <x v="144"/>
    <n v="1.25"/>
    <n v="12517"/>
    <n v="1.25"/>
  </r>
  <r>
    <n v="555383"/>
    <x v="367"/>
    <x v="367"/>
    <n v="4"/>
    <x v="144"/>
    <n v="1.25"/>
    <n v="12517"/>
    <n v="5"/>
  </r>
  <r>
    <n v="555383"/>
    <x v="368"/>
    <x v="368"/>
    <n v="4"/>
    <x v="144"/>
    <n v="1.25"/>
    <n v="12517"/>
    <n v="5"/>
  </r>
  <r>
    <n v="555383"/>
    <x v="11"/>
    <x v="11"/>
    <n v="2"/>
    <x v="144"/>
    <n v="2.08"/>
    <n v="12517"/>
    <n v="4.16"/>
  </r>
  <r>
    <n v="555383"/>
    <x v="577"/>
    <x v="577"/>
    <n v="4"/>
    <x v="144"/>
    <n v="2.08"/>
    <n v="12517"/>
    <n v="8.32"/>
  </r>
  <r>
    <n v="555417"/>
    <x v="957"/>
    <x v="964"/>
    <n v="4"/>
    <x v="145"/>
    <n v="3.75"/>
    <n v="12601"/>
    <n v="15"/>
  </r>
  <r>
    <n v="555417"/>
    <x v="958"/>
    <x v="965"/>
    <n v="12"/>
    <x v="145"/>
    <n v="1.45"/>
    <n v="12601"/>
    <n v="17.399999999999999"/>
  </r>
  <r>
    <n v="555417"/>
    <x v="959"/>
    <x v="966"/>
    <n v="6"/>
    <x v="145"/>
    <n v="2.95"/>
    <n v="12601"/>
    <n v="17.700000000000003"/>
  </r>
  <r>
    <n v="555523"/>
    <x v="1"/>
    <x v="1"/>
    <n v="6"/>
    <x v="146"/>
    <n v="3.25"/>
    <n v="12468"/>
    <n v="19.5"/>
  </r>
  <r>
    <n v="555523"/>
    <x v="357"/>
    <x v="357"/>
    <n v="12"/>
    <x v="146"/>
    <n v="1.65"/>
    <n v="12468"/>
    <n v="19.799999999999997"/>
  </r>
  <r>
    <n v="555523"/>
    <x v="912"/>
    <x v="918"/>
    <n v="10"/>
    <x v="146"/>
    <n v="1.65"/>
    <n v="12468"/>
    <n v="16.5"/>
  </r>
  <r>
    <n v="555523"/>
    <x v="308"/>
    <x v="967"/>
    <n v="2"/>
    <x v="146"/>
    <n v="6.75"/>
    <n v="12468"/>
    <n v="13.5"/>
  </r>
  <r>
    <n v="555523"/>
    <x v="22"/>
    <x v="22"/>
    <n v="12"/>
    <x v="146"/>
    <n v="2.95"/>
    <n v="12468"/>
    <n v="35.400000000000006"/>
  </r>
  <r>
    <n v="555523"/>
    <x v="117"/>
    <x v="117"/>
    <n v="6"/>
    <x v="146"/>
    <n v="2.95"/>
    <n v="12468"/>
    <n v="17.700000000000003"/>
  </r>
  <r>
    <n v="555523"/>
    <x v="23"/>
    <x v="23"/>
    <n v="24"/>
    <x v="146"/>
    <n v="2.95"/>
    <n v="12468"/>
    <n v="70.800000000000011"/>
  </r>
  <r>
    <n v="555523"/>
    <x v="204"/>
    <x v="204"/>
    <n v="8"/>
    <x v="146"/>
    <n v="1.65"/>
    <n v="12468"/>
    <n v="13.2"/>
  </r>
  <r>
    <n v="555523"/>
    <x v="120"/>
    <x v="120"/>
    <n v="6"/>
    <x v="146"/>
    <n v="2.5499999999999998"/>
    <n v="12468"/>
    <n v="15.299999999999999"/>
  </r>
  <r>
    <n v="555523"/>
    <x v="495"/>
    <x v="495"/>
    <n v="6"/>
    <x v="146"/>
    <n v="1.95"/>
    <n v="12468"/>
    <n v="11.7"/>
  </r>
  <r>
    <n v="555523"/>
    <x v="313"/>
    <x v="313"/>
    <n v="6"/>
    <x v="146"/>
    <n v="1.95"/>
    <n v="12468"/>
    <n v="11.7"/>
  </r>
  <r>
    <n v="555523"/>
    <x v="960"/>
    <x v="968"/>
    <n v="20"/>
    <x v="146"/>
    <n v="0.65"/>
    <n v="12468"/>
    <n v="13"/>
  </r>
  <r>
    <n v="555523"/>
    <x v="386"/>
    <x v="386"/>
    <n v="36"/>
    <x v="146"/>
    <n v="0.65"/>
    <n v="12468"/>
    <n v="23.400000000000002"/>
  </r>
  <r>
    <n v="555523"/>
    <x v="321"/>
    <x v="321"/>
    <n v="6"/>
    <x v="146"/>
    <n v="2.95"/>
    <n v="12468"/>
    <n v="17.700000000000003"/>
  </r>
  <r>
    <n v="555523"/>
    <x v="254"/>
    <x v="254"/>
    <n v="8"/>
    <x v="146"/>
    <n v="1.95"/>
    <n v="12468"/>
    <n v="15.6"/>
  </r>
  <r>
    <n v="555523"/>
    <x v="150"/>
    <x v="150"/>
    <n v="12"/>
    <x v="146"/>
    <n v="1.45"/>
    <n v="12468"/>
    <n v="17.399999999999999"/>
  </r>
  <r>
    <n v="555523"/>
    <x v="8"/>
    <x v="8"/>
    <n v="2"/>
    <x v="146"/>
    <n v="9.9499999999999993"/>
    <n v="12468"/>
    <n v="19.899999999999999"/>
  </r>
  <r>
    <n v="555523"/>
    <x v="746"/>
    <x v="749"/>
    <n v="10"/>
    <x v="146"/>
    <n v="0.85"/>
    <n v="12468"/>
    <n v="8.5"/>
  </r>
  <r>
    <n v="555523"/>
    <x v="857"/>
    <x v="863"/>
    <n v="4"/>
    <x v="146"/>
    <n v="4.1500000000000004"/>
    <n v="12468"/>
    <n v="16.600000000000001"/>
  </r>
  <r>
    <n v="555523"/>
    <x v="771"/>
    <x v="775"/>
    <n v="4"/>
    <x v="146"/>
    <n v="4.1500000000000004"/>
    <n v="12468"/>
    <n v="16.600000000000001"/>
  </r>
  <r>
    <n v="555523"/>
    <x v="772"/>
    <x v="776"/>
    <n v="4"/>
    <x v="146"/>
    <n v="4.1500000000000004"/>
    <n v="12468"/>
    <n v="16.600000000000001"/>
  </r>
  <r>
    <n v="555523"/>
    <x v="866"/>
    <x v="872"/>
    <n v="3"/>
    <x v="146"/>
    <n v="4.95"/>
    <n v="12468"/>
    <n v="14.850000000000001"/>
  </r>
  <r>
    <n v="555523"/>
    <x v="369"/>
    <x v="369"/>
    <n v="12"/>
    <x v="146"/>
    <n v="1.25"/>
    <n v="12468"/>
    <n v="15"/>
  </r>
  <r>
    <n v="555523"/>
    <x v="215"/>
    <x v="215"/>
    <n v="12"/>
    <x v="146"/>
    <n v="1.25"/>
    <n v="12468"/>
    <n v="15"/>
  </r>
  <r>
    <n v="555523"/>
    <x v="379"/>
    <x v="379"/>
    <n v="6"/>
    <x v="146"/>
    <n v="2.95"/>
    <n v="12468"/>
    <n v="17.700000000000003"/>
  </r>
  <r>
    <n v="555553"/>
    <x v="37"/>
    <x v="37"/>
    <n v="8"/>
    <x v="147"/>
    <n v="1.25"/>
    <n v="12662"/>
    <n v="10"/>
  </r>
  <r>
    <n v="555553"/>
    <x v="38"/>
    <x v="38"/>
    <n v="8"/>
    <x v="147"/>
    <n v="1.25"/>
    <n v="12662"/>
    <n v="10"/>
  </r>
  <r>
    <n v="555553"/>
    <x v="39"/>
    <x v="39"/>
    <n v="8"/>
    <x v="147"/>
    <n v="1.25"/>
    <n v="12662"/>
    <n v="10"/>
  </r>
  <r>
    <n v="555553"/>
    <x v="715"/>
    <x v="718"/>
    <n v="2"/>
    <x v="147"/>
    <n v="7.95"/>
    <n v="12662"/>
    <n v="15.9"/>
  </r>
  <r>
    <n v="555553"/>
    <x v="44"/>
    <x v="44"/>
    <n v="10"/>
    <x v="147"/>
    <n v="0.85"/>
    <n v="12662"/>
    <n v="8.5"/>
  </r>
  <r>
    <n v="555553"/>
    <x v="48"/>
    <x v="48"/>
    <n v="2"/>
    <x v="147"/>
    <n v="7.95"/>
    <n v="12662"/>
    <n v="15.9"/>
  </r>
  <r>
    <n v="555553"/>
    <x v="50"/>
    <x v="50"/>
    <n v="16"/>
    <x v="147"/>
    <n v="1.25"/>
    <n v="12662"/>
    <n v="20"/>
  </r>
  <r>
    <n v="555553"/>
    <x v="70"/>
    <x v="70"/>
    <n v="8"/>
    <x v="147"/>
    <n v="0.85"/>
    <n v="12662"/>
    <n v="6.8"/>
  </r>
  <r>
    <n v="555553"/>
    <x v="72"/>
    <x v="72"/>
    <n v="8"/>
    <x v="147"/>
    <n v="0.85"/>
    <n v="12662"/>
    <n v="6.8"/>
  </r>
  <r>
    <n v="555553"/>
    <x v="75"/>
    <x v="75"/>
    <n v="8"/>
    <x v="147"/>
    <n v="1.69"/>
    <n v="12662"/>
    <n v="13.52"/>
  </r>
  <r>
    <n v="555553"/>
    <x v="239"/>
    <x v="239"/>
    <n v="6"/>
    <x v="147"/>
    <n v="2.95"/>
    <n v="12662"/>
    <n v="17.700000000000003"/>
  </r>
  <r>
    <n v="555553"/>
    <x v="356"/>
    <x v="356"/>
    <n v="12"/>
    <x v="147"/>
    <n v="1.25"/>
    <n v="12662"/>
    <n v="15"/>
  </r>
  <r>
    <n v="555553"/>
    <x v="210"/>
    <x v="210"/>
    <n v="3"/>
    <x v="147"/>
    <n v="4.95"/>
    <n v="12662"/>
    <n v="14.850000000000001"/>
  </r>
  <r>
    <n v="555553"/>
    <x v="246"/>
    <x v="246"/>
    <n v="12"/>
    <x v="147"/>
    <n v="1.65"/>
    <n v="12662"/>
    <n v="19.799999999999997"/>
  </r>
  <r>
    <n v="555553"/>
    <x v="383"/>
    <x v="383"/>
    <n v="12"/>
    <x v="147"/>
    <n v="1.95"/>
    <n v="12662"/>
    <n v="23.4"/>
  </r>
  <r>
    <n v="555553"/>
    <x v="704"/>
    <x v="706"/>
    <n v="12"/>
    <x v="147"/>
    <n v="1.25"/>
    <n v="12662"/>
    <n v="15"/>
  </r>
  <r>
    <n v="555553"/>
    <x v="756"/>
    <x v="760"/>
    <n v="12"/>
    <x v="147"/>
    <n v="1.25"/>
    <n v="12662"/>
    <n v="15"/>
  </r>
  <r>
    <n v="555553"/>
    <x v="22"/>
    <x v="22"/>
    <n v="12"/>
    <x v="147"/>
    <n v="2.95"/>
    <n v="12662"/>
    <n v="35.400000000000006"/>
  </r>
  <r>
    <n v="555553"/>
    <x v="23"/>
    <x v="23"/>
    <n v="6"/>
    <x v="147"/>
    <n v="2.95"/>
    <n v="12662"/>
    <n v="17.700000000000003"/>
  </r>
  <r>
    <n v="555553"/>
    <x v="205"/>
    <x v="205"/>
    <n v="12"/>
    <x v="147"/>
    <n v="1.65"/>
    <n v="12662"/>
    <n v="19.799999999999997"/>
  </r>
  <r>
    <n v="555553"/>
    <x v="25"/>
    <x v="25"/>
    <n v="12"/>
    <x v="147"/>
    <n v="1.65"/>
    <n v="12662"/>
    <n v="19.799999999999997"/>
  </r>
  <r>
    <n v="555553"/>
    <x v="735"/>
    <x v="738"/>
    <n v="10"/>
    <x v="147"/>
    <n v="2.08"/>
    <n v="12662"/>
    <n v="20.8"/>
  </r>
  <r>
    <n v="555553"/>
    <x v="816"/>
    <x v="822"/>
    <n v="10"/>
    <x v="147"/>
    <n v="2.08"/>
    <n v="12662"/>
    <n v="20.8"/>
  </r>
  <r>
    <n v="555553"/>
    <x v="746"/>
    <x v="749"/>
    <n v="10"/>
    <x v="147"/>
    <n v="0.85"/>
    <n v="12662"/>
    <n v="8.5"/>
  </r>
  <r>
    <n v="555553"/>
    <x v="787"/>
    <x v="792"/>
    <n v="10"/>
    <x v="147"/>
    <n v="0.85"/>
    <n v="12662"/>
    <n v="8.5"/>
  </r>
  <r>
    <n v="555553"/>
    <x v="771"/>
    <x v="775"/>
    <n v="4"/>
    <x v="147"/>
    <n v="4.1500000000000004"/>
    <n v="12662"/>
    <n v="16.600000000000001"/>
  </r>
  <r>
    <n v="555553"/>
    <x v="866"/>
    <x v="872"/>
    <n v="3"/>
    <x v="147"/>
    <n v="4.95"/>
    <n v="12662"/>
    <n v="14.850000000000001"/>
  </r>
  <r>
    <n v="555553"/>
    <x v="961"/>
    <x v="969"/>
    <n v="24"/>
    <x v="147"/>
    <n v="0.42"/>
    <n v="12662"/>
    <n v="10.08"/>
  </r>
  <r>
    <n v="555553"/>
    <x v="962"/>
    <x v="970"/>
    <n v="24"/>
    <x v="147"/>
    <n v="0.42"/>
    <n v="12662"/>
    <n v="10.08"/>
  </r>
  <r>
    <n v="555553"/>
    <x v="10"/>
    <x v="752"/>
    <n v="4"/>
    <x v="147"/>
    <n v="4.1500000000000004"/>
    <n v="12662"/>
    <n v="16.600000000000001"/>
  </r>
  <r>
    <n v="555719"/>
    <x v="57"/>
    <x v="57"/>
    <n v="24"/>
    <x v="148"/>
    <n v="0.19"/>
    <n v="12609"/>
    <n v="4.5600000000000005"/>
  </r>
  <r>
    <n v="555719"/>
    <x v="59"/>
    <x v="59"/>
    <n v="24"/>
    <x v="148"/>
    <n v="0.39"/>
    <n v="12609"/>
    <n v="9.36"/>
  </r>
  <r>
    <n v="555719"/>
    <x v="239"/>
    <x v="239"/>
    <n v="6"/>
    <x v="148"/>
    <n v="2.95"/>
    <n v="12609"/>
    <n v="17.700000000000003"/>
  </r>
  <r>
    <n v="555719"/>
    <x v="566"/>
    <x v="566"/>
    <n v="4"/>
    <x v="148"/>
    <n v="3.95"/>
    <n v="12609"/>
    <n v="15.8"/>
  </r>
  <r>
    <n v="555719"/>
    <x v="636"/>
    <x v="638"/>
    <n v="48"/>
    <x v="148"/>
    <n v="0.39"/>
    <n v="12609"/>
    <n v="18.72"/>
  </r>
  <r>
    <n v="555719"/>
    <x v="637"/>
    <x v="639"/>
    <n v="48"/>
    <x v="148"/>
    <n v="0.39"/>
    <n v="12609"/>
    <n v="18.72"/>
  </r>
  <r>
    <n v="555719"/>
    <x v="173"/>
    <x v="173"/>
    <n v="6"/>
    <x v="148"/>
    <n v="2.25"/>
    <n v="12609"/>
    <n v="13.5"/>
  </r>
  <r>
    <n v="555719"/>
    <x v="963"/>
    <x v="971"/>
    <n v="6"/>
    <x v="148"/>
    <n v="2.95"/>
    <n v="12609"/>
    <n v="17.700000000000003"/>
  </r>
  <r>
    <n v="555719"/>
    <x v="878"/>
    <x v="884"/>
    <n v="8"/>
    <x v="148"/>
    <n v="3.75"/>
    <n v="12609"/>
    <n v="30"/>
  </r>
  <r>
    <n v="555719"/>
    <x v="22"/>
    <x v="22"/>
    <n v="12"/>
    <x v="148"/>
    <n v="2.95"/>
    <n v="12609"/>
    <n v="35.400000000000006"/>
  </r>
  <r>
    <n v="555719"/>
    <x v="23"/>
    <x v="23"/>
    <n v="6"/>
    <x v="148"/>
    <n v="2.95"/>
    <n v="12609"/>
    <n v="17.700000000000003"/>
  </r>
  <r>
    <n v="555719"/>
    <x v="204"/>
    <x v="204"/>
    <n v="8"/>
    <x v="148"/>
    <n v="1.65"/>
    <n v="12609"/>
    <n v="13.2"/>
  </r>
  <r>
    <n v="555719"/>
    <x v="525"/>
    <x v="525"/>
    <n v="6"/>
    <x v="148"/>
    <n v="3.75"/>
    <n v="12609"/>
    <n v="22.5"/>
  </r>
  <r>
    <n v="555719"/>
    <x v="362"/>
    <x v="362"/>
    <n v="6"/>
    <x v="148"/>
    <n v="2.5499999999999998"/>
    <n v="12609"/>
    <n v="15.299999999999999"/>
  </r>
  <r>
    <n v="555719"/>
    <x v="964"/>
    <x v="972"/>
    <n v="2"/>
    <x v="148"/>
    <n v="7.65"/>
    <n v="12609"/>
    <n v="15.3"/>
  </r>
  <r>
    <n v="555719"/>
    <x v="31"/>
    <x v="31"/>
    <n v="10"/>
    <x v="148"/>
    <n v="1.45"/>
    <n v="12609"/>
    <n v="14.5"/>
  </r>
  <r>
    <n v="555719"/>
    <x v="630"/>
    <x v="632"/>
    <n v="12"/>
    <x v="148"/>
    <n v="1.45"/>
    <n v="12609"/>
    <n v="17.399999999999999"/>
  </r>
  <r>
    <n v="555719"/>
    <x v="713"/>
    <x v="715"/>
    <n v="2"/>
    <x v="148"/>
    <n v="8.25"/>
    <n v="12609"/>
    <n v="16.5"/>
  </r>
  <r>
    <n v="555719"/>
    <x v="598"/>
    <x v="598"/>
    <n v="2"/>
    <x v="148"/>
    <n v="8.25"/>
    <n v="12609"/>
    <n v="16.5"/>
  </r>
  <r>
    <n v="555719"/>
    <x v="594"/>
    <x v="594"/>
    <n v="2"/>
    <x v="148"/>
    <n v="8.25"/>
    <n v="12609"/>
    <n v="16.5"/>
  </r>
  <r>
    <n v="555719"/>
    <x v="599"/>
    <x v="599"/>
    <n v="2"/>
    <x v="148"/>
    <n v="8.25"/>
    <n v="12609"/>
    <n v="16.5"/>
  </r>
  <r>
    <n v="555719"/>
    <x v="787"/>
    <x v="792"/>
    <n v="10"/>
    <x v="148"/>
    <n v="0.85"/>
    <n v="12609"/>
    <n v="8.5"/>
  </r>
  <r>
    <n v="555719"/>
    <x v="721"/>
    <x v="724"/>
    <n v="6"/>
    <x v="148"/>
    <n v="0.83"/>
    <n v="12609"/>
    <n v="4.9799999999999995"/>
  </r>
  <r>
    <n v="555719"/>
    <x v="722"/>
    <x v="725"/>
    <n v="12"/>
    <x v="148"/>
    <n v="0.83"/>
    <n v="12609"/>
    <n v="9.9599999999999991"/>
  </r>
  <r>
    <n v="555719"/>
    <x v="965"/>
    <x v="973"/>
    <n v="6"/>
    <x v="148"/>
    <n v="2.1"/>
    <n v="12609"/>
    <n v="12.600000000000001"/>
  </r>
  <r>
    <n v="555719"/>
    <x v="966"/>
    <x v="974"/>
    <n v="12"/>
    <x v="148"/>
    <n v="1.95"/>
    <n v="12609"/>
    <n v="23.4"/>
  </r>
  <r>
    <n v="556114"/>
    <x v="676"/>
    <x v="678"/>
    <n v="48"/>
    <x v="149"/>
    <n v="0.83"/>
    <n v="12569"/>
    <n v="39.839999999999996"/>
  </r>
  <r>
    <n v="556114"/>
    <x v="173"/>
    <x v="173"/>
    <n v="6"/>
    <x v="149"/>
    <n v="2.25"/>
    <n v="12569"/>
    <n v="13.5"/>
  </r>
  <r>
    <n v="556114"/>
    <x v="740"/>
    <x v="743"/>
    <n v="6"/>
    <x v="149"/>
    <n v="2.95"/>
    <n v="12569"/>
    <n v="17.700000000000003"/>
  </r>
  <r>
    <n v="556114"/>
    <x v="796"/>
    <x v="801"/>
    <n v="6"/>
    <x v="149"/>
    <n v="2.95"/>
    <n v="12569"/>
    <n v="17.700000000000003"/>
  </r>
  <r>
    <n v="556114"/>
    <x v="797"/>
    <x v="802"/>
    <n v="12"/>
    <x v="149"/>
    <n v="2.95"/>
    <n v="12569"/>
    <n v="35.400000000000006"/>
  </r>
  <r>
    <n v="556118"/>
    <x v="713"/>
    <x v="715"/>
    <n v="5"/>
    <x v="150"/>
    <n v="8.25"/>
    <n v="13811"/>
    <n v="41.25"/>
  </r>
  <r>
    <n v="556118"/>
    <x v="598"/>
    <x v="598"/>
    <n v="8"/>
    <x v="150"/>
    <n v="8.25"/>
    <n v="13811"/>
    <n v="66"/>
  </r>
  <r>
    <n v="556118"/>
    <x v="697"/>
    <x v="699"/>
    <n v="8"/>
    <x v="150"/>
    <n v="8.25"/>
    <n v="13811"/>
    <n v="66"/>
  </r>
  <r>
    <n v="556118"/>
    <x v="594"/>
    <x v="594"/>
    <n v="10"/>
    <x v="150"/>
    <n v="8.25"/>
    <n v="13811"/>
    <n v="82.5"/>
  </r>
  <r>
    <n v="556118"/>
    <x v="595"/>
    <x v="595"/>
    <n v="5"/>
    <x v="150"/>
    <n v="8.25"/>
    <n v="13811"/>
    <n v="41.25"/>
  </r>
  <r>
    <n v="556443"/>
    <x v="804"/>
    <x v="809"/>
    <n v="10"/>
    <x v="151"/>
    <n v="0.85"/>
    <n v="12712"/>
    <n v="8.5"/>
  </r>
  <r>
    <n v="556443"/>
    <x v="598"/>
    <x v="598"/>
    <n v="12"/>
    <x v="151"/>
    <n v="8.25"/>
    <n v="12712"/>
    <n v="99"/>
  </r>
  <r>
    <n v="556443"/>
    <x v="594"/>
    <x v="594"/>
    <n v="12"/>
    <x v="151"/>
    <n v="8.25"/>
    <n v="12712"/>
    <n v="99"/>
  </r>
  <r>
    <n v="556443"/>
    <x v="595"/>
    <x v="595"/>
    <n v="6"/>
    <x v="151"/>
    <n v="8.25"/>
    <n v="12712"/>
    <n v="49.5"/>
  </r>
  <r>
    <n v="556443"/>
    <x v="599"/>
    <x v="599"/>
    <n v="6"/>
    <x v="151"/>
    <n v="8.25"/>
    <n v="12712"/>
    <n v="49.5"/>
  </r>
  <r>
    <n v="556443"/>
    <x v="158"/>
    <x v="158"/>
    <n v="18"/>
    <x v="151"/>
    <n v="5.95"/>
    <n v="12712"/>
    <n v="107.10000000000001"/>
  </r>
  <r>
    <n v="556443"/>
    <x v="159"/>
    <x v="159"/>
    <n v="18"/>
    <x v="151"/>
    <n v="5.95"/>
    <n v="12712"/>
    <n v="107.10000000000001"/>
  </r>
  <r>
    <n v="556443"/>
    <x v="213"/>
    <x v="213"/>
    <n v="6"/>
    <x v="151"/>
    <n v="5.95"/>
    <n v="12712"/>
    <n v="35.700000000000003"/>
  </r>
  <r>
    <n v="556469"/>
    <x v="330"/>
    <x v="330"/>
    <n v="10"/>
    <x v="152"/>
    <n v="2.08"/>
    <n v="12516"/>
    <n v="20.8"/>
  </r>
  <r>
    <n v="556469"/>
    <x v="44"/>
    <x v="44"/>
    <n v="20"/>
    <x v="152"/>
    <n v="0.85"/>
    <n v="12516"/>
    <n v="17"/>
  </r>
  <r>
    <n v="556469"/>
    <x v="45"/>
    <x v="45"/>
    <n v="50"/>
    <x v="152"/>
    <n v="0.85"/>
    <n v="12516"/>
    <n v="42.5"/>
  </r>
  <r>
    <n v="556469"/>
    <x v="508"/>
    <x v="508"/>
    <n v="12"/>
    <x v="152"/>
    <n v="1.25"/>
    <n v="12516"/>
    <n v="15"/>
  </r>
  <r>
    <n v="556469"/>
    <x v="899"/>
    <x v="905"/>
    <n v="20"/>
    <x v="152"/>
    <n v="2.08"/>
    <n v="12516"/>
    <n v="41.6"/>
  </r>
  <r>
    <n v="556469"/>
    <x v="282"/>
    <x v="282"/>
    <n v="50"/>
    <x v="152"/>
    <n v="0.85"/>
    <n v="12516"/>
    <n v="42.5"/>
  </r>
  <r>
    <n v="556469"/>
    <x v="511"/>
    <x v="511"/>
    <n v="30"/>
    <x v="152"/>
    <n v="2.08"/>
    <n v="12516"/>
    <n v="62.400000000000006"/>
  </r>
  <r>
    <n v="556469"/>
    <x v="7"/>
    <x v="7"/>
    <n v="50"/>
    <x v="152"/>
    <n v="2.08"/>
    <n v="12516"/>
    <n v="104"/>
  </r>
  <r>
    <n v="556469"/>
    <x v="338"/>
    <x v="338"/>
    <n v="20"/>
    <x v="152"/>
    <n v="2.08"/>
    <n v="12516"/>
    <n v="41.6"/>
  </r>
  <r>
    <n v="556469"/>
    <x v="138"/>
    <x v="138"/>
    <n v="20"/>
    <x v="152"/>
    <n v="0.85"/>
    <n v="12516"/>
    <n v="17"/>
  </r>
  <r>
    <n v="556469"/>
    <x v="11"/>
    <x v="11"/>
    <n v="40"/>
    <x v="152"/>
    <n v="2.08"/>
    <n v="12516"/>
    <n v="83.2"/>
  </r>
  <r>
    <n v="556469"/>
    <x v="967"/>
    <x v="975"/>
    <n v="20"/>
    <x v="152"/>
    <n v="2.08"/>
    <n v="12516"/>
    <n v="41.6"/>
  </r>
  <r>
    <n v="556509"/>
    <x v="172"/>
    <x v="172"/>
    <n v="6"/>
    <x v="153"/>
    <n v="2.25"/>
    <n v="12708"/>
    <n v="13.5"/>
  </r>
  <r>
    <n v="556509"/>
    <x v="173"/>
    <x v="173"/>
    <n v="6"/>
    <x v="153"/>
    <n v="2.25"/>
    <n v="12708"/>
    <n v="13.5"/>
  </r>
  <r>
    <n v="556509"/>
    <x v="392"/>
    <x v="392"/>
    <n v="1"/>
    <x v="153"/>
    <n v="10.95"/>
    <n v="12708"/>
    <n v="10.95"/>
  </r>
  <r>
    <n v="556509"/>
    <x v="296"/>
    <x v="296"/>
    <n v="2"/>
    <x v="153"/>
    <n v="8.5"/>
    <n v="12708"/>
    <n v="17"/>
  </r>
  <r>
    <n v="556509"/>
    <x v="224"/>
    <x v="224"/>
    <n v="12"/>
    <x v="153"/>
    <n v="0.85"/>
    <n v="12708"/>
    <n v="10.199999999999999"/>
  </r>
  <r>
    <n v="556509"/>
    <x v="472"/>
    <x v="472"/>
    <n v="6"/>
    <x v="153"/>
    <n v="3.25"/>
    <n v="12708"/>
    <n v="19.5"/>
  </r>
  <r>
    <n v="556509"/>
    <x v="734"/>
    <x v="737"/>
    <n v="2"/>
    <x v="153"/>
    <n v="4.95"/>
    <n v="12708"/>
    <n v="9.9"/>
  </r>
  <r>
    <n v="556509"/>
    <x v="849"/>
    <x v="855"/>
    <n v="12"/>
    <x v="153"/>
    <n v="1.65"/>
    <n v="12708"/>
    <n v="19.799999999999997"/>
  </r>
  <r>
    <n v="556509"/>
    <x v="968"/>
    <x v="976"/>
    <n v="6"/>
    <x v="153"/>
    <n v="2.89"/>
    <n v="12708"/>
    <n v="17.34"/>
  </r>
  <r>
    <n v="556509"/>
    <x v="969"/>
    <x v="977"/>
    <n v="6"/>
    <x v="153"/>
    <n v="4.1500000000000004"/>
    <n v="12708"/>
    <n v="24.900000000000002"/>
  </r>
  <r>
    <n v="556509"/>
    <x v="970"/>
    <x v="978"/>
    <n v="6"/>
    <x v="153"/>
    <n v="2.08"/>
    <n v="12708"/>
    <n v="12.48"/>
  </r>
  <r>
    <n v="556509"/>
    <x v="971"/>
    <x v="979"/>
    <n v="4"/>
    <x v="153"/>
    <n v="4.95"/>
    <n v="12708"/>
    <n v="19.8"/>
  </r>
  <r>
    <n v="556509"/>
    <x v="972"/>
    <x v="980"/>
    <n v="4"/>
    <x v="153"/>
    <n v="4.95"/>
    <n v="12708"/>
    <n v="19.8"/>
  </r>
  <r>
    <n v="556509"/>
    <x v="973"/>
    <x v="981"/>
    <n v="2"/>
    <x v="153"/>
    <n v="15.95"/>
    <n v="12708"/>
    <n v="31.9"/>
  </r>
  <r>
    <n v="556509"/>
    <x v="974"/>
    <x v="982"/>
    <n v="24"/>
    <x v="153"/>
    <n v="0.55000000000000004"/>
    <n v="12708"/>
    <n v="13.200000000000001"/>
  </r>
  <r>
    <n v="556517"/>
    <x v="676"/>
    <x v="678"/>
    <n v="12"/>
    <x v="154"/>
    <n v="0.83"/>
    <n v="12481"/>
    <n v="9.9599999999999991"/>
  </r>
  <r>
    <n v="556517"/>
    <x v="14"/>
    <x v="14"/>
    <n v="24"/>
    <x v="154"/>
    <n v="0.85"/>
    <n v="12481"/>
    <n v="20.399999999999999"/>
  </r>
  <r>
    <n v="556517"/>
    <x v="24"/>
    <x v="24"/>
    <n v="24"/>
    <x v="154"/>
    <n v="1.65"/>
    <n v="12481"/>
    <n v="39.599999999999994"/>
  </r>
  <r>
    <n v="556517"/>
    <x v="205"/>
    <x v="205"/>
    <n v="24"/>
    <x v="154"/>
    <n v="1.65"/>
    <n v="12481"/>
    <n v="39.599999999999994"/>
  </r>
  <r>
    <n v="556517"/>
    <x v="25"/>
    <x v="25"/>
    <n v="24"/>
    <x v="154"/>
    <n v="1.65"/>
    <n v="12481"/>
    <n v="39.599999999999994"/>
  </r>
  <r>
    <n v="556517"/>
    <x v="296"/>
    <x v="296"/>
    <n v="2"/>
    <x v="154"/>
    <n v="8.5"/>
    <n v="12481"/>
    <n v="17"/>
  </r>
  <r>
    <n v="556517"/>
    <x v="622"/>
    <x v="624"/>
    <n v="8"/>
    <x v="154"/>
    <n v="2.5499999999999998"/>
    <n v="12481"/>
    <n v="20.399999999999999"/>
  </r>
  <r>
    <n v="556517"/>
    <x v="515"/>
    <x v="515"/>
    <n v="8"/>
    <x v="154"/>
    <n v="3.75"/>
    <n v="12481"/>
    <n v="30"/>
  </r>
  <r>
    <n v="556517"/>
    <x v="456"/>
    <x v="456"/>
    <n v="8"/>
    <x v="154"/>
    <n v="3.75"/>
    <n v="12481"/>
    <n v="30"/>
  </r>
  <r>
    <n v="556517"/>
    <x v="683"/>
    <x v="685"/>
    <n v="8"/>
    <x v="154"/>
    <n v="3.75"/>
    <n v="12481"/>
    <n v="30"/>
  </r>
  <r>
    <n v="556517"/>
    <x v="427"/>
    <x v="427"/>
    <n v="4"/>
    <x v="154"/>
    <n v="14.95"/>
    <n v="12481"/>
    <n v="59.8"/>
  </r>
  <r>
    <n v="556517"/>
    <x v="428"/>
    <x v="428"/>
    <n v="2"/>
    <x v="154"/>
    <n v="16.95"/>
    <n v="12481"/>
    <n v="33.9"/>
  </r>
  <r>
    <n v="556517"/>
    <x v="29"/>
    <x v="29"/>
    <n v="12"/>
    <x v="154"/>
    <n v="3.25"/>
    <n v="12481"/>
    <n v="39"/>
  </r>
  <r>
    <n v="556517"/>
    <x v="150"/>
    <x v="150"/>
    <n v="24"/>
    <x v="154"/>
    <n v="1.45"/>
    <n v="12481"/>
    <n v="34.799999999999997"/>
  </r>
  <r>
    <n v="556517"/>
    <x v="224"/>
    <x v="224"/>
    <n v="12"/>
    <x v="154"/>
    <n v="0.85"/>
    <n v="12481"/>
    <n v="10.199999999999999"/>
  </r>
  <r>
    <n v="556517"/>
    <x v="528"/>
    <x v="528"/>
    <n v="12"/>
    <x v="154"/>
    <n v="1.25"/>
    <n v="12481"/>
    <n v="15"/>
  </r>
  <r>
    <n v="556517"/>
    <x v="884"/>
    <x v="890"/>
    <n v="4"/>
    <x v="154"/>
    <n v="7.5"/>
    <n v="12481"/>
    <n v="30"/>
  </r>
  <r>
    <n v="556517"/>
    <x v="823"/>
    <x v="829"/>
    <n v="50"/>
    <x v="154"/>
    <n v="2.08"/>
    <n v="12481"/>
    <n v="104"/>
  </r>
  <r>
    <n v="556517"/>
    <x v="824"/>
    <x v="830"/>
    <n v="50"/>
    <x v="154"/>
    <n v="2.08"/>
    <n v="12481"/>
    <n v="104"/>
  </r>
  <r>
    <n v="556517"/>
    <x v="792"/>
    <x v="797"/>
    <n v="20"/>
    <x v="154"/>
    <n v="1.65"/>
    <n v="12481"/>
    <n v="33"/>
  </r>
  <r>
    <n v="556517"/>
    <x v="829"/>
    <x v="835"/>
    <n v="20"/>
    <x v="154"/>
    <n v="1.65"/>
    <n v="12481"/>
    <n v="33"/>
  </r>
  <r>
    <n v="556517"/>
    <x v="975"/>
    <x v="983"/>
    <n v="6"/>
    <x v="154"/>
    <n v="4.1500000000000004"/>
    <n v="12481"/>
    <n v="24.900000000000002"/>
  </r>
  <r>
    <n v="556517"/>
    <x v="969"/>
    <x v="977"/>
    <n v="6"/>
    <x v="154"/>
    <n v="4.1500000000000004"/>
    <n v="12481"/>
    <n v="24.900000000000002"/>
  </r>
  <r>
    <n v="556517"/>
    <x v="976"/>
    <x v="984"/>
    <n v="12"/>
    <x v="154"/>
    <n v="1.95"/>
    <n v="12481"/>
    <n v="23.4"/>
  </r>
  <r>
    <n v="556517"/>
    <x v="972"/>
    <x v="980"/>
    <n v="4"/>
    <x v="154"/>
    <n v="4.95"/>
    <n v="12481"/>
    <n v="19.8"/>
  </r>
  <r>
    <n v="556517"/>
    <x v="857"/>
    <x v="863"/>
    <n v="4"/>
    <x v="154"/>
    <n v="4.1500000000000004"/>
    <n v="12481"/>
    <n v="16.600000000000001"/>
  </r>
  <r>
    <n v="556517"/>
    <x v="153"/>
    <x v="153"/>
    <n v="25"/>
    <x v="154"/>
    <n v="0.42"/>
    <n v="12481"/>
    <n v="10.5"/>
  </r>
  <r>
    <n v="556517"/>
    <x v="977"/>
    <x v="985"/>
    <n v="3"/>
    <x v="154"/>
    <n v="5.95"/>
    <n v="12481"/>
    <n v="17.850000000000001"/>
  </r>
  <r>
    <n v="556578"/>
    <x v="198"/>
    <x v="198"/>
    <n v="10"/>
    <x v="155"/>
    <n v="1.65"/>
    <n v="12472"/>
    <n v="16.5"/>
  </r>
  <r>
    <n v="556578"/>
    <x v="552"/>
    <x v="552"/>
    <n v="12"/>
    <x v="155"/>
    <n v="1.65"/>
    <n v="12472"/>
    <n v="19.799999999999997"/>
  </r>
  <r>
    <n v="556578"/>
    <x v="88"/>
    <x v="88"/>
    <n v="6"/>
    <x v="155"/>
    <n v="2.5499999999999998"/>
    <n v="12472"/>
    <n v="15.299999999999999"/>
  </r>
  <r>
    <n v="556578"/>
    <x v="221"/>
    <x v="221"/>
    <n v="12"/>
    <x v="155"/>
    <n v="1.25"/>
    <n v="12472"/>
    <n v="15"/>
  </r>
  <r>
    <n v="556578"/>
    <x v="488"/>
    <x v="488"/>
    <n v="12"/>
    <x v="155"/>
    <n v="1.25"/>
    <n v="12472"/>
    <n v="15"/>
  </r>
  <r>
    <n v="556578"/>
    <x v="334"/>
    <x v="334"/>
    <n v="12"/>
    <x v="155"/>
    <n v="1.25"/>
    <n v="12472"/>
    <n v="15"/>
  </r>
  <r>
    <n v="556578"/>
    <x v="222"/>
    <x v="222"/>
    <n v="12"/>
    <x v="155"/>
    <n v="1.25"/>
    <n v="12472"/>
    <n v="15"/>
  </r>
  <r>
    <n v="556578"/>
    <x v="355"/>
    <x v="355"/>
    <n v="12"/>
    <x v="155"/>
    <n v="1.25"/>
    <n v="12472"/>
    <n v="15"/>
  </r>
  <r>
    <n v="556578"/>
    <x v="335"/>
    <x v="335"/>
    <n v="12"/>
    <x v="155"/>
    <n v="1.25"/>
    <n v="12472"/>
    <n v="15"/>
  </r>
  <r>
    <n v="556578"/>
    <x v="231"/>
    <x v="231"/>
    <n v="12"/>
    <x v="155"/>
    <n v="1.25"/>
    <n v="12472"/>
    <n v="15"/>
  </r>
  <r>
    <n v="556578"/>
    <x v="978"/>
    <x v="986"/>
    <n v="6"/>
    <x v="155"/>
    <n v="2.1"/>
    <n v="12472"/>
    <n v="12.600000000000001"/>
  </r>
  <r>
    <n v="556578"/>
    <x v="356"/>
    <x v="356"/>
    <n v="12"/>
    <x v="155"/>
    <n v="1.25"/>
    <n v="12472"/>
    <n v="15"/>
  </r>
  <r>
    <n v="556578"/>
    <x v="232"/>
    <x v="232"/>
    <n v="12"/>
    <x v="155"/>
    <n v="1.25"/>
    <n v="12472"/>
    <n v="15"/>
  </r>
  <r>
    <n v="556578"/>
    <x v="374"/>
    <x v="374"/>
    <n v="12"/>
    <x v="155"/>
    <n v="0.42"/>
    <n v="12472"/>
    <n v="5.04"/>
  </r>
  <r>
    <n v="556578"/>
    <x v="307"/>
    <x v="307"/>
    <n v="12"/>
    <x v="155"/>
    <n v="0.42"/>
    <n v="12472"/>
    <n v="5.04"/>
  </r>
  <r>
    <n v="556578"/>
    <x v="617"/>
    <x v="619"/>
    <n v="25"/>
    <x v="155"/>
    <n v="0.42"/>
    <n v="12472"/>
    <n v="10.5"/>
  </r>
  <r>
    <n v="556578"/>
    <x v="357"/>
    <x v="357"/>
    <n v="12"/>
    <x v="155"/>
    <n v="1.65"/>
    <n v="12472"/>
    <n v="19.799999999999997"/>
  </r>
  <r>
    <n v="556578"/>
    <x v="308"/>
    <x v="967"/>
    <n v="2"/>
    <x v="155"/>
    <n v="6.75"/>
    <n v="12472"/>
    <n v="13.5"/>
  </r>
  <r>
    <n v="556578"/>
    <x v="375"/>
    <x v="375"/>
    <n v="6"/>
    <x v="155"/>
    <n v="2.1"/>
    <n v="12472"/>
    <n v="12.600000000000001"/>
  </r>
  <r>
    <n v="556578"/>
    <x v="288"/>
    <x v="288"/>
    <n v="6"/>
    <x v="155"/>
    <n v="2.5499999999999998"/>
    <n v="12472"/>
    <n v="15.299999999999999"/>
  </r>
  <r>
    <n v="556578"/>
    <x v="179"/>
    <x v="179"/>
    <n v="6"/>
    <x v="155"/>
    <n v="2.5499999999999998"/>
    <n v="12472"/>
    <n v="15.299999999999999"/>
  </r>
  <r>
    <n v="556578"/>
    <x v="22"/>
    <x v="22"/>
    <n v="6"/>
    <x v="155"/>
    <n v="2.95"/>
    <n v="12472"/>
    <n v="17.700000000000003"/>
  </r>
  <r>
    <n v="556578"/>
    <x v="204"/>
    <x v="204"/>
    <n v="8"/>
    <x v="155"/>
    <n v="1.65"/>
    <n v="12472"/>
    <n v="13.2"/>
  </r>
  <r>
    <n v="556578"/>
    <x v="119"/>
    <x v="119"/>
    <n v="8"/>
    <x v="155"/>
    <n v="1.65"/>
    <n v="12472"/>
    <n v="13.2"/>
  </r>
  <r>
    <n v="556578"/>
    <x v="378"/>
    <x v="378"/>
    <n v="8"/>
    <x v="155"/>
    <n v="1.65"/>
    <n v="12472"/>
    <n v="13.2"/>
  </r>
  <r>
    <n v="556578"/>
    <x v="120"/>
    <x v="120"/>
    <n v="6"/>
    <x v="155"/>
    <n v="2.5499999999999998"/>
    <n v="12472"/>
    <n v="15.299999999999999"/>
  </r>
  <r>
    <n v="556578"/>
    <x v="705"/>
    <x v="707"/>
    <n v="10"/>
    <x v="155"/>
    <n v="1.65"/>
    <n v="12472"/>
    <n v="16.5"/>
  </r>
  <r>
    <n v="556578"/>
    <x v="584"/>
    <x v="584"/>
    <n v="24"/>
    <x v="155"/>
    <n v="0.55000000000000004"/>
    <n v="12472"/>
    <n v="13.200000000000001"/>
  </r>
  <r>
    <n v="556578"/>
    <x v="216"/>
    <x v="216"/>
    <n v="4"/>
    <x v="155"/>
    <n v="12.75"/>
    <n v="12472"/>
    <n v="51"/>
  </r>
  <r>
    <n v="556578"/>
    <x v="979"/>
    <x v="987"/>
    <n v="4"/>
    <x v="155"/>
    <n v="4.95"/>
    <n v="12472"/>
    <n v="19.8"/>
  </r>
  <r>
    <n v="556578"/>
    <x v="362"/>
    <x v="362"/>
    <n v="6"/>
    <x v="155"/>
    <n v="2.5499999999999998"/>
    <n v="12472"/>
    <n v="15.299999999999999"/>
  </r>
  <r>
    <n v="556578"/>
    <x v="386"/>
    <x v="386"/>
    <n v="36"/>
    <x v="155"/>
    <n v="0.65"/>
    <n v="12472"/>
    <n v="23.400000000000002"/>
  </r>
  <r>
    <n v="556578"/>
    <x v="317"/>
    <x v="317"/>
    <n v="12"/>
    <x v="155"/>
    <n v="1.65"/>
    <n v="12472"/>
    <n v="19.799999999999997"/>
  </r>
  <r>
    <n v="556578"/>
    <x v="25"/>
    <x v="25"/>
    <n v="12"/>
    <x v="155"/>
    <n v="1.65"/>
    <n v="12472"/>
    <n v="19.799999999999997"/>
  </r>
  <r>
    <n v="556578"/>
    <x v="194"/>
    <x v="194"/>
    <n v="12"/>
    <x v="155"/>
    <n v="1.25"/>
    <n v="12472"/>
    <n v="15"/>
  </r>
  <r>
    <n v="556578"/>
    <x v="781"/>
    <x v="786"/>
    <n v="12"/>
    <x v="155"/>
    <n v="1.65"/>
    <n v="12472"/>
    <n v="19.799999999999997"/>
  </r>
  <r>
    <n v="556578"/>
    <x v="185"/>
    <x v="185"/>
    <n v="12"/>
    <x v="155"/>
    <n v="1.95"/>
    <n v="12472"/>
    <n v="23.4"/>
  </r>
  <r>
    <n v="556578"/>
    <x v="140"/>
    <x v="140"/>
    <n v="25"/>
    <x v="155"/>
    <n v="0.42"/>
    <n v="12472"/>
    <n v="10.5"/>
  </r>
  <r>
    <n v="556578"/>
    <x v="363"/>
    <x v="363"/>
    <n v="12"/>
    <x v="155"/>
    <n v="0.42"/>
    <n v="12472"/>
    <n v="5.04"/>
  </r>
  <r>
    <n v="556578"/>
    <x v="365"/>
    <x v="365"/>
    <n v="12"/>
    <x v="155"/>
    <n v="0.42"/>
    <n v="12472"/>
    <n v="5.04"/>
  </r>
  <r>
    <n v="556578"/>
    <x v="29"/>
    <x v="29"/>
    <n v="6"/>
    <x v="155"/>
    <n v="3.25"/>
    <n v="12472"/>
    <n v="19.5"/>
  </r>
  <r>
    <n v="556578"/>
    <x v="190"/>
    <x v="190"/>
    <n v="12"/>
    <x v="155"/>
    <n v="1.65"/>
    <n v="12472"/>
    <n v="19.799999999999997"/>
  </r>
  <r>
    <n v="556578"/>
    <x v="294"/>
    <x v="294"/>
    <n v="12"/>
    <x v="155"/>
    <n v="1.65"/>
    <n v="12472"/>
    <n v="19.799999999999997"/>
  </r>
  <r>
    <n v="556578"/>
    <x v="623"/>
    <x v="625"/>
    <n v="12"/>
    <x v="155"/>
    <n v="1.25"/>
    <n v="12472"/>
    <n v="15"/>
  </r>
  <r>
    <n v="556578"/>
    <x v="463"/>
    <x v="463"/>
    <n v="12"/>
    <x v="155"/>
    <n v="1.25"/>
    <n v="12472"/>
    <n v="15"/>
  </r>
  <r>
    <n v="556578"/>
    <x v="472"/>
    <x v="472"/>
    <n v="6"/>
    <x v="155"/>
    <n v="3.25"/>
    <n v="12472"/>
    <n v="19.5"/>
  </r>
  <r>
    <n v="556578"/>
    <x v="528"/>
    <x v="528"/>
    <n v="12"/>
    <x v="155"/>
    <n v="1.25"/>
    <n v="12472"/>
    <n v="15"/>
  </r>
  <r>
    <n v="556578"/>
    <x v="603"/>
    <x v="603"/>
    <n v="48"/>
    <x v="155"/>
    <n v="0.42"/>
    <n v="12472"/>
    <n v="20.16"/>
  </r>
  <r>
    <n v="556578"/>
    <x v="811"/>
    <x v="816"/>
    <n v="24"/>
    <x v="155"/>
    <n v="1.79"/>
    <n v="12472"/>
    <n v="42.96"/>
  </r>
  <r>
    <n v="556578"/>
    <x v="980"/>
    <x v="988"/>
    <n v="12"/>
    <x v="155"/>
    <n v="1.65"/>
    <n v="12472"/>
    <n v="19.799999999999997"/>
  </r>
  <r>
    <n v="556578"/>
    <x v="849"/>
    <x v="855"/>
    <n v="12"/>
    <x v="155"/>
    <n v="1.65"/>
    <n v="12472"/>
    <n v="19.799999999999997"/>
  </r>
  <r>
    <n v="556578"/>
    <x v="787"/>
    <x v="792"/>
    <n v="10"/>
    <x v="155"/>
    <n v="0.85"/>
    <n v="12472"/>
    <n v="8.5"/>
  </r>
  <r>
    <n v="556578"/>
    <x v="829"/>
    <x v="835"/>
    <n v="10"/>
    <x v="155"/>
    <n v="1.65"/>
    <n v="12472"/>
    <n v="16.5"/>
  </r>
  <r>
    <n v="556578"/>
    <x v="981"/>
    <x v="989"/>
    <n v="6"/>
    <x v="155"/>
    <n v="2.89"/>
    <n v="12472"/>
    <n v="17.34"/>
  </r>
  <r>
    <n v="556578"/>
    <x v="968"/>
    <x v="976"/>
    <n v="6"/>
    <x v="155"/>
    <n v="2.89"/>
    <n v="12472"/>
    <n v="17.34"/>
  </r>
  <r>
    <n v="556578"/>
    <x v="975"/>
    <x v="983"/>
    <n v="6"/>
    <x v="155"/>
    <n v="4.1500000000000004"/>
    <n v="12472"/>
    <n v="24.900000000000002"/>
  </r>
  <r>
    <n v="556578"/>
    <x v="982"/>
    <x v="990"/>
    <n v="6"/>
    <x v="155"/>
    <n v="4.1500000000000004"/>
    <n v="12472"/>
    <n v="24.900000000000002"/>
  </r>
  <r>
    <n v="556578"/>
    <x v="969"/>
    <x v="977"/>
    <n v="6"/>
    <x v="155"/>
    <n v="4.1500000000000004"/>
    <n v="12472"/>
    <n v="24.900000000000002"/>
  </r>
  <r>
    <n v="556578"/>
    <x v="976"/>
    <x v="984"/>
    <n v="6"/>
    <x v="155"/>
    <n v="1.95"/>
    <n v="12472"/>
    <n v="11.7"/>
  </r>
  <r>
    <n v="556578"/>
    <x v="972"/>
    <x v="980"/>
    <n v="4"/>
    <x v="155"/>
    <n v="4.95"/>
    <n v="12472"/>
    <n v="19.8"/>
  </r>
  <r>
    <n v="556578"/>
    <x v="857"/>
    <x v="863"/>
    <n v="4"/>
    <x v="155"/>
    <n v="4.1500000000000004"/>
    <n v="12472"/>
    <n v="16.600000000000001"/>
  </r>
  <r>
    <n v="556578"/>
    <x v="771"/>
    <x v="775"/>
    <n v="4"/>
    <x v="155"/>
    <n v="4.1500000000000004"/>
    <n v="12472"/>
    <n v="16.600000000000001"/>
  </r>
  <r>
    <n v="556578"/>
    <x v="983"/>
    <x v="991"/>
    <n v="12"/>
    <x v="155"/>
    <n v="1.25"/>
    <n v="12472"/>
    <n v="15"/>
  </r>
  <r>
    <n v="556578"/>
    <x v="984"/>
    <x v="992"/>
    <n v="12"/>
    <x v="155"/>
    <n v="1.45"/>
    <n v="12472"/>
    <n v="17.399999999999999"/>
  </r>
  <r>
    <n v="556578"/>
    <x v="974"/>
    <x v="982"/>
    <n v="24"/>
    <x v="155"/>
    <n v="0.55000000000000004"/>
    <n v="12472"/>
    <n v="13.200000000000001"/>
  </r>
  <r>
    <n v="556578"/>
    <x v="985"/>
    <x v="993"/>
    <n v="24"/>
    <x v="155"/>
    <n v="0.55000000000000004"/>
    <n v="12472"/>
    <n v="13.200000000000001"/>
  </r>
  <r>
    <n v="556578"/>
    <x v="329"/>
    <x v="716"/>
    <n v="24"/>
    <x v="155"/>
    <n v="1.25"/>
    <n v="12472"/>
    <n v="30"/>
  </r>
  <r>
    <n v="557055"/>
    <x v="676"/>
    <x v="678"/>
    <n v="300"/>
    <x v="156"/>
    <n v="0.83"/>
    <n v="12621"/>
    <n v="249"/>
  </r>
  <r>
    <n v="557055"/>
    <x v="46"/>
    <x v="46"/>
    <n v="10"/>
    <x v="156"/>
    <n v="1.65"/>
    <n v="12621"/>
    <n v="16.5"/>
  </r>
  <r>
    <n v="557055"/>
    <x v="197"/>
    <x v="197"/>
    <n v="10"/>
    <x v="156"/>
    <n v="1.65"/>
    <n v="12621"/>
    <n v="16.5"/>
  </r>
  <r>
    <n v="557055"/>
    <x v="229"/>
    <x v="229"/>
    <n v="5"/>
    <x v="156"/>
    <n v="2.95"/>
    <n v="12621"/>
    <n v="14.75"/>
  </r>
  <r>
    <n v="557055"/>
    <x v="22"/>
    <x v="22"/>
    <n v="18"/>
    <x v="156"/>
    <n v="2.95"/>
    <n v="12621"/>
    <n v="53.1"/>
  </r>
  <r>
    <n v="557055"/>
    <x v="23"/>
    <x v="23"/>
    <n v="24"/>
    <x v="156"/>
    <n v="2.95"/>
    <n v="12621"/>
    <n v="70.800000000000011"/>
  </r>
  <r>
    <n v="557055"/>
    <x v="120"/>
    <x v="120"/>
    <n v="18"/>
    <x v="156"/>
    <n v="2.5499999999999998"/>
    <n v="12621"/>
    <n v="45.9"/>
  </r>
  <r>
    <n v="557055"/>
    <x v="388"/>
    <x v="388"/>
    <n v="12"/>
    <x v="156"/>
    <n v="1.95"/>
    <n v="12621"/>
    <n v="23.4"/>
  </r>
  <r>
    <n v="557055"/>
    <x v="824"/>
    <x v="830"/>
    <n v="20"/>
    <x v="156"/>
    <n v="2.08"/>
    <n v="12621"/>
    <n v="41.6"/>
  </r>
  <r>
    <n v="557055"/>
    <x v="829"/>
    <x v="835"/>
    <n v="40"/>
    <x v="156"/>
    <n v="1.65"/>
    <n v="12621"/>
    <n v="66"/>
  </r>
  <r>
    <n v="557056"/>
    <x v="969"/>
    <x v="977"/>
    <n v="12"/>
    <x v="157"/>
    <n v="4.1500000000000004"/>
    <n v="12621"/>
    <n v="49.800000000000004"/>
  </r>
  <r>
    <n v="557466"/>
    <x v="38"/>
    <x v="38"/>
    <n v="16"/>
    <x v="158"/>
    <n v="1.25"/>
    <n v="13815"/>
    <n v="20"/>
  </r>
  <r>
    <n v="557466"/>
    <x v="40"/>
    <x v="40"/>
    <n v="16"/>
    <x v="158"/>
    <n v="1.25"/>
    <n v="13815"/>
    <n v="20"/>
  </r>
  <r>
    <n v="557466"/>
    <x v="1"/>
    <x v="1"/>
    <n v="6"/>
    <x v="158"/>
    <n v="3.25"/>
    <n v="13815"/>
    <n v="19.5"/>
  </r>
  <r>
    <n v="557466"/>
    <x v="330"/>
    <x v="330"/>
    <n v="30"/>
    <x v="158"/>
    <n v="2.08"/>
    <n v="13815"/>
    <n v="62.400000000000006"/>
  </r>
  <r>
    <n v="557466"/>
    <x v="44"/>
    <x v="44"/>
    <n v="30"/>
    <x v="158"/>
    <n v="0.85"/>
    <n v="13815"/>
    <n v="25.5"/>
  </r>
  <r>
    <n v="557466"/>
    <x v="510"/>
    <x v="510"/>
    <n v="10"/>
    <x v="158"/>
    <n v="0.85"/>
    <n v="13815"/>
    <n v="8.5"/>
  </r>
  <r>
    <n v="557466"/>
    <x v="45"/>
    <x v="45"/>
    <n v="20"/>
    <x v="158"/>
    <n v="0.85"/>
    <n v="13815"/>
    <n v="17"/>
  </r>
  <r>
    <n v="557466"/>
    <x v="197"/>
    <x v="197"/>
    <n v="10"/>
    <x v="158"/>
    <n v="1.65"/>
    <n v="13815"/>
    <n v="16.5"/>
  </r>
  <r>
    <n v="557466"/>
    <x v="561"/>
    <x v="561"/>
    <n v="2"/>
    <x v="158"/>
    <n v="7.95"/>
    <n v="13815"/>
    <n v="15.9"/>
  </r>
  <r>
    <n v="557466"/>
    <x v="48"/>
    <x v="48"/>
    <n v="2"/>
    <x v="158"/>
    <n v="7.95"/>
    <n v="13815"/>
    <n v="15.9"/>
  </r>
  <r>
    <n v="557466"/>
    <x v="986"/>
    <x v="994"/>
    <n v="12"/>
    <x v="158"/>
    <n v="0.85"/>
    <n v="13815"/>
    <n v="10.199999999999999"/>
  </r>
  <r>
    <n v="557466"/>
    <x v="987"/>
    <x v="995"/>
    <n v="4"/>
    <x v="158"/>
    <n v="3.75"/>
    <n v="13815"/>
    <n v="15"/>
  </r>
  <r>
    <n v="557466"/>
    <x v="988"/>
    <x v="996"/>
    <n v="6"/>
    <x v="158"/>
    <n v="2.5499999999999998"/>
    <n v="13815"/>
    <n v="15.299999999999999"/>
  </r>
  <r>
    <n v="557466"/>
    <x v="50"/>
    <x v="50"/>
    <n v="16"/>
    <x v="158"/>
    <n v="1.25"/>
    <n v="13815"/>
    <n v="20"/>
  </r>
  <r>
    <n v="557466"/>
    <x v="56"/>
    <x v="56"/>
    <n v="24"/>
    <x v="158"/>
    <n v="0.85"/>
    <n v="13815"/>
    <n v="20.399999999999999"/>
  </r>
  <r>
    <n v="557466"/>
    <x v="2"/>
    <x v="2"/>
    <n v="24"/>
    <x v="158"/>
    <n v="0.65"/>
    <n v="13815"/>
    <n v="15.600000000000001"/>
  </r>
  <r>
    <n v="557466"/>
    <x v="3"/>
    <x v="3"/>
    <n v="24"/>
    <x v="158"/>
    <n v="0.85"/>
    <n v="13815"/>
    <n v="20.399999999999999"/>
  </r>
  <r>
    <n v="557466"/>
    <x v="61"/>
    <x v="61"/>
    <n v="24"/>
    <x v="158"/>
    <n v="1.25"/>
    <n v="13815"/>
    <n v="30"/>
  </r>
  <r>
    <n v="557466"/>
    <x v="300"/>
    <x v="300"/>
    <n v="24"/>
    <x v="158"/>
    <n v="1.25"/>
    <n v="13815"/>
    <n v="30"/>
  </r>
  <r>
    <n v="557466"/>
    <x v="301"/>
    <x v="301"/>
    <n v="24"/>
    <x v="158"/>
    <n v="1.25"/>
    <n v="13815"/>
    <n v="30"/>
  </r>
  <r>
    <n v="557466"/>
    <x v="67"/>
    <x v="67"/>
    <n v="24"/>
    <x v="158"/>
    <n v="0.55000000000000004"/>
    <n v="13815"/>
    <n v="13.200000000000001"/>
  </r>
  <r>
    <n v="557466"/>
    <x v="71"/>
    <x v="71"/>
    <n v="16"/>
    <x v="158"/>
    <n v="0.85"/>
    <n v="13815"/>
    <n v="13.6"/>
  </r>
  <r>
    <n v="557466"/>
    <x v="72"/>
    <x v="72"/>
    <n v="16"/>
    <x v="158"/>
    <n v="0.85"/>
    <n v="13815"/>
    <n v="13.6"/>
  </r>
  <r>
    <n v="557466"/>
    <x v="73"/>
    <x v="73"/>
    <n v="8"/>
    <x v="158"/>
    <n v="1.69"/>
    <n v="13815"/>
    <n v="13.52"/>
  </r>
  <r>
    <n v="557466"/>
    <x v="74"/>
    <x v="74"/>
    <n v="8"/>
    <x v="158"/>
    <n v="1.69"/>
    <n v="13815"/>
    <n v="13.52"/>
  </r>
  <r>
    <n v="557466"/>
    <x v="77"/>
    <x v="77"/>
    <n v="4"/>
    <x v="158"/>
    <n v="4.25"/>
    <n v="13815"/>
    <n v="17"/>
  </r>
  <r>
    <n v="557466"/>
    <x v="79"/>
    <x v="79"/>
    <n v="4"/>
    <x v="158"/>
    <n v="3.75"/>
    <n v="13815"/>
    <n v="15"/>
  </r>
  <r>
    <n v="557466"/>
    <x v="173"/>
    <x v="173"/>
    <n v="6"/>
    <x v="158"/>
    <n v="2.25"/>
    <n v="13815"/>
    <n v="13.5"/>
  </r>
  <r>
    <n v="557466"/>
    <x v="334"/>
    <x v="334"/>
    <n v="12"/>
    <x v="158"/>
    <n v="1.25"/>
    <n v="13815"/>
    <n v="15"/>
  </r>
  <r>
    <n v="557466"/>
    <x v="335"/>
    <x v="335"/>
    <n v="12"/>
    <x v="158"/>
    <n v="1.25"/>
    <n v="13815"/>
    <n v="15"/>
  </r>
  <r>
    <n v="557466"/>
    <x v="5"/>
    <x v="5"/>
    <n v="12"/>
    <x v="158"/>
    <n v="1.65"/>
    <n v="13815"/>
    <n v="19.799999999999997"/>
  </r>
  <r>
    <n v="557466"/>
    <x v="336"/>
    <x v="817"/>
    <n v="20"/>
    <x v="158"/>
    <n v="2.08"/>
    <n v="13815"/>
    <n v="41.6"/>
  </r>
  <r>
    <n v="557466"/>
    <x v="337"/>
    <x v="337"/>
    <n v="20"/>
    <x v="158"/>
    <n v="2.08"/>
    <n v="13815"/>
    <n v="41.6"/>
  </r>
  <r>
    <n v="557466"/>
    <x v="899"/>
    <x v="905"/>
    <n v="10"/>
    <x v="158"/>
    <n v="2.08"/>
    <n v="13815"/>
    <n v="20.8"/>
  </r>
  <r>
    <n v="557466"/>
    <x v="521"/>
    <x v="521"/>
    <n v="24"/>
    <x v="158"/>
    <n v="0.55000000000000004"/>
    <n v="13815"/>
    <n v="13.200000000000001"/>
  </r>
  <r>
    <n v="557466"/>
    <x v="100"/>
    <x v="100"/>
    <n v="12"/>
    <x v="158"/>
    <n v="1.25"/>
    <n v="13815"/>
    <n v="15"/>
  </r>
  <r>
    <n v="557466"/>
    <x v="265"/>
    <x v="265"/>
    <n v="12"/>
    <x v="158"/>
    <n v="1.25"/>
    <n v="13815"/>
    <n v="15"/>
  </r>
  <r>
    <n v="557466"/>
    <x v="266"/>
    <x v="266"/>
    <n v="12"/>
    <x v="158"/>
    <n v="0.85"/>
    <n v="13815"/>
    <n v="10.199999999999999"/>
  </r>
  <r>
    <n v="557466"/>
    <x v="704"/>
    <x v="706"/>
    <n v="12"/>
    <x v="158"/>
    <n v="1.25"/>
    <n v="13815"/>
    <n v="15"/>
  </r>
  <r>
    <n v="557466"/>
    <x v="756"/>
    <x v="760"/>
    <n v="12"/>
    <x v="158"/>
    <n v="1.25"/>
    <n v="13815"/>
    <n v="15"/>
  </r>
  <r>
    <n v="557466"/>
    <x v="22"/>
    <x v="22"/>
    <n v="12"/>
    <x v="158"/>
    <n v="2.95"/>
    <n v="13815"/>
    <n v="35.400000000000006"/>
  </r>
  <r>
    <n v="557466"/>
    <x v="204"/>
    <x v="204"/>
    <n v="8"/>
    <x v="158"/>
    <n v="1.65"/>
    <n v="13815"/>
    <n v="13.2"/>
  </r>
  <r>
    <n v="557466"/>
    <x v="119"/>
    <x v="119"/>
    <n v="8"/>
    <x v="158"/>
    <n v="1.65"/>
    <n v="13815"/>
    <n v="13.2"/>
  </r>
  <r>
    <n v="557466"/>
    <x v="378"/>
    <x v="378"/>
    <n v="8"/>
    <x v="158"/>
    <n v="1.65"/>
    <n v="13815"/>
    <n v="13.2"/>
  </r>
  <r>
    <n v="557466"/>
    <x v="282"/>
    <x v="282"/>
    <n v="30"/>
    <x v="158"/>
    <n v="0.85"/>
    <n v="13815"/>
    <n v="25.5"/>
  </r>
  <r>
    <n v="557466"/>
    <x v="718"/>
    <x v="721"/>
    <n v="5"/>
    <x v="158"/>
    <n v="2.1"/>
    <n v="13815"/>
    <n v="10.5"/>
  </r>
  <r>
    <n v="557466"/>
    <x v="719"/>
    <x v="722"/>
    <n v="10"/>
    <x v="158"/>
    <n v="2.1"/>
    <n v="13815"/>
    <n v="21"/>
  </r>
  <r>
    <n v="557466"/>
    <x v="419"/>
    <x v="419"/>
    <n v="10"/>
    <x v="158"/>
    <n v="1.65"/>
    <n v="13815"/>
    <n v="16.5"/>
  </r>
  <r>
    <n v="557466"/>
    <x v="7"/>
    <x v="7"/>
    <n v="30"/>
    <x v="158"/>
    <n v="2.08"/>
    <n v="13815"/>
    <n v="62.400000000000006"/>
  </r>
  <r>
    <n v="557466"/>
    <x v="338"/>
    <x v="338"/>
    <n v="10"/>
    <x v="158"/>
    <n v="2.08"/>
    <n v="13815"/>
    <n v="20.8"/>
  </r>
  <r>
    <n v="557466"/>
    <x v="989"/>
    <x v="997"/>
    <n v="6"/>
    <x v="158"/>
    <n v="2.95"/>
    <n v="13815"/>
    <n v="17.700000000000003"/>
  </r>
  <r>
    <n v="557466"/>
    <x v="990"/>
    <x v="998"/>
    <n v="2"/>
    <x v="158"/>
    <n v="29.95"/>
    <n v="13815"/>
    <n v="59.9"/>
  </r>
  <r>
    <n v="557466"/>
    <x v="202"/>
    <x v="202"/>
    <n v="2"/>
    <x v="158"/>
    <n v="29.95"/>
    <n v="13815"/>
    <n v="59.9"/>
  </r>
  <r>
    <n v="557466"/>
    <x v="127"/>
    <x v="127"/>
    <n v="4"/>
    <x v="158"/>
    <n v="4.95"/>
    <n v="13815"/>
    <n v="19.8"/>
  </r>
  <r>
    <n v="557466"/>
    <x v="205"/>
    <x v="205"/>
    <n v="12"/>
    <x v="158"/>
    <n v="1.65"/>
    <n v="13815"/>
    <n v="19.799999999999997"/>
  </r>
  <r>
    <n v="557466"/>
    <x v="387"/>
    <x v="387"/>
    <n v="12"/>
    <x v="158"/>
    <n v="1.65"/>
    <n v="13815"/>
    <n v="19.799999999999997"/>
  </r>
  <r>
    <n v="557466"/>
    <x v="363"/>
    <x v="363"/>
    <n v="12"/>
    <x v="158"/>
    <n v="0.42"/>
    <n v="13815"/>
    <n v="5.04"/>
  </r>
  <r>
    <n v="557466"/>
    <x v="341"/>
    <x v="341"/>
    <n v="48"/>
    <x v="158"/>
    <n v="0.85"/>
    <n v="13815"/>
    <n v="40.799999999999997"/>
  </r>
  <r>
    <n v="557466"/>
    <x v="324"/>
    <x v="324"/>
    <n v="12"/>
    <x v="158"/>
    <n v="0.42"/>
    <n v="13815"/>
    <n v="5.04"/>
  </r>
  <r>
    <n v="557466"/>
    <x v="657"/>
    <x v="659"/>
    <n v="12"/>
    <x v="158"/>
    <n v="0.42"/>
    <n v="13815"/>
    <n v="5.04"/>
  </r>
  <r>
    <n v="557466"/>
    <x v="881"/>
    <x v="887"/>
    <n v="12"/>
    <x v="158"/>
    <n v="0.65"/>
    <n v="13815"/>
    <n v="7.8000000000000007"/>
  </r>
  <r>
    <n v="557466"/>
    <x v="255"/>
    <x v="255"/>
    <n v="12"/>
    <x v="158"/>
    <n v="3.75"/>
    <n v="13815"/>
    <n v="45"/>
  </r>
  <r>
    <n v="557466"/>
    <x v="991"/>
    <x v="999"/>
    <n v="12"/>
    <x v="158"/>
    <n v="1.65"/>
    <n v="13815"/>
    <n v="19.799999999999997"/>
  </r>
  <r>
    <n v="557466"/>
    <x v="885"/>
    <x v="891"/>
    <n v="12"/>
    <x v="158"/>
    <n v="1.25"/>
    <n v="13815"/>
    <n v="15"/>
  </r>
  <r>
    <n v="557466"/>
    <x v="861"/>
    <x v="867"/>
    <n v="12"/>
    <x v="158"/>
    <n v="0.83"/>
    <n v="13815"/>
    <n v="9.9599999999999991"/>
  </r>
  <r>
    <n v="557466"/>
    <x v="919"/>
    <x v="925"/>
    <n v="12"/>
    <x v="158"/>
    <n v="4.1500000000000004"/>
    <n v="13815"/>
    <n v="49.800000000000004"/>
  </r>
  <r>
    <n v="557466"/>
    <x v="824"/>
    <x v="830"/>
    <n v="10"/>
    <x v="158"/>
    <n v="2.08"/>
    <n v="13815"/>
    <n v="20.8"/>
  </r>
  <r>
    <n v="557466"/>
    <x v="787"/>
    <x v="792"/>
    <n v="10"/>
    <x v="158"/>
    <n v="0.85"/>
    <n v="13815"/>
    <n v="8.5"/>
  </r>
  <r>
    <n v="557466"/>
    <x v="829"/>
    <x v="835"/>
    <n v="10"/>
    <x v="158"/>
    <n v="1.65"/>
    <n v="13815"/>
    <n v="16.5"/>
  </r>
  <r>
    <n v="557466"/>
    <x v="605"/>
    <x v="605"/>
    <n v="25"/>
    <x v="158"/>
    <n v="0.42"/>
    <n v="13815"/>
    <n v="10.5"/>
  </r>
  <r>
    <n v="557466"/>
    <x v="968"/>
    <x v="976"/>
    <n v="6"/>
    <x v="158"/>
    <n v="2.89"/>
    <n v="13815"/>
    <n v="17.34"/>
  </r>
  <r>
    <n v="557466"/>
    <x v="969"/>
    <x v="977"/>
    <n v="6"/>
    <x v="158"/>
    <n v="4.1500000000000004"/>
    <n v="13815"/>
    <n v="24.900000000000002"/>
  </r>
  <r>
    <n v="557466"/>
    <x v="971"/>
    <x v="979"/>
    <n v="4"/>
    <x v="158"/>
    <n v="4.95"/>
    <n v="13815"/>
    <n v="19.8"/>
  </r>
  <r>
    <n v="557466"/>
    <x v="972"/>
    <x v="980"/>
    <n v="4"/>
    <x v="158"/>
    <n v="4.95"/>
    <n v="13815"/>
    <n v="19.8"/>
  </r>
  <r>
    <n v="557466"/>
    <x v="974"/>
    <x v="982"/>
    <n v="24"/>
    <x v="158"/>
    <n v="0.55000000000000004"/>
    <n v="13815"/>
    <n v="13.200000000000001"/>
  </r>
  <r>
    <n v="557466"/>
    <x v="992"/>
    <x v="1000"/>
    <n v="288"/>
    <x v="158"/>
    <n v="0.21"/>
    <n v="13815"/>
    <n v="60.48"/>
  </r>
  <r>
    <n v="557466"/>
    <x v="993"/>
    <x v="1001"/>
    <n v="12"/>
    <x v="158"/>
    <n v="2.1"/>
    <n v="13815"/>
    <n v="25.200000000000003"/>
  </r>
  <r>
    <n v="557466"/>
    <x v="277"/>
    <x v="277"/>
    <n v="6"/>
    <x v="158"/>
    <n v="2.1"/>
    <n v="13815"/>
    <n v="12.600000000000001"/>
  </r>
  <r>
    <n v="557466"/>
    <x v="165"/>
    <x v="779"/>
    <n v="8"/>
    <x v="158"/>
    <n v="4.1500000000000004"/>
    <n v="13815"/>
    <n v="33.200000000000003"/>
  </r>
  <r>
    <n v="557466"/>
    <x v="166"/>
    <x v="614"/>
    <n v="8"/>
    <x v="158"/>
    <n v="4.1500000000000004"/>
    <n v="13815"/>
    <n v="33.200000000000003"/>
  </r>
  <r>
    <n v="557466"/>
    <x v="11"/>
    <x v="11"/>
    <n v="10"/>
    <x v="158"/>
    <n v="2.08"/>
    <n v="13815"/>
    <n v="20.8"/>
  </r>
  <r>
    <n v="557466"/>
    <x v="967"/>
    <x v="975"/>
    <n v="10"/>
    <x v="158"/>
    <n v="2.08"/>
    <n v="13815"/>
    <n v="20.8"/>
  </r>
  <r>
    <n v="557569"/>
    <x v="928"/>
    <x v="934"/>
    <n v="10"/>
    <x v="159"/>
    <n v="2.08"/>
    <n v="12474"/>
    <n v="20.8"/>
  </r>
  <r>
    <n v="557569"/>
    <x v="44"/>
    <x v="44"/>
    <n v="10"/>
    <x v="159"/>
    <n v="0.85"/>
    <n v="12474"/>
    <n v="8.5"/>
  </r>
  <r>
    <n v="557569"/>
    <x v="45"/>
    <x v="45"/>
    <n v="10"/>
    <x v="159"/>
    <n v="0.85"/>
    <n v="12474"/>
    <n v="8.5"/>
  </r>
  <r>
    <n v="557569"/>
    <x v="66"/>
    <x v="66"/>
    <n v="8"/>
    <x v="159"/>
    <n v="1.95"/>
    <n v="12474"/>
    <n v="15.6"/>
  </r>
  <r>
    <n v="557569"/>
    <x v="802"/>
    <x v="807"/>
    <n v="12"/>
    <x v="159"/>
    <n v="1.65"/>
    <n v="12474"/>
    <n v="19.799999999999997"/>
  </r>
  <r>
    <n v="557569"/>
    <x v="231"/>
    <x v="231"/>
    <n v="12"/>
    <x v="159"/>
    <n v="1.25"/>
    <n v="12474"/>
    <n v="15"/>
  </r>
  <r>
    <n v="557569"/>
    <x v="306"/>
    <x v="306"/>
    <n v="12"/>
    <x v="159"/>
    <n v="0.42"/>
    <n v="12474"/>
    <n v="5.04"/>
  </r>
  <r>
    <n v="557569"/>
    <x v="374"/>
    <x v="374"/>
    <n v="12"/>
    <x v="159"/>
    <n v="0.42"/>
    <n v="12474"/>
    <n v="5.04"/>
  </r>
  <r>
    <n v="557569"/>
    <x v="22"/>
    <x v="22"/>
    <n v="12"/>
    <x v="159"/>
    <n v="2.95"/>
    <n v="12474"/>
    <n v="35.400000000000006"/>
  </r>
  <r>
    <n v="557569"/>
    <x v="23"/>
    <x v="23"/>
    <n v="12"/>
    <x v="159"/>
    <n v="2.95"/>
    <n v="12474"/>
    <n v="35.400000000000006"/>
  </r>
  <r>
    <n v="557569"/>
    <x v="248"/>
    <x v="248"/>
    <n v="8"/>
    <x v="159"/>
    <n v="1.95"/>
    <n v="12474"/>
    <n v="15.6"/>
  </r>
  <r>
    <n v="557569"/>
    <x v="386"/>
    <x v="386"/>
    <n v="36"/>
    <x v="159"/>
    <n v="0.65"/>
    <n v="12474"/>
    <n v="23.400000000000002"/>
  </r>
  <r>
    <n v="557569"/>
    <x v="24"/>
    <x v="24"/>
    <n v="12"/>
    <x v="159"/>
    <n v="1.65"/>
    <n v="12474"/>
    <n v="19.799999999999997"/>
  </r>
  <r>
    <n v="557569"/>
    <x v="205"/>
    <x v="205"/>
    <n v="12"/>
    <x v="159"/>
    <n v="1.65"/>
    <n v="12474"/>
    <n v="19.799999999999997"/>
  </r>
  <r>
    <n v="557569"/>
    <x v="25"/>
    <x v="25"/>
    <n v="12"/>
    <x v="159"/>
    <n v="1.65"/>
    <n v="12474"/>
    <n v="19.799999999999997"/>
  </r>
  <r>
    <n v="557569"/>
    <x v="135"/>
    <x v="135"/>
    <n v="4"/>
    <x v="159"/>
    <n v="8.5"/>
    <n v="12474"/>
    <n v="34"/>
  </r>
  <r>
    <n v="557569"/>
    <x v="363"/>
    <x v="363"/>
    <n v="12"/>
    <x v="159"/>
    <n v="0.42"/>
    <n v="12474"/>
    <n v="5.04"/>
  </r>
  <r>
    <n v="557569"/>
    <x v="324"/>
    <x v="324"/>
    <n v="12"/>
    <x v="159"/>
    <n v="0.42"/>
    <n v="12474"/>
    <n v="5.04"/>
  </r>
  <r>
    <n v="557569"/>
    <x v="254"/>
    <x v="254"/>
    <n v="8"/>
    <x v="159"/>
    <n v="1.95"/>
    <n v="12474"/>
    <n v="15.6"/>
  </r>
  <r>
    <n v="557569"/>
    <x v="294"/>
    <x v="294"/>
    <n v="12"/>
    <x v="159"/>
    <n v="1.65"/>
    <n v="12474"/>
    <n v="19.799999999999997"/>
  </r>
  <r>
    <n v="557569"/>
    <x v="849"/>
    <x v="855"/>
    <n v="12"/>
    <x v="159"/>
    <n v="1.65"/>
    <n v="12474"/>
    <n v="19.799999999999997"/>
  </r>
  <r>
    <n v="557569"/>
    <x v="787"/>
    <x v="792"/>
    <n v="10"/>
    <x v="159"/>
    <n v="0.85"/>
    <n v="12474"/>
    <n v="8.5"/>
  </r>
  <r>
    <n v="557569"/>
    <x v="747"/>
    <x v="750"/>
    <n v="10"/>
    <x v="159"/>
    <n v="1.65"/>
    <n v="12474"/>
    <n v="16.5"/>
  </r>
  <r>
    <n v="557850"/>
    <x v="56"/>
    <x v="56"/>
    <n v="12"/>
    <x v="160"/>
    <n v="0.85"/>
    <n v="12720"/>
    <n v="10.199999999999999"/>
  </r>
  <r>
    <n v="557850"/>
    <x v="65"/>
    <x v="65"/>
    <n v="6"/>
    <x v="160"/>
    <n v="2.5499999999999998"/>
    <n v="12720"/>
    <n v="15.299999999999999"/>
  </r>
  <r>
    <n v="557850"/>
    <x v="345"/>
    <x v="345"/>
    <n v="12"/>
    <x v="160"/>
    <n v="1.45"/>
    <n v="12720"/>
    <n v="17.399999999999999"/>
  </r>
  <r>
    <n v="557850"/>
    <x v="934"/>
    <x v="940"/>
    <n v="10"/>
    <x v="160"/>
    <n v="1.65"/>
    <n v="12720"/>
    <n v="16.5"/>
  </r>
  <r>
    <n v="557850"/>
    <x v="229"/>
    <x v="229"/>
    <n v="5"/>
    <x v="160"/>
    <n v="2.95"/>
    <n v="12720"/>
    <n v="14.75"/>
  </r>
  <r>
    <n v="557850"/>
    <x v="994"/>
    <x v="1002"/>
    <n v="12"/>
    <x v="160"/>
    <n v="1.25"/>
    <n v="12720"/>
    <n v="15"/>
  </r>
  <r>
    <n v="557850"/>
    <x v="119"/>
    <x v="119"/>
    <n v="8"/>
    <x v="160"/>
    <n v="1.65"/>
    <n v="12720"/>
    <n v="13.2"/>
  </r>
  <r>
    <n v="557850"/>
    <x v="995"/>
    <x v="1003"/>
    <n v="24"/>
    <x v="160"/>
    <n v="0.85"/>
    <n v="12720"/>
    <n v="20.399999999999999"/>
  </r>
  <r>
    <n v="557850"/>
    <x v="128"/>
    <x v="128"/>
    <n v="4"/>
    <x v="160"/>
    <n v="4.95"/>
    <n v="12720"/>
    <n v="19.8"/>
  </r>
  <r>
    <n v="557850"/>
    <x v="643"/>
    <x v="645"/>
    <n v="6"/>
    <x v="160"/>
    <n v="2.95"/>
    <n v="12720"/>
    <n v="17.700000000000003"/>
  </r>
  <r>
    <n v="557850"/>
    <x v="657"/>
    <x v="659"/>
    <n v="12"/>
    <x v="160"/>
    <n v="0.42"/>
    <n v="12720"/>
    <n v="5.04"/>
  </r>
  <r>
    <n v="557850"/>
    <x v="968"/>
    <x v="976"/>
    <n v="6"/>
    <x v="160"/>
    <n v="2.89"/>
    <n v="12720"/>
    <n v="17.34"/>
  </r>
  <r>
    <n v="557850"/>
    <x v="969"/>
    <x v="977"/>
    <n v="6"/>
    <x v="160"/>
    <n v="4.1500000000000004"/>
    <n v="12720"/>
    <n v="24.900000000000002"/>
  </r>
  <r>
    <n v="557850"/>
    <x v="971"/>
    <x v="979"/>
    <n v="4"/>
    <x v="160"/>
    <n v="4.95"/>
    <n v="12720"/>
    <n v="19.8"/>
  </r>
  <r>
    <n v="557850"/>
    <x v="996"/>
    <x v="1004"/>
    <n v="16"/>
    <x v="160"/>
    <n v="0.85"/>
    <n v="12720"/>
    <n v="13.6"/>
  </r>
  <r>
    <n v="557972"/>
    <x v="57"/>
    <x v="57"/>
    <n v="24"/>
    <x v="161"/>
    <n v="0.19"/>
    <n v="12500"/>
    <n v="4.5600000000000005"/>
  </r>
  <r>
    <n v="557972"/>
    <x v="59"/>
    <x v="59"/>
    <n v="12"/>
    <x v="161"/>
    <n v="0.39"/>
    <n v="12500"/>
    <n v="4.68"/>
  </r>
  <r>
    <n v="557972"/>
    <x v="193"/>
    <x v="193"/>
    <n v="10"/>
    <x v="161"/>
    <n v="6.75"/>
    <n v="12500"/>
    <n v="67.5"/>
  </r>
  <r>
    <n v="557972"/>
    <x v="884"/>
    <x v="890"/>
    <n v="1"/>
    <x v="161"/>
    <n v="7.5"/>
    <n v="12500"/>
    <n v="7.5"/>
  </r>
  <r>
    <n v="557972"/>
    <x v="159"/>
    <x v="159"/>
    <n v="1"/>
    <x v="161"/>
    <n v="5.95"/>
    <n v="12500"/>
    <n v="5.95"/>
  </r>
  <r>
    <n v="557972"/>
    <x v="634"/>
    <x v="636"/>
    <n v="3"/>
    <x v="161"/>
    <n v="5.95"/>
    <n v="12500"/>
    <n v="17.850000000000001"/>
  </r>
  <r>
    <n v="557972"/>
    <x v="11"/>
    <x v="11"/>
    <n v="10"/>
    <x v="161"/>
    <n v="2.08"/>
    <n v="12500"/>
    <n v="20.8"/>
  </r>
  <r>
    <n v="557972"/>
    <x v="967"/>
    <x v="975"/>
    <n v="10"/>
    <x v="161"/>
    <n v="2.08"/>
    <n v="12500"/>
    <n v="20.8"/>
  </r>
  <r>
    <n v="558109"/>
    <x v="229"/>
    <x v="229"/>
    <n v="15"/>
    <x v="162"/>
    <n v="2.95"/>
    <n v="12474"/>
    <n v="44.25"/>
  </r>
  <r>
    <n v="558608"/>
    <x v="552"/>
    <x v="552"/>
    <n v="12"/>
    <x v="163"/>
    <n v="1.65"/>
    <n v="12524"/>
    <n v="19.799999999999997"/>
  </r>
  <r>
    <n v="558608"/>
    <x v="997"/>
    <x v="1005"/>
    <n v="12"/>
    <x v="163"/>
    <n v="1.65"/>
    <n v="12524"/>
    <n v="19.799999999999997"/>
  </r>
  <r>
    <n v="558608"/>
    <x v="87"/>
    <x v="87"/>
    <n v="12"/>
    <x v="163"/>
    <n v="2.5499999999999998"/>
    <n v="12524"/>
    <n v="30.599999999999998"/>
  </r>
  <r>
    <n v="558608"/>
    <x v="172"/>
    <x v="172"/>
    <n v="6"/>
    <x v="163"/>
    <n v="2.25"/>
    <n v="12524"/>
    <n v="13.5"/>
  </r>
  <r>
    <n v="558608"/>
    <x v="174"/>
    <x v="174"/>
    <n v="12"/>
    <x v="163"/>
    <n v="2.25"/>
    <n v="12524"/>
    <n v="27"/>
  </r>
  <r>
    <n v="558608"/>
    <x v="382"/>
    <x v="382"/>
    <n v="6"/>
    <x v="163"/>
    <n v="2.25"/>
    <n v="12524"/>
    <n v="13.5"/>
  </r>
  <r>
    <n v="558608"/>
    <x v="742"/>
    <x v="745"/>
    <n v="6"/>
    <x v="163"/>
    <n v="2.25"/>
    <n v="12524"/>
    <n v="13.5"/>
  </r>
  <r>
    <n v="558608"/>
    <x v="998"/>
    <x v="1006"/>
    <n v="36"/>
    <x v="163"/>
    <n v="1.25"/>
    <n v="12524"/>
    <n v="45"/>
  </r>
  <r>
    <n v="558608"/>
    <x v="999"/>
    <x v="1007"/>
    <n v="36"/>
    <x v="163"/>
    <n v="1.25"/>
    <n v="12524"/>
    <n v="45"/>
  </r>
  <r>
    <n v="558608"/>
    <x v="1000"/>
    <x v="1008"/>
    <n v="4"/>
    <x v="163"/>
    <n v="3.35"/>
    <n v="12524"/>
    <n v="13.4"/>
  </r>
  <r>
    <n v="558608"/>
    <x v="1001"/>
    <x v="1009"/>
    <n v="24"/>
    <x v="163"/>
    <n v="1.25"/>
    <n v="12524"/>
    <n v="30"/>
  </r>
  <r>
    <n v="558626"/>
    <x v="122"/>
    <x v="122"/>
    <n v="12"/>
    <x v="164"/>
    <n v="1.25"/>
    <n v="12569"/>
    <n v="15"/>
  </r>
  <r>
    <n v="558626"/>
    <x v="181"/>
    <x v="181"/>
    <n v="12"/>
    <x v="164"/>
    <n v="1.25"/>
    <n v="12569"/>
    <n v="15"/>
  </r>
  <r>
    <n v="558626"/>
    <x v="123"/>
    <x v="123"/>
    <n v="12"/>
    <x v="164"/>
    <n v="1.25"/>
    <n v="12569"/>
    <n v="15"/>
  </r>
  <r>
    <n v="558626"/>
    <x v="790"/>
    <x v="795"/>
    <n v="4"/>
    <x v="164"/>
    <n v="4.95"/>
    <n v="12569"/>
    <n v="19.8"/>
  </r>
  <r>
    <n v="558626"/>
    <x v="970"/>
    <x v="978"/>
    <n v="6"/>
    <x v="164"/>
    <n v="2.08"/>
    <n v="12569"/>
    <n v="12.48"/>
  </r>
  <r>
    <n v="558628"/>
    <x v="928"/>
    <x v="934"/>
    <n v="10"/>
    <x v="165"/>
    <n v="2.08"/>
    <n v="12626"/>
    <n v="20.8"/>
  </r>
  <r>
    <n v="558628"/>
    <x v="330"/>
    <x v="330"/>
    <n v="10"/>
    <x v="165"/>
    <n v="2.08"/>
    <n v="12626"/>
    <n v="20.8"/>
  </r>
  <r>
    <n v="558628"/>
    <x v="331"/>
    <x v="331"/>
    <n v="10"/>
    <x v="165"/>
    <n v="2.08"/>
    <n v="12626"/>
    <n v="20.8"/>
  </r>
  <r>
    <n v="558628"/>
    <x v="831"/>
    <x v="837"/>
    <n v="6"/>
    <x v="165"/>
    <n v="2.5499999999999998"/>
    <n v="12626"/>
    <n v="15.299999999999999"/>
  </r>
  <r>
    <n v="558628"/>
    <x v="304"/>
    <x v="304"/>
    <n v="12"/>
    <x v="165"/>
    <n v="0.42"/>
    <n v="12626"/>
    <n v="5.04"/>
  </r>
  <r>
    <n v="558628"/>
    <x v="507"/>
    <x v="507"/>
    <n v="16"/>
    <x v="165"/>
    <n v="2.5499999999999998"/>
    <n v="12626"/>
    <n v="40.799999999999997"/>
  </r>
  <r>
    <n v="558628"/>
    <x v="752"/>
    <x v="756"/>
    <n v="12"/>
    <x v="165"/>
    <n v="1.25"/>
    <n v="12626"/>
    <n v="15"/>
  </r>
  <r>
    <n v="558628"/>
    <x v="508"/>
    <x v="508"/>
    <n v="12"/>
    <x v="165"/>
    <n v="1.25"/>
    <n v="12626"/>
    <n v="15"/>
  </r>
  <r>
    <n v="558628"/>
    <x v="1002"/>
    <x v="1010"/>
    <n v="12"/>
    <x v="165"/>
    <n v="0.85"/>
    <n v="12626"/>
    <n v="10.199999999999999"/>
  </r>
  <r>
    <n v="558628"/>
    <x v="963"/>
    <x v="971"/>
    <n v="24"/>
    <x v="165"/>
    <n v="1.25"/>
    <n v="12626"/>
    <n v="30"/>
  </r>
  <r>
    <n v="558628"/>
    <x v="994"/>
    <x v="1002"/>
    <n v="24"/>
    <x v="165"/>
    <n v="1.25"/>
    <n v="12626"/>
    <n v="30"/>
  </r>
  <r>
    <n v="558628"/>
    <x v="305"/>
    <x v="305"/>
    <n v="12"/>
    <x v="165"/>
    <n v="0.42"/>
    <n v="12626"/>
    <n v="5.04"/>
  </r>
  <r>
    <n v="558628"/>
    <x v="826"/>
    <x v="832"/>
    <n v="24"/>
    <x v="165"/>
    <n v="0.42"/>
    <n v="12626"/>
    <n v="10.08"/>
  </r>
  <r>
    <n v="558628"/>
    <x v="374"/>
    <x v="374"/>
    <n v="12"/>
    <x v="165"/>
    <n v="0.42"/>
    <n v="12626"/>
    <n v="5.04"/>
  </r>
  <r>
    <n v="558628"/>
    <x v="307"/>
    <x v="307"/>
    <n v="12"/>
    <x v="165"/>
    <n v="0.42"/>
    <n v="12626"/>
    <n v="5.04"/>
  </r>
  <r>
    <n v="558628"/>
    <x v="265"/>
    <x v="265"/>
    <n v="12"/>
    <x v="165"/>
    <n v="1.25"/>
    <n v="12626"/>
    <n v="15"/>
  </r>
  <r>
    <n v="558628"/>
    <x v="889"/>
    <x v="895"/>
    <n v="12"/>
    <x v="165"/>
    <n v="0.85"/>
    <n v="12626"/>
    <n v="10.199999999999999"/>
  </r>
  <r>
    <n v="558628"/>
    <x v="462"/>
    <x v="462"/>
    <n v="12"/>
    <x v="165"/>
    <n v="0.59"/>
    <n v="12626"/>
    <n v="7.08"/>
  </r>
  <r>
    <n v="558628"/>
    <x v="1003"/>
    <x v="1011"/>
    <n v="16"/>
    <x v="165"/>
    <n v="0.59"/>
    <n v="12626"/>
    <n v="9.44"/>
  </r>
  <r>
    <n v="558628"/>
    <x v="688"/>
    <x v="690"/>
    <n v="12"/>
    <x v="165"/>
    <n v="0.59"/>
    <n v="12626"/>
    <n v="7.08"/>
  </r>
  <r>
    <n v="558628"/>
    <x v="1004"/>
    <x v="1012"/>
    <n v="6"/>
    <x v="165"/>
    <n v="2.95"/>
    <n v="12626"/>
    <n v="17.700000000000003"/>
  </r>
  <r>
    <n v="558628"/>
    <x v="450"/>
    <x v="450"/>
    <n v="6"/>
    <x v="165"/>
    <n v="5.95"/>
    <n v="12626"/>
    <n v="35.700000000000003"/>
  </r>
  <r>
    <n v="558628"/>
    <x v="204"/>
    <x v="204"/>
    <n v="8"/>
    <x v="165"/>
    <n v="1.65"/>
    <n v="12626"/>
    <n v="13.2"/>
  </r>
  <r>
    <n v="558628"/>
    <x v="119"/>
    <x v="119"/>
    <n v="8"/>
    <x v="165"/>
    <n v="1.65"/>
    <n v="12626"/>
    <n v="13.2"/>
  </r>
  <r>
    <n v="558628"/>
    <x v="140"/>
    <x v="140"/>
    <n v="25"/>
    <x v="165"/>
    <n v="0.42"/>
    <n v="12626"/>
    <n v="10.5"/>
  </r>
  <r>
    <n v="558628"/>
    <x v="1005"/>
    <x v="1013"/>
    <n v="25"/>
    <x v="165"/>
    <n v="0.42"/>
    <n v="12626"/>
    <n v="10.5"/>
  </r>
  <r>
    <n v="558628"/>
    <x v="29"/>
    <x v="29"/>
    <n v="6"/>
    <x v="165"/>
    <n v="3.25"/>
    <n v="12626"/>
    <n v="19.5"/>
  </r>
  <r>
    <n v="558628"/>
    <x v="675"/>
    <x v="677"/>
    <n v="24"/>
    <x v="165"/>
    <n v="1.25"/>
    <n v="12626"/>
    <n v="30"/>
  </r>
  <r>
    <n v="558628"/>
    <x v="824"/>
    <x v="830"/>
    <n v="10"/>
    <x v="165"/>
    <n v="2.08"/>
    <n v="12626"/>
    <n v="20.8"/>
  </r>
  <r>
    <n v="558628"/>
    <x v="829"/>
    <x v="835"/>
    <n v="10"/>
    <x v="165"/>
    <n v="1.65"/>
    <n v="12626"/>
    <n v="16.5"/>
  </r>
  <r>
    <n v="558628"/>
    <x v="982"/>
    <x v="990"/>
    <n v="6"/>
    <x v="165"/>
    <n v="4.1500000000000004"/>
    <n v="12626"/>
    <n v="24.900000000000002"/>
  </r>
  <r>
    <n v="558628"/>
    <x v="969"/>
    <x v="977"/>
    <n v="6"/>
    <x v="165"/>
    <n v="4.1500000000000004"/>
    <n v="12626"/>
    <n v="24.900000000000002"/>
  </r>
  <r>
    <n v="558628"/>
    <x v="1006"/>
    <x v="1014"/>
    <n v="6"/>
    <x v="165"/>
    <n v="2.08"/>
    <n v="12626"/>
    <n v="12.48"/>
  </r>
  <r>
    <n v="558628"/>
    <x v="970"/>
    <x v="978"/>
    <n v="6"/>
    <x v="165"/>
    <n v="2.08"/>
    <n v="12626"/>
    <n v="12.48"/>
  </r>
  <r>
    <n v="558628"/>
    <x v="857"/>
    <x v="863"/>
    <n v="8"/>
    <x v="165"/>
    <n v="4.1500000000000004"/>
    <n v="12626"/>
    <n v="33.200000000000003"/>
  </r>
  <r>
    <n v="558628"/>
    <x v="772"/>
    <x v="776"/>
    <n v="8"/>
    <x v="165"/>
    <n v="4.1500000000000004"/>
    <n v="12626"/>
    <n v="33.200000000000003"/>
  </r>
  <r>
    <n v="558628"/>
    <x v="1007"/>
    <x v="1015"/>
    <n v="8"/>
    <x v="165"/>
    <n v="1.25"/>
    <n v="12626"/>
    <n v="10"/>
  </r>
  <r>
    <n v="558628"/>
    <x v="1008"/>
    <x v="1016"/>
    <n v="8"/>
    <x v="165"/>
    <n v="1.25"/>
    <n v="12626"/>
    <n v="10"/>
  </r>
  <r>
    <n v="558628"/>
    <x v="1009"/>
    <x v="1017"/>
    <n v="8"/>
    <x v="165"/>
    <n v="1.25"/>
    <n v="12626"/>
    <n v="10"/>
  </r>
  <r>
    <n v="558628"/>
    <x v="1010"/>
    <x v="1018"/>
    <n v="8"/>
    <x v="165"/>
    <n v="1.25"/>
    <n v="12626"/>
    <n v="10"/>
  </r>
  <r>
    <n v="558628"/>
    <x v="786"/>
    <x v="791"/>
    <n v="48"/>
    <x v="165"/>
    <n v="0.39"/>
    <n v="12626"/>
    <n v="18.72"/>
  </r>
  <r>
    <n v="558628"/>
    <x v="1011"/>
    <x v="1019"/>
    <n v="48"/>
    <x v="165"/>
    <n v="0.39"/>
    <n v="12626"/>
    <n v="18.72"/>
  </r>
  <r>
    <n v="558628"/>
    <x v="11"/>
    <x v="11"/>
    <n v="10"/>
    <x v="165"/>
    <n v="2.08"/>
    <n v="12626"/>
    <n v="20.8"/>
  </r>
  <r>
    <n v="558717"/>
    <x v="231"/>
    <x v="231"/>
    <n v="12"/>
    <x v="166"/>
    <n v="1.25"/>
    <n v="12710"/>
    <n v="15"/>
  </r>
  <r>
    <n v="558717"/>
    <x v="904"/>
    <x v="910"/>
    <n v="12"/>
    <x v="166"/>
    <n v="1.25"/>
    <n v="12710"/>
    <n v="15"/>
  </r>
  <r>
    <n v="558717"/>
    <x v="386"/>
    <x v="386"/>
    <n v="36"/>
    <x v="166"/>
    <n v="0.65"/>
    <n v="12710"/>
    <n v="23.400000000000002"/>
  </r>
  <r>
    <n v="558881"/>
    <x v="1012"/>
    <x v="1020"/>
    <n v="80"/>
    <x v="167"/>
    <n v="0.06"/>
    <n v="12705"/>
    <n v="4.8"/>
  </r>
  <r>
    <n v="558881"/>
    <x v="1"/>
    <x v="1"/>
    <n v="6"/>
    <x v="167"/>
    <n v="3.25"/>
    <n v="12705"/>
    <n v="19.5"/>
  </r>
  <r>
    <n v="558881"/>
    <x v="44"/>
    <x v="44"/>
    <n v="20"/>
    <x v="167"/>
    <n v="0.85"/>
    <n v="12705"/>
    <n v="17"/>
  </r>
  <r>
    <n v="558881"/>
    <x v="510"/>
    <x v="510"/>
    <n v="10"/>
    <x v="167"/>
    <n v="0.85"/>
    <n v="12705"/>
    <n v="8.5"/>
  </r>
  <r>
    <n v="558881"/>
    <x v="46"/>
    <x v="46"/>
    <n v="10"/>
    <x v="167"/>
    <n v="1.65"/>
    <n v="12705"/>
    <n v="16.5"/>
  </r>
  <r>
    <n v="558881"/>
    <x v="197"/>
    <x v="197"/>
    <n v="10"/>
    <x v="167"/>
    <n v="1.65"/>
    <n v="12705"/>
    <n v="16.5"/>
  </r>
  <r>
    <n v="558881"/>
    <x v="198"/>
    <x v="198"/>
    <n v="10"/>
    <x v="167"/>
    <n v="1.65"/>
    <n v="12705"/>
    <n v="16.5"/>
  </r>
  <r>
    <n v="558881"/>
    <x v="56"/>
    <x v="56"/>
    <n v="12"/>
    <x v="167"/>
    <n v="0.85"/>
    <n v="12705"/>
    <n v="10.199999999999999"/>
  </r>
  <r>
    <n v="558881"/>
    <x v="70"/>
    <x v="70"/>
    <n v="8"/>
    <x v="167"/>
    <n v="0.85"/>
    <n v="12705"/>
    <n v="6.8"/>
  </r>
  <r>
    <n v="558881"/>
    <x v="73"/>
    <x v="73"/>
    <n v="8"/>
    <x v="167"/>
    <n v="1.69"/>
    <n v="12705"/>
    <n v="13.52"/>
  </r>
  <r>
    <n v="558881"/>
    <x v="1013"/>
    <x v="1021"/>
    <n v="24"/>
    <x v="167"/>
    <n v="0.12"/>
    <n v="12705"/>
    <n v="2.88"/>
  </r>
  <r>
    <n v="558881"/>
    <x v="1014"/>
    <x v="1022"/>
    <n v="24"/>
    <x v="167"/>
    <n v="0.12"/>
    <n v="12705"/>
    <n v="2.88"/>
  </r>
  <r>
    <n v="558881"/>
    <x v="78"/>
    <x v="78"/>
    <n v="8"/>
    <x v="167"/>
    <n v="1.95"/>
    <n v="12705"/>
    <n v="15.6"/>
  </r>
  <r>
    <n v="558881"/>
    <x v="82"/>
    <x v="82"/>
    <n v="25"/>
    <x v="167"/>
    <n v="0.42"/>
    <n v="12705"/>
    <n v="10.5"/>
  </r>
  <r>
    <n v="558881"/>
    <x v="83"/>
    <x v="83"/>
    <n v="25"/>
    <x v="167"/>
    <n v="0.42"/>
    <n v="12705"/>
    <n v="10.5"/>
  </r>
  <r>
    <n v="558881"/>
    <x v="84"/>
    <x v="84"/>
    <n v="25"/>
    <x v="167"/>
    <n v="0.42"/>
    <n v="12705"/>
    <n v="10.5"/>
  </r>
  <r>
    <n v="558881"/>
    <x v="87"/>
    <x v="87"/>
    <n v="6"/>
    <x v="167"/>
    <n v="2.5499999999999998"/>
    <n v="12705"/>
    <n v="15.299999999999999"/>
  </r>
  <r>
    <n v="558881"/>
    <x v="1015"/>
    <x v="1023"/>
    <n v="12"/>
    <x v="167"/>
    <n v="1.25"/>
    <n v="12705"/>
    <n v="15"/>
  </r>
  <r>
    <n v="558881"/>
    <x v="221"/>
    <x v="221"/>
    <n v="12"/>
    <x v="167"/>
    <n v="1.25"/>
    <n v="12705"/>
    <n v="15"/>
  </r>
  <r>
    <n v="558881"/>
    <x v="14"/>
    <x v="14"/>
    <n v="24"/>
    <x v="167"/>
    <n v="0.85"/>
    <n v="12705"/>
    <n v="20.399999999999999"/>
  </r>
  <r>
    <n v="558881"/>
    <x v="348"/>
    <x v="348"/>
    <n v="24"/>
    <x v="167"/>
    <n v="0.42"/>
    <n v="12705"/>
    <n v="10.08"/>
  </r>
  <r>
    <n v="558881"/>
    <x v="92"/>
    <x v="92"/>
    <n v="24"/>
    <x v="167"/>
    <n v="0.42"/>
    <n v="12705"/>
    <n v="10.08"/>
  </r>
  <r>
    <n v="558881"/>
    <x v="934"/>
    <x v="940"/>
    <n v="10"/>
    <x v="167"/>
    <n v="1.65"/>
    <n v="12705"/>
    <n v="16.5"/>
  </r>
  <r>
    <n v="558881"/>
    <x v="999"/>
    <x v="1007"/>
    <n v="12"/>
    <x v="167"/>
    <n v="1.25"/>
    <n v="12705"/>
    <n v="15"/>
  </r>
  <r>
    <n v="558881"/>
    <x v="22"/>
    <x v="22"/>
    <n v="24"/>
    <x v="167"/>
    <n v="2.95"/>
    <n v="12705"/>
    <n v="70.800000000000011"/>
  </r>
  <r>
    <n v="558881"/>
    <x v="23"/>
    <x v="23"/>
    <n v="24"/>
    <x v="167"/>
    <n v="2.95"/>
    <n v="12705"/>
    <n v="70.800000000000011"/>
  </r>
  <r>
    <n v="558881"/>
    <x v="118"/>
    <x v="118"/>
    <n v="12"/>
    <x v="167"/>
    <n v="1.65"/>
    <n v="12705"/>
    <n v="19.799999999999997"/>
  </r>
  <r>
    <n v="558881"/>
    <x v="180"/>
    <x v="180"/>
    <n v="10"/>
    <x v="167"/>
    <n v="0.85"/>
    <n v="12705"/>
    <n v="8.5"/>
  </r>
  <r>
    <n v="558881"/>
    <x v="282"/>
    <x v="282"/>
    <n v="10"/>
    <x v="167"/>
    <n v="0.85"/>
    <n v="12705"/>
    <n v="8.5"/>
  </r>
  <r>
    <n v="558881"/>
    <x v="121"/>
    <x v="121"/>
    <n v="10"/>
    <x v="167"/>
    <n v="2.1"/>
    <n v="12705"/>
    <n v="21"/>
  </r>
  <r>
    <n v="558881"/>
    <x v="201"/>
    <x v="612"/>
    <n v="10"/>
    <x v="167"/>
    <n v="1.65"/>
    <n v="12705"/>
    <n v="16.5"/>
  </r>
  <r>
    <n v="558881"/>
    <x v="419"/>
    <x v="419"/>
    <n v="10"/>
    <x v="167"/>
    <n v="1.65"/>
    <n v="12705"/>
    <n v="16.5"/>
  </r>
  <r>
    <n v="558881"/>
    <x v="124"/>
    <x v="124"/>
    <n v="12"/>
    <x v="167"/>
    <n v="0.42"/>
    <n v="12705"/>
    <n v="5.04"/>
  </r>
  <r>
    <n v="558881"/>
    <x v="386"/>
    <x v="386"/>
    <n v="36"/>
    <x v="167"/>
    <n v="0.65"/>
    <n v="12705"/>
    <n v="23.400000000000002"/>
  </r>
  <r>
    <n v="558881"/>
    <x v="128"/>
    <x v="128"/>
    <n v="4"/>
    <x v="167"/>
    <n v="4.95"/>
    <n v="12705"/>
    <n v="19.8"/>
  </r>
  <r>
    <n v="558881"/>
    <x v="426"/>
    <x v="426"/>
    <n v="2"/>
    <x v="167"/>
    <n v="8.5"/>
    <n v="12705"/>
    <n v="17"/>
  </r>
  <r>
    <n v="558881"/>
    <x v="536"/>
    <x v="536"/>
    <n v="2"/>
    <x v="167"/>
    <n v="8.5"/>
    <n v="12705"/>
    <n v="17"/>
  </r>
  <r>
    <n v="558881"/>
    <x v="296"/>
    <x v="296"/>
    <n v="2"/>
    <x v="167"/>
    <n v="8.5"/>
    <n v="12705"/>
    <n v="17"/>
  </r>
  <r>
    <n v="558881"/>
    <x v="272"/>
    <x v="272"/>
    <n v="2"/>
    <x v="167"/>
    <n v="7.95"/>
    <n v="12705"/>
    <n v="15.9"/>
  </r>
  <r>
    <n v="558881"/>
    <x v="294"/>
    <x v="294"/>
    <n v="12"/>
    <x v="167"/>
    <n v="1.65"/>
    <n v="12705"/>
    <n v="19.799999999999997"/>
  </r>
  <r>
    <n v="558881"/>
    <x v="1016"/>
    <x v="1024"/>
    <n v="24"/>
    <x v="167"/>
    <n v="0.42"/>
    <n v="12705"/>
    <n v="10.08"/>
  </r>
  <r>
    <n v="558881"/>
    <x v="1017"/>
    <x v="1025"/>
    <n v="24"/>
    <x v="167"/>
    <n v="0.42"/>
    <n v="12705"/>
    <n v="10.08"/>
  </r>
  <r>
    <n v="558881"/>
    <x v="777"/>
    <x v="782"/>
    <n v="10"/>
    <x v="167"/>
    <n v="2.08"/>
    <n v="12705"/>
    <n v="20.8"/>
  </r>
  <r>
    <n v="558881"/>
    <x v="746"/>
    <x v="749"/>
    <n v="10"/>
    <x v="167"/>
    <n v="0.85"/>
    <n v="12705"/>
    <n v="8.5"/>
  </r>
  <r>
    <n v="558881"/>
    <x v="787"/>
    <x v="792"/>
    <n v="10"/>
    <x v="167"/>
    <n v="0.85"/>
    <n v="12705"/>
    <n v="8.5"/>
  </r>
  <r>
    <n v="558881"/>
    <x v="605"/>
    <x v="605"/>
    <n v="25"/>
    <x v="167"/>
    <n v="0.42"/>
    <n v="12705"/>
    <n v="10.5"/>
  </r>
  <r>
    <n v="558881"/>
    <x v="1018"/>
    <x v="1026"/>
    <n v="36"/>
    <x v="167"/>
    <n v="2.4900000000000002"/>
    <n v="12705"/>
    <n v="89.640000000000015"/>
  </r>
  <r>
    <n v="558881"/>
    <x v="968"/>
    <x v="976"/>
    <n v="6"/>
    <x v="167"/>
    <n v="2.89"/>
    <n v="12705"/>
    <n v="17.34"/>
  </r>
  <r>
    <n v="558881"/>
    <x v="971"/>
    <x v="979"/>
    <n v="4"/>
    <x v="167"/>
    <n v="4.95"/>
    <n v="12705"/>
    <n v="19.8"/>
  </r>
  <r>
    <n v="558881"/>
    <x v="972"/>
    <x v="980"/>
    <n v="4"/>
    <x v="167"/>
    <n v="4.95"/>
    <n v="12705"/>
    <n v="19.8"/>
  </r>
  <r>
    <n v="558881"/>
    <x v="953"/>
    <x v="960"/>
    <n v="2"/>
    <x v="167"/>
    <n v="7.95"/>
    <n v="12705"/>
    <n v="15.9"/>
  </r>
  <r>
    <n v="558881"/>
    <x v="1019"/>
    <x v="1027"/>
    <n v="8"/>
    <x v="167"/>
    <n v="0.85"/>
    <n v="12705"/>
    <n v="6.8"/>
  </r>
  <r>
    <n v="558881"/>
    <x v="1020"/>
    <x v="1028"/>
    <n v="8"/>
    <x v="167"/>
    <n v="0.85"/>
    <n v="12705"/>
    <n v="6.8"/>
  </r>
  <r>
    <n v="558881"/>
    <x v="996"/>
    <x v="1004"/>
    <n v="8"/>
    <x v="167"/>
    <n v="0.85"/>
    <n v="12705"/>
    <n v="6.8"/>
  </r>
  <r>
    <n v="558881"/>
    <x v="1021"/>
    <x v="1029"/>
    <n v="8"/>
    <x v="167"/>
    <n v="0.85"/>
    <n v="12705"/>
    <n v="6.8"/>
  </r>
  <r>
    <n v="558881"/>
    <x v="479"/>
    <x v="479"/>
    <n v="2"/>
    <x v="167"/>
    <n v="7.95"/>
    <n v="12705"/>
    <n v="15.9"/>
  </r>
  <r>
    <n v="558881"/>
    <x v="502"/>
    <x v="502"/>
    <n v="2"/>
    <x v="167"/>
    <n v="7.95"/>
    <n v="12705"/>
    <n v="15.9"/>
  </r>
  <r>
    <n v="558881"/>
    <x v="1022"/>
    <x v="1030"/>
    <n v="24"/>
    <x v="167"/>
    <n v="0.65"/>
    <n v="12705"/>
    <n v="15.600000000000001"/>
  </r>
  <r>
    <n v="558881"/>
    <x v="153"/>
    <x v="153"/>
    <n v="25"/>
    <x v="167"/>
    <n v="0.42"/>
    <n v="12705"/>
    <n v="10.5"/>
  </r>
  <r>
    <n v="558881"/>
    <x v="329"/>
    <x v="716"/>
    <n v="12"/>
    <x v="167"/>
    <n v="1.25"/>
    <n v="12705"/>
    <n v="15"/>
  </r>
  <r>
    <n v="559298"/>
    <x v="286"/>
    <x v="286"/>
    <n v="24"/>
    <x v="168"/>
    <n v="1.25"/>
    <n v="12471"/>
    <n v="30"/>
  </r>
  <r>
    <n v="559298"/>
    <x v="389"/>
    <x v="389"/>
    <n v="12"/>
    <x v="168"/>
    <n v="0.85"/>
    <n v="12471"/>
    <n v="10.199999999999999"/>
  </r>
  <r>
    <n v="559298"/>
    <x v="5"/>
    <x v="5"/>
    <n v="24"/>
    <x v="168"/>
    <n v="1.65"/>
    <n v="12471"/>
    <n v="39.599999999999994"/>
  </r>
  <r>
    <n v="559298"/>
    <x v="357"/>
    <x v="357"/>
    <n v="12"/>
    <x v="168"/>
    <n v="1.65"/>
    <n v="12471"/>
    <n v="19.799999999999997"/>
  </r>
  <r>
    <n v="559298"/>
    <x v="124"/>
    <x v="124"/>
    <n v="12"/>
    <x v="168"/>
    <n v="0.42"/>
    <n v="12471"/>
    <n v="5.04"/>
  </r>
  <r>
    <n v="559298"/>
    <x v="216"/>
    <x v="216"/>
    <n v="16"/>
    <x v="168"/>
    <n v="10.95"/>
    <n v="12471"/>
    <n v="175.2"/>
  </r>
  <r>
    <n v="559298"/>
    <x v="205"/>
    <x v="205"/>
    <n v="12"/>
    <x v="168"/>
    <n v="1.65"/>
    <n v="12471"/>
    <n v="19.799999999999997"/>
  </r>
  <r>
    <n v="559298"/>
    <x v="25"/>
    <x v="25"/>
    <n v="12"/>
    <x v="168"/>
    <n v="1.65"/>
    <n v="12471"/>
    <n v="19.799999999999997"/>
  </r>
  <r>
    <n v="559298"/>
    <x v="456"/>
    <x v="456"/>
    <n v="4"/>
    <x v="168"/>
    <n v="3.75"/>
    <n v="12471"/>
    <n v="15"/>
  </r>
  <r>
    <n v="559298"/>
    <x v="1023"/>
    <x v="1031"/>
    <n v="12"/>
    <x v="168"/>
    <n v="1.95"/>
    <n v="12471"/>
    <n v="23.4"/>
  </r>
  <r>
    <n v="559298"/>
    <x v="32"/>
    <x v="32"/>
    <n v="12"/>
    <x v="168"/>
    <n v="0.85"/>
    <n v="12471"/>
    <n v="10.199999999999999"/>
  </r>
  <r>
    <n v="559298"/>
    <x v="150"/>
    <x v="150"/>
    <n v="24"/>
    <x v="168"/>
    <n v="1.45"/>
    <n v="12471"/>
    <n v="34.799999999999997"/>
  </r>
  <r>
    <n v="559298"/>
    <x v="699"/>
    <x v="701"/>
    <n v="24"/>
    <x v="168"/>
    <n v="0.83"/>
    <n v="12471"/>
    <n v="19.919999999999998"/>
  </r>
  <r>
    <n v="559298"/>
    <x v="670"/>
    <x v="672"/>
    <n v="12"/>
    <x v="168"/>
    <n v="2.08"/>
    <n v="12471"/>
    <n v="24.96"/>
  </r>
  <r>
    <n v="559298"/>
    <x v="845"/>
    <x v="851"/>
    <n v="4"/>
    <x v="168"/>
    <n v="4.1500000000000004"/>
    <n v="12471"/>
    <n v="16.600000000000001"/>
  </r>
  <r>
    <n v="559298"/>
    <x v="846"/>
    <x v="852"/>
    <n v="4"/>
    <x v="168"/>
    <n v="3.25"/>
    <n v="12471"/>
    <n v="13"/>
  </r>
  <r>
    <n v="559298"/>
    <x v="1024"/>
    <x v="1032"/>
    <n v="12"/>
    <x v="168"/>
    <n v="1.25"/>
    <n v="12471"/>
    <n v="15"/>
  </r>
  <r>
    <n v="559298"/>
    <x v="1025"/>
    <x v="1033"/>
    <n v="12"/>
    <x v="168"/>
    <n v="1.25"/>
    <n v="12471"/>
    <n v="15"/>
  </r>
  <r>
    <n v="559298"/>
    <x v="1026"/>
    <x v="1034"/>
    <n v="24"/>
    <x v="168"/>
    <n v="2.4900000000000002"/>
    <n v="12471"/>
    <n v="59.760000000000005"/>
  </r>
  <r>
    <n v="559298"/>
    <x v="1027"/>
    <x v="1035"/>
    <n v="12"/>
    <x v="168"/>
    <n v="2.4900000000000002"/>
    <n v="12471"/>
    <n v="29.880000000000003"/>
  </r>
  <r>
    <n v="559298"/>
    <x v="1028"/>
    <x v="1036"/>
    <n v="12"/>
    <x v="168"/>
    <n v="2.89"/>
    <n v="12471"/>
    <n v="34.68"/>
  </r>
  <r>
    <n v="559300"/>
    <x v="345"/>
    <x v="345"/>
    <n v="12"/>
    <x v="169"/>
    <n v="1.45"/>
    <n v="12471"/>
    <n v="17.399999999999999"/>
  </r>
  <r>
    <n v="559300"/>
    <x v="1029"/>
    <x v="1037"/>
    <n v="12"/>
    <x v="169"/>
    <n v="1.45"/>
    <n v="12471"/>
    <n v="17.399999999999999"/>
  </r>
  <r>
    <n v="559300"/>
    <x v="1030"/>
    <x v="1038"/>
    <n v="12"/>
    <x v="169"/>
    <n v="1.45"/>
    <n v="12471"/>
    <n v="17.399999999999999"/>
  </r>
  <r>
    <n v="559300"/>
    <x v="968"/>
    <x v="976"/>
    <n v="6"/>
    <x v="169"/>
    <n v="2.89"/>
    <n v="12471"/>
    <n v="17.34"/>
  </r>
  <r>
    <n v="559300"/>
    <x v="1031"/>
    <x v="1039"/>
    <n v="6"/>
    <x v="169"/>
    <n v="4.1500000000000004"/>
    <n v="12471"/>
    <n v="24.900000000000002"/>
  </r>
  <r>
    <n v="559300"/>
    <x v="969"/>
    <x v="977"/>
    <n v="6"/>
    <x v="169"/>
    <n v="4.1500000000000004"/>
    <n v="12471"/>
    <n v="24.900000000000002"/>
  </r>
  <r>
    <n v="559300"/>
    <x v="1006"/>
    <x v="1014"/>
    <n v="6"/>
    <x v="169"/>
    <n v="2.08"/>
    <n v="12471"/>
    <n v="12.48"/>
  </r>
  <r>
    <n v="559300"/>
    <x v="972"/>
    <x v="980"/>
    <n v="4"/>
    <x v="169"/>
    <n v="4.95"/>
    <n v="12471"/>
    <n v="19.8"/>
  </r>
  <r>
    <n v="559300"/>
    <x v="984"/>
    <x v="992"/>
    <n v="12"/>
    <x v="169"/>
    <n v="1.45"/>
    <n v="12471"/>
    <n v="17.399999999999999"/>
  </r>
  <r>
    <n v="559300"/>
    <x v="974"/>
    <x v="982"/>
    <n v="24"/>
    <x v="169"/>
    <n v="0.55000000000000004"/>
    <n v="12471"/>
    <n v="13.200000000000001"/>
  </r>
  <r>
    <n v="559300"/>
    <x v="985"/>
    <x v="993"/>
    <n v="24"/>
    <x v="169"/>
    <n v="0.55000000000000004"/>
    <n v="12471"/>
    <n v="13.200000000000001"/>
  </r>
  <r>
    <n v="559300"/>
    <x v="954"/>
    <x v="961"/>
    <n v="24"/>
    <x v="169"/>
    <n v="0.55000000000000004"/>
    <n v="12471"/>
    <n v="13.200000000000001"/>
  </r>
  <r>
    <n v="559316"/>
    <x v="330"/>
    <x v="330"/>
    <n v="10"/>
    <x v="170"/>
    <n v="2.08"/>
    <n v="12647"/>
    <n v="20.8"/>
  </r>
  <r>
    <n v="559316"/>
    <x v="67"/>
    <x v="67"/>
    <n v="24"/>
    <x v="170"/>
    <n v="0.55000000000000004"/>
    <n v="12647"/>
    <n v="13.200000000000001"/>
  </r>
  <r>
    <n v="559316"/>
    <x v="419"/>
    <x v="419"/>
    <n v="10"/>
    <x v="170"/>
    <n v="1.65"/>
    <n v="12647"/>
    <n v="16.5"/>
  </r>
  <r>
    <n v="559316"/>
    <x v="7"/>
    <x v="7"/>
    <n v="10"/>
    <x v="170"/>
    <n v="2.08"/>
    <n v="12647"/>
    <n v="20.8"/>
  </r>
  <r>
    <n v="559316"/>
    <x v="293"/>
    <x v="953"/>
    <n v="6"/>
    <x v="170"/>
    <n v="3.25"/>
    <n v="12647"/>
    <n v="19.5"/>
  </r>
  <r>
    <n v="559316"/>
    <x v="472"/>
    <x v="472"/>
    <n v="6"/>
    <x v="170"/>
    <n v="3.25"/>
    <n v="12647"/>
    <n v="19.5"/>
  </r>
  <r>
    <n v="559316"/>
    <x v="734"/>
    <x v="737"/>
    <n v="2"/>
    <x v="170"/>
    <n v="4.95"/>
    <n v="12647"/>
    <n v="9.9"/>
  </r>
  <r>
    <n v="559316"/>
    <x v="1030"/>
    <x v="1038"/>
    <n v="12"/>
    <x v="170"/>
    <n v="1.45"/>
    <n v="12647"/>
    <n v="17.399999999999999"/>
  </r>
  <r>
    <n v="559316"/>
    <x v="971"/>
    <x v="979"/>
    <n v="4"/>
    <x v="170"/>
    <n v="4.95"/>
    <n v="12647"/>
    <n v="19.8"/>
  </r>
  <r>
    <n v="559316"/>
    <x v="984"/>
    <x v="992"/>
    <n v="12"/>
    <x v="170"/>
    <n v="1.45"/>
    <n v="12647"/>
    <n v="17.399999999999999"/>
  </r>
  <r>
    <n v="559316"/>
    <x v="974"/>
    <x v="982"/>
    <n v="24"/>
    <x v="170"/>
    <n v="0.55000000000000004"/>
    <n v="12647"/>
    <n v="13.200000000000001"/>
  </r>
  <r>
    <n v="559316"/>
    <x v="10"/>
    <x v="752"/>
    <n v="4"/>
    <x v="170"/>
    <n v="4.1500000000000004"/>
    <n v="12647"/>
    <n v="16.600000000000001"/>
  </r>
  <r>
    <n v="559316"/>
    <x v="165"/>
    <x v="779"/>
    <n v="4"/>
    <x v="170"/>
    <n v="4.1500000000000004"/>
    <n v="12647"/>
    <n v="16.600000000000001"/>
  </r>
  <r>
    <n v="559316"/>
    <x v="166"/>
    <x v="614"/>
    <n v="4"/>
    <x v="170"/>
    <n v="4.1500000000000004"/>
    <n v="12647"/>
    <n v="16.600000000000001"/>
  </r>
  <r>
    <n v="559316"/>
    <x v="11"/>
    <x v="11"/>
    <n v="10"/>
    <x v="170"/>
    <n v="2.08"/>
    <n v="12647"/>
    <n v="20.8"/>
  </r>
  <r>
    <n v="559362"/>
    <x v="50"/>
    <x v="50"/>
    <n v="16"/>
    <x v="171"/>
    <n v="1.25"/>
    <n v="12635"/>
    <n v="20"/>
  </r>
  <r>
    <n v="559362"/>
    <x v="647"/>
    <x v="649"/>
    <n v="12"/>
    <x v="171"/>
    <n v="0.85"/>
    <n v="12635"/>
    <n v="10.199999999999999"/>
  </r>
  <r>
    <n v="559362"/>
    <x v="434"/>
    <x v="434"/>
    <n v="12"/>
    <x v="171"/>
    <n v="1.25"/>
    <n v="12635"/>
    <n v="15"/>
  </r>
  <r>
    <n v="559362"/>
    <x v="729"/>
    <x v="732"/>
    <n v="6"/>
    <x v="171"/>
    <n v="2.95"/>
    <n v="12635"/>
    <n v="17.700000000000003"/>
  </r>
  <r>
    <n v="559362"/>
    <x v="88"/>
    <x v="88"/>
    <n v="6"/>
    <x v="171"/>
    <n v="2.5499999999999998"/>
    <n v="12635"/>
    <n v="15.299999999999999"/>
  </r>
  <r>
    <n v="559362"/>
    <x v="1032"/>
    <x v="1040"/>
    <n v="6"/>
    <x v="171"/>
    <n v="2.25"/>
    <n v="12635"/>
    <n v="13.5"/>
  </r>
  <r>
    <n v="559362"/>
    <x v="172"/>
    <x v="172"/>
    <n v="6"/>
    <x v="171"/>
    <n v="2.25"/>
    <n v="12635"/>
    <n v="13.5"/>
  </r>
  <r>
    <n v="559362"/>
    <x v="173"/>
    <x v="173"/>
    <n v="6"/>
    <x v="171"/>
    <n v="2.25"/>
    <n v="12635"/>
    <n v="13.5"/>
  </r>
  <r>
    <n v="559362"/>
    <x v="389"/>
    <x v="389"/>
    <n v="24"/>
    <x v="171"/>
    <n v="0.85"/>
    <n v="12635"/>
    <n v="20.399999999999999"/>
  </r>
  <r>
    <n v="559362"/>
    <x v="175"/>
    <x v="175"/>
    <n v="12"/>
    <x v="171"/>
    <n v="1.25"/>
    <n v="12635"/>
    <n v="15"/>
  </r>
  <r>
    <n v="559362"/>
    <x v="730"/>
    <x v="733"/>
    <n v="12"/>
    <x v="171"/>
    <n v="1.25"/>
    <n v="12635"/>
    <n v="15"/>
  </r>
  <r>
    <n v="559362"/>
    <x v="210"/>
    <x v="210"/>
    <n v="3"/>
    <x v="171"/>
    <n v="4.95"/>
    <n v="12635"/>
    <n v="14.850000000000001"/>
  </r>
  <r>
    <n v="559362"/>
    <x v="1033"/>
    <x v="1041"/>
    <n v="12"/>
    <x v="171"/>
    <n v="0.83"/>
    <n v="12635"/>
    <n v="9.9599999999999991"/>
  </r>
  <r>
    <n v="559362"/>
    <x v="1034"/>
    <x v="1042"/>
    <n v="12"/>
    <x v="171"/>
    <n v="0.83"/>
    <n v="12635"/>
    <n v="9.9599999999999991"/>
  </r>
  <r>
    <n v="559362"/>
    <x v="1035"/>
    <x v="1043"/>
    <n v="12"/>
    <x v="171"/>
    <n v="0.83"/>
    <n v="12635"/>
    <n v="9.9599999999999991"/>
  </r>
  <r>
    <n v="559362"/>
    <x v="288"/>
    <x v="288"/>
    <n v="6"/>
    <x v="171"/>
    <n v="2.5499999999999998"/>
    <n v="12635"/>
    <n v="15.299999999999999"/>
  </r>
  <r>
    <n v="559362"/>
    <x v="179"/>
    <x v="179"/>
    <n v="6"/>
    <x v="171"/>
    <n v="2.5499999999999998"/>
    <n v="12635"/>
    <n v="15.299999999999999"/>
  </r>
  <r>
    <n v="559362"/>
    <x v="22"/>
    <x v="22"/>
    <n v="12"/>
    <x v="171"/>
    <n v="2.95"/>
    <n v="12635"/>
    <n v="35.400000000000006"/>
  </r>
  <r>
    <n v="559362"/>
    <x v="23"/>
    <x v="23"/>
    <n v="12"/>
    <x v="171"/>
    <n v="2.95"/>
    <n v="12635"/>
    <n v="35.400000000000006"/>
  </r>
  <r>
    <n v="559362"/>
    <x v="181"/>
    <x v="181"/>
    <n v="12"/>
    <x v="171"/>
    <n v="1.25"/>
    <n v="12635"/>
    <n v="15"/>
  </r>
  <r>
    <n v="559362"/>
    <x v="620"/>
    <x v="622"/>
    <n v="12"/>
    <x v="171"/>
    <n v="1.25"/>
    <n v="12635"/>
    <n v="15"/>
  </r>
  <r>
    <n v="559362"/>
    <x v="1036"/>
    <x v="1044"/>
    <n v="12"/>
    <x v="171"/>
    <n v="1.25"/>
    <n v="12635"/>
    <n v="15"/>
  </r>
  <r>
    <n v="559362"/>
    <x v="186"/>
    <x v="186"/>
    <n v="3"/>
    <x v="171"/>
    <n v="4.95"/>
    <n v="12635"/>
    <n v="14.850000000000001"/>
  </r>
  <r>
    <n v="559362"/>
    <x v="853"/>
    <x v="859"/>
    <n v="12"/>
    <x v="171"/>
    <n v="0.42"/>
    <n v="12635"/>
    <n v="5.04"/>
  </r>
  <r>
    <n v="559362"/>
    <x v="728"/>
    <x v="731"/>
    <n v="12"/>
    <x v="171"/>
    <n v="0.85"/>
    <n v="12635"/>
    <n v="10.199999999999999"/>
  </r>
  <r>
    <n v="559362"/>
    <x v="669"/>
    <x v="671"/>
    <n v="12"/>
    <x v="171"/>
    <n v="2.08"/>
    <n v="12635"/>
    <n v="24.96"/>
  </r>
  <r>
    <n v="559362"/>
    <x v="670"/>
    <x v="672"/>
    <n v="12"/>
    <x v="171"/>
    <n v="2.08"/>
    <n v="12635"/>
    <n v="24.96"/>
  </r>
  <r>
    <n v="559362"/>
    <x v="980"/>
    <x v="988"/>
    <n v="12"/>
    <x v="171"/>
    <n v="1.65"/>
    <n v="12635"/>
    <n v="19.799999999999997"/>
  </r>
  <r>
    <n v="559362"/>
    <x v="828"/>
    <x v="834"/>
    <n v="12"/>
    <x v="171"/>
    <n v="1.65"/>
    <n v="12635"/>
    <n v="19.799999999999997"/>
  </r>
  <r>
    <n v="559362"/>
    <x v="975"/>
    <x v="983"/>
    <n v="6"/>
    <x v="171"/>
    <n v="4.1500000000000004"/>
    <n v="12635"/>
    <n v="24.900000000000002"/>
  </r>
  <r>
    <n v="559362"/>
    <x v="969"/>
    <x v="977"/>
    <n v="6"/>
    <x v="171"/>
    <n v="4.1500000000000004"/>
    <n v="12635"/>
    <n v="24.900000000000002"/>
  </r>
  <r>
    <n v="559362"/>
    <x v="1007"/>
    <x v="1015"/>
    <n v="8"/>
    <x v="171"/>
    <n v="1.25"/>
    <n v="12635"/>
    <n v="10"/>
  </r>
  <r>
    <n v="559362"/>
    <x v="1008"/>
    <x v="1016"/>
    <n v="8"/>
    <x v="171"/>
    <n v="1.25"/>
    <n v="12635"/>
    <n v="10"/>
  </r>
  <r>
    <n v="559362"/>
    <x v="1009"/>
    <x v="1017"/>
    <n v="8"/>
    <x v="171"/>
    <n v="1.25"/>
    <n v="12635"/>
    <n v="10"/>
  </r>
  <r>
    <n v="559362"/>
    <x v="1010"/>
    <x v="1018"/>
    <n v="8"/>
    <x v="171"/>
    <n v="1.25"/>
    <n v="12635"/>
    <n v="10"/>
  </r>
  <r>
    <n v="559362"/>
    <x v="367"/>
    <x v="367"/>
    <n v="12"/>
    <x v="171"/>
    <n v="1.25"/>
    <n v="12635"/>
    <n v="15"/>
  </r>
  <r>
    <n v="559362"/>
    <x v="369"/>
    <x v="369"/>
    <n v="12"/>
    <x v="171"/>
    <n v="1.25"/>
    <n v="12635"/>
    <n v="15"/>
  </r>
  <r>
    <n v="559362"/>
    <x v="215"/>
    <x v="215"/>
    <n v="12"/>
    <x v="171"/>
    <n v="1.25"/>
    <n v="12635"/>
    <n v="15"/>
  </r>
  <r>
    <n v="559362"/>
    <x v="371"/>
    <x v="371"/>
    <n v="12"/>
    <x v="171"/>
    <n v="1.25"/>
    <n v="12635"/>
    <n v="15"/>
  </r>
  <r>
    <n v="559421"/>
    <x v="37"/>
    <x v="37"/>
    <n v="8"/>
    <x v="172"/>
    <n v="1.25"/>
    <n v="12648"/>
    <n v="10"/>
  </r>
  <r>
    <n v="559421"/>
    <x v="38"/>
    <x v="38"/>
    <n v="8"/>
    <x v="172"/>
    <n v="1.25"/>
    <n v="12648"/>
    <n v="10"/>
  </r>
  <r>
    <n v="559421"/>
    <x v="39"/>
    <x v="39"/>
    <n v="8"/>
    <x v="172"/>
    <n v="1.25"/>
    <n v="12648"/>
    <n v="10"/>
  </r>
  <r>
    <n v="559421"/>
    <x v="40"/>
    <x v="40"/>
    <n v="8"/>
    <x v="172"/>
    <n v="1.25"/>
    <n v="12648"/>
    <n v="10"/>
  </r>
  <r>
    <n v="559421"/>
    <x v="1037"/>
    <x v="1045"/>
    <n v="5"/>
    <x v="172"/>
    <n v="8.9499999999999993"/>
    <n v="12648"/>
    <n v="44.75"/>
  </r>
  <r>
    <n v="559421"/>
    <x v="70"/>
    <x v="70"/>
    <n v="8"/>
    <x v="172"/>
    <n v="0.85"/>
    <n v="12648"/>
    <n v="6.8"/>
  </r>
  <r>
    <n v="559421"/>
    <x v="71"/>
    <x v="71"/>
    <n v="8"/>
    <x v="172"/>
    <n v="0.85"/>
    <n v="12648"/>
    <n v="6.8"/>
  </r>
  <r>
    <n v="559421"/>
    <x v="72"/>
    <x v="72"/>
    <n v="8"/>
    <x v="172"/>
    <n v="0.85"/>
    <n v="12648"/>
    <n v="6.8"/>
  </r>
  <r>
    <n v="559421"/>
    <x v="73"/>
    <x v="73"/>
    <n v="16"/>
    <x v="172"/>
    <n v="1.69"/>
    <n v="12648"/>
    <n v="27.04"/>
  </r>
  <r>
    <n v="559421"/>
    <x v="75"/>
    <x v="75"/>
    <n v="16"/>
    <x v="172"/>
    <n v="1.69"/>
    <n v="12648"/>
    <n v="27.04"/>
  </r>
  <r>
    <n v="559421"/>
    <x v="76"/>
    <x v="76"/>
    <n v="8"/>
    <x v="172"/>
    <n v="1.69"/>
    <n v="12648"/>
    <n v="13.52"/>
  </r>
  <r>
    <n v="559421"/>
    <x v="1038"/>
    <x v="1046"/>
    <n v="6"/>
    <x v="172"/>
    <n v="2.95"/>
    <n v="12648"/>
    <n v="17.700000000000003"/>
  </r>
  <r>
    <n v="559421"/>
    <x v="109"/>
    <x v="109"/>
    <n v="6"/>
    <x v="172"/>
    <n v="1.95"/>
    <n v="12648"/>
    <n v="11.7"/>
  </r>
  <r>
    <n v="559421"/>
    <x v="224"/>
    <x v="224"/>
    <n v="12"/>
    <x v="172"/>
    <n v="0.85"/>
    <n v="12648"/>
    <n v="10.199999999999999"/>
  </r>
  <r>
    <n v="559421"/>
    <x v="528"/>
    <x v="528"/>
    <n v="12"/>
    <x v="172"/>
    <n v="1.25"/>
    <n v="12648"/>
    <n v="15"/>
  </r>
  <r>
    <n v="559421"/>
    <x v="1020"/>
    <x v="1028"/>
    <n v="8"/>
    <x v="172"/>
    <n v="0.85"/>
    <n v="12648"/>
    <n v="6.8"/>
  </r>
  <r>
    <n v="559421"/>
    <x v="275"/>
    <x v="275"/>
    <n v="3"/>
    <x v="172"/>
    <n v="5.45"/>
    <n v="12648"/>
    <n v="16.350000000000001"/>
  </r>
  <r>
    <n v="559421"/>
    <x v="276"/>
    <x v="276"/>
    <n v="3"/>
    <x v="172"/>
    <n v="5.45"/>
    <n v="12648"/>
    <n v="16.350000000000001"/>
  </r>
  <r>
    <n v="559421"/>
    <x v="165"/>
    <x v="779"/>
    <n v="4"/>
    <x v="172"/>
    <n v="4.1500000000000004"/>
    <n v="12648"/>
    <n v="16.600000000000001"/>
  </r>
  <r>
    <n v="559421"/>
    <x v="166"/>
    <x v="614"/>
    <n v="4"/>
    <x v="172"/>
    <n v="4.1500000000000004"/>
    <n v="12648"/>
    <n v="16.600000000000001"/>
  </r>
  <r>
    <n v="559710"/>
    <x v="1"/>
    <x v="1"/>
    <n v="6"/>
    <x v="173"/>
    <n v="3.25"/>
    <n v="12474"/>
    <n v="19.5"/>
  </r>
  <r>
    <n v="559710"/>
    <x v="44"/>
    <x v="44"/>
    <n v="20"/>
    <x v="173"/>
    <n v="0.85"/>
    <n v="12474"/>
    <n v="17"/>
  </r>
  <r>
    <n v="559710"/>
    <x v="45"/>
    <x v="45"/>
    <n v="20"/>
    <x v="173"/>
    <n v="0.85"/>
    <n v="12474"/>
    <n v="17"/>
  </r>
  <r>
    <n v="559710"/>
    <x v="752"/>
    <x v="756"/>
    <n v="12"/>
    <x v="173"/>
    <n v="1.25"/>
    <n v="12474"/>
    <n v="15"/>
  </r>
  <r>
    <n v="559710"/>
    <x v="232"/>
    <x v="232"/>
    <n v="12"/>
    <x v="173"/>
    <n v="1.25"/>
    <n v="12474"/>
    <n v="15"/>
  </r>
  <r>
    <n v="559710"/>
    <x v="22"/>
    <x v="22"/>
    <n v="12"/>
    <x v="173"/>
    <n v="2.95"/>
    <n v="12474"/>
    <n v="35.400000000000006"/>
  </r>
  <r>
    <n v="559710"/>
    <x v="23"/>
    <x v="23"/>
    <n v="6"/>
    <x v="173"/>
    <n v="2.95"/>
    <n v="12474"/>
    <n v="17.700000000000003"/>
  </r>
  <r>
    <n v="559710"/>
    <x v="787"/>
    <x v="792"/>
    <n v="20"/>
    <x v="173"/>
    <n v="0.85"/>
    <n v="12474"/>
    <n v="17"/>
  </r>
  <r>
    <n v="559710"/>
    <x v="1008"/>
    <x v="1016"/>
    <n v="8"/>
    <x v="173"/>
    <n v="1.25"/>
    <n v="12474"/>
    <n v="10"/>
  </r>
  <r>
    <n v="559710"/>
    <x v="1010"/>
    <x v="1018"/>
    <n v="8"/>
    <x v="173"/>
    <n v="1.25"/>
    <n v="12474"/>
    <n v="10"/>
  </r>
  <r>
    <n v="559797"/>
    <x v="2"/>
    <x v="2"/>
    <n v="12"/>
    <x v="174"/>
    <n v="0.65"/>
    <n v="12720"/>
    <n v="7.8000000000000007"/>
  </r>
  <r>
    <n v="559797"/>
    <x v="3"/>
    <x v="3"/>
    <n v="12"/>
    <x v="174"/>
    <n v="0.85"/>
    <n v="12720"/>
    <n v="10.199999999999999"/>
  </r>
  <r>
    <n v="559797"/>
    <x v="67"/>
    <x v="67"/>
    <n v="24"/>
    <x v="174"/>
    <n v="0.55000000000000004"/>
    <n v="12720"/>
    <n v="13.200000000000001"/>
  </r>
  <r>
    <n v="559797"/>
    <x v="168"/>
    <x v="168"/>
    <n v="10"/>
    <x v="174"/>
    <n v="1.25"/>
    <n v="12720"/>
    <n v="12.5"/>
  </r>
  <r>
    <n v="559797"/>
    <x v="169"/>
    <x v="169"/>
    <n v="10"/>
    <x v="174"/>
    <n v="1.25"/>
    <n v="12720"/>
    <n v="12.5"/>
  </r>
  <r>
    <n v="559797"/>
    <x v="170"/>
    <x v="170"/>
    <n v="10"/>
    <x v="174"/>
    <n v="1.25"/>
    <n v="12720"/>
    <n v="12.5"/>
  </r>
  <r>
    <n v="559797"/>
    <x v="1039"/>
    <x v="1047"/>
    <n v="10"/>
    <x v="174"/>
    <n v="1.25"/>
    <n v="12720"/>
    <n v="12.5"/>
  </r>
  <r>
    <n v="559797"/>
    <x v="73"/>
    <x v="73"/>
    <n v="8"/>
    <x v="174"/>
    <n v="1.69"/>
    <n v="12720"/>
    <n v="13.52"/>
  </r>
  <r>
    <n v="559797"/>
    <x v="93"/>
    <x v="93"/>
    <n v="24"/>
    <x v="174"/>
    <n v="0.28999999999999998"/>
    <n v="12720"/>
    <n v="6.9599999999999991"/>
  </r>
  <r>
    <n v="559797"/>
    <x v="94"/>
    <x v="94"/>
    <n v="24"/>
    <x v="174"/>
    <n v="0.28999999999999998"/>
    <n v="12720"/>
    <n v="6.9599999999999991"/>
  </r>
  <r>
    <n v="559797"/>
    <x v="22"/>
    <x v="22"/>
    <n v="6"/>
    <x v="174"/>
    <n v="2.95"/>
    <n v="12720"/>
    <n v="17.700000000000003"/>
  </r>
  <r>
    <n v="559797"/>
    <x v="117"/>
    <x v="117"/>
    <n v="6"/>
    <x v="174"/>
    <n v="2.95"/>
    <n v="12720"/>
    <n v="17.700000000000003"/>
  </r>
  <r>
    <n v="559797"/>
    <x v="23"/>
    <x v="23"/>
    <n v="6"/>
    <x v="174"/>
    <n v="2.95"/>
    <n v="12720"/>
    <n v="17.700000000000003"/>
  </r>
  <r>
    <n v="559797"/>
    <x v="268"/>
    <x v="268"/>
    <n v="12"/>
    <x v="174"/>
    <n v="1.25"/>
    <n v="12720"/>
    <n v="15"/>
  </r>
  <r>
    <n v="559797"/>
    <x v="269"/>
    <x v="269"/>
    <n v="12"/>
    <x v="174"/>
    <n v="1.25"/>
    <n v="12720"/>
    <n v="15"/>
  </r>
  <r>
    <n v="559797"/>
    <x v="655"/>
    <x v="657"/>
    <n v="12"/>
    <x v="174"/>
    <n v="1.25"/>
    <n v="12720"/>
    <n v="15"/>
  </r>
  <r>
    <n v="559797"/>
    <x v="32"/>
    <x v="32"/>
    <n v="12"/>
    <x v="174"/>
    <n v="0.85"/>
    <n v="12720"/>
    <n v="10.199999999999999"/>
  </r>
  <r>
    <n v="559797"/>
    <x v="472"/>
    <x v="472"/>
    <n v="6"/>
    <x v="174"/>
    <n v="3.25"/>
    <n v="12720"/>
    <n v="19.5"/>
  </r>
  <r>
    <n v="559797"/>
    <x v="984"/>
    <x v="992"/>
    <n v="12"/>
    <x v="174"/>
    <n v="1.45"/>
    <n v="12720"/>
    <n v="17.399999999999999"/>
  </r>
  <r>
    <n v="559797"/>
    <x v="974"/>
    <x v="982"/>
    <n v="24"/>
    <x v="174"/>
    <n v="0.55000000000000004"/>
    <n v="12720"/>
    <n v="13.200000000000001"/>
  </r>
  <r>
    <n v="559798"/>
    <x v="1040"/>
    <x v="1048"/>
    <n v="36"/>
    <x v="175"/>
    <n v="0.39"/>
    <n v="12720"/>
    <n v="14.040000000000001"/>
  </r>
  <r>
    <n v="559798"/>
    <x v="1041"/>
    <x v="1049"/>
    <n v="36"/>
    <x v="175"/>
    <n v="0.39"/>
    <n v="12720"/>
    <n v="14.040000000000001"/>
  </r>
  <r>
    <n v="559798"/>
    <x v="150"/>
    <x v="150"/>
    <n v="24"/>
    <x v="175"/>
    <n v="1.45"/>
    <n v="12720"/>
    <n v="34.799999999999997"/>
  </r>
  <r>
    <n v="559798"/>
    <x v="1042"/>
    <x v="1050"/>
    <n v="48"/>
    <x v="175"/>
    <n v="0.28999999999999998"/>
    <n v="12720"/>
    <n v="13.919999999999998"/>
  </r>
  <r>
    <n v="559798"/>
    <x v="1043"/>
    <x v="1051"/>
    <n v="24"/>
    <x v="175"/>
    <n v="0.79"/>
    <n v="12720"/>
    <n v="18.96"/>
  </r>
  <r>
    <n v="559798"/>
    <x v="1044"/>
    <x v="1052"/>
    <n v="24"/>
    <x v="175"/>
    <n v="0.19"/>
    <n v="12720"/>
    <n v="4.5600000000000005"/>
  </r>
  <r>
    <n v="559899"/>
    <x v="21"/>
    <x v="21"/>
    <n v="2"/>
    <x v="176"/>
    <n v="8.5"/>
    <n v="12528"/>
    <n v="17"/>
  </r>
  <r>
    <n v="559899"/>
    <x v="446"/>
    <x v="446"/>
    <n v="12"/>
    <x v="176"/>
    <n v="1.45"/>
    <n v="12528"/>
    <n v="17.399999999999999"/>
  </r>
  <r>
    <n v="559899"/>
    <x v="219"/>
    <x v="219"/>
    <n v="8"/>
    <x v="176"/>
    <n v="4.95"/>
    <n v="12528"/>
    <n v="39.6"/>
  </r>
  <r>
    <n v="559899"/>
    <x v="427"/>
    <x v="427"/>
    <n v="1"/>
    <x v="176"/>
    <n v="16.95"/>
    <n v="12528"/>
    <n v="16.95"/>
  </r>
  <r>
    <n v="559899"/>
    <x v="1045"/>
    <x v="1053"/>
    <n v="12"/>
    <x v="176"/>
    <n v="1.95"/>
    <n v="12528"/>
    <n v="23.4"/>
  </r>
  <r>
    <n v="559899"/>
    <x v="394"/>
    <x v="394"/>
    <n v="8"/>
    <x v="176"/>
    <n v="1.45"/>
    <n v="12528"/>
    <n v="11.6"/>
  </r>
  <r>
    <n v="559899"/>
    <x v="395"/>
    <x v="395"/>
    <n v="12"/>
    <x v="176"/>
    <n v="1.49"/>
    <n v="12528"/>
    <n v="17.88"/>
  </r>
  <r>
    <n v="559899"/>
    <x v="396"/>
    <x v="396"/>
    <n v="12"/>
    <x v="176"/>
    <n v="1.49"/>
    <n v="12528"/>
    <n v="17.88"/>
  </r>
  <r>
    <n v="559899"/>
    <x v="397"/>
    <x v="397"/>
    <n v="12"/>
    <x v="176"/>
    <n v="2.95"/>
    <n v="12528"/>
    <n v="35.400000000000006"/>
  </r>
  <r>
    <n v="559899"/>
    <x v="258"/>
    <x v="258"/>
    <n v="4"/>
    <x v="176"/>
    <n v="3.75"/>
    <n v="12528"/>
    <n v="15"/>
  </r>
  <r>
    <n v="559899"/>
    <x v="1046"/>
    <x v="1054"/>
    <n v="8"/>
    <x v="176"/>
    <n v="1.95"/>
    <n v="12528"/>
    <n v="15.6"/>
  </r>
  <r>
    <n v="559987"/>
    <x v="345"/>
    <x v="345"/>
    <n v="12"/>
    <x v="177"/>
    <n v="1.45"/>
    <n v="12619"/>
    <n v="17.399999999999999"/>
  </r>
  <r>
    <n v="559987"/>
    <x v="573"/>
    <x v="573"/>
    <n v="24"/>
    <x v="177"/>
    <n v="0.55000000000000004"/>
    <n v="12619"/>
    <n v="13.200000000000001"/>
  </r>
  <r>
    <n v="559987"/>
    <x v="774"/>
    <x v="778"/>
    <n v="12"/>
    <x v="177"/>
    <n v="1.45"/>
    <n v="12619"/>
    <n v="17.399999999999999"/>
  </r>
  <r>
    <n v="559987"/>
    <x v="209"/>
    <x v="209"/>
    <n v="24"/>
    <x v="177"/>
    <n v="0.55000000000000004"/>
    <n v="12619"/>
    <n v="13.200000000000001"/>
  </r>
  <r>
    <n v="559987"/>
    <x v="521"/>
    <x v="521"/>
    <n v="24"/>
    <x v="177"/>
    <n v="0.55000000000000004"/>
    <n v="12619"/>
    <n v="13.200000000000001"/>
  </r>
  <r>
    <n v="559987"/>
    <x v="1047"/>
    <x v="1055"/>
    <n v="128"/>
    <x v="177"/>
    <n v="0.72"/>
    <n v="12619"/>
    <n v="92.16"/>
  </r>
  <r>
    <n v="559987"/>
    <x v="1048"/>
    <x v="1056"/>
    <n v="128"/>
    <x v="177"/>
    <n v="0.72"/>
    <n v="12619"/>
    <n v="92.16"/>
  </r>
  <r>
    <n v="559987"/>
    <x v="1049"/>
    <x v="1057"/>
    <n v="128"/>
    <x v="177"/>
    <n v="0.72"/>
    <n v="12619"/>
    <n v="92.16"/>
  </r>
  <r>
    <n v="559987"/>
    <x v="1050"/>
    <x v="1058"/>
    <n v="128"/>
    <x v="177"/>
    <n v="1.04"/>
    <n v="12619"/>
    <n v="133.12"/>
  </r>
  <r>
    <n v="559987"/>
    <x v="984"/>
    <x v="992"/>
    <n v="12"/>
    <x v="177"/>
    <n v="1.45"/>
    <n v="12619"/>
    <n v="17.399999999999999"/>
  </r>
  <r>
    <n v="559987"/>
    <x v="974"/>
    <x v="982"/>
    <n v="48"/>
    <x v="177"/>
    <n v="0.55000000000000004"/>
    <n v="12619"/>
    <n v="26.400000000000002"/>
  </r>
  <r>
    <n v="559987"/>
    <x v="985"/>
    <x v="993"/>
    <n v="48"/>
    <x v="177"/>
    <n v="0.55000000000000004"/>
    <n v="12619"/>
    <n v="26.400000000000002"/>
  </r>
  <r>
    <n v="559987"/>
    <x v="954"/>
    <x v="961"/>
    <n v="48"/>
    <x v="177"/>
    <n v="0.55000000000000004"/>
    <n v="12619"/>
    <n v="26.400000000000002"/>
  </r>
  <r>
    <n v="559987"/>
    <x v="460"/>
    <x v="460"/>
    <n v="12"/>
    <x v="177"/>
    <n v="1.45"/>
    <n v="12619"/>
    <n v="17.399999999999999"/>
  </r>
  <r>
    <n v="560038"/>
    <x v="715"/>
    <x v="718"/>
    <n v="20"/>
    <x v="178"/>
    <n v="6.75"/>
    <n v="12709"/>
    <n v="135"/>
  </r>
  <r>
    <n v="560038"/>
    <x v="56"/>
    <x v="56"/>
    <n v="12"/>
    <x v="178"/>
    <n v="0.85"/>
    <n v="12709"/>
    <n v="10.199999999999999"/>
  </r>
  <r>
    <n v="560038"/>
    <x v="2"/>
    <x v="2"/>
    <n v="40"/>
    <x v="178"/>
    <n v="0.65"/>
    <n v="12709"/>
    <n v="26"/>
  </r>
  <r>
    <n v="560038"/>
    <x v="3"/>
    <x v="3"/>
    <n v="40"/>
    <x v="178"/>
    <n v="0.85"/>
    <n v="12709"/>
    <n v="34"/>
  </r>
  <r>
    <n v="560038"/>
    <x v="70"/>
    <x v="70"/>
    <n v="24"/>
    <x v="178"/>
    <n v="0.85"/>
    <n v="12709"/>
    <n v="20.399999999999999"/>
  </r>
  <r>
    <n v="560038"/>
    <x v="71"/>
    <x v="71"/>
    <n v="24"/>
    <x v="178"/>
    <n v="0.85"/>
    <n v="12709"/>
    <n v="20.399999999999999"/>
  </r>
  <r>
    <n v="560038"/>
    <x v="73"/>
    <x v="73"/>
    <n v="16"/>
    <x v="178"/>
    <n v="1.69"/>
    <n v="12709"/>
    <n v="27.04"/>
  </r>
  <r>
    <n v="560038"/>
    <x v="75"/>
    <x v="75"/>
    <n v="16"/>
    <x v="178"/>
    <n v="1.69"/>
    <n v="12709"/>
    <n v="27.04"/>
  </r>
  <r>
    <n v="560038"/>
    <x v="347"/>
    <x v="347"/>
    <n v="20"/>
    <x v="178"/>
    <n v="3.95"/>
    <n v="12709"/>
    <n v="79"/>
  </r>
  <r>
    <n v="560038"/>
    <x v="6"/>
    <x v="6"/>
    <n v="20"/>
    <x v="178"/>
    <n v="2.95"/>
    <n v="12709"/>
    <n v="59"/>
  </r>
  <r>
    <n v="560038"/>
    <x v="119"/>
    <x v="119"/>
    <n v="32"/>
    <x v="178"/>
    <n v="1.65"/>
    <n v="12709"/>
    <n v="52.8"/>
  </r>
  <r>
    <n v="560038"/>
    <x v="216"/>
    <x v="216"/>
    <n v="32"/>
    <x v="178"/>
    <n v="10.95"/>
    <n v="12709"/>
    <n v="350.4"/>
  </r>
  <r>
    <n v="560038"/>
    <x v="296"/>
    <x v="296"/>
    <n v="4"/>
    <x v="178"/>
    <n v="8.5"/>
    <n v="12709"/>
    <n v="34"/>
  </r>
  <r>
    <n v="560202"/>
    <x v="1051"/>
    <x v="1059"/>
    <n v="1"/>
    <x v="179"/>
    <n v="12.5"/>
    <n v="12712"/>
    <n v="12.5"/>
  </r>
  <r>
    <n v="560202"/>
    <x v="1052"/>
    <x v="1060"/>
    <n v="1"/>
    <x v="179"/>
    <n v="12.5"/>
    <n v="12712"/>
    <n v="12.5"/>
  </r>
  <r>
    <n v="560202"/>
    <x v="1053"/>
    <x v="1061"/>
    <n v="1"/>
    <x v="179"/>
    <n v="8.25"/>
    <n v="12712"/>
    <n v="8.25"/>
  </r>
  <r>
    <n v="560202"/>
    <x v="1054"/>
    <x v="1062"/>
    <n v="12"/>
    <x v="179"/>
    <n v="1.65"/>
    <n v="12712"/>
    <n v="19.799999999999997"/>
  </r>
  <r>
    <n v="560202"/>
    <x v="598"/>
    <x v="598"/>
    <n v="10"/>
    <x v="179"/>
    <n v="8.25"/>
    <n v="12712"/>
    <n v="82.5"/>
  </r>
  <r>
    <n v="560202"/>
    <x v="594"/>
    <x v="594"/>
    <n v="10"/>
    <x v="179"/>
    <n v="8.25"/>
    <n v="12712"/>
    <n v="82.5"/>
  </r>
  <r>
    <n v="560202"/>
    <x v="595"/>
    <x v="595"/>
    <n v="10"/>
    <x v="179"/>
    <n v="8.25"/>
    <n v="12712"/>
    <n v="82.5"/>
  </r>
  <r>
    <n v="560202"/>
    <x v="599"/>
    <x v="599"/>
    <n v="10"/>
    <x v="179"/>
    <n v="8.25"/>
    <n v="12712"/>
    <n v="82.5"/>
  </r>
  <r>
    <n v="560202"/>
    <x v="959"/>
    <x v="966"/>
    <n v="12"/>
    <x v="179"/>
    <n v="2.95"/>
    <n v="12712"/>
    <n v="35.400000000000006"/>
  </r>
  <r>
    <n v="560202"/>
    <x v="158"/>
    <x v="158"/>
    <n v="24"/>
    <x v="179"/>
    <n v="5.95"/>
    <n v="12712"/>
    <n v="142.80000000000001"/>
  </r>
  <r>
    <n v="560202"/>
    <x v="159"/>
    <x v="159"/>
    <n v="12"/>
    <x v="179"/>
    <n v="5.95"/>
    <n v="12712"/>
    <n v="71.400000000000006"/>
  </r>
  <r>
    <n v="560202"/>
    <x v="213"/>
    <x v="213"/>
    <n v="12"/>
    <x v="179"/>
    <n v="5.95"/>
    <n v="12712"/>
    <n v="71.400000000000006"/>
  </r>
  <r>
    <n v="560211"/>
    <x v="330"/>
    <x v="330"/>
    <n v="10"/>
    <x v="180"/>
    <n v="2.08"/>
    <n v="12621"/>
    <n v="20.8"/>
  </r>
  <r>
    <n v="560211"/>
    <x v="331"/>
    <x v="331"/>
    <n v="10"/>
    <x v="180"/>
    <n v="2.08"/>
    <n v="12621"/>
    <n v="20.8"/>
  </r>
  <r>
    <n v="560211"/>
    <x v="46"/>
    <x v="46"/>
    <n v="10"/>
    <x v="180"/>
    <n v="1.65"/>
    <n v="12621"/>
    <n v="16.5"/>
  </r>
  <r>
    <n v="560211"/>
    <x v="197"/>
    <x v="197"/>
    <n v="10"/>
    <x v="180"/>
    <n v="1.65"/>
    <n v="12621"/>
    <n v="16.5"/>
  </r>
  <r>
    <n v="560211"/>
    <x v="1055"/>
    <x v="1063"/>
    <n v="24"/>
    <x v="180"/>
    <n v="0.28999999999999998"/>
    <n v="12621"/>
    <n v="6.9599999999999991"/>
  </r>
  <r>
    <n v="560211"/>
    <x v="1056"/>
    <x v="1064"/>
    <n v="12"/>
    <x v="180"/>
    <n v="1.25"/>
    <n v="12621"/>
    <n v="15"/>
  </r>
  <r>
    <n v="560211"/>
    <x v="711"/>
    <x v="713"/>
    <n v="12"/>
    <x v="180"/>
    <n v="0.65"/>
    <n v="12621"/>
    <n v="7.8000000000000007"/>
  </r>
  <r>
    <n v="560211"/>
    <x v="90"/>
    <x v="90"/>
    <n v="12"/>
    <x v="180"/>
    <n v="0.65"/>
    <n v="12621"/>
    <n v="7.8000000000000007"/>
  </r>
  <r>
    <n v="560211"/>
    <x v="177"/>
    <x v="177"/>
    <n v="30"/>
    <x v="180"/>
    <n v="2.08"/>
    <n v="12621"/>
    <n v="62.400000000000006"/>
  </r>
  <r>
    <n v="560211"/>
    <x v="357"/>
    <x v="357"/>
    <n v="12"/>
    <x v="180"/>
    <n v="1.65"/>
    <n v="12621"/>
    <n v="19.799999999999997"/>
  </r>
  <r>
    <n v="560211"/>
    <x v="383"/>
    <x v="383"/>
    <n v="12"/>
    <x v="180"/>
    <n v="1.95"/>
    <n v="12621"/>
    <n v="23.4"/>
  </r>
  <r>
    <n v="560211"/>
    <x v="180"/>
    <x v="180"/>
    <n v="10"/>
    <x v="180"/>
    <n v="0.85"/>
    <n v="12621"/>
    <n v="8.5"/>
  </r>
  <r>
    <n v="560211"/>
    <x v="201"/>
    <x v="612"/>
    <n v="10"/>
    <x v="180"/>
    <n v="1.65"/>
    <n v="12621"/>
    <n v="16.5"/>
  </r>
  <r>
    <n v="560211"/>
    <x v="129"/>
    <x v="129"/>
    <n v="2"/>
    <x v="180"/>
    <n v="16.95"/>
    <n v="12621"/>
    <n v="33.9"/>
  </r>
  <r>
    <n v="560211"/>
    <x v="532"/>
    <x v="532"/>
    <n v="4"/>
    <x v="180"/>
    <n v="3.75"/>
    <n v="12621"/>
    <n v="15"/>
  </r>
  <r>
    <n v="560211"/>
    <x v="621"/>
    <x v="623"/>
    <n v="4"/>
    <x v="180"/>
    <n v="3.75"/>
    <n v="12621"/>
    <n v="15"/>
  </r>
  <r>
    <n v="560211"/>
    <x v="781"/>
    <x v="786"/>
    <n v="12"/>
    <x v="180"/>
    <n v="1.65"/>
    <n v="12621"/>
    <n v="19.799999999999997"/>
  </r>
  <r>
    <n v="560211"/>
    <x v="782"/>
    <x v="787"/>
    <n v="6"/>
    <x v="180"/>
    <n v="2.95"/>
    <n v="12621"/>
    <n v="17.700000000000003"/>
  </r>
  <r>
    <n v="560211"/>
    <x v="33"/>
    <x v="33"/>
    <n v="12"/>
    <x v="180"/>
    <n v="0.85"/>
    <n v="12621"/>
    <n v="10.199999999999999"/>
  </r>
  <r>
    <n v="560211"/>
    <x v="1030"/>
    <x v="1038"/>
    <n v="12"/>
    <x v="180"/>
    <n v="1.45"/>
    <n v="12621"/>
    <n v="17.399999999999999"/>
  </r>
  <r>
    <n v="560211"/>
    <x v="735"/>
    <x v="738"/>
    <n v="10"/>
    <x v="180"/>
    <n v="2.08"/>
    <n v="12621"/>
    <n v="20.8"/>
  </r>
  <r>
    <n v="560211"/>
    <x v="816"/>
    <x v="822"/>
    <n v="10"/>
    <x v="180"/>
    <n v="2.08"/>
    <n v="12621"/>
    <n v="20.8"/>
  </r>
  <r>
    <n v="560211"/>
    <x v="747"/>
    <x v="750"/>
    <n v="10"/>
    <x v="180"/>
    <n v="1.65"/>
    <n v="12621"/>
    <n v="16.5"/>
  </r>
  <r>
    <n v="560211"/>
    <x v="829"/>
    <x v="835"/>
    <n v="10"/>
    <x v="180"/>
    <n v="1.65"/>
    <n v="12621"/>
    <n v="16.5"/>
  </r>
  <r>
    <n v="560211"/>
    <x v="969"/>
    <x v="977"/>
    <n v="6"/>
    <x v="180"/>
    <n v="4.1500000000000004"/>
    <n v="12621"/>
    <n v="24.900000000000002"/>
  </r>
  <r>
    <n v="560211"/>
    <x v="215"/>
    <x v="215"/>
    <n v="12"/>
    <x v="180"/>
    <n v="1.25"/>
    <n v="12621"/>
    <n v="15"/>
  </r>
  <r>
    <n v="560211"/>
    <x v="11"/>
    <x v="11"/>
    <n v="10"/>
    <x v="180"/>
    <n v="2.08"/>
    <n v="12621"/>
    <n v="20.8"/>
  </r>
  <r>
    <n v="560230"/>
    <x v="41"/>
    <x v="41"/>
    <n v="12"/>
    <x v="181"/>
    <n v="5.95"/>
    <n v="12600"/>
    <n v="71.400000000000006"/>
  </r>
  <r>
    <n v="560230"/>
    <x v="330"/>
    <x v="330"/>
    <n v="10"/>
    <x v="181"/>
    <n v="2.08"/>
    <n v="12600"/>
    <n v="20.8"/>
  </r>
  <r>
    <n v="560230"/>
    <x v="1057"/>
    <x v="1065"/>
    <n v="12"/>
    <x v="181"/>
    <n v="0.75"/>
    <n v="12600"/>
    <n v="9"/>
  </r>
  <r>
    <n v="560230"/>
    <x v="933"/>
    <x v="939"/>
    <n v="10"/>
    <x v="181"/>
    <n v="1.65"/>
    <n v="12600"/>
    <n v="16.5"/>
  </r>
  <r>
    <n v="560230"/>
    <x v="161"/>
    <x v="161"/>
    <n v="24"/>
    <x v="181"/>
    <n v="0.42"/>
    <n v="12600"/>
    <n v="10.08"/>
  </r>
  <r>
    <n v="560230"/>
    <x v="634"/>
    <x v="636"/>
    <n v="6"/>
    <x v="181"/>
    <n v="5.95"/>
    <n v="12600"/>
    <n v="35.700000000000003"/>
  </r>
  <r>
    <n v="560230"/>
    <x v="167"/>
    <x v="167"/>
    <n v="21"/>
    <x v="181"/>
    <n v="5.95"/>
    <n v="12600"/>
    <n v="124.95"/>
  </r>
  <r>
    <n v="560230"/>
    <x v="11"/>
    <x v="11"/>
    <n v="10"/>
    <x v="181"/>
    <n v="2.08"/>
    <n v="12600"/>
    <n v="20.8"/>
  </r>
  <r>
    <n v="560544"/>
    <x v="539"/>
    <x v="539"/>
    <n v="6"/>
    <x v="182"/>
    <n v="2.1"/>
    <n v="12569"/>
    <n v="12.600000000000001"/>
  </r>
  <r>
    <n v="560544"/>
    <x v="55"/>
    <x v="55"/>
    <n v="3"/>
    <x v="182"/>
    <n v="5.95"/>
    <n v="12569"/>
    <n v="17.850000000000001"/>
  </r>
  <r>
    <n v="560544"/>
    <x v="64"/>
    <x v="64"/>
    <n v="10"/>
    <x v="182"/>
    <n v="1.25"/>
    <n v="12569"/>
    <n v="12.5"/>
  </r>
  <r>
    <n v="560544"/>
    <x v="1058"/>
    <x v="1066"/>
    <n v="6"/>
    <x v="182"/>
    <n v="2.95"/>
    <n v="12569"/>
    <n v="17.700000000000003"/>
  </r>
  <r>
    <n v="560545"/>
    <x v="286"/>
    <x v="286"/>
    <n v="12"/>
    <x v="183"/>
    <n v="1.25"/>
    <n v="12569"/>
    <n v="15"/>
  </r>
  <r>
    <n v="560545"/>
    <x v="104"/>
    <x v="104"/>
    <n v="8"/>
    <x v="183"/>
    <n v="1.65"/>
    <n v="12569"/>
    <n v="13.2"/>
  </r>
  <r>
    <n v="560545"/>
    <x v="440"/>
    <x v="440"/>
    <n v="12"/>
    <x v="183"/>
    <n v="1.65"/>
    <n v="12569"/>
    <n v="19.799999999999997"/>
  </r>
  <r>
    <n v="560545"/>
    <x v="24"/>
    <x v="24"/>
    <n v="12"/>
    <x v="183"/>
    <n v="1.65"/>
    <n v="12569"/>
    <n v="19.799999999999997"/>
  </r>
  <r>
    <n v="560545"/>
    <x v="547"/>
    <x v="547"/>
    <n v="12"/>
    <x v="183"/>
    <n v="1.65"/>
    <n v="12569"/>
    <n v="19.799999999999997"/>
  </r>
  <r>
    <n v="560566"/>
    <x v="39"/>
    <x v="39"/>
    <n v="8"/>
    <x v="184"/>
    <n v="1.25"/>
    <n v="12662"/>
    <n v="10"/>
  </r>
  <r>
    <n v="560566"/>
    <x v="40"/>
    <x v="40"/>
    <n v="8"/>
    <x v="184"/>
    <n v="1.25"/>
    <n v="12662"/>
    <n v="10"/>
  </r>
  <r>
    <n v="560566"/>
    <x v="43"/>
    <x v="43"/>
    <n v="10"/>
    <x v="184"/>
    <n v="1.25"/>
    <n v="12662"/>
    <n v="12.5"/>
  </r>
  <r>
    <n v="560566"/>
    <x v="48"/>
    <x v="48"/>
    <n v="2"/>
    <x v="184"/>
    <n v="7.95"/>
    <n v="12662"/>
    <n v="15.9"/>
  </r>
  <r>
    <n v="560566"/>
    <x v="70"/>
    <x v="70"/>
    <n v="8"/>
    <x v="184"/>
    <n v="0.85"/>
    <n v="12662"/>
    <n v="6.8"/>
  </r>
  <r>
    <n v="560566"/>
    <x v="71"/>
    <x v="71"/>
    <n v="8"/>
    <x v="184"/>
    <n v="0.85"/>
    <n v="12662"/>
    <n v="6.8"/>
  </r>
  <r>
    <n v="560566"/>
    <x v="72"/>
    <x v="72"/>
    <n v="8"/>
    <x v="184"/>
    <n v="0.85"/>
    <n v="12662"/>
    <n v="6.8"/>
  </r>
  <r>
    <n v="560566"/>
    <x v="73"/>
    <x v="73"/>
    <n v="8"/>
    <x v="184"/>
    <n v="1.69"/>
    <n v="12662"/>
    <n v="13.52"/>
  </r>
  <r>
    <n v="560566"/>
    <x v="74"/>
    <x v="74"/>
    <n v="8"/>
    <x v="184"/>
    <n v="1.69"/>
    <n v="12662"/>
    <n v="13.52"/>
  </r>
  <r>
    <n v="560566"/>
    <x v="76"/>
    <x v="76"/>
    <n v="8"/>
    <x v="184"/>
    <n v="1.69"/>
    <n v="12662"/>
    <n v="13.52"/>
  </r>
  <r>
    <n v="560566"/>
    <x v="173"/>
    <x v="173"/>
    <n v="6"/>
    <x v="184"/>
    <n v="2.25"/>
    <n v="12662"/>
    <n v="13.5"/>
  </r>
  <r>
    <n v="560566"/>
    <x v="110"/>
    <x v="110"/>
    <n v="6"/>
    <x v="184"/>
    <n v="2.1"/>
    <n v="12662"/>
    <n v="12.600000000000001"/>
  </r>
  <r>
    <n v="560566"/>
    <x v="744"/>
    <x v="747"/>
    <n v="6"/>
    <x v="184"/>
    <n v="2.95"/>
    <n v="12662"/>
    <n v="17.700000000000003"/>
  </r>
  <r>
    <n v="560566"/>
    <x v="244"/>
    <x v="244"/>
    <n v="6"/>
    <x v="184"/>
    <n v="2.95"/>
    <n v="12662"/>
    <n v="17.700000000000003"/>
  </r>
  <r>
    <n v="560566"/>
    <x v="135"/>
    <x v="135"/>
    <n v="2"/>
    <x v="184"/>
    <n v="8.5"/>
    <n v="12662"/>
    <n v="17"/>
  </r>
  <r>
    <n v="560566"/>
    <x v="145"/>
    <x v="145"/>
    <n v="6"/>
    <x v="184"/>
    <n v="2.1"/>
    <n v="12662"/>
    <n v="12.600000000000001"/>
  </r>
  <r>
    <n v="560566"/>
    <x v="146"/>
    <x v="146"/>
    <n v="6"/>
    <x v="184"/>
    <n v="2.1"/>
    <n v="12662"/>
    <n v="12.600000000000001"/>
  </r>
  <r>
    <n v="560566"/>
    <x v="147"/>
    <x v="147"/>
    <n v="6"/>
    <x v="184"/>
    <n v="2.1"/>
    <n v="12662"/>
    <n v="12.600000000000001"/>
  </r>
  <r>
    <n v="560566"/>
    <x v="148"/>
    <x v="148"/>
    <n v="6"/>
    <x v="184"/>
    <n v="2.1"/>
    <n v="12662"/>
    <n v="12.600000000000001"/>
  </r>
  <r>
    <n v="560566"/>
    <x v="735"/>
    <x v="738"/>
    <n v="10"/>
    <x v="184"/>
    <n v="2.08"/>
    <n v="12662"/>
    <n v="20.8"/>
  </r>
  <r>
    <n v="560566"/>
    <x v="746"/>
    <x v="749"/>
    <n v="10"/>
    <x v="184"/>
    <n v="0.85"/>
    <n v="12662"/>
    <n v="8.5"/>
  </r>
  <r>
    <n v="560566"/>
    <x v="771"/>
    <x v="775"/>
    <n v="4"/>
    <x v="184"/>
    <n v="4.1500000000000004"/>
    <n v="12662"/>
    <n v="16.600000000000001"/>
  </r>
  <r>
    <n v="560566"/>
    <x v="1021"/>
    <x v="1029"/>
    <n v="8"/>
    <x v="184"/>
    <n v="0.85"/>
    <n v="12662"/>
    <n v="6.8"/>
  </r>
  <r>
    <n v="560566"/>
    <x v="866"/>
    <x v="872"/>
    <n v="6"/>
    <x v="184"/>
    <n v="4.95"/>
    <n v="12662"/>
    <n v="29.700000000000003"/>
  </r>
  <r>
    <n v="560566"/>
    <x v="258"/>
    <x v="258"/>
    <n v="4"/>
    <x v="184"/>
    <n v="3.75"/>
    <n v="12662"/>
    <n v="15"/>
  </r>
  <r>
    <n v="560566"/>
    <x v="557"/>
    <x v="557"/>
    <n v="12"/>
    <x v="184"/>
    <n v="0.85"/>
    <n v="12662"/>
    <n v="10.199999999999999"/>
  </r>
  <r>
    <n v="560566"/>
    <x v="10"/>
    <x v="752"/>
    <n v="4"/>
    <x v="184"/>
    <n v="4.1500000000000004"/>
    <n v="12662"/>
    <n v="16.600000000000001"/>
  </r>
  <r>
    <n v="560566"/>
    <x v="165"/>
    <x v="779"/>
    <n v="4"/>
    <x v="184"/>
    <n v="4.1500000000000004"/>
    <n v="12662"/>
    <n v="16.600000000000001"/>
  </r>
  <r>
    <n v="560566"/>
    <x v="166"/>
    <x v="614"/>
    <n v="4"/>
    <x v="184"/>
    <n v="4.1500000000000004"/>
    <n v="12662"/>
    <n v="16.600000000000001"/>
  </r>
  <r>
    <n v="560569"/>
    <x v="1"/>
    <x v="1"/>
    <n v="6"/>
    <x v="185"/>
    <n v="3.25"/>
    <n v="12480"/>
    <n v="19.5"/>
  </r>
  <r>
    <n v="560569"/>
    <x v="1059"/>
    <x v="1067"/>
    <n v="4"/>
    <x v="185"/>
    <n v="3.75"/>
    <n v="12480"/>
    <n v="15"/>
  </r>
  <r>
    <n v="560569"/>
    <x v="235"/>
    <x v="235"/>
    <n v="2"/>
    <x v="185"/>
    <n v="6.95"/>
    <n v="12480"/>
    <n v="13.9"/>
  </r>
  <r>
    <n v="560569"/>
    <x v="561"/>
    <x v="561"/>
    <n v="2"/>
    <x v="185"/>
    <n v="7.95"/>
    <n v="12480"/>
    <n v="15.9"/>
  </r>
  <r>
    <n v="560569"/>
    <x v="71"/>
    <x v="71"/>
    <n v="8"/>
    <x v="185"/>
    <n v="0.85"/>
    <n v="12480"/>
    <n v="6.8"/>
  </r>
  <r>
    <n v="560569"/>
    <x v="72"/>
    <x v="72"/>
    <n v="8"/>
    <x v="185"/>
    <n v="0.85"/>
    <n v="12480"/>
    <n v="6.8"/>
  </r>
  <r>
    <n v="560569"/>
    <x v="74"/>
    <x v="74"/>
    <n v="8"/>
    <x v="185"/>
    <n v="1.69"/>
    <n v="12480"/>
    <n v="13.52"/>
  </r>
  <r>
    <n v="560569"/>
    <x v="75"/>
    <x v="75"/>
    <n v="8"/>
    <x v="185"/>
    <n v="1.69"/>
    <n v="12480"/>
    <n v="13.52"/>
  </r>
  <r>
    <n v="560569"/>
    <x v="171"/>
    <x v="171"/>
    <n v="6"/>
    <x v="185"/>
    <n v="2.95"/>
    <n v="12480"/>
    <n v="17.700000000000003"/>
  </r>
  <r>
    <n v="560569"/>
    <x v="82"/>
    <x v="82"/>
    <n v="25"/>
    <x v="185"/>
    <n v="0.42"/>
    <n v="12480"/>
    <n v="10.5"/>
  </r>
  <r>
    <n v="560569"/>
    <x v="83"/>
    <x v="83"/>
    <n v="25"/>
    <x v="185"/>
    <n v="0.42"/>
    <n v="12480"/>
    <n v="10.5"/>
  </r>
  <r>
    <n v="560569"/>
    <x v="801"/>
    <x v="806"/>
    <n v="12"/>
    <x v="185"/>
    <n v="0.42"/>
    <n v="12480"/>
    <n v="5.04"/>
  </r>
  <r>
    <n v="560569"/>
    <x v="1060"/>
    <x v="1068"/>
    <n v="6"/>
    <x v="185"/>
    <n v="2.95"/>
    <n v="12480"/>
    <n v="17.700000000000003"/>
  </r>
  <r>
    <n v="560569"/>
    <x v="1061"/>
    <x v="1069"/>
    <n v="6"/>
    <x v="185"/>
    <n v="2.95"/>
    <n v="12480"/>
    <n v="17.700000000000003"/>
  </r>
  <r>
    <n v="560569"/>
    <x v="356"/>
    <x v="356"/>
    <n v="12"/>
    <x v="185"/>
    <n v="1.25"/>
    <n v="12480"/>
    <n v="15"/>
  </r>
  <r>
    <n v="560569"/>
    <x v="617"/>
    <x v="619"/>
    <n v="25"/>
    <x v="185"/>
    <n v="0.42"/>
    <n v="12480"/>
    <n v="10.5"/>
  </r>
  <r>
    <n v="560569"/>
    <x v="1062"/>
    <x v="1070"/>
    <n v="12"/>
    <x v="185"/>
    <n v="1.65"/>
    <n v="12480"/>
    <n v="19.799999999999997"/>
  </r>
  <r>
    <n v="560569"/>
    <x v="567"/>
    <x v="567"/>
    <n v="3"/>
    <x v="185"/>
    <n v="4.95"/>
    <n v="12480"/>
    <n v="14.850000000000001"/>
  </r>
  <r>
    <n v="560569"/>
    <x v="21"/>
    <x v="21"/>
    <n v="2"/>
    <x v="185"/>
    <n v="8.5"/>
    <n v="12480"/>
    <n v="17"/>
  </r>
  <r>
    <n v="560569"/>
    <x v="660"/>
    <x v="662"/>
    <n v="2"/>
    <x v="185"/>
    <n v="9.9499999999999993"/>
    <n v="12480"/>
    <n v="19.899999999999999"/>
  </r>
  <r>
    <n v="560569"/>
    <x v="309"/>
    <x v="309"/>
    <n v="1"/>
    <x v="185"/>
    <n v="12.75"/>
    <n v="12480"/>
    <n v="12.75"/>
  </r>
  <r>
    <n v="560569"/>
    <x v="1063"/>
    <x v="1071"/>
    <n v="12"/>
    <x v="185"/>
    <n v="1.25"/>
    <n v="12480"/>
    <n v="15"/>
  </r>
  <r>
    <n v="560569"/>
    <x v="216"/>
    <x v="216"/>
    <n v="1"/>
    <x v="185"/>
    <n v="12.75"/>
    <n v="12480"/>
    <n v="12.75"/>
  </r>
  <r>
    <n v="560569"/>
    <x v="205"/>
    <x v="205"/>
    <n v="12"/>
    <x v="185"/>
    <n v="1.65"/>
    <n v="12480"/>
    <n v="19.799999999999997"/>
  </r>
  <r>
    <n v="560569"/>
    <x v="473"/>
    <x v="473"/>
    <n v="25"/>
    <x v="185"/>
    <n v="0.42"/>
    <n v="12480"/>
    <n v="10.5"/>
  </r>
  <r>
    <n v="560569"/>
    <x v="1019"/>
    <x v="1027"/>
    <n v="8"/>
    <x v="185"/>
    <n v="0.85"/>
    <n v="12480"/>
    <n v="6.8"/>
  </r>
  <r>
    <n v="560569"/>
    <x v="1020"/>
    <x v="1028"/>
    <n v="8"/>
    <x v="185"/>
    <n v="0.85"/>
    <n v="12480"/>
    <n v="6.8"/>
  </r>
  <r>
    <n v="560569"/>
    <x v="627"/>
    <x v="629"/>
    <n v="25"/>
    <x v="185"/>
    <n v="0.42"/>
    <n v="12480"/>
    <n v="10.5"/>
  </r>
  <r>
    <n v="560569"/>
    <x v="1064"/>
    <x v="1072"/>
    <n v="3"/>
    <x v="185"/>
    <n v="4.6500000000000004"/>
    <n v="12480"/>
    <n v="13.950000000000001"/>
  </r>
  <r>
    <n v="560569"/>
    <x v="1065"/>
    <x v="1073"/>
    <n v="6"/>
    <x v="185"/>
    <n v="2.95"/>
    <n v="12480"/>
    <n v="17.700000000000003"/>
  </r>
  <r>
    <n v="560569"/>
    <x v="1066"/>
    <x v="1074"/>
    <n v="12"/>
    <x v="185"/>
    <n v="1.25"/>
    <n v="12480"/>
    <n v="15"/>
  </r>
  <r>
    <n v="560569"/>
    <x v="1067"/>
    <x v="1075"/>
    <n v="6"/>
    <x v="185"/>
    <n v="2.5499999999999998"/>
    <n v="12480"/>
    <n v="15.299999999999999"/>
  </r>
  <r>
    <n v="560569"/>
    <x v="634"/>
    <x v="636"/>
    <n v="3"/>
    <x v="185"/>
    <n v="5.95"/>
    <n v="12480"/>
    <n v="17.850000000000001"/>
  </r>
  <r>
    <n v="560569"/>
    <x v="167"/>
    <x v="167"/>
    <n v="3"/>
    <x v="185"/>
    <n v="5.95"/>
    <n v="12480"/>
    <n v="17.850000000000001"/>
  </r>
  <r>
    <n v="560569"/>
    <x v="367"/>
    <x v="367"/>
    <n v="12"/>
    <x v="185"/>
    <n v="1.25"/>
    <n v="12480"/>
    <n v="15"/>
  </r>
  <r>
    <n v="560569"/>
    <x v="215"/>
    <x v="215"/>
    <n v="12"/>
    <x v="185"/>
    <n v="1.25"/>
    <n v="12480"/>
    <n v="15"/>
  </r>
  <r>
    <n v="560590"/>
    <x v="1068"/>
    <x v="1076"/>
    <n v="12"/>
    <x v="186"/>
    <n v="1.25"/>
    <n v="12560"/>
    <n v="15"/>
  </r>
  <r>
    <n v="560590"/>
    <x v="647"/>
    <x v="649"/>
    <n v="12"/>
    <x v="186"/>
    <n v="0.85"/>
    <n v="12560"/>
    <n v="10.199999999999999"/>
  </r>
  <r>
    <n v="560590"/>
    <x v="90"/>
    <x v="90"/>
    <n v="12"/>
    <x v="186"/>
    <n v="0.65"/>
    <n v="12560"/>
    <n v="7.8000000000000007"/>
  </r>
  <r>
    <n v="560590"/>
    <x v="374"/>
    <x v="374"/>
    <n v="12"/>
    <x v="186"/>
    <n v="0.42"/>
    <n v="12560"/>
    <n v="5.04"/>
  </r>
  <r>
    <n v="560590"/>
    <x v="288"/>
    <x v="288"/>
    <n v="6"/>
    <x v="186"/>
    <n v="2.5499999999999998"/>
    <n v="12560"/>
    <n v="15.299999999999999"/>
  </r>
  <r>
    <n v="560590"/>
    <x v="179"/>
    <x v="179"/>
    <n v="6"/>
    <x v="186"/>
    <n v="2.5499999999999998"/>
    <n v="12560"/>
    <n v="15.299999999999999"/>
  </r>
  <r>
    <n v="560590"/>
    <x v="116"/>
    <x v="116"/>
    <n v="12"/>
    <x v="186"/>
    <n v="0.65"/>
    <n v="12560"/>
    <n v="7.8000000000000007"/>
  </r>
  <r>
    <n v="560590"/>
    <x v="22"/>
    <x v="22"/>
    <n v="6"/>
    <x v="186"/>
    <n v="2.95"/>
    <n v="12560"/>
    <n v="17.700000000000003"/>
  </r>
  <r>
    <n v="560590"/>
    <x v="123"/>
    <x v="123"/>
    <n v="12"/>
    <x v="186"/>
    <n v="0.39"/>
    <n v="12560"/>
    <n v="4.68"/>
  </r>
  <r>
    <n v="560590"/>
    <x v="979"/>
    <x v="987"/>
    <n v="4"/>
    <x v="186"/>
    <n v="4.95"/>
    <n v="12560"/>
    <n v="19.8"/>
  </r>
  <r>
    <n v="560590"/>
    <x v="24"/>
    <x v="24"/>
    <n v="12"/>
    <x v="186"/>
    <n v="1.65"/>
    <n v="12560"/>
    <n v="19.799999999999997"/>
  </r>
  <r>
    <n v="560590"/>
    <x v="205"/>
    <x v="205"/>
    <n v="12"/>
    <x v="186"/>
    <n v="1.65"/>
    <n v="12560"/>
    <n v="19.799999999999997"/>
  </r>
  <r>
    <n v="560590"/>
    <x v="426"/>
    <x v="426"/>
    <n v="2"/>
    <x v="186"/>
    <n v="8.5"/>
    <n v="12560"/>
    <n v="17"/>
  </r>
  <r>
    <n v="560590"/>
    <x v="296"/>
    <x v="296"/>
    <n v="2"/>
    <x v="186"/>
    <n v="8.5"/>
    <n v="12560"/>
    <n v="17"/>
  </r>
  <r>
    <n v="560590"/>
    <x v="185"/>
    <x v="185"/>
    <n v="12"/>
    <x v="186"/>
    <n v="1.95"/>
    <n v="12560"/>
    <n v="23.4"/>
  </r>
  <r>
    <n v="560590"/>
    <x v="253"/>
    <x v="253"/>
    <n v="12"/>
    <x v="186"/>
    <n v="1.95"/>
    <n v="12560"/>
    <n v="23.4"/>
  </r>
  <r>
    <n v="560590"/>
    <x v="622"/>
    <x v="624"/>
    <n v="8"/>
    <x v="186"/>
    <n v="2.5499999999999998"/>
    <n v="12560"/>
    <n v="20.399999999999999"/>
  </r>
  <r>
    <n v="560590"/>
    <x v="272"/>
    <x v="272"/>
    <n v="4"/>
    <x v="186"/>
    <n v="7.95"/>
    <n v="12560"/>
    <n v="31.8"/>
  </r>
  <r>
    <n v="560590"/>
    <x v="1069"/>
    <x v="1077"/>
    <n v="6"/>
    <x v="186"/>
    <n v="2.95"/>
    <n v="12560"/>
    <n v="17.700000000000003"/>
  </r>
  <r>
    <n v="560590"/>
    <x v="140"/>
    <x v="140"/>
    <n v="25"/>
    <x v="186"/>
    <n v="0.42"/>
    <n v="12560"/>
    <n v="10.5"/>
  </r>
  <r>
    <n v="560590"/>
    <x v="514"/>
    <x v="514"/>
    <n v="4"/>
    <x v="186"/>
    <n v="3.75"/>
    <n v="12560"/>
    <n v="15"/>
  </r>
  <r>
    <n v="560590"/>
    <x v="682"/>
    <x v="684"/>
    <n v="4"/>
    <x v="186"/>
    <n v="3.75"/>
    <n v="12560"/>
    <n v="15"/>
  </r>
  <r>
    <n v="560590"/>
    <x v="515"/>
    <x v="515"/>
    <n v="4"/>
    <x v="186"/>
    <n v="3.75"/>
    <n v="12560"/>
    <n v="15"/>
  </r>
  <r>
    <n v="560590"/>
    <x v="456"/>
    <x v="456"/>
    <n v="4"/>
    <x v="186"/>
    <n v="3.75"/>
    <n v="12560"/>
    <n v="15"/>
  </r>
  <r>
    <n v="560590"/>
    <x v="516"/>
    <x v="516"/>
    <n v="4"/>
    <x v="186"/>
    <n v="3.75"/>
    <n v="12560"/>
    <n v="15"/>
  </r>
  <r>
    <n v="560590"/>
    <x v="341"/>
    <x v="341"/>
    <n v="48"/>
    <x v="186"/>
    <n v="0.85"/>
    <n v="12560"/>
    <n v="40.799999999999997"/>
  </r>
  <r>
    <n v="560590"/>
    <x v="964"/>
    <x v="972"/>
    <n v="2"/>
    <x v="186"/>
    <n v="7.65"/>
    <n v="12560"/>
    <n v="15.3"/>
  </r>
  <r>
    <n v="560590"/>
    <x v="1070"/>
    <x v="1078"/>
    <n v="6"/>
    <x v="186"/>
    <n v="2.95"/>
    <n v="12560"/>
    <n v="17.700000000000003"/>
  </r>
  <r>
    <n v="560590"/>
    <x v="427"/>
    <x v="427"/>
    <n v="1"/>
    <x v="186"/>
    <n v="16.95"/>
    <n v="12560"/>
    <n v="16.95"/>
  </r>
  <r>
    <n v="560590"/>
    <x v="29"/>
    <x v="29"/>
    <n v="12"/>
    <x v="186"/>
    <n v="3.25"/>
    <n v="12560"/>
    <n v="39"/>
  </r>
  <r>
    <n v="560590"/>
    <x v="31"/>
    <x v="31"/>
    <n v="10"/>
    <x v="186"/>
    <n v="1.45"/>
    <n v="12560"/>
    <n v="14.5"/>
  </r>
  <r>
    <n v="560590"/>
    <x v="32"/>
    <x v="32"/>
    <n v="12"/>
    <x v="186"/>
    <n v="0.85"/>
    <n v="12560"/>
    <n v="10.199999999999999"/>
  </r>
  <r>
    <n v="560590"/>
    <x v="33"/>
    <x v="33"/>
    <n v="12"/>
    <x v="186"/>
    <n v="0.85"/>
    <n v="12560"/>
    <n v="10.199999999999999"/>
  </r>
  <r>
    <n v="560590"/>
    <x v="255"/>
    <x v="255"/>
    <n v="6"/>
    <x v="186"/>
    <n v="4.25"/>
    <n v="12560"/>
    <n v="25.5"/>
  </r>
  <r>
    <n v="560590"/>
    <x v="150"/>
    <x v="150"/>
    <n v="12"/>
    <x v="186"/>
    <n v="1.45"/>
    <n v="12560"/>
    <n v="17.399999999999999"/>
  </r>
  <r>
    <n v="560590"/>
    <x v="224"/>
    <x v="224"/>
    <n v="12"/>
    <x v="186"/>
    <n v="0.85"/>
    <n v="12560"/>
    <n v="10.199999999999999"/>
  </r>
  <r>
    <n v="560590"/>
    <x v="327"/>
    <x v="327"/>
    <n v="12"/>
    <x v="186"/>
    <n v="0.85"/>
    <n v="12560"/>
    <n v="10.199999999999999"/>
  </r>
  <r>
    <n v="560590"/>
    <x v="630"/>
    <x v="632"/>
    <n v="12"/>
    <x v="186"/>
    <n v="1.45"/>
    <n v="12560"/>
    <n v="17.399999999999999"/>
  </r>
  <r>
    <n v="560590"/>
    <x v="631"/>
    <x v="633"/>
    <n v="12"/>
    <x v="186"/>
    <n v="1.65"/>
    <n v="12560"/>
    <n v="19.799999999999997"/>
  </r>
  <r>
    <n v="560590"/>
    <x v="632"/>
    <x v="634"/>
    <n v="12"/>
    <x v="186"/>
    <n v="1.25"/>
    <n v="12560"/>
    <n v="15"/>
  </r>
  <r>
    <n v="560590"/>
    <x v="472"/>
    <x v="472"/>
    <n v="12"/>
    <x v="186"/>
    <n v="3.25"/>
    <n v="12560"/>
    <n v="39"/>
  </r>
  <r>
    <n v="560590"/>
    <x v="684"/>
    <x v="1079"/>
    <n v="24"/>
    <x v="186"/>
    <n v="0.42"/>
    <n v="12560"/>
    <n v="10.08"/>
  </r>
  <r>
    <n v="560590"/>
    <x v="685"/>
    <x v="687"/>
    <n v="24"/>
    <x v="186"/>
    <n v="0.42"/>
    <n v="12560"/>
    <n v="10.08"/>
  </r>
  <r>
    <n v="560590"/>
    <x v="1071"/>
    <x v="1080"/>
    <n v="12"/>
    <x v="186"/>
    <n v="1.65"/>
    <n v="12560"/>
    <n v="19.799999999999997"/>
  </r>
  <r>
    <n v="560590"/>
    <x v="845"/>
    <x v="851"/>
    <n v="4"/>
    <x v="186"/>
    <n v="4.1500000000000004"/>
    <n v="12560"/>
    <n v="16.600000000000001"/>
  </r>
  <r>
    <n v="560590"/>
    <x v="846"/>
    <x v="852"/>
    <n v="4"/>
    <x v="186"/>
    <n v="3.25"/>
    <n v="12560"/>
    <n v="13"/>
  </r>
  <r>
    <n v="560590"/>
    <x v="828"/>
    <x v="834"/>
    <n v="12"/>
    <x v="186"/>
    <n v="1.65"/>
    <n v="12560"/>
    <n v="19.799999999999997"/>
  </r>
  <r>
    <n v="560590"/>
    <x v="1072"/>
    <x v="1081"/>
    <n v="12"/>
    <x v="186"/>
    <n v="1.45"/>
    <n v="12560"/>
    <n v="17.399999999999999"/>
  </r>
  <r>
    <n v="560590"/>
    <x v="1030"/>
    <x v="1038"/>
    <n v="12"/>
    <x v="186"/>
    <n v="1.45"/>
    <n v="12560"/>
    <n v="17.399999999999999"/>
  </r>
  <r>
    <n v="560590"/>
    <x v="735"/>
    <x v="738"/>
    <n v="10"/>
    <x v="186"/>
    <n v="2.08"/>
    <n v="12560"/>
    <n v="20.8"/>
  </r>
  <r>
    <n v="560590"/>
    <x v="823"/>
    <x v="829"/>
    <n v="10"/>
    <x v="186"/>
    <n v="2.08"/>
    <n v="12560"/>
    <n v="20.8"/>
  </r>
  <r>
    <n v="560590"/>
    <x v="747"/>
    <x v="750"/>
    <n v="10"/>
    <x v="186"/>
    <n v="1.65"/>
    <n v="12560"/>
    <n v="16.5"/>
  </r>
  <r>
    <n v="560590"/>
    <x v="792"/>
    <x v="797"/>
    <n v="10"/>
    <x v="186"/>
    <n v="1.65"/>
    <n v="12560"/>
    <n v="16.5"/>
  </r>
  <r>
    <n v="560590"/>
    <x v="606"/>
    <x v="1082"/>
    <n v="25"/>
    <x v="186"/>
    <n v="0.42"/>
    <n v="12560"/>
    <n v="10.5"/>
  </r>
  <r>
    <n v="560590"/>
    <x v="981"/>
    <x v="989"/>
    <n v="6"/>
    <x v="186"/>
    <n v="2.89"/>
    <n v="12560"/>
    <n v="17.34"/>
  </r>
  <r>
    <n v="560590"/>
    <x v="975"/>
    <x v="1083"/>
    <n v="6"/>
    <x v="186"/>
    <n v="4.1500000000000004"/>
    <n v="12560"/>
    <n v="24.900000000000002"/>
  </r>
  <r>
    <n v="560590"/>
    <x v="982"/>
    <x v="990"/>
    <n v="6"/>
    <x v="186"/>
    <n v="4.1500000000000004"/>
    <n v="12560"/>
    <n v="24.900000000000002"/>
  </r>
  <r>
    <n v="560590"/>
    <x v="971"/>
    <x v="979"/>
    <n v="4"/>
    <x v="186"/>
    <n v="4.95"/>
    <n v="12560"/>
    <n v="19.8"/>
  </r>
  <r>
    <n v="560590"/>
    <x v="976"/>
    <x v="984"/>
    <n v="6"/>
    <x v="186"/>
    <n v="1.95"/>
    <n v="12560"/>
    <n v="11.7"/>
  </r>
  <r>
    <n v="560590"/>
    <x v="972"/>
    <x v="980"/>
    <n v="4"/>
    <x v="186"/>
    <n v="4.95"/>
    <n v="12560"/>
    <n v="19.8"/>
  </r>
  <r>
    <n v="560590"/>
    <x v="1019"/>
    <x v="1027"/>
    <n v="8"/>
    <x v="186"/>
    <n v="0.85"/>
    <n v="12560"/>
    <n v="6.8"/>
  </r>
  <r>
    <n v="560590"/>
    <x v="1020"/>
    <x v="1028"/>
    <n v="8"/>
    <x v="186"/>
    <n v="0.85"/>
    <n v="12560"/>
    <n v="6.8"/>
  </r>
  <r>
    <n v="560590"/>
    <x v="996"/>
    <x v="1004"/>
    <n v="8"/>
    <x v="186"/>
    <n v="0.85"/>
    <n v="12560"/>
    <n v="6.8"/>
  </r>
  <r>
    <n v="560590"/>
    <x v="1021"/>
    <x v="1029"/>
    <n v="8"/>
    <x v="186"/>
    <n v="0.85"/>
    <n v="12560"/>
    <n v="6.8"/>
  </r>
  <r>
    <n v="560590"/>
    <x v="1007"/>
    <x v="1015"/>
    <n v="8"/>
    <x v="186"/>
    <n v="1.25"/>
    <n v="12560"/>
    <n v="10"/>
  </r>
  <r>
    <n v="560590"/>
    <x v="1008"/>
    <x v="1016"/>
    <n v="16"/>
    <x v="186"/>
    <n v="1.25"/>
    <n v="12560"/>
    <n v="20"/>
  </r>
  <r>
    <n v="560590"/>
    <x v="1009"/>
    <x v="1017"/>
    <n v="8"/>
    <x v="186"/>
    <n v="1.25"/>
    <n v="12560"/>
    <n v="10"/>
  </r>
  <r>
    <n v="560590"/>
    <x v="1010"/>
    <x v="1018"/>
    <n v="16"/>
    <x v="186"/>
    <n v="1.25"/>
    <n v="12560"/>
    <n v="20"/>
  </r>
  <r>
    <n v="560590"/>
    <x v="1047"/>
    <x v="1055"/>
    <n v="8"/>
    <x v="186"/>
    <n v="0.83"/>
    <n v="12560"/>
    <n v="6.64"/>
  </r>
  <r>
    <n v="560590"/>
    <x v="974"/>
    <x v="982"/>
    <n v="24"/>
    <x v="186"/>
    <n v="0.55000000000000004"/>
    <n v="12560"/>
    <n v="13.200000000000001"/>
  </r>
  <r>
    <n v="560590"/>
    <x v="985"/>
    <x v="993"/>
    <n v="24"/>
    <x v="186"/>
    <n v="0.55000000000000004"/>
    <n v="12560"/>
    <n v="13.200000000000001"/>
  </r>
  <r>
    <n v="560590"/>
    <x v="765"/>
    <x v="769"/>
    <n v="6"/>
    <x v="186"/>
    <n v="2.1"/>
    <n v="12560"/>
    <n v="12.600000000000001"/>
  </r>
  <r>
    <n v="560590"/>
    <x v="225"/>
    <x v="225"/>
    <n v="25"/>
    <x v="186"/>
    <n v="0.42"/>
    <n v="12560"/>
    <n v="10.5"/>
  </r>
  <r>
    <n v="560590"/>
    <x v="820"/>
    <x v="826"/>
    <n v="12"/>
    <x v="186"/>
    <n v="0.85"/>
    <n v="12560"/>
    <n v="10.199999999999999"/>
  </r>
  <r>
    <n v="560590"/>
    <x v="1073"/>
    <x v="1084"/>
    <n v="20"/>
    <x v="186"/>
    <n v="4.25"/>
    <n v="12560"/>
    <n v="85"/>
  </r>
  <r>
    <n v="560590"/>
    <x v="1074"/>
    <x v="1085"/>
    <n v="10"/>
    <x v="186"/>
    <n v="1.25"/>
    <n v="12560"/>
    <n v="12.5"/>
  </r>
  <r>
    <n v="560635"/>
    <x v="1075"/>
    <x v="1086"/>
    <n v="12"/>
    <x v="187"/>
    <n v="1.25"/>
    <n v="12521"/>
    <n v="15"/>
  </r>
  <r>
    <n v="560635"/>
    <x v="330"/>
    <x v="330"/>
    <n v="10"/>
    <x v="187"/>
    <n v="2.08"/>
    <n v="12521"/>
    <n v="20.8"/>
  </r>
  <r>
    <n v="560635"/>
    <x v="44"/>
    <x v="44"/>
    <n v="10"/>
    <x v="187"/>
    <n v="0.85"/>
    <n v="12521"/>
    <n v="8.5"/>
  </r>
  <r>
    <n v="560635"/>
    <x v="561"/>
    <x v="561"/>
    <n v="2"/>
    <x v="187"/>
    <n v="7.95"/>
    <n v="12521"/>
    <n v="15.9"/>
  </r>
  <r>
    <n v="560635"/>
    <x v="541"/>
    <x v="541"/>
    <n v="3"/>
    <x v="187"/>
    <n v="4.95"/>
    <n v="12521"/>
    <n v="14.850000000000001"/>
  </r>
  <r>
    <n v="560635"/>
    <x v="1076"/>
    <x v="1087"/>
    <n v="3"/>
    <x v="187"/>
    <n v="4.95"/>
    <n v="12521"/>
    <n v="14.850000000000001"/>
  </r>
  <r>
    <n v="560635"/>
    <x v="221"/>
    <x v="221"/>
    <n v="12"/>
    <x v="187"/>
    <n v="1.25"/>
    <n v="12521"/>
    <n v="15"/>
  </r>
  <r>
    <n v="560635"/>
    <x v="461"/>
    <x v="461"/>
    <n v="12"/>
    <x v="187"/>
    <n v="1.25"/>
    <n v="12521"/>
    <n v="15"/>
  </r>
  <r>
    <n v="560635"/>
    <x v="177"/>
    <x v="177"/>
    <n v="10"/>
    <x v="187"/>
    <n v="2.08"/>
    <n v="12521"/>
    <n v="20.8"/>
  </r>
  <r>
    <n v="560635"/>
    <x v="443"/>
    <x v="443"/>
    <n v="12"/>
    <x v="187"/>
    <n v="0.42"/>
    <n v="12521"/>
    <n v="5.04"/>
  </r>
  <r>
    <n v="560635"/>
    <x v="1077"/>
    <x v="1088"/>
    <n v="12"/>
    <x v="187"/>
    <n v="0.85"/>
    <n v="12521"/>
    <n v="10.199999999999999"/>
  </r>
  <r>
    <n v="560635"/>
    <x v="525"/>
    <x v="525"/>
    <n v="6"/>
    <x v="187"/>
    <n v="3.75"/>
    <n v="12521"/>
    <n v="22.5"/>
  </r>
  <r>
    <n v="560635"/>
    <x v="526"/>
    <x v="526"/>
    <n v="6"/>
    <x v="187"/>
    <n v="2.5499999999999998"/>
    <n v="12521"/>
    <n v="15.299999999999999"/>
  </r>
  <r>
    <n v="560635"/>
    <x v="338"/>
    <x v="338"/>
    <n v="10"/>
    <x v="187"/>
    <n v="2.08"/>
    <n v="12521"/>
    <n v="20.8"/>
  </r>
  <r>
    <n v="560635"/>
    <x v="1078"/>
    <x v="1089"/>
    <n v="1"/>
    <x v="187"/>
    <n v="14.95"/>
    <n v="12521"/>
    <n v="14.95"/>
  </r>
  <r>
    <n v="560635"/>
    <x v="31"/>
    <x v="31"/>
    <n v="10"/>
    <x v="187"/>
    <n v="1.45"/>
    <n v="12521"/>
    <n v="14.5"/>
  </r>
  <r>
    <n v="560635"/>
    <x v="453"/>
    <x v="453"/>
    <n v="3"/>
    <x v="187"/>
    <n v="4.95"/>
    <n v="12521"/>
    <n v="14.850000000000001"/>
  </r>
  <r>
    <n v="560635"/>
    <x v="1079"/>
    <x v="1090"/>
    <n v="6"/>
    <x v="187"/>
    <n v="2.08"/>
    <n v="12521"/>
    <n v="12.48"/>
  </r>
  <r>
    <n v="560635"/>
    <x v="1080"/>
    <x v="1091"/>
    <n v="6"/>
    <x v="187"/>
    <n v="2.08"/>
    <n v="12521"/>
    <n v="12.48"/>
  </r>
  <r>
    <n v="560635"/>
    <x v="1081"/>
    <x v="1092"/>
    <n v="6"/>
    <x v="187"/>
    <n v="2.08"/>
    <n v="12521"/>
    <n v="12.48"/>
  </r>
  <r>
    <n v="560635"/>
    <x v="1082"/>
    <x v="1093"/>
    <n v="6"/>
    <x v="187"/>
    <n v="1.65"/>
    <n v="12521"/>
    <n v="9.8999999999999986"/>
  </r>
  <r>
    <n v="560635"/>
    <x v="1083"/>
    <x v="1094"/>
    <n v="6"/>
    <x v="187"/>
    <n v="1.65"/>
    <n v="12521"/>
    <n v="9.8999999999999986"/>
  </r>
  <r>
    <n v="560635"/>
    <x v="1084"/>
    <x v="1095"/>
    <n v="6"/>
    <x v="187"/>
    <n v="1.65"/>
    <n v="12521"/>
    <n v="9.8999999999999986"/>
  </r>
  <r>
    <n v="560635"/>
    <x v="1085"/>
    <x v="1096"/>
    <n v="6"/>
    <x v="187"/>
    <n v="1.45"/>
    <n v="12521"/>
    <n v="8.6999999999999993"/>
  </r>
  <r>
    <n v="560635"/>
    <x v="1086"/>
    <x v="1097"/>
    <n v="6"/>
    <x v="187"/>
    <n v="1.45"/>
    <n v="12521"/>
    <n v="8.6999999999999993"/>
  </r>
  <r>
    <n v="560635"/>
    <x v="1087"/>
    <x v="1098"/>
    <n v="2"/>
    <x v="187"/>
    <n v="7.9"/>
    <n v="12521"/>
    <n v="15.8"/>
  </r>
  <r>
    <n v="560635"/>
    <x v="1072"/>
    <x v="1099"/>
    <n v="12"/>
    <x v="187"/>
    <n v="1.45"/>
    <n v="12521"/>
    <n v="17.399999999999999"/>
  </r>
  <r>
    <n v="560635"/>
    <x v="735"/>
    <x v="738"/>
    <n v="20"/>
    <x v="187"/>
    <n v="2.08"/>
    <n v="12521"/>
    <n v="41.6"/>
  </r>
  <r>
    <n v="560635"/>
    <x v="777"/>
    <x v="782"/>
    <n v="10"/>
    <x v="187"/>
    <n v="2.08"/>
    <n v="12521"/>
    <n v="20.8"/>
  </r>
  <r>
    <n v="560635"/>
    <x v="823"/>
    <x v="829"/>
    <n v="10"/>
    <x v="187"/>
    <n v="2.08"/>
    <n v="12521"/>
    <n v="20.8"/>
  </r>
  <r>
    <n v="560635"/>
    <x v="921"/>
    <x v="927"/>
    <n v="12"/>
    <x v="187"/>
    <n v="1.25"/>
    <n v="12521"/>
    <n v="15"/>
  </r>
  <r>
    <n v="560635"/>
    <x v="922"/>
    <x v="928"/>
    <n v="12"/>
    <x v="187"/>
    <n v="1.25"/>
    <n v="12521"/>
    <n v="15"/>
  </r>
  <r>
    <n v="560635"/>
    <x v="1088"/>
    <x v="1100"/>
    <n v="12"/>
    <x v="187"/>
    <n v="1.25"/>
    <n v="12521"/>
    <n v="15"/>
  </r>
  <r>
    <n v="560635"/>
    <x v="1089"/>
    <x v="1101"/>
    <n v="12"/>
    <x v="187"/>
    <n v="1.45"/>
    <n v="12521"/>
    <n v="17.399999999999999"/>
  </r>
  <r>
    <n v="560635"/>
    <x v="1020"/>
    <x v="1028"/>
    <n v="8"/>
    <x v="187"/>
    <n v="0.85"/>
    <n v="12521"/>
    <n v="6.8"/>
  </r>
  <r>
    <n v="560635"/>
    <x v="996"/>
    <x v="1004"/>
    <n v="8"/>
    <x v="187"/>
    <n v="0.85"/>
    <n v="12521"/>
    <n v="6.8"/>
  </r>
  <r>
    <n v="560635"/>
    <x v="1090"/>
    <x v="1102"/>
    <n v="6"/>
    <x v="187"/>
    <n v="1.65"/>
    <n v="12521"/>
    <n v="9.8999999999999986"/>
  </r>
  <r>
    <n v="560728"/>
    <x v="4"/>
    <x v="4"/>
    <n v="6"/>
    <x v="188"/>
    <n v="2.95"/>
    <n v="12520"/>
    <n v="17.700000000000003"/>
  </r>
  <r>
    <n v="560728"/>
    <x v="222"/>
    <x v="222"/>
    <n v="12"/>
    <x v="188"/>
    <n v="1.25"/>
    <n v="12520"/>
    <n v="15"/>
  </r>
  <r>
    <n v="560728"/>
    <x v="355"/>
    <x v="355"/>
    <n v="12"/>
    <x v="188"/>
    <n v="1.25"/>
    <n v="12520"/>
    <n v="15"/>
  </r>
  <r>
    <n v="560728"/>
    <x v="826"/>
    <x v="832"/>
    <n v="12"/>
    <x v="188"/>
    <n v="0.42"/>
    <n v="12520"/>
    <n v="5.04"/>
  </r>
  <r>
    <n v="560728"/>
    <x v="210"/>
    <x v="210"/>
    <n v="3"/>
    <x v="188"/>
    <n v="4.95"/>
    <n v="12520"/>
    <n v="14.850000000000001"/>
  </r>
  <r>
    <n v="560728"/>
    <x v="22"/>
    <x v="22"/>
    <n v="12"/>
    <x v="188"/>
    <n v="2.95"/>
    <n v="12520"/>
    <n v="35.400000000000006"/>
  </r>
  <r>
    <n v="560728"/>
    <x v="121"/>
    <x v="121"/>
    <n v="5"/>
    <x v="188"/>
    <n v="2.1"/>
    <n v="12520"/>
    <n v="10.5"/>
  </r>
  <r>
    <n v="560728"/>
    <x v="216"/>
    <x v="216"/>
    <n v="3"/>
    <x v="188"/>
    <n v="12.75"/>
    <n v="12520"/>
    <n v="38.25"/>
  </r>
  <r>
    <n v="560728"/>
    <x v="317"/>
    <x v="317"/>
    <n v="12"/>
    <x v="188"/>
    <n v="1.65"/>
    <n v="12520"/>
    <n v="19.799999999999997"/>
  </r>
  <r>
    <n v="560728"/>
    <x v="234"/>
    <x v="234"/>
    <n v="5"/>
    <x v="188"/>
    <n v="2.95"/>
    <n v="12520"/>
    <n v="14.75"/>
  </r>
  <r>
    <n v="560728"/>
    <x v="1082"/>
    <x v="1093"/>
    <n v="12"/>
    <x v="188"/>
    <n v="1.65"/>
    <n v="12520"/>
    <n v="19.799999999999997"/>
  </r>
  <r>
    <n v="560728"/>
    <x v="1083"/>
    <x v="1094"/>
    <n v="12"/>
    <x v="188"/>
    <n v="1.65"/>
    <n v="12520"/>
    <n v="19.799999999999997"/>
  </r>
  <r>
    <n v="560728"/>
    <x v="1084"/>
    <x v="1095"/>
    <n v="12"/>
    <x v="188"/>
    <n v="1.65"/>
    <n v="12520"/>
    <n v="19.799999999999997"/>
  </r>
  <r>
    <n v="560728"/>
    <x v="972"/>
    <x v="980"/>
    <n v="4"/>
    <x v="188"/>
    <n v="4.95"/>
    <n v="12520"/>
    <n v="19.8"/>
  </r>
  <r>
    <n v="560728"/>
    <x v="866"/>
    <x v="872"/>
    <n v="3"/>
    <x v="188"/>
    <n v="4.95"/>
    <n v="12520"/>
    <n v="14.850000000000001"/>
  </r>
  <r>
    <n v="560728"/>
    <x v="275"/>
    <x v="275"/>
    <n v="3"/>
    <x v="188"/>
    <n v="5.45"/>
    <n v="12520"/>
    <n v="16.350000000000001"/>
  </r>
  <r>
    <n v="560728"/>
    <x v="965"/>
    <x v="973"/>
    <n v="12"/>
    <x v="188"/>
    <n v="0.65"/>
    <n v="12520"/>
    <n v="7.8000000000000007"/>
  </r>
  <r>
    <n v="560728"/>
    <x v="860"/>
    <x v="866"/>
    <n v="12"/>
    <x v="188"/>
    <n v="0.65"/>
    <n v="12520"/>
    <n v="7.8000000000000007"/>
  </r>
  <r>
    <n v="560876"/>
    <x v="1"/>
    <x v="1"/>
    <n v="6"/>
    <x v="189"/>
    <n v="3.25"/>
    <n v="12626"/>
    <n v="19.5"/>
  </r>
  <r>
    <n v="560876"/>
    <x v="50"/>
    <x v="50"/>
    <n v="32"/>
    <x v="189"/>
    <n v="1.25"/>
    <n v="12626"/>
    <n v="40"/>
  </r>
  <r>
    <n v="560876"/>
    <x v="239"/>
    <x v="239"/>
    <n v="6"/>
    <x v="189"/>
    <n v="2.95"/>
    <n v="12626"/>
    <n v="17.700000000000003"/>
  </r>
  <r>
    <n v="560876"/>
    <x v="304"/>
    <x v="304"/>
    <n v="12"/>
    <x v="189"/>
    <n v="0.42"/>
    <n v="12626"/>
    <n v="5.04"/>
  </r>
  <r>
    <n v="560876"/>
    <x v="349"/>
    <x v="349"/>
    <n v="24"/>
    <x v="189"/>
    <n v="0.85"/>
    <n v="12626"/>
    <n v="20.399999999999999"/>
  </r>
  <r>
    <n v="560876"/>
    <x v="306"/>
    <x v="306"/>
    <n v="12"/>
    <x v="189"/>
    <n v="0.42"/>
    <n v="12626"/>
    <n v="5.04"/>
  </r>
  <r>
    <n v="560876"/>
    <x v="580"/>
    <x v="580"/>
    <n v="12"/>
    <x v="189"/>
    <n v="0.42"/>
    <n v="12626"/>
    <n v="5.04"/>
  </r>
  <r>
    <n v="560876"/>
    <x v="374"/>
    <x v="374"/>
    <n v="12"/>
    <x v="189"/>
    <n v="0.42"/>
    <n v="12626"/>
    <n v="5.04"/>
  </r>
  <r>
    <n v="560876"/>
    <x v="307"/>
    <x v="307"/>
    <n v="12"/>
    <x v="189"/>
    <n v="0.42"/>
    <n v="12626"/>
    <n v="5.04"/>
  </r>
  <r>
    <n v="560876"/>
    <x v="1091"/>
    <x v="1103"/>
    <n v="12"/>
    <x v="189"/>
    <n v="0.42"/>
    <n v="12626"/>
    <n v="5.04"/>
  </r>
  <r>
    <n v="560876"/>
    <x v="1092"/>
    <x v="1104"/>
    <n v="12"/>
    <x v="189"/>
    <n v="0.42"/>
    <n v="12626"/>
    <n v="5.04"/>
  </r>
  <r>
    <n v="560876"/>
    <x v="1093"/>
    <x v="1105"/>
    <n v="12"/>
    <x v="189"/>
    <n v="0.85"/>
    <n v="12626"/>
    <n v="10.199999999999999"/>
  </r>
  <r>
    <n v="560876"/>
    <x v="288"/>
    <x v="288"/>
    <n v="36"/>
    <x v="189"/>
    <n v="2.1"/>
    <n v="12626"/>
    <n v="75.600000000000009"/>
  </r>
  <r>
    <n v="560876"/>
    <x v="179"/>
    <x v="179"/>
    <n v="36"/>
    <x v="189"/>
    <n v="2.1"/>
    <n v="12626"/>
    <n v="75.600000000000009"/>
  </r>
  <r>
    <n v="560876"/>
    <x v="22"/>
    <x v="22"/>
    <n v="48"/>
    <x v="189"/>
    <n v="2.5499999999999998"/>
    <n v="12626"/>
    <n v="122.39999999999999"/>
  </r>
  <r>
    <n v="560876"/>
    <x v="705"/>
    <x v="707"/>
    <n v="10"/>
    <x v="189"/>
    <n v="1.65"/>
    <n v="12626"/>
    <n v="16.5"/>
  </r>
  <r>
    <n v="560876"/>
    <x v="511"/>
    <x v="511"/>
    <n v="10"/>
    <x v="189"/>
    <n v="2.08"/>
    <n v="12626"/>
    <n v="20.8"/>
  </r>
  <r>
    <n v="560876"/>
    <x v="757"/>
    <x v="761"/>
    <n v="12"/>
    <x v="189"/>
    <n v="1.45"/>
    <n v="12626"/>
    <n v="17.399999999999999"/>
  </r>
  <r>
    <n v="560876"/>
    <x v="597"/>
    <x v="597"/>
    <n v="4"/>
    <x v="189"/>
    <n v="3.75"/>
    <n v="12626"/>
    <n v="15"/>
  </r>
  <r>
    <n v="560876"/>
    <x v="26"/>
    <x v="26"/>
    <n v="12"/>
    <x v="189"/>
    <n v="1.65"/>
    <n v="12626"/>
    <n v="19.799999999999997"/>
  </r>
  <r>
    <n v="560876"/>
    <x v="1094"/>
    <x v="1106"/>
    <n v="12"/>
    <x v="189"/>
    <n v="5.95"/>
    <n v="12626"/>
    <n v="71.400000000000006"/>
  </r>
  <r>
    <n v="560876"/>
    <x v="270"/>
    <x v="270"/>
    <n v="12"/>
    <x v="189"/>
    <n v="3.75"/>
    <n v="12626"/>
    <n v="45"/>
  </r>
  <r>
    <n v="560876"/>
    <x v="271"/>
    <x v="271"/>
    <n v="12"/>
    <x v="189"/>
    <n v="1.45"/>
    <n v="12626"/>
    <n v="17.399999999999999"/>
  </r>
  <r>
    <n v="560876"/>
    <x v="185"/>
    <x v="185"/>
    <n v="12"/>
    <x v="189"/>
    <n v="1.95"/>
    <n v="12626"/>
    <n v="23.4"/>
  </r>
  <r>
    <n v="560876"/>
    <x v="133"/>
    <x v="133"/>
    <n v="16"/>
    <x v="189"/>
    <n v="8.5"/>
    <n v="12626"/>
    <n v="136"/>
  </r>
  <r>
    <n v="560876"/>
    <x v="1095"/>
    <x v="1107"/>
    <n v="12"/>
    <x v="189"/>
    <n v="0.42"/>
    <n v="12626"/>
    <n v="5.04"/>
  </r>
  <r>
    <n v="560876"/>
    <x v="1096"/>
    <x v="1108"/>
    <n v="12"/>
    <x v="189"/>
    <n v="0.42"/>
    <n v="12626"/>
    <n v="5.04"/>
  </r>
  <r>
    <n v="560876"/>
    <x v="29"/>
    <x v="29"/>
    <n v="18"/>
    <x v="189"/>
    <n v="3.25"/>
    <n v="12626"/>
    <n v="58.5"/>
  </r>
  <r>
    <n v="560876"/>
    <x v="735"/>
    <x v="738"/>
    <n v="20"/>
    <x v="189"/>
    <n v="2.08"/>
    <n v="12626"/>
    <n v="41.6"/>
  </r>
  <r>
    <n v="560876"/>
    <x v="816"/>
    <x v="822"/>
    <n v="20"/>
    <x v="189"/>
    <n v="2.08"/>
    <n v="12626"/>
    <n v="41.6"/>
  </r>
  <r>
    <n v="560876"/>
    <x v="747"/>
    <x v="750"/>
    <n v="10"/>
    <x v="189"/>
    <n v="1.65"/>
    <n v="12626"/>
    <n v="16.5"/>
  </r>
  <r>
    <n v="560876"/>
    <x v="1097"/>
    <x v="1109"/>
    <n v="6"/>
    <x v="189"/>
    <n v="3.75"/>
    <n v="12626"/>
    <n v="22.5"/>
  </r>
  <r>
    <n v="560876"/>
    <x v="557"/>
    <x v="557"/>
    <n v="12"/>
    <x v="189"/>
    <n v="0.85"/>
    <n v="12626"/>
    <n v="10.199999999999999"/>
  </r>
  <r>
    <n v="560876"/>
    <x v="403"/>
    <x v="403"/>
    <n v="4"/>
    <x v="189"/>
    <n v="3.75"/>
    <n v="12626"/>
    <n v="15"/>
  </r>
  <r>
    <n v="560876"/>
    <x v="167"/>
    <x v="167"/>
    <n v="6"/>
    <x v="189"/>
    <n v="5.95"/>
    <n v="12626"/>
    <n v="35.700000000000003"/>
  </r>
  <r>
    <n v="560901"/>
    <x v="421"/>
    <x v="421"/>
    <n v="3"/>
    <x v="190"/>
    <n v="4.95"/>
    <n v="12476"/>
    <n v="14.850000000000001"/>
  </r>
  <r>
    <n v="560901"/>
    <x v="423"/>
    <x v="423"/>
    <n v="4"/>
    <x v="190"/>
    <n v="3.45"/>
    <n v="12476"/>
    <n v="13.8"/>
  </r>
  <r>
    <n v="560901"/>
    <x v="302"/>
    <x v="302"/>
    <n v="24"/>
    <x v="190"/>
    <n v="0.42"/>
    <n v="12476"/>
    <n v="10.08"/>
  </r>
  <r>
    <n v="560901"/>
    <x v="304"/>
    <x v="304"/>
    <n v="24"/>
    <x v="190"/>
    <n v="0.42"/>
    <n v="12476"/>
    <n v="10.08"/>
  </r>
  <r>
    <n v="560901"/>
    <x v="963"/>
    <x v="971"/>
    <n v="24"/>
    <x v="190"/>
    <n v="1.25"/>
    <n v="12476"/>
    <n v="30"/>
  </r>
  <r>
    <n v="560901"/>
    <x v="994"/>
    <x v="1002"/>
    <n v="48"/>
    <x v="190"/>
    <n v="1.25"/>
    <n v="12476"/>
    <n v="60"/>
  </r>
  <r>
    <n v="560901"/>
    <x v="307"/>
    <x v="307"/>
    <n v="24"/>
    <x v="190"/>
    <n v="0.42"/>
    <n v="12476"/>
    <n v="10.08"/>
  </r>
  <r>
    <n v="560901"/>
    <x v="357"/>
    <x v="357"/>
    <n v="12"/>
    <x v="190"/>
    <n v="1.65"/>
    <n v="12476"/>
    <n v="19.799999999999997"/>
  </r>
  <r>
    <n v="560901"/>
    <x v="1098"/>
    <x v="1110"/>
    <n v="6"/>
    <x v="190"/>
    <n v="2.5499999999999998"/>
    <n v="12476"/>
    <n v="15.299999999999999"/>
  </r>
  <r>
    <n v="560901"/>
    <x v="216"/>
    <x v="216"/>
    <n v="6"/>
    <x v="190"/>
    <n v="12.75"/>
    <n v="12476"/>
    <n v="76.5"/>
  </r>
  <r>
    <n v="560901"/>
    <x v="1099"/>
    <x v="1111"/>
    <n v="4"/>
    <x v="190"/>
    <n v="4.25"/>
    <n v="12476"/>
    <n v="17"/>
  </r>
  <r>
    <n v="560901"/>
    <x v="1100"/>
    <x v="1112"/>
    <n v="8"/>
    <x v="190"/>
    <n v="2.1"/>
    <n v="12476"/>
    <n v="16.8"/>
  </r>
  <r>
    <n v="560901"/>
    <x v="426"/>
    <x v="426"/>
    <n v="2"/>
    <x v="190"/>
    <n v="8.5"/>
    <n v="12476"/>
    <n v="17"/>
  </r>
  <r>
    <n v="560901"/>
    <x v="296"/>
    <x v="296"/>
    <n v="2"/>
    <x v="190"/>
    <n v="8.5"/>
    <n v="12476"/>
    <n v="17"/>
  </r>
  <r>
    <n v="560901"/>
    <x v="761"/>
    <x v="765"/>
    <n v="8"/>
    <x v="190"/>
    <n v="2.95"/>
    <n v="12476"/>
    <n v="23.6"/>
  </r>
  <r>
    <n v="560901"/>
    <x v="762"/>
    <x v="766"/>
    <n v="8"/>
    <x v="190"/>
    <n v="3.75"/>
    <n v="12476"/>
    <n v="30"/>
  </r>
  <r>
    <n v="560901"/>
    <x v="354"/>
    <x v="354"/>
    <n v="6"/>
    <x v="190"/>
    <n v="2.5499999999999998"/>
    <n v="12476"/>
    <n v="15.299999999999999"/>
  </r>
  <r>
    <n v="560901"/>
    <x v="1101"/>
    <x v="1113"/>
    <n v="4"/>
    <x v="190"/>
    <n v="3.95"/>
    <n v="12476"/>
    <n v="15.8"/>
  </r>
  <r>
    <n v="560901"/>
    <x v="1102"/>
    <x v="1114"/>
    <n v="4"/>
    <x v="190"/>
    <n v="3.95"/>
    <n v="12476"/>
    <n v="15.8"/>
  </r>
  <r>
    <n v="560901"/>
    <x v="1103"/>
    <x v="1115"/>
    <n v="4"/>
    <x v="190"/>
    <n v="3.95"/>
    <n v="12476"/>
    <n v="15.8"/>
  </r>
  <r>
    <n v="560901"/>
    <x v="1104"/>
    <x v="1116"/>
    <n v="1"/>
    <x v="190"/>
    <n v="12.5"/>
    <n v="12476"/>
    <n v="12.5"/>
  </r>
  <r>
    <n v="560901"/>
    <x v="1105"/>
    <x v="1117"/>
    <n v="1"/>
    <x v="190"/>
    <n v="12.5"/>
    <n v="12476"/>
    <n v="12.5"/>
  </r>
  <r>
    <n v="560901"/>
    <x v="1087"/>
    <x v="1098"/>
    <n v="2"/>
    <x v="190"/>
    <n v="7.9"/>
    <n v="12476"/>
    <n v="15.8"/>
  </r>
  <r>
    <n v="560901"/>
    <x v="849"/>
    <x v="855"/>
    <n v="12"/>
    <x v="190"/>
    <n v="1.65"/>
    <n v="12476"/>
    <n v="19.799999999999997"/>
  </r>
  <r>
    <n v="560901"/>
    <x v="824"/>
    <x v="830"/>
    <n v="10"/>
    <x v="190"/>
    <n v="2.08"/>
    <n v="12476"/>
    <n v="20.8"/>
  </r>
  <r>
    <n v="560901"/>
    <x v="972"/>
    <x v="980"/>
    <n v="4"/>
    <x v="190"/>
    <n v="4.95"/>
    <n v="12476"/>
    <n v="19.8"/>
  </r>
  <r>
    <n v="560901"/>
    <x v="1106"/>
    <x v="1118"/>
    <n v="2"/>
    <x v="190"/>
    <n v="9.9499999999999993"/>
    <n v="12476"/>
    <n v="19.899999999999999"/>
  </r>
  <r>
    <n v="560901"/>
    <x v="1107"/>
    <x v="1119"/>
    <n v="12"/>
    <x v="190"/>
    <n v="1.65"/>
    <n v="12476"/>
    <n v="19.799999999999997"/>
  </r>
  <r>
    <n v="560901"/>
    <x v="1108"/>
    <x v="1120"/>
    <n v="12"/>
    <x v="190"/>
    <n v="0.79"/>
    <n v="12476"/>
    <n v="9.48"/>
  </r>
  <r>
    <n v="560901"/>
    <x v="959"/>
    <x v="966"/>
    <n v="6"/>
    <x v="190"/>
    <n v="2.95"/>
    <n v="12476"/>
    <n v="17.700000000000003"/>
  </r>
  <r>
    <n v="560901"/>
    <x v="977"/>
    <x v="985"/>
    <n v="10"/>
    <x v="190"/>
    <n v="0.79"/>
    <n v="12476"/>
    <n v="7.9"/>
  </r>
  <r>
    <n v="560997"/>
    <x v="1109"/>
    <x v="1121"/>
    <n v="16"/>
    <x v="191"/>
    <n v="1.69"/>
    <n v="12627"/>
    <n v="27.04"/>
  </r>
  <r>
    <n v="560997"/>
    <x v="715"/>
    <x v="718"/>
    <n v="2"/>
    <x v="191"/>
    <n v="7.95"/>
    <n v="12627"/>
    <n v="15.9"/>
  </r>
  <r>
    <n v="560997"/>
    <x v="46"/>
    <x v="46"/>
    <n v="20"/>
    <x v="191"/>
    <n v="1.65"/>
    <n v="12627"/>
    <n v="33"/>
  </r>
  <r>
    <n v="560997"/>
    <x v="197"/>
    <x v="197"/>
    <n v="20"/>
    <x v="191"/>
    <n v="1.65"/>
    <n v="12627"/>
    <n v="33"/>
  </r>
  <r>
    <n v="560997"/>
    <x v="47"/>
    <x v="47"/>
    <n v="20"/>
    <x v="191"/>
    <n v="1.65"/>
    <n v="12627"/>
    <n v="33"/>
  </r>
  <r>
    <n v="560997"/>
    <x v="198"/>
    <x v="198"/>
    <n v="20"/>
    <x v="191"/>
    <n v="1.65"/>
    <n v="12627"/>
    <n v="33"/>
  </r>
  <r>
    <n v="560997"/>
    <x v="70"/>
    <x v="70"/>
    <n v="8"/>
    <x v="191"/>
    <n v="0.85"/>
    <n v="12627"/>
    <n v="6.8"/>
  </r>
  <r>
    <n v="560997"/>
    <x v="71"/>
    <x v="71"/>
    <n v="8"/>
    <x v="191"/>
    <n v="0.85"/>
    <n v="12627"/>
    <n v="6.8"/>
  </r>
  <r>
    <n v="560997"/>
    <x v="72"/>
    <x v="72"/>
    <n v="8"/>
    <x v="191"/>
    <n v="0.85"/>
    <n v="12627"/>
    <n v="6.8"/>
  </r>
  <r>
    <n v="560997"/>
    <x v="87"/>
    <x v="87"/>
    <n v="6"/>
    <x v="191"/>
    <n v="2.5499999999999998"/>
    <n v="12627"/>
    <n v="15.299999999999999"/>
  </r>
  <r>
    <n v="560997"/>
    <x v="88"/>
    <x v="88"/>
    <n v="6"/>
    <x v="191"/>
    <n v="2.5499999999999998"/>
    <n v="12627"/>
    <n v="15.299999999999999"/>
  </r>
  <r>
    <n v="560997"/>
    <x v="653"/>
    <x v="655"/>
    <n v="12"/>
    <x v="191"/>
    <n v="0.85"/>
    <n v="12627"/>
    <n v="10.199999999999999"/>
  </r>
  <r>
    <n v="560997"/>
    <x v="287"/>
    <x v="287"/>
    <n v="12"/>
    <x v="191"/>
    <n v="0.85"/>
    <n v="12627"/>
    <n v="10.199999999999999"/>
  </r>
  <r>
    <n v="560997"/>
    <x v="724"/>
    <x v="727"/>
    <n v="36"/>
    <x v="191"/>
    <n v="0.21"/>
    <n v="12627"/>
    <n v="7.56"/>
  </r>
  <r>
    <n v="560997"/>
    <x v="392"/>
    <x v="392"/>
    <n v="1"/>
    <x v="191"/>
    <n v="10.95"/>
    <n v="12627"/>
    <n v="10.95"/>
  </r>
  <r>
    <n v="560997"/>
    <x v="93"/>
    <x v="93"/>
    <n v="24"/>
    <x v="191"/>
    <n v="0.28999999999999998"/>
    <n v="12627"/>
    <n v="6.9599999999999991"/>
  </r>
  <r>
    <n v="560997"/>
    <x v="17"/>
    <x v="17"/>
    <n v="24"/>
    <x v="191"/>
    <n v="0.28999999999999998"/>
    <n v="12627"/>
    <n v="6.9599999999999991"/>
  </r>
  <r>
    <n v="560997"/>
    <x v="450"/>
    <x v="450"/>
    <n v="3"/>
    <x v="191"/>
    <n v="5.95"/>
    <n v="12627"/>
    <n v="17.850000000000001"/>
  </r>
  <r>
    <n v="560997"/>
    <x v="1110"/>
    <x v="1122"/>
    <n v="3"/>
    <x v="191"/>
    <n v="4.95"/>
    <n v="12627"/>
    <n v="14.850000000000001"/>
  </r>
  <r>
    <n v="560997"/>
    <x v="22"/>
    <x v="22"/>
    <n v="6"/>
    <x v="191"/>
    <n v="2.95"/>
    <n v="12627"/>
    <n v="17.700000000000003"/>
  </r>
  <r>
    <n v="560997"/>
    <x v="117"/>
    <x v="117"/>
    <n v="6"/>
    <x v="191"/>
    <n v="2.95"/>
    <n v="12627"/>
    <n v="17.700000000000003"/>
  </r>
  <r>
    <n v="560997"/>
    <x v="705"/>
    <x v="707"/>
    <n v="20"/>
    <x v="191"/>
    <n v="1.65"/>
    <n v="12627"/>
    <n v="33"/>
  </r>
  <r>
    <n v="560997"/>
    <x v="419"/>
    <x v="419"/>
    <n v="20"/>
    <x v="191"/>
    <n v="1.65"/>
    <n v="12627"/>
    <n v="33"/>
  </r>
  <r>
    <n v="560997"/>
    <x v="216"/>
    <x v="216"/>
    <n v="1"/>
    <x v="191"/>
    <n v="12.75"/>
    <n v="12627"/>
    <n v="12.75"/>
  </r>
  <r>
    <n v="560997"/>
    <x v="128"/>
    <x v="128"/>
    <n v="8"/>
    <x v="191"/>
    <n v="4.95"/>
    <n v="12627"/>
    <n v="39.6"/>
  </r>
  <r>
    <n v="560997"/>
    <x v="24"/>
    <x v="24"/>
    <n v="12"/>
    <x v="191"/>
    <n v="1.65"/>
    <n v="12627"/>
    <n v="19.799999999999997"/>
  </r>
  <r>
    <n v="560997"/>
    <x v="205"/>
    <x v="205"/>
    <n v="12"/>
    <x v="191"/>
    <n v="1.65"/>
    <n v="12627"/>
    <n v="19.799999999999997"/>
  </r>
  <r>
    <n v="560997"/>
    <x v="879"/>
    <x v="885"/>
    <n v="12"/>
    <x v="191"/>
    <n v="1.65"/>
    <n v="12627"/>
    <n v="19.799999999999997"/>
  </r>
  <r>
    <n v="560997"/>
    <x v="185"/>
    <x v="185"/>
    <n v="12"/>
    <x v="191"/>
    <n v="1.95"/>
    <n v="12627"/>
    <n v="23.4"/>
  </r>
  <r>
    <n v="560997"/>
    <x v="943"/>
    <x v="949"/>
    <n v="12"/>
    <x v="191"/>
    <n v="1.45"/>
    <n v="12627"/>
    <n v="17.399999999999999"/>
  </r>
  <r>
    <n v="560997"/>
    <x v="186"/>
    <x v="186"/>
    <n v="3"/>
    <x v="191"/>
    <n v="4.95"/>
    <n v="12627"/>
    <n v="14.850000000000001"/>
  </r>
  <r>
    <n v="560997"/>
    <x v="224"/>
    <x v="224"/>
    <n v="12"/>
    <x v="191"/>
    <n v="0.85"/>
    <n v="12627"/>
    <n v="10.199999999999999"/>
  </r>
  <r>
    <n v="560997"/>
    <x v="972"/>
    <x v="980"/>
    <n v="4"/>
    <x v="191"/>
    <n v="4.95"/>
    <n v="12627"/>
    <n v="19.8"/>
  </r>
  <r>
    <n v="560997"/>
    <x v="857"/>
    <x v="863"/>
    <n v="4"/>
    <x v="191"/>
    <n v="4.1500000000000004"/>
    <n v="12627"/>
    <n v="16.600000000000001"/>
  </r>
  <r>
    <n v="560997"/>
    <x v="772"/>
    <x v="776"/>
    <n v="4"/>
    <x v="191"/>
    <n v="4.1500000000000004"/>
    <n v="12627"/>
    <n v="16.600000000000001"/>
  </r>
  <r>
    <n v="560997"/>
    <x v="1021"/>
    <x v="1029"/>
    <n v="8"/>
    <x v="191"/>
    <n v="0.85"/>
    <n v="12627"/>
    <n v="6.8"/>
  </r>
  <r>
    <n v="560997"/>
    <x v="866"/>
    <x v="872"/>
    <n v="3"/>
    <x v="191"/>
    <n v="4.95"/>
    <n v="12627"/>
    <n v="14.850000000000001"/>
  </r>
  <r>
    <n v="560997"/>
    <x v="329"/>
    <x v="716"/>
    <n v="12"/>
    <x v="191"/>
    <n v="1.25"/>
    <n v="12627"/>
    <n v="15"/>
  </r>
  <r>
    <n v="560997"/>
    <x v="1111"/>
    <x v="1123"/>
    <n v="2"/>
    <x v="191"/>
    <n v="7.95"/>
    <n v="12627"/>
    <n v="15.9"/>
  </r>
  <r>
    <n v="561037"/>
    <x v="44"/>
    <x v="44"/>
    <n v="10"/>
    <x v="192"/>
    <n v="0.85"/>
    <n v="12472"/>
    <n v="8.5"/>
  </r>
  <r>
    <n v="561037"/>
    <x v="510"/>
    <x v="510"/>
    <n v="10"/>
    <x v="192"/>
    <n v="0.85"/>
    <n v="12472"/>
    <n v="8.5"/>
  </r>
  <r>
    <n v="561037"/>
    <x v="45"/>
    <x v="45"/>
    <n v="10"/>
    <x v="192"/>
    <n v="0.85"/>
    <n v="12472"/>
    <n v="8.5"/>
  </r>
  <r>
    <n v="561037"/>
    <x v="70"/>
    <x v="70"/>
    <n v="8"/>
    <x v="192"/>
    <n v="0.85"/>
    <n v="12472"/>
    <n v="6.8"/>
  </r>
  <r>
    <n v="561037"/>
    <x v="72"/>
    <x v="72"/>
    <n v="8"/>
    <x v="192"/>
    <n v="0.85"/>
    <n v="12472"/>
    <n v="6.8"/>
  </r>
  <r>
    <n v="561037"/>
    <x v="88"/>
    <x v="88"/>
    <n v="6"/>
    <x v="192"/>
    <n v="2.5499999999999998"/>
    <n v="12472"/>
    <n v="15.299999999999999"/>
  </r>
  <r>
    <n v="561037"/>
    <x v="5"/>
    <x v="5"/>
    <n v="12"/>
    <x v="192"/>
    <n v="1.65"/>
    <n v="12472"/>
    <n v="19.799999999999997"/>
  </r>
  <r>
    <n v="561037"/>
    <x v="356"/>
    <x v="356"/>
    <n v="12"/>
    <x v="192"/>
    <n v="1.25"/>
    <n v="12472"/>
    <n v="15"/>
  </r>
  <r>
    <n v="561037"/>
    <x v="232"/>
    <x v="232"/>
    <n v="12"/>
    <x v="192"/>
    <n v="1.25"/>
    <n v="12472"/>
    <n v="15"/>
  </r>
  <r>
    <n v="561037"/>
    <x v="374"/>
    <x v="374"/>
    <n v="12"/>
    <x v="192"/>
    <n v="0.42"/>
    <n v="12472"/>
    <n v="5.04"/>
  </r>
  <r>
    <n v="561037"/>
    <x v="307"/>
    <x v="307"/>
    <n v="12"/>
    <x v="192"/>
    <n v="0.42"/>
    <n v="12472"/>
    <n v="5.04"/>
  </r>
  <r>
    <n v="561037"/>
    <x v="357"/>
    <x v="357"/>
    <n v="12"/>
    <x v="192"/>
    <n v="1.65"/>
    <n v="12472"/>
    <n v="19.799999999999997"/>
  </r>
  <r>
    <n v="561037"/>
    <x v="22"/>
    <x v="22"/>
    <n v="12"/>
    <x v="192"/>
    <n v="2.95"/>
    <n v="12472"/>
    <n v="35.400000000000006"/>
  </r>
  <r>
    <n v="561037"/>
    <x v="180"/>
    <x v="180"/>
    <n v="10"/>
    <x v="192"/>
    <n v="0.85"/>
    <n v="12472"/>
    <n v="8.5"/>
  </r>
  <r>
    <n v="561037"/>
    <x v="216"/>
    <x v="216"/>
    <n v="2"/>
    <x v="192"/>
    <n v="12.75"/>
    <n v="12472"/>
    <n v="25.5"/>
  </r>
  <r>
    <n v="561037"/>
    <x v="362"/>
    <x v="362"/>
    <n v="6"/>
    <x v="192"/>
    <n v="2.5499999999999998"/>
    <n v="12472"/>
    <n v="15.299999999999999"/>
  </r>
  <r>
    <n v="561037"/>
    <x v="24"/>
    <x v="24"/>
    <n v="12"/>
    <x v="192"/>
    <n v="1.65"/>
    <n v="12472"/>
    <n v="19.799999999999997"/>
  </r>
  <r>
    <n v="561037"/>
    <x v="185"/>
    <x v="185"/>
    <n v="12"/>
    <x v="192"/>
    <n v="1.95"/>
    <n v="12472"/>
    <n v="23.4"/>
  </r>
  <r>
    <n v="561037"/>
    <x v="363"/>
    <x v="363"/>
    <n v="12"/>
    <x v="192"/>
    <n v="0.42"/>
    <n v="12472"/>
    <n v="5.04"/>
  </r>
  <r>
    <n v="561037"/>
    <x v="365"/>
    <x v="365"/>
    <n v="12"/>
    <x v="192"/>
    <n v="0.42"/>
    <n v="12472"/>
    <n v="5.04"/>
  </r>
  <r>
    <n v="561037"/>
    <x v="1085"/>
    <x v="1096"/>
    <n v="6"/>
    <x v="192"/>
    <n v="1.45"/>
    <n v="12472"/>
    <n v="8.6999999999999993"/>
  </r>
  <r>
    <n v="561037"/>
    <x v="1112"/>
    <x v="1124"/>
    <n v="6"/>
    <x v="192"/>
    <n v="1.45"/>
    <n v="12472"/>
    <n v="8.6999999999999993"/>
  </r>
  <r>
    <n v="561037"/>
    <x v="1086"/>
    <x v="1097"/>
    <n v="6"/>
    <x v="192"/>
    <n v="1.45"/>
    <n v="12472"/>
    <n v="8.6999999999999993"/>
  </r>
  <r>
    <n v="561037"/>
    <x v="968"/>
    <x v="976"/>
    <n v="6"/>
    <x v="192"/>
    <n v="2.89"/>
    <n v="12472"/>
    <n v="17.34"/>
  </r>
  <r>
    <n v="561037"/>
    <x v="969"/>
    <x v="977"/>
    <n v="6"/>
    <x v="192"/>
    <n v="4.1500000000000004"/>
    <n v="12472"/>
    <n v="24.900000000000002"/>
  </r>
  <r>
    <n v="561037"/>
    <x v="1113"/>
    <x v="1125"/>
    <n v="12"/>
    <x v="192"/>
    <n v="1.65"/>
    <n v="12472"/>
    <n v="19.799999999999997"/>
  </r>
  <r>
    <n v="561037"/>
    <x v="1114"/>
    <x v="1126"/>
    <n v="12"/>
    <x v="192"/>
    <n v="1.25"/>
    <n v="12472"/>
    <n v="15"/>
  </r>
  <r>
    <n v="561037"/>
    <x v="1115"/>
    <x v="1127"/>
    <n v="12"/>
    <x v="192"/>
    <n v="1.25"/>
    <n v="12472"/>
    <n v="15"/>
  </r>
  <r>
    <n v="561037"/>
    <x v="1116"/>
    <x v="1128"/>
    <n v="4"/>
    <x v="192"/>
    <n v="3.75"/>
    <n v="12472"/>
    <n v="15"/>
  </r>
  <r>
    <n v="561037"/>
    <x v="857"/>
    <x v="863"/>
    <n v="4"/>
    <x v="192"/>
    <n v="4.1500000000000004"/>
    <n v="12472"/>
    <n v="16.600000000000001"/>
  </r>
  <r>
    <n v="561037"/>
    <x v="772"/>
    <x v="776"/>
    <n v="4"/>
    <x v="192"/>
    <n v="4.1500000000000004"/>
    <n v="12472"/>
    <n v="16.600000000000001"/>
  </r>
  <r>
    <n v="561037"/>
    <x v="1019"/>
    <x v="1027"/>
    <n v="8"/>
    <x v="192"/>
    <n v="0.85"/>
    <n v="12472"/>
    <n v="6.8"/>
  </r>
  <r>
    <n v="561037"/>
    <x v="1020"/>
    <x v="1028"/>
    <n v="8"/>
    <x v="192"/>
    <n v="0.85"/>
    <n v="12472"/>
    <n v="6.8"/>
  </r>
  <r>
    <n v="561037"/>
    <x v="996"/>
    <x v="1004"/>
    <n v="8"/>
    <x v="192"/>
    <n v="0.85"/>
    <n v="12472"/>
    <n v="6.8"/>
  </r>
  <r>
    <n v="561037"/>
    <x v="1021"/>
    <x v="1029"/>
    <n v="8"/>
    <x v="192"/>
    <n v="0.85"/>
    <n v="12472"/>
    <n v="6.8"/>
  </r>
  <r>
    <n v="561037"/>
    <x v="1008"/>
    <x v="1016"/>
    <n v="16"/>
    <x v="192"/>
    <n v="1.25"/>
    <n v="12472"/>
    <n v="20"/>
  </r>
  <r>
    <n v="561037"/>
    <x v="1010"/>
    <x v="1018"/>
    <n v="16"/>
    <x v="192"/>
    <n v="1.25"/>
    <n v="12472"/>
    <n v="20"/>
  </r>
  <r>
    <n v="561037"/>
    <x v="1117"/>
    <x v="1129"/>
    <n v="25"/>
    <x v="192"/>
    <n v="0.42"/>
    <n v="12472"/>
    <n v="10.5"/>
  </r>
  <r>
    <n v="561037"/>
    <x v="1118"/>
    <x v="1130"/>
    <n v="25"/>
    <x v="192"/>
    <n v="0.42"/>
    <n v="12472"/>
    <n v="10.5"/>
  </r>
  <r>
    <n v="561037"/>
    <x v="1119"/>
    <x v="1131"/>
    <n v="25"/>
    <x v="192"/>
    <n v="0.42"/>
    <n v="12472"/>
    <n v="10.5"/>
  </r>
  <r>
    <n v="561037"/>
    <x v="1120"/>
    <x v="1132"/>
    <n v="25"/>
    <x v="192"/>
    <n v="0.42"/>
    <n v="12472"/>
    <n v="10.5"/>
  </r>
  <r>
    <n v="561037"/>
    <x v="1121"/>
    <x v="1133"/>
    <n v="25"/>
    <x v="192"/>
    <n v="0.42"/>
    <n v="12472"/>
    <n v="10.5"/>
  </r>
  <r>
    <n v="561094"/>
    <x v="44"/>
    <x v="44"/>
    <n v="10"/>
    <x v="193"/>
    <n v="0.85"/>
    <n v="12474"/>
    <n v="8.5"/>
  </r>
  <r>
    <n v="561094"/>
    <x v="767"/>
    <x v="771"/>
    <n v="12"/>
    <x v="193"/>
    <n v="1.25"/>
    <n v="12474"/>
    <n v="15"/>
  </r>
  <r>
    <n v="561094"/>
    <x v="578"/>
    <x v="578"/>
    <n v="12"/>
    <x v="193"/>
    <n v="0.85"/>
    <n v="12474"/>
    <n v="10.199999999999999"/>
  </r>
  <r>
    <n v="561094"/>
    <x v="888"/>
    <x v="894"/>
    <n v="12"/>
    <x v="193"/>
    <n v="0.85"/>
    <n v="12474"/>
    <n v="10.199999999999999"/>
  </r>
  <r>
    <n v="561094"/>
    <x v="1122"/>
    <x v="1134"/>
    <n v="6"/>
    <x v="193"/>
    <n v="2.5499999999999998"/>
    <n v="12474"/>
    <n v="15.299999999999999"/>
  </r>
  <r>
    <n v="561094"/>
    <x v="85"/>
    <x v="85"/>
    <n v="25"/>
    <x v="193"/>
    <n v="0.42"/>
    <n v="12474"/>
    <n v="10.5"/>
  </r>
  <r>
    <n v="561094"/>
    <x v="88"/>
    <x v="88"/>
    <n v="6"/>
    <x v="193"/>
    <n v="2.5499999999999998"/>
    <n v="12474"/>
    <n v="15.299999999999999"/>
  </r>
  <r>
    <n v="561094"/>
    <x v="287"/>
    <x v="287"/>
    <n v="12"/>
    <x v="193"/>
    <n v="0.85"/>
    <n v="12474"/>
    <n v="10.199999999999999"/>
  </r>
  <r>
    <n v="561094"/>
    <x v="231"/>
    <x v="231"/>
    <n v="12"/>
    <x v="193"/>
    <n v="1.25"/>
    <n v="12474"/>
    <n v="15"/>
  </r>
  <r>
    <n v="561094"/>
    <x v="232"/>
    <x v="232"/>
    <n v="12"/>
    <x v="193"/>
    <n v="1.25"/>
    <n v="12474"/>
    <n v="15"/>
  </r>
  <r>
    <n v="561094"/>
    <x v="307"/>
    <x v="307"/>
    <n v="12"/>
    <x v="193"/>
    <n v="0.42"/>
    <n v="12474"/>
    <n v="5.04"/>
  </r>
  <r>
    <n v="561094"/>
    <x v="101"/>
    <x v="101"/>
    <n v="25"/>
    <x v="193"/>
    <n v="0.42"/>
    <n v="12474"/>
    <n v="10.5"/>
  </r>
  <r>
    <n v="561094"/>
    <x v="6"/>
    <x v="6"/>
    <n v="6"/>
    <x v="193"/>
    <n v="2.95"/>
    <n v="12474"/>
    <n v="17.700000000000003"/>
  </r>
  <r>
    <n v="561094"/>
    <x v="940"/>
    <x v="946"/>
    <n v="6"/>
    <x v="193"/>
    <n v="1.95"/>
    <n v="12474"/>
    <n v="11.7"/>
  </r>
  <r>
    <n v="561094"/>
    <x v="179"/>
    <x v="179"/>
    <n v="6"/>
    <x v="193"/>
    <n v="2.5499999999999998"/>
    <n v="12474"/>
    <n v="15.299999999999999"/>
  </r>
  <r>
    <n v="561094"/>
    <x v="23"/>
    <x v="23"/>
    <n v="6"/>
    <x v="193"/>
    <n v="2.95"/>
    <n v="12474"/>
    <n v="17.700000000000003"/>
  </r>
  <r>
    <n v="561094"/>
    <x v="586"/>
    <x v="586"/>
    <n v="12"/>
    <x v="193"/>
    <n v="0.65"/>
    <n v="12474"/>
    <n v="7.8000000000000007"/>
  </r>
  <r>
    <n v="561094"/>
    <x v="362"/>
    <x v="362"/>
    <n v="12"/>
    <x v="193"/>
    <n v="2.5499999999999998"/>
    <n v="12474"/>
    <n v="30.599999999999998"/>
  </r>
  <r>
    <n v="561094"/>
    <x v="24"/>
    <x v="24"/>
    <n v="12"/>
    <x v="193"/>
    <n v="1.65"/>
    <n v="12474"/>
    <n v="19.799999999999997"/>
  </r>
  <r>
    <n v="561094"/>
    <x v="205"/>
    <x v="205"/>
    <n v="12"/>
    <x v="193"/>
    <n v="1.65"/>
    <n v="12474"/>
    <n v="19.799999999999997"/>
  </r>
  <r>
    <n v="561094"/>
    <x v="317"/>
    <x v="317"/>
    <n v="12"/>
    <x v="193"/>
    <n v="1.65"/>
    <n v="12474"/>
    <n v="19.799999999999997"/>
  </r>
  <r>
    <n v="561094"/>
    <x v="1123"/>
    <x v="1135"/>
    <n v="2"/>
    <x v="193"/>
    <n v="11.95"/>
    <n v="12474"/>
    <n v="23.9"/>
  </r>
  <r>
    <n v="561094"/>
    <x v="185"/>
    <x v="185"/>
    <n v="12"/>
    <x v="193"/>
    <n v="1.95"/>
    <n v="12474"/>
    <n v="23.4"/>
  </r>
  <r>
    <n v="561094"/>
    <x v="141"/>
    <x v="141"/>
    <n v="25"/>
    <x v="193"/>
    <n v="0.42"/>
    <n v="12474"/>
    <n v="10.5"/>
  </r>
  <r>
    <n v="561094"/>
    <x v="698"/>
    <x v="700"/>
    <n v="24"/>
    <x v="193"/>
    <n v="1.25"/>
    <n v="12474"/>
    <n v="30"/>
  </r>
  <r>
    <n v="561094"/>
    <x v="735"/>
    <x v="738"/>
    <n v="10"/>
    <x v="193"/>
    <n v="2.08"/>
    <n v="12474"/>
    <n v="20.8"/>
  </r>
  <r>
    <n v="561094"/>
    <x v="1008"/>
    <x v="1016"/>
    <n v="8"/>
    <x v="193"/>
    <n v="1.25"/>
    <n v="12474"/>
    <n v="10"/>
  </r>
  <r>
    <n v="561094"/>
    <x v="1010"/>
    <x v="1018"/>
    <n v="8"/>
    <x v="193"/>
    <n v="1.25"/>
    <n v="12474"/>
    <n v="10"/>
  </r>
  <r>
    <n v="561094"/>
    <x v="1117"/>
    <x v="1129"/>
    <n v="25"/>
    <x v="193"/>
    <n v="0.42"/>
    <n v="12474"/>
    <n v="10.5"/>
  </r>
  <r>
    <n v="561094"/>
    <x v="1120"/>
    <x v="1132"/>
    <n v="25"/>
    <x v="193"/>
    <n v="0.42"/>
    <n v="12474"/>
    <n v="10.5"/>
  </r>
  <r>
    <n v="561094"/>
    <x v="1124"/>
    <x v="1136"/>
    <n v="25"/>
    <x v="193"/>
    <n v="0.42"/>
    <n v="12474"/>
    <n v="10.5"/>
  </r>
  <r>
    <n v="561094"/>
    <x v="10"/>
    <x v="752"/>
    <n v="4"/>
    <x v="193"/>
    <n v="4.1500000000000004"/>
    <n v="12474"/>
    <n v="16.600000000000001"/>
  </r>
  <r>
    <n v="561194"/>
    <x v="61"/>
    <x v="61"/>
    <n v="24"/>
    <x v="194"/>
    <n v="1.25"/>
    <n v="13814"/>
    <n v="30"/>
  </r>
  <r>
    <n v="561194"/>
    <x v="300"/>
    <x v="300"/>
    <n v="24"/>
    <x v="194"/>
    <n v="1.25"/>
    <n v="13814"/>
    <n v="30"/>
  </r>
  <r>
    <n v="561194"/>
    <x v="301"/>
    <x v="301"/>
    <n v="24"/>
    <x v="194"/>
    <n v="1.25"/>
    <n v="13814"/>
    <n v="30"/>
  </r>
  <r>
    <n v="561194"/>
    <x v="345"/>
    <x v="345"/>
    <n v="12"/>
    <x v="194"/>
    <n v="1.45"/>
    <n v="13814"/>
    <n v="17.399999999999999"/>
  </r>
  <r>
    <n v="561194"/>
    <x v="67"/>
    <x v="67"/>
    <n v="24"/>
    <x v="194"/>
    <n v="0.55000000000000004"/>
    <n v="13814"/>
    <n v="13.200000000000001"/>
  </r>
  <r>
    <n v="561194"/>
    <x v="22"/>
    <x v="22"/>
    <n v="6"/>
    <x v="194"/>
    <n v="2.95"/>
    <n v="13814"/>
    <n v="17.700000000000003"/>
  </r>
  <r>
    <n v="561194"/>
    <x v="583"/>
    <x v="583"/>
    <n v="12"/>
    <x v="194"/>
    <n v="1.45"/>
    <n v="13814"/>
    <n v="17.399999999999999"/>
  </r>
  <r>
    <n v="561194"/>
    <x v="584"/>
    <x v="584"/>
    <n v="24"/>
    <x v="194"/>
    <n v="0.55000000000000004"/>
    <n v="13814"/>
    <n v="13.200000000000001"/>
  </r>
  <r>
    <n v="561194"/>
    <x v="185"/>
    <x v="185"/>
    <n v="12"/>
    <x v="194"/>
    <n v="1.95"/>
    <n v="13814"/>
    <n v="23.4"/>
  </r>
  <r>
    <n v="561194"/>
    <x v="133"/>
    <x v="133"/>
    <n v="2"/>
    <x v="194"/>
    <n v="9.9499999999999993"/>
    <n v="13814"/>
    <n v="19.899999999999999"/>
  </r>
  <r>
    <n v="561194"/>
    <x v="134"/>
    <x v="134"/>
    <n v="2"/>
    <x v="194"/>
    <n v="9.9499999999999993"/>
    <n v="13814"/>
    <n v="19.899999999999999"/>
  </r>
  <r>
    <n v="561194"/>
    <x v="534"/>
    <x v="534"/>
    <n v="6"/>
    <x v="194"/>
    <n v="2.95"/>
    <n v="13814"/>
    <n v="17.700000000000003"/>
  </r>
  <r>
    <n v="561194"/>
    <x v="643"/>
    <x v="645"/>
    <n v="6"/>
    <x v="194"/>
    <n v="2.95"/>
    <n v="13814"/>
    <n v="17.700000000000003"/>
  </r>
  <r>
    <n v="561194"/>
    <x v="682"/>
    <x v="684"/>
    <n v="4"/>
    <x v="194"/>
    <n v="3.75"/>
    <n v="13814"/>
    <n v="15"/>
  </r>
  <r>
    <n v="561194"/>
    <x v="515"/>
    <x v="515"/>
    <n v="4"/>
    <x v="194"/>
    <n v="3.75"/>
    <n v="13814"/>
    <n v="15"/>
  </r>
  <r>
    <n v="561194"/>
    <x v="456"/>
    <x v="456"/>
    <n v="4"/>
    <x v="194"/>
    <n v="3.75"/>
    <n v="13814"/>
    <n v="15"/>
  </r>
  <r>
    <n v="561194"/>
    <x v="516"/>
    <x v="516"/>
    <n v="4"/>
    <x v="194"/>
    <n v="3.75"/>
    <n v="13814"/>
    <n v="15"/>
  </r>
  <r>
    <n v="561194"/>
    <x v="1125"/>
    <x v="1137"/>
    <n v="12"/>
    <x v="194"/>
    <n v="1.45"/>
    <n v="13814"/>
    <n v="17.399999999999999"/>
  </r>
  <r>
    <n v="561194"/>
    <x v="947"/>
    <x v="954"/>
    <n v="24"/>
    <x v="194"/>
    <n v="0.55000000000000004"/>
    <n v="13814"/>
    <n v="13.200000000000001"/>
  </r>
  <r>
    <n v="561194"/>
    <x v="256"/>
    <x v="256"/>
    <n v="6"/>
    <x v="194"/>
    <n v="2.1"/>
    <n v="13814"/>
    <n v="12.600000000000001"/>
  </r>
  <r>
    <n v="561194"/>
    <x v="624"/>
    <x v="626"/>
    <n v="3"/>
    <x v="194"/>
    <n v="16.95"/>
    <n v="13814"/>
    <n v="50.849999999999994"/>
  </r>
  <r>
    <n v="561194"/>
    <x v="604"/>
    <x v="604"/>
    <n v="3"/>
    <x v="194"/>
    <n v="16.95"/>
    <n v="13814"/>
    <n v="50.849999999999994"/>
  </r>
  <r>
    <n v="561194"/>
    <x v="958"/>
    <x v="965"/>
    <n v="12"/>
    <x v="194"/>
    <n v="1.45"/>
    <n v="13814"/>
    <n v="17.399999999999999"/>
  </r>
  <r>
    <n v="561194"/>
    <x v="1029"/>
    <x v="1037"/>
    <n v="12"/>
    <x v="194"/>
    <n v="1.45"/>
    <n v="13814"/>
    <n v="17.399999999999999"/>
  </r>
  <r>
    <n v="561194"/>
    <x v="968"/>
    <x v="976"/>
    <n v="6"/>
    <x v="194"/>
    <n v="2.89"/>
    <n v="13814"/>
    <n v="17.34"/>
  </r>
  <r>
    <n v="561194"/>
    <x v="985"/>
    <x v="993"/>
    <n v="24"/>
    <x v="194"/>
    <n v="0.55000000000000004"/>
    <n v="13814"/>
    <n v="13.200000000000001"/>
  </r>
  <r>
    <n v="561194"/>
    <x v="843"/>
    <x v="849"/>
    <n v="12"/>
    <x v="194"/>
    <n v="1.25"/>
    <n v="13814"/>
    <n v="15"/>
  </r>
  <r>
    <n v="561194"/>
    <x v="191"/>
    <x v="191"/>
    <n v="12"/>
    <x v="194"/>
    <n v="1.25"/>
    <n v="13814"/>
    <n v="15"/>
  </r>
  <r>
    <n v="561194"/>
    <x v="10"/>
    <x v="752"/>
    <n v="4"/>
    <x v="194"/>
    <n v="4.1500000000000004"/>
    <n v="13814"/>
    <n v="16.600000000000001"/>
  </r>
  <r>
    <n v="561194"/>
    <x v="165"/>
    <x v="779"/>
    <n v="4"/>
    <x v="194"/>
    <n v="4.1500000000000004"/>
    <n v="13814"/>
    <n v="16.600000000000001"/>
  </r>
  <r>
    <n v="561194"/>
    <x v="166"/>
    <x v="614"/>
    <n v="4"/>
    <x v="194"/>
    <n v="4.1500000000000004"/>
    <n v="13814"/>
    <n v="16.600000000000001"/>
  </r>
  <r>
    <n v="561468"/>
    <x v="72"/>
    <x v="72"/>
    <n v="30"/>
    <x v="195"/>
    <n v="0.85"/>
    <n v="12709"/>
    <n v="25.5"/>
  </r>
  <r>
    <n v="561468"/>
    <x v="1126"/>
    <x v="1138"/>
    <n v="60"/>
    <x v="195"/>
    <n v="1.25"/>
    <n v="12709"/>
    <n v="75"/>
  </r>
  <r>
    <n v="561468"/>
    <x v="318"/>
    <x v="318"/>
    <n v="12"/>
    <x v="195"/>
    <n v="2.95"/>
    <n v="12709"/>
    <n v="35.400000000000006"/>
  </r>
  <r>
    <n v="561468"/>
    <x v="32"/>
    <x v="32"/>
    <n v="24"/>
    <x v="195"/>
    <n v="0.85"/>
    <n v="12709"/>
    <n v="20.399999999999999"/>
  </r>
  <r>
    <n v="561468"/>
    <x v="255"/>
    <x v="255"/>
    <n v="24"/>
    <x v="195"/>
    <n v="3.75"/>
    <n v="12709"/>
    <n v="90"/>
  </r>
  <r>
    <n v="561468"/>
    <x v="150"/>
    <x v="150"/>
    <n v="48"/>
    <x v="195"/>
    <n v="1.45"/>
    <n v="12709"/>
    <n v="69.599999999999994"/>
  </r>
  <r>
    <n v="561468"/>
    <x v="631"/>
    <x v="633"/>
    <n v="12"/>
    <x v="195"/>
    <n v="1.65"/>
    <n v="12709"/>
    <n v="19.799999999999997"/>
  </r>
  <r>
    <n v="561468"/>
    <x v="895"/>
    <x v="901"/>
    <n v="12"/>
    <x v="195"/>
    <n v="1.25"/>
    <n v="12709"/>
    <n v="15"/>
  </r>
  <r>
    <n v="561583"/>
    <x v="41"/>
    <x v="41"/>
    <n v="3"/>
    <x v="196"/>
    <n v="5.95"/>
    <n v="13813"/>
    <n v="17.850000000000001"/>
  </r>
  <r>
    <n v="561583"/>
    <x v="48"/>
    <x v="48"/>
    <n v="4"/>
    <x v="196"/>
    <n v="7.95"/>
    <n v="13813"/>
    <n v="31.8"/>
  </r>
  <r>
    <n v="561583"/>
    <x v="49"/>
    <x v="49"/>
    <n v="6"/>
    <x v="196"/>
    <n v="2.95"/>
    <n v="13813"/>
    <n v="17.700000000000003"/>
  </r>
  <r>
    <n v="561583"/>
    <x v="61"/>
    <x v="61"/>
    <n v="24"/>
    <x v="196"/>
    <n v="1.25"/>
    <n v="13813"/>
    <n v="30"/>
  </r>
  <r>
    <n v="561583"/>
    <x v="82"/>
    <x v="82"/>
    <n v="25"/>
    <x v="196"/>
    <n v="0.42"/>
    <n v="13813"/>
    <n v="10.5"/>
  </r>
  <r>
    <n v="561583"/>
    <x v="14"/>
    <x v="14"/>
    <n v="24"/>
    <x v="196"/>
    <n v="0.85"/>
    <n v="13813"/>
    <n v="20.399999999999999"/>
  </r>
  <r>
    <n v="561583"/>
    <x v="210"/>
    <x v="210"/>
    <n v="3"/>
    <x v="196"/>
    <n v="4.95"/>
    <n v="13813"/>
    <n v="14.850000000000001"/>
  </r>
  <r>
    <n v="561583"/>
    <x v="753"/>
    <x v="757"/>
    <n v="6"/>
    <x v="196"/>
    <n v="8.5"/>
    <n v="13813"/>
    <n v="51"/>
  </r>
  <r>
    <n v="561583"/>
    <x v="118"/>
    <x v="118"/>
    <n v="12"/>
    <x v="196"/>
    <n v="1.65"/>
    <n v="13813"/>
    <n v="19.799999999999997"/>
  </r>
  <r>
    <n v="561583"/>
    <x v="1127"/>
    <x v="1139"/>
    <n v="6"/>
    <x v="196"/>
    <n v="2.5499999999999998"/>
    <n v="13813"/>
    <n v="15.299999999999999"/>
  </r>
  <r>
    <n v="561583"/>
    <x v="1128"/>
    <x v="1140"/>
    <n v="6"/>
    <x v="196"/>
    <n v="2.5499999999999998"/>
    <n v="13813"/>
    <n v="15.299999999999999"/>
  </r>
  <r>
    <n v="561583"/>
    <x v="654"/>
    <x v="656"/>
    <n v="12"/>
    <x v="196"/>
    <n v="2.95"/>
    <n v="13813"/>
    <n v="35.400000000000006"/>
  </r>
  <r>
    <n v="561583"/>
    <x v="158"/>
    <x v="158"/>
    <n v="3"/>
    <x v="196"/>
    <n v="5.95"/>
    <n v="13813"/>
    <n v="17.850000000000001"/>
  </r>
  <r>
    <n v="561583"/>
    <x v="225"/>
    <x v="225"/>
    <n v="25"/>
    <x v="196"/>
    <n v="0.42"/>
    <n v="13813"/>
    <n v="10.5"/>
  </r>
  <r>
    <n v="561583"/>
    <x v="161"/>
    <x v="161"/>
    <n v="12"/>
    <x v="196"/>
    <n v="0.42"/>
    <n v="13813"/>
    <n v="5.04"/>
  </r>
  <r>
    <n v="561583"/>
    <x v="167"/>
    <x v="167"/>
    <n v="3"/>
    <x v="196"/>
    <n v="5.95"/>
    <n v="13813"/>
    <n v="17.850000000000001"/>
  </r>
  <r>
    <n v="561911"/>
    <x v="43"/>
    <x v="43"/>
    <n v="10"/>
    <x v="197"/>
    <n v="1.25"/>
    <n v="12534"/>
    <n v="12.5"/>
  </r>
  <r>
    <n v="561911"/>
    <x v="50"/>
    <x v="50"/>
    <n v="16"/>
    <x v="197"/>
    <n v="1.25"/>
    <n v="12534"/>
    <n v="20"/>
  </r>
  <r>
    <n v="561911"/>
    <x v="1129"/>
    <x v="1141"/>
    <n v="6"/>
    <x v="197"/>
    <n v="4.95"/>
    <n v="12534"/>
    <n v="29.700000000000003"/>
  </r>
  <r>
    <n v="561911"/>
    <x v="300"/>
    <x v="300"/>
    <n v="24"/>
    <x v="197"/>
    <n v="1.25"/>
    <n v="12534"/>
    <n v="30"/>
  </r>
  <r>
    <n v="561911"/>
    <x v="301"/>
    <x v="301"/>
    <n v="24"/>
    <x v="197"/>
    <n v="1.25"/>
    <n v="12534"/>
    <n v="30"/>
  </r>
  <r>
    <n v="561911"/>
    <x v="64"/>
    <x v="64"/>
    <n v="10"/>
    <x v="197"/>
    <n v="1.25"/>
    <n v="12534"/>
    <n v="12.5"/>
  </r>
  <r>
    <n v="561911"/>
    <x v="1130"/>
    <x v="1142"/>
    <n v="12"/>
    <x v="197"/>
    <n v="1.65"/>
    <n v="12534"/>
    <n v="19.799999999999997"/>
  </r>
  <r>
    <n v="561911"/>
    <x v="82"/>
    <x v="82"/>
    <n v="25"/>
    <x v="197"/>
    <n v="0.42"/>
    <n v="12534"/>
    <n v="10.5"/>
  </r>
  <r>
    <n v="561911"/>
    <x v="83"/>
    <x v="83"/>
    <n v="25"/>
    <x v="197"/>
    <n v="0.42"/>
    <n v="12534"/>
    <n v="10.5"/>
  </r>
  <r>
    <n v="561911"/>
    <x v="84"/>
    <x v="84"/>
    <n v="25"/>
    <x v="197"/>
    <n v="0.42"/>
    <n v="12534"/>
    <n v="10.5"/>
  </r>
  <r>
    <n v="561911"/>
    <x v="172"/>
    <x v="172"/>
    <n v="6"/>
    <x v="197"/>
    <n v="2.25"/>
    <n v="12534"/>
    <n v="13.5"/>
  </r>
  <r>
    <n v="561911"/>
    <x v="173"/>
    <x v="173"/>
    <n v="6"/>
    <x v="197"/>
    <n v="2.25"/>
    <n v="12534"/>
    <n v="13.5"/>
  </r>
  <r>
    <n v="561911"/>
    <x v="1131"/>
    <x v="1143"/>
    <n v="12"/>
    <x v="197"/>
    <n v="0.65"/>
    <n v="12534"/>
    <n v="7.8000000000000007"/>
  </r>
  <r>
    <n v="561911"/>
    <x v="221"/>
    <x v="221"/>
    <n v="12"/>
    <x v="197"/>
    <n v="1.25"/>
    <n v="12534"/>
    <n v="15"/>
  </r>
  <r>
    <n v="561911"/>
    <x v="488"/>
    <x v="488"/>
    <n v="12"/>
    <x v="197"/>
    <n v="1.25"/>
    <n v="12534"/>
    <n v="15"/>
  </r>
  <r>
    <n v="561911"/>
    <x v="334"/>
    <x v="334"/>
    <n v="12"/>
    <x v="197"/>
    <n v="1.25"/>
    <n v="12534"/>
    <n v="15"/>
  </r>
  <r>
    <n v="561911"/>
    <x v="355"/>
    <x v="355"/>
    <n v="12"/>
    <x v="197"/>
    <n v="1.25"/>
    <n v="12534"/>
    <n v="15"/>
  </r>
  <r>
    <n v="561911"/>
    <x v="389"/>
    <x v="389"/>
    <n v="12"/>
    <x v="197"/>
    <n v="0.85"/>
    <n v="12534"/>
    <n v="10.199999999999999"/>
  </r>
  <r>
    <n v="561911"/>
    <x v="1132"/>
    <x v="1144"/>
    <n v="2"/>
    <x v="197"/>
    <n v="12.75"/>
    <n v="12534"/>
    <n v="25.5"/>
  </r>
  <r>
    <n v="561911"/>
    <x v="416"/>
    <x v="416"/>
    <n v="12"/>
    <x v="197"/>
    <n v="1.25"/>
    <n v="12534"/>
    <n v="15"/>
  </r>
  <r>
    <n v="561911"/>
    <x v="209"/>
    <x v="209"/>
    <n v="24"/>
    <x v="197"/>
    <n v="0.55000000000000004"/>
    <n v="12534"/>
    <n v="13.200000000000001"/>
  </r>
  <r>
    <n v="561911"/>
    <x v="521"/>
    <x v="521"/>
    <n v="24"/>
    <x v="197"/>
    <n v="0.55000000000000004"/>
    <n v="12534"/>
    <n v="13.200000000000001"/>
  </r>
  <r>
    <n v="561911"/>
    <x v="357"/>
    <x v="357"/>
    <n v="12"/>
    <x v="197"/>
    <n v="1.65"/>
    <n v="12534"/>
    <n v="19.799999999999997"/>
  </r>
  <r>
    <n v="561911"/>
    <x v="912"/>
    <x v="918"/>
    <n v="10"/>
    <x v="197"/>
    <n v="1.65"/>
    <n v="12534"/>
    <n v="16.5"/>
  </r>
  <r>
    <n v="561911"/>
    <x v="889"/>
    <x v="895"/>
    <n v="12"/>
    <x v="197"/>
    <n v="0.85"/>
    <n v="12534"/>
    <n v="10.199999999999999"/>
  </r>
  <r>
    <n v="561911"/>
    <x v="940"/>
    <x v="946"/>
    <n v="6"/>
    <x v="197"/>
    <n v="1.95"/>
    <n v="12534"/>
    <n v="11.7"/>
  </r>
  <r>
    <n v="561911"/>
    <x v="245"/>
    <x v="245"/>
    <n v="4"/>
    <x v="197"/>
    <n v="9.9499999999999993"/>
    <n v="12534"/>
    <n v="39.799999999999997"/>
  </r>
  <r>
    <n v="561911"/>
    <x v="1077"/>
    <x v="1088"/>
    <n v="12"/>
    <x v="197"/>
    <n v="0.85"/>
    <n v="12534"/>
    <n v="10.199999999999999"/>
  </r>
  <r>
    <n v="561911"/>
    <x v="1133"/>
    <x v="1145"/>
    <n v="12"/>
    <x v="197"/>
    <n v="1.65"/>
    <n v="12534"/>
    <n v="19.799999999999997"/>
  </r>
  <r>
    <n v="561911"/>
    <x v="233"/>
    <x v="233"/>
    <n v="2"/>
    <x v="197"/>
    <n v="9.9499999999999993"/>
    <n v="12534"/>
    <n v="19.899999999999999"/>
  </r>
  <r>
    <n v="561911"/>
    <x v="127"/>
    <x v="127"/>
    <n v="4"/>
    <x v="197"/>
    <n v="4.95"/>
    <n v="12534"/>
    <n v="19.8"/>
  </r>
  <r>
    <n v="561911"/>
    <x v="205"/>
    <x v="205"/>
    <n v="12"/>
    <x v="197"/>
    <n v="1.65"/>
    <n v="12534"/>
    <n v="19.799999999999997"/>
  </r>
  <r>
    <n v="561911"/>
    <x v="26"/>
    <x v="26"/>
    <n v="12"/>
    <x v="197"/>
    <n v="1.65"/>
    <n v="12534"/>
    <n v="19.799999999999997"/>
  </r>
  <r>
    <n v="561911"/>
    <x v="136"/>
    <x v="136"/>
    <n v="10"/>
    <x v="197"/>
    <n v="1.65"/>
    <n v="12534"/>
    <n v="16.5"/>
  </r>
  <r>
    <n v="561911"/>
    <x v="139"/>
    <x v="139"/>
    <n v="5"/>
    <x v="197"/>
    <n v="2.95"/>
    <n v="12534"/>
    <n v="14.75"/>
  </r>
  <r>
    <n v="561911"/>
    <x v="1134"/>
    <x v="1146"/>
    <n v="12"/>
    <x v="197"/>
    <n v="1.25"/>
    <n v="12534"/>
    <n v="15"/>
  </r>
  <r>
    <n v="561911"/>
    <x v="188"/>
    <x v="188"/>
    <n v="6"/>
    <x v="197"/>
    <n v="2.5499999999999998"/>
    <n v="12534"/>
    <n v="15.299999999999999"/>
  </r>
  <r>
    <n v="561911"/>
    <x v="224"/>
    <x v="224"/>
    <n v="12"/>
    <x v="197"/>
    <n v="0.85"/>
    <n v="12534"/>
    <n v="10.199999999999999"/>
  </r>
  <r>
    <n v="561911"/>
    <x v="472"/>
    <x v="472"/>
    <n v="6"/>
    <x v="197"/>
    <n v="3.25"/>
    <n v="12534"/>
    <n v="19.5"/>
  </r>
  <r>
    <n v="561911"/>
    <x v="1082"/>
    <x v="1093"/>
    <n v="6"/>
    <x v="197"/>
    <n v="1.65"/>
    <n v="12534"/>
    <n v="9.8999999999999986"/>
  </r>
  <r>
    <n v="561911"/>
    <x v="1083"/>
    <x v="1094"/>
    <n v="6"/>
    <x v="197"/>
    <n v="1.65"/>
    <n v="12534"/>
    <n v="9.8999999999999986"/>
  </r>
  <r>
    <n v="561911"/>
    <x v="1084"/>
    <x v="1095"/>
    <n v="6"/>
    <x v="197"/>
    <n v="1.65"/>
    <n v="12534"/>
    <n v="9.8999999999999986"/>
  </r>
  <r>
    <n v="561911"/>
    <x v="839"/>
    <x v="845"/>
    <n v="2"/>
    <x v="197"/>
    <n v="6.25"/>
    <n v="12534"/>
    <n v="12.5"/>
  </r>
  <r>
    <n v="561911"/>
    <x v="1135"/>
    <x v="1147"/>
    <n v="2"/>
    <x v="197"/>
    <n v="8.25"/>
    <n v="12534"/>
    <n v="16.5"/>
  </r>
  <r>
    <n v="561911"/>
    <x v="972"/>
    <x v="980"/>
    <n v="4"/>
    <x v="197"/>
    <n v="4.95"/>
    <n v="12534"/>
    <n v="19.8"/>
  </r>
  <r>
    <n v="561911"/>
    <x v="1019"/>
    <x v="1027"/>
    <n v="8"/>
    <x v="197"/>
    <n v="0.85"/>
    <n v="12534"/>
    <n v="6.8"/>
  </r>
  <r>
    <n v="561911"/>
    <x v="1020"/>
    <x v="1028"/>
    <n v="8"/>
    <x v="197"/>
    <n v="0.85"/>
    <n v="12534"/>
    <n v="6.8"/>
  </r>
  <r>
    <n v="561911"/>
    <x v="1136"/>
    <x v="1148"/>
    <n v="16"/>
    <x v="197"/>
    <n v="1.65"/>
    <n v="12534"/>
    <n v="26.4"/>
  </r>
  <r>
    <n v="561911"/>
    <x v="1137"/>
    <x v="1149"/>
    <n v="12"/>
    <x v="197"/>
    <n v="1.65"/>
    <n v="12534"/>
    <n v="19.799999999999997"/>
  </r>
  <r>
    <n v="561911"/>
    <x v="1138"/>
    <x v="1150"/>
    <n v="3"/>
    <x v="197"/>
    <n v="4.25"/>
    <n v="12534"/>
    <n v="12.75"/>
  </r>
  <r>
    <n v="561911"/>
    <x v="431"/>
    <x v="431"/>
    <n v="8"/>
    <x v="197"/>
    <n v="1.69"/>
    <n v="12534"/>
    <n v="13.52"/>
  </r>
  <r>
    <n v="561911"/>
    <x v="1139"/>
    <x v="1151"/>
    <n v="12"/>
    <x v="197"/>
    <n v="1.25"/>
    <n v="12534"/>
    <n v="15"/>
  </r>
  <r>
    <n v="561911"/>
    <x v="1140"/>
    <x v="1152"/>
    <n v="12"/>
    <x v="197"/>
    <n v="1.25"/>
    <n v="12534"/>
    <n v="15"/>
  </r>
  <r>
    <n v="561911"/>
    <x v="1141"/>
    <x v="1153"/>
    <n v="1"/>
    <x v="197"/>
    <n v="18.95"/>
    <n v="12534"/>
    <n v="18.95"/>
  </r>
  <r>
    <n v="561911"/>
    <x v="1142"/>
    <x v="1154"/>
    <n v="2"/>
    <x v="197"/>
    <n v="7.95"/>
    <n v="12534"/>
    <n v="15.9"/>
  </r>
  <r>
    <n v="561911"/>
    <x v="1143"/>
    <x v="1155"/>
    <n v="2"/>
    <x v="197"/>
    <n v="7.95"/>
    <n v="12534"/>
    <n v="15.9"/>
  </r>
  <r>
    <n v="561911"/>
    <x v="722"/>
    <x v="725"/>
    <n v="12"/>
    <x v="197"/>
    <n v="0.83"/>
    <n v="12534"/>
    <n v="9.9599999999999991"/>
  </r>
  <r>
    <n v="561911"/>
    <x v="1144"/>
    <x v="1156"/>
    <n v="12"/>
    <x v="197"/>
    <n v="0.95"/>
    <n v="12534"/>
    <n v="11.399999999999999"/>
  </r>
  <r>
    <n v="561911"/>
    <x v="1145"/>
    <x v="1157"/>
    <n v="12"/>
    <x v="197"/>
    <n v="0.85"/>
    <n v="12534"/>
    <n v="10.199999999999999"/>
  </r>
  <r>
    <n v="561911"/>
    <x v="634"/>
    <x v="636"/>
    <n v="3"/>
    <x v="197"/>
    <n v="5.95"/>
    <n v="12534"/>
    <n v="17.850000000000001"/>
  </r>
  <r>
    <n v="561911"/>
    <x v="369"/>
    <x v="369"/>
    <n v="12"/>
    <x v="197"/>
    <n v="1.25"/>
    <n v="12534"/>
    <n v="15"/>
  </r>
  <r>
    <n v="561911"/>
    <x v="371"/>
    <x v="371"/>
    <n v="12"/>
    <x v="197"/>
    <n v="1.25"/>
    <n v="12534"/>
    <n v="15"/>
  </r>
  <r>
    <n v="562035"/>
    <x v="1068"/>
    <x v="1076"/>
    <n v="12"/>
    <x v="198"/>
    <n v="1.25"/>
    <n v="12627"/>
    <n v="15"/>
  </r>
  <r>
    <n v="562035"/>
    <x v="44"/>
    <x v="44"/>
    <n v="10"/>
    <x v="198"/>
    <n v="0.85"/>
    <n v="12627"/>
    <n v="8.5"/>
  </r>
  <r>
    <n v="562035"/>
    <x v="45"/>
    <x v="45"/>
    <n v="10"/>
    <x v="198"/>
    <n v="0.85"/>
    <n v="12627"/>
    <n v="8.5"/>
  </r>
  <r>
    <n v="562035"/>
    <x v="578"/>
    <x v="578"/>
    <n v="12"/>
    <x v="198"/>
    <n v="0.85"/>
    <n v="12627"/>
    <n v="10.199999999999999"/>
  </r>
  <r>
    <n v="562035"/>
    <x v="1146"/>
    <x v="1158"/>
    <n v="12"/>
    <x v="198"/>
    <n v="1.25"/>
    <n v="12627"/>
    <n v="15"/>
  </r>
  <r>
    <n v="562035"/>
    <x v="1147"/>
    <x v="1159"/>
    <n v="12"/>
    <x v="198"/>
    <n v="0.85"/>
    <n v="12627"/>
    <n v="10.199999999999999"/>
  </r>
  <r>
    <n v="562035"/>
    <x v="172"/>
    <x v="172"/>
    <n v="6"/>
    <x v="198"/>
    <n v="2.25"/>
    <n v="12627"/>
    <n v="13.5"/>
  </r>
  <r>
    <n v="562035"/>
    <x v="173"/>
    <x v="173"/>
    <n v="6"/>
    <x v="198"/>
    <n v="2.25"/>
    <n v="12627"/>
    <n v="13.5"/>
  </r>
  <r>
    <n v="562035"/>
    <x v="5"/>
    <x v="5"/>
    <n v="12"/>
    <x v="198"/>
    <n v="1.65"/>
    <n v="12627"/>
    <n v="19.799999999999997"/>
  </r>
  <r>
    <n v="562035"/>
    <x v="210"/>
    <x v="210"/>
    <n v="3"/>
    <x v="198"/>
    <n v="4.95"/>
    <n v="12627"/>
    <n v="14.850000000000001"/>
  </r>
  <r>
    <n v="562035"/>
    <x v="1148"/>
    <x v="1160"/>
    <n v="6"/>
    <x v="198"/>
    <n v="2.1"/>
    <n v="12627"/>
    <n v="12.600000000000001"/>
  </r>
  <r>
    <n v="562035"/>
    <x v="311"/>
    <x v="311"/>
    <n v="6"/>
    <x v="198"/>
    <n v="2.95"/>
    <n v="12627"/>
    <n v="17.700000000000003"/>
  </r>
  <r>
    <n v="562035"/>
    <x v="116"/>
    <x v="116"/>
    <n v="12"/>
    <x v="198"/>
    <n v="0.65"/>
    <n v="12627"/>
    <n v="7.8000000000000007"/>
  </r>
  <r>
    <n v="562035"/>
    <x v="22"/>
    <x v="22"/>
    <n v="18"/>
    <x v="198"/>
    <n v="2.95"/>
    <n v="12627"/>
    <n v="53.1"/>
  </r>
  <r>
    <n v="562035"/>
    <x v="217"/>
    <x v="217"/>
    <n v="6"/>
    <x v="198"/>
    <n v="2.95"/>
    <n v="12627"/>
    <n v="17.700000000000003"/>
  </r>
  <r>
    <n v="562035"/>
    <x v="205"/>
    <x v="205"/>
    <n v="12"/>
    <x v="198"/>
    <n v="1.65"/>
    <n v="12627"/>
    <n v="19.799999999999997"/>
  </r>
  <r>
    <n v="562035"/>
    <x v="131"/>
    <x v="131"/>
    <n v="3"/>
    <x v="198"/>
    <n v="4.95"/>
    <n v="12627"/>
    <n v="14.850000000000001"/>
  </r>
  <r>
    <n v="562035"/>
    <x v="138"/>
    <x v="138"/>
    <n v="10"/>
    <x v="198"/>
    <n v="0.85"/>
    <n v="12627"/>
    <n v="8.5"/>
  </r>
  <r>
    <n v="562035"/>
    <x v="224"/>
    <x v="224"/>
    <n v="12"/>
    <x v="198"/>
    <n v="0.85"/>
    <n v="12627"/>
    <n v="10.199999999999999"/>
  </r>
  <r>
    <n v="562035"/>
    <x v="969"/>
    <x v="977"/>
    <n v="6"/>
    <x v="198"/>
    <n v="4.1500000000000004"/>
    <n v="12627"/>
    <n v="24.900000000000002"/>
  </r>
  <r>
    <n v="562035"/>
    <x v="772"/>
    <x v="776"/>
    <n v="4"/>
    <x v="198"/>
    <n v="4.1500000000000004"/>
    <n v="12627"/>
    <n v="16.600000000000001"/>
  </r>
  <r>
    <n v="562035"/>
    <x v="1008"/>
    <x v="1016"/>
    <n v="8"/>
    <x v="198"/>
    <n v="1.25"/>
    <n v="12627"/>
    <n v="10"/>
  </r>
  <r>
    <n v="562035"/>
    <x v="1010"/>
    <x v="1018"/>
    <n v="8"/>
    <x v="198"/>
    <n v="1.25"/>
    <n v="12627"/>
    <n v="10"/>
  </r>
  <r>
    <n v="562035"/>
    <x v="1149"/>
    <x v="1161"/>
    <n v="12"/>
    <x v="198"/>
    <n v="1.25"/>
    <n v="12627"/>
    <n v="15"/>
  </r>
  <r>
    <n v="562035"/>
    <x v="1150"/>
    <x v="1162"/>
    <n v="10"/>
    <x v="198"/>
    <n v="0.85"/>
    <n v="12627"/>
    <n v="8.5"/>
  </r>
  <r>
    <n v="562035"/>
    <x v="1151"/>
    <x v="1163"/>
    <n v="10"/>
    <x v="198"/>
    <n v="1.65"/>
    <n v="12627"/>
    <n v="16.5"/>
  </r>
  <r>
    <n v="562035"/>
    <x v="1152"/>
    <x v="1164"/>
    <n v="24"/>
    <x v="198"/>
    <n v="0.39"/>
    <n v="12627"/>
    <n v="9.36"/>
  </r>
  <r>
    <n v="562038"/>
    <x v="43"/>
    <x v="43"/>
    <n v="10"/>
    <x v="199"/>
    <n v="1.25"/>
    <n v="12633"/>
    <n v="12.5"/>
  </r>
  <r>
    <n v="562038"/>
    <x v="45"/>
    <x v="45"/>
    <n v="10"/>
    <x v="199"/>
    <n v="0.85"/>
    <n v="12633"/>
    <n v="8.5"/>
  </r>
  <r>
    <n v="562038"/>
    <x v="616"/>
    <x v="618"/>
    <n v="12"/>
    <x v="199"/>
    <n v="0.39"/>
    <n v="12633"/>
    <n v="4.68"/>
  </r>
  <r>
    <n v="562038"/>
    <x v="210"/>
    <x v="210"/>
    <n v="6"/>
    <x v="199"/>
    <n v="4.95"/>
    <n v="12633"/>
    <n v="29.700000000000003"/>
  </r>
  <r>
    <n v="562038"/>
    <x v="1034"/>
    <x v="1042"/>
    <n v="12"/>
    <x v="199"/>
    <n v="0.83"/>
    <n v="12633"/>
    <n v="9.9599999999999991"/>
  </r>
  <r>
    <n v="562038"/>
    <x v="179"/>
    <x v="179"/>
    <n v="6"/>
    <x v="199"/>
    <n v="2.5499999999999998"/>
    <n v="12633"/>
    <n v="15.299999999999999"/>
  </r>
  <r>
    <n v="562038"/>
    <x v="29"/>
    <x v="29"/>
    <n v="6"/>
    <x v="199"/>
    <n v="3.25"/>
    <n v="12633"/>
    <n v="19.5"/>
  </r>
  <r>
    <n v="562038"/>
    <x v="735"/>
    <x v="738"/>
    <n v="10"/>
    <x v="199"/>
    <n v="2.08"/>
    <n v="12633"/>
    <n v="20.8"/>
  </r>
  <r>
    <n v="562038"/>
    <x v="816"/>
    <x v="822"/>
    <n v="10"/>
    <x v="199"/>
    <n v="2.08"/>
    <n v="12633"/>
    <n v="20.8"/>
  </r>
  <r>
    <n v="562038"/>
    <x v="746"/>
    <x v="749"/>
    <n v="10"/>
    <x v="199"/>
    <n v="0.85"/>
    <n v="12633"/>
    <n v="8.5"/>
  </r>
  <r>
    <n v="562038"/>
    <x v="1153"/>
    <x v="1165"/>
    <n v="10"/>
    <x v="199"/>
    <n v="2.08"/>
    <n v="12633"/>
    <n v="20.8"/>
  </r>
  <r>
    <n v="562038"/>
    <x v="280"/>
    <x v="280"/>
    <n v="24"/>
    <x v="199"/>
    <n v="0.39"/>
    <n v="12633"/>
    <n v="9.36"/>
  </r>
  <r>
    <n v="562038"/>
    <x v="11"/>
    <x v="11"/>
    <n v="10"/>
    <x v="199"/>
    <n v="2.08"/>
    <n v="12633"/>
    <n v="20.8"/>
  </r>
  <r>
    <n v="562045"/>
    <x v="61"/>
    <x v="61"/>
    <n v="24"/>
    <x v="200"/>
    <n v="1.25"/>
    <n v="12644"/>
    <n v="30"/>
  </r>
  <r>
    <n v="562045"/>
    <x v="15"/>
    <x v="15"/>
    <n v="12"/>
    <x v="200"/>
    <n v="0.65"/>
    <n v="12644"/>
    <n v="7.8000000000000007"/>
  </r>
  <r>
    <n v="562045"/>
    <x v="1041"/>
    <x v="1049"/>
    <n v="36"/>
    <x v="200"/>
    <n v="0.39"/>
    <n v="12644"/>
    <n v="14.040000000000001"/>
  </r>
  <r>
    <n v="562045"/>
    <x v="753"/>
    <x v="757"/>
    <n v="2"/>
    <x v="200"/>
    <n v="8.5"/>
    <n v="12644"/>
    <n v="17"/>
  </r>
  <r>
    <n v="562045"/>
    <x v="216"/>
    <x v="216"/>
    <n v="1"/>
    <x v="200"/>
    <n v="12.75"/>
    <n v="12644"/>
    <n v="12.75"/>
  </r>
  <r>
    <n v="562045"/>
    <x v="26"/>
    <x v="26"/>
    <n v="12"/>
    <x v="200"/>
    <n v="1.65"/>
    <n v="12644"/>
    <n v="19.799999999999997"/>
  </r>
  <r>
    <n v="562045"/>
    <x v="186"/>
    <x v="186"/>
    <n v="3"/>
    <x v="200"/>
    <n v="4.95"/>
    <n v="12644"/>
    <n v="14.850000000000001"/>
  </r>
  <r>
    <n v="562045"/>
    <x v="458"/>
    <x v="458"/>
    <n v="2"/>
    <x v="200"/>
    <n v="8.5"/>
    <n v="12644"/>
    <n v="17"/>
  </r>
  <r>
    <n v="562045"/>
    <x v="150"/>
    <x v="150"/>
    <n v="12"/>
    <x v="200"/>
    <n v="1.45"/>
    <n v="12644"/>
    <n v="17.399999999999999"/>
  </r>
  <r>
    <n v="562045"/>
    <x v="224"/>
    <x v="224"/>
    <n v="12"/>
    <x v="200"/>
    <n v="0.85"/>
    <n v="12644"/>
    <n v="10.199999999999999"/>
  </r>
  <r>
    <n v="562045"/>
    <x v="630"/>
    <x v="632"/>
    <n v="12"/>
    <x v="200"/>
    <n v="1.45"/>
    <n v="12644"/>
    <n v="17.399999999999999"/>
  </r>
  <r>
    <n v="562045"/>
    <x v="631"/>
    <x v="633"/>
    <n v="12"/>
    <x v="200"/>
    <n v="1.65"/>
    <n v="12644"/>
    <n v="19.799999999999997"/>
  </r>
  <r>
    <n v="562045"/>
    <x v="472"/>
    <x v="472"/>
    <n v="6"/>
    <x v="200"/>
    <n v="3.25"/>
    <n v="12644"/>
    <n v="19.5"/>
  </r>
  <r>
    <n v="562045"/>
    <x v="1154"/>
    <x v="1166"/>
    <n v="12"/>
    <x v="200"/>
    <n v="0.62"/>
    <n v="12644"/>
    <n v="7.4399999999999995"/>
  </r>
  <r>
    <n v="562045"/>
    <x v="861"/>
    <x v="867"/>
    <n v="12"/>
    <x v="200"/>
    <n v="0.83"/>
    <n v="12644"/>
    <n v="9.9599999999999991"/>
  </r>
  <r>
    <n v="562045"/>
    <x v="1030"/>
    <x v="1038"/>
    <n v="12"/>
    <x v="200"/>
    <n v="1.45"/>
    <n v="12644"/>
    <n v="17.399999999999999"/>
  </r>
  <r>
    <n v="562045"/>
    <x v="969"/>
    <x v="977"/>
    <n v="6"/>
    <x v="200"/>
    <n v="4.1500000000000004"/>
    <n v="12644"/>
    <n v="24.900000000000002"/>
  </r>
  <r>
    <n v="562045"/>
    <x v="972"/>
    <x v="980"/>
    <n v="4"/>
    <x v="200"/>
    <n v="4.95"/>
    <n v="12644"/>
    <n v="19.8"/>
  </r>
  <r>
    <n v="562045"/>
    <x v="857"/>
    <x v="863"/>
    <n v="4"/>
    <x v="200"/>
    <n v="4.1500000000000004"/>
    <n v="12644"/>
    <n v="16.600000000000001"/>
  </r>
  <r>
    <n v="562045"/>
    <x v="771"/>
    <x v="775"/>
    <n v="4"/>
    <x v="200"/>
    <n v="4.1500000000000004"/>
    <n v="12644"/>
    <n v="16.600000000000001"/>
  </r>
  <r>
    <n v="562045"/>
    <x v="772"/>
    <x v="776"/>
    <n v="4"/>
    <x v="200"/>
    <n v="4.1500000000000004"/>
    <n v="12644"/>
    <n v="16.600000000000001"/>
  </r>
  <r>
    <n v="562045"/>
    <x v="1047"/>
    <x v="1055"/>
    <n v="8"/>
    <x v="200"/>
    <n v="0.83"/>
    <n v="12644"/>
    <n v="6.64"/>
  </r>
  <r>
    <n v="562045"/>
    <x v="1049"/>
    <x v="1057"/>
    <n v="8"/>
    <x v="200"/>
    <n v="0.83"/>
    <n v="12644"/>
    <n v="6.64"/>
  </r>
  <r>
    <n v="562045"/>
    <x v="1050"/>
    <x v="1058"/>
    <n v="8"/>
    <x v="200"/>
    <n v="1.25"/>
    <n v="12644"/>
    <n v="10"/>
  </r>
  <r>
    <n v="562045"/>
    <x v="1136"/>
    <x v="1148"/>
    <n v="16"/>
    <x v="200"/>
    <n v="1.65"/>
    <n v="12644"/>
    <n v="26.4"/>
  </r>
  <r>
    <n v="562045"/>
    <x v="866"/>
    <x v="872"/>
    <n v="3"/>
    <x v="200"/>
    <n v="4.95"/>
    <n v="12644"/>
    <n v="14.850000000000001"/>
  </r>
  <r>
    <n v="562045"/>
    <x v="974"/>
    <x v="982"/>
    <n v="24"/>
    <x v="200"/>
    <n v="0.55000000000000004"/>
    <n v="12644"/>
    <n v="13.200000000000001"/>
  </r>
  <r>
    <n v="562045"/>
    <x v="985"/>
    <x v="993"/>
    <n v="24"/>
    <x v="200"/>
    <n v="0.55000000000000004"/>
    <n v="12644"/>
    <n v="13.200000000000001"/>
  </r>
  <r>
    <n v="562045"/>
    <x v="1027"/>
    <x v="1035"/>
    <n v="6"/>
    <x v="200"/>
    <n v="2.4900000000000002"/>
    <n v="12644"/>
    <n v="14.940000000000001"/>
  </r>
  <r>
    <n v="562045"/>
    <x v="191"/>
    <x v="191"/>
    <n v="12"/>
    <x v="200"/>
    <n v="1.25"/>
    <n v="12644"/>
    <n v="15"/>
  </r>
  <r>
    <n v="562045"/>
    <x v="773"/>
    <x v="777"/>
    <n v="12"/>
    <x v="200"/>
    <n v="0.85"/>
    <n v="12644"/>
    <n v="10.199999999999999"/>
  </r>
  <r>
    <n v="562137"/>
    <x v="337"/>
    <x v="337"/>
    <n v="10"/>
    <x v="201"/>
    <n v="2.08"/>
    <n v="12720"/>
    <n v="20.8"/>
  </r>
  <r>
    <n v="562137"/>
    <x v="22"/>
    <x v="22"/>
    <n v="6"/>
    <x v="201"/>
    <n v="2.95"/>
    <n v="12720"/>
    <n v="17.700000000000003"/>
  </r>
  <r>
    <n v="562137"/>
    <x v="7"/>
    <x v="7"/>
    <n v="10"/>
    <x v="201"/>
    <n v="2.08"/>
    <n v="12720"/>
    <n v="20.8"/>
  </r>
  <r>
    <n v="562137"/>
    <x v="824"/>
    <x v="830"/>
    <n v="10"/>
    <x v="201"/>
    <n v="2.08"/>
    <n v="12720"/>
    <n v="20.8"/>
  </r>
  <r>
    <n v="562137"/>
    <x v="1047"/>
    <x v="1055"/>
    <n v="16"/>
    <x v="201"/>
    <n v="0.83"/>
    <n v="12720"/>
    <n v="13.28"/>
  </r>
  <r>
    <n v="562137"/>
    <x v="1048"/>
    <x v="1056"/>
    <n v="16"/>
    <x v="201"/>
    <n v="0.83"/>
    <n v="12720"/>
    <n v="13.28"/>
  </r>
  <r>
    <n v="562137"/>
    <x v="1049"/>
    <x v="1057"/>
    <n v="16"/>
    <x v="201"/>
    <n v="0.83"/>
    <n v="12720"/>
    <n v="13.28"/>
  </r>
  <r>
    <n v="562137"/>
    <x v="1050"/>
    <x v="1058"/>
    <n v="16"/>
    <x v="201"/>
    <n v="1.25"/>
    <n v="12720"/>
    <n v="20"/>
  </r>
  <r>
    <n v="562137"/>
    <x v="1136"/>
    <x v="1148"/>
    <n v="16"/>
    <x v="201"/>
    <n v="1.65"/>
    <n v="12720"/>
    <n v="26.4"/>
  </r>
  <r>
    <n v="562137"/>
    <x v="954"/>
    <x v="961"/>
    <n v="24"/>
    <x v="201"/>
    <n v="0.55000000000000004"/>
    <n v="12720"/>
    <n v="13.200000000000001"/>
  </r>
  <r>
    <n v="562137"/>
    <x v="1117"/>
    <x v="1129"/>
    <n v="25"/>
    <x v="201"/>
    <n v="0.42"/>
    <n v="12720"/>
    <n v="10.5"/>
  </r>
  <r>
    <n v="562137"/>
    <x v="557"/>
    <x v="557"/>
    <n v="12"/>
    <x v="201"/>
    <n v="0.85"/>
    <n v="12720"/>
    <n v="10.199999999999999"/>
  </r>
  <r>
    <n v="562137"/>
    <x v="577"/>
    <x v="577"/>
    <n v="10"/>
    <x v="201"/>
    <n v="2.08"/>
    <n v="12720"/>
    <n v="20.8"/>
  </r>
  <r>
    <n v="562370"/>
    <x v="330"/>
    <x v="330"/>
    <n v="10"/>
    <x v="202"/>
    <n v="2.08"/>
    <n v="12626"/>
    <n v="20.8"/>
  </r>
  <r>
    <n v="562370"/>
    <x v="49"/>
    <x v="49"/>
    <n v="12"/>
    <x v="202"/>
    <n v="2.95"/>
    <n v="12626"/>
    <n v="35.400000000000006"/>
  </r>
  <r>
    <n v="562370"/>
    <x v="562"/>
    <x v="562"/>
    <n v="9"/>
    <x v="202"/>
    <n v="2.5499999999999998"/>
    <n v="12626"/>
    <n v="22.95"/>
  </r>
  <r>
    <n v="562370"/>
    <x v="87"/>
    <x v="87"/>
    <n v="12"/>
    <x v="202"/>
    <n v="2.5499999999999998"/>
    <n v="12626"/>
    <n v="30.599999999999998"/>
  </r>
  <r>
    <n v="562370"/>
    <x v="478"/>
    <x v="478"/>
    <n v="2"/>
    <x v="202"/>
    <n v="6.75"/>
    <n v="12626"/>
    <n v="13.5"/>
  </r>
  <r>
    <n v="562370"/>
    <x v="232"/>
    <x v="232"/>
    <n v="12"/>
    <x v="202"/>
    <n v="1.25"/>
    <n v="12626"/>
    <n v="15"/>
  </r>
  <r>
    <n v="562370"/>
    <x v="17"/>
    <x v="17"/>
    <n v="24"/>
    <x v="202"/>
    <n v="0.28999999999999998"/>
    <n v="12626"/>
    <n v="6.9599999999999991"/>
  </r>
  <r>
    <n v="562370"/>
    <x v="210"/>
    <x v="210"/>
    <n v="3"/>
    <x v="202"/>
    <n v="4.95"/>
    <n v="12626"/>
    <n v="14.850000000000001"/>
  </r>
  <r>
    <n v="562370"/>
    <x v="117"/>
    <x v="117"/>
    <n v="12"/>
    <x v="202"/>
    <n v="2.95"/>
    <n v="12626"/>
    <n v="35.400000000000006"/>
  </r>
  <r>
    <n v="562370"/>
    <x v="23"/>
    <x v="23"/>
    <n v="24"/>
    <x v="202"/>
    <n v="2.95"/>
    <n v="12626"/>
    <n v="70.800000000000011"/>
  </r>
  <r>
    <n v="562370"/>
    <x v="120"/>
    <x v="120"/>
    <n v="12"/>
    <x v="202"/>
    <n v="2.5499999999999998"/>
    <n v="12626"/>
    <n v="30.599999999999998"/>
  </r>
  <r>
    <n v="562370"/>
    <x v="495"/>
    <x v="495"/>
    <n v="6"/>
    <x v="202"/>
    <n v="1.95"/>
    <n v="12626"/>
    <n v="11.7"/>
  </r>
  <r>
    <n v="562370"/>
    <x v="386"/>
    <x v="386"/>
    <n v="36"/>
    <x v="202"/>
    <n v="0.65"/>
    <n v="12626"/>
    <n v="23.400000000000002"/>
  </r>
  <r>
    <n v="562370"/>
    <x v="24"/>
    <x v="24"/>
    <n v="24"/>
    <x v="202"/>
    <n v="1.65"/>
    <n v="12626"/>
    <n v="39.599999999999994"/>
  </r>
  <r>
    <n v="562370"/>
    <x v="205"/>
    <x v="205"/>
    <n v="24"/>
    <x v="202"/>
    <n v="1.65"/>
    <n v="12626"/>
    <n v="39.599999999999994"/>
  </r>
  <r>
    <n v="562370"/>
    <x v="317"/>
    <x v="317"/>
    <n v="12"/>
    <x v="202"/>
    <n v="1.65"/>
    <n v="12626"/>
    <n v="19.799999999999997"/>
  </r>
  <r>
    <n v="562370"/>
    <x v="1155"/>
    <x v="1167"/>
    <n v="12"/>
    <x v="202"/>
    <n v="0.85"/>
    <n v="12626"/>
    <n v="10.199999999999999"/>
  </r>
  <r>
    <n v="562370"/>
    <x v="1156"/>
    <x v="1168"/>
    <n v="12"/>
    <x v="202"/>
    <n v="0.85"/>
    <n v="12626"/>
    <n v="10.199999999999999"/>
  </r>
  <r>
    <n v="562370"/>
    <x v="1157"/>
    <x v="1169"/>
    <n v="12"/>
    <x v="202"/>
    <n v="0.85"/>
    <n v="12626"/>
    <n v="10.199999999999999"/>
  </r>
  <r>
    <n v="562370"/>
    <x v="351"/>
    <x v="351"/>
    <n v="24"/>
    <x v="202"/>
    <n v="0.28999999999999998"/>
    <n v="12626"/>
    <n v="6.9599999999999991"/>
  </r>
  <r>
    <n v="562370"/>
    <x v="770"/>
    <x v="774"/>
    <n v="24"/>
    <x v="202"/>
    <n v="0.28999999999999998"/>
    <n v="12626"/>
    <n v="6.9599999999999991"/>
  </r>
  <r>
    <n v="562370"/>
    <x v="323"/>
    <x v="323"/>
    <n v="12"/>
    <x v="202"/>
    <n v="1.95"/>
    <n v="12626"/>
    <n v="23.4"/>
  </r>
  <r>
    <n v="562370"/>
    <x v="31"/>
    <x v="31"/>
    <n v="10"/>
    <x v="202"/>
    <n v="1.45"/>
    <n v="12626"/>
    <n v="14.5"/>
  </r>
  <r>
    <n v="562370"/>
    <x v="150"/>
    <x v="150"/>
    <n v="12"/>
    <x v="202"/>
    <n v="1.45"/>
    <n v="12626"/>
    <n v="17.399999999999999"/>
  </r>
  <r>
    <n v="562370"/>
    <x v="517"/>
    <x v="517"/>
    <n v="24"/>
    <x v="202"/>
    <n v="1.25"/>
    <n v="12626"/>
    <n v="30"/>
  </r>
  <r>
    <n v="562370"/>
    <x v="257"/>
    <x v="257"/>
    <n v="12"/>
    <x v="202"/>
    <n v="1.45"/>
    <n v="12626"/>
    <n v="17.399999999999999"/>
  </r>
  <r>
    <n v="562370"/>
    <x v="528"/>
    <x v="528"/>
    <n v="12"/>
    <x v="202"/>
    <n v="1.25"/>
    <n v="12626"/>
    <n v="15"/>
  </r>
  <r>
    <n v="562370"/>
    <x v="624"/>
    <x v="626"/>
    <n v="6"/>
    <x v="202"/>
    <n v="14.95"/>
    <n v="12626"/>
    <n v="89.699999999999989"/>
  </r>
  <r>
    <n v="562370"/>
    <x v="1158"/>
    <x v="1170"/>
    <n v="6"/>
    <x v="202"/>
    <n v="14.95"/>
    <n v="12626"/>
    <n v="89.699999999999989"/>
  </r>
  <r>
    <n v="562370"/>
    <x v="700"/>
    <x v="702"/>
    <n v="20"/>
    <x v="202"/>
    <n v="1.25"/>
    <n v="12626"/>
    <n v="25"/>
  </r>
  <r>
    <n v="562370"/>
    <x v="980"/>
    <x v="988"/>
    <n v="12"/>
    <x v="202"/>
    <n v="1.65"/>
    <n v="12626"/>
    <n v="19.799999999999997"/>
  </r>
  <r>
    <n v="562370"/>
    <x v="969"/>
    <x v="977"/>
    <n v="6"/>
    <x v="202"/>
    <n v="4.1500000000000004"/>
    <n v="12626"/>
    <n v="24.900000000000002"/>
  </r>
  <r>
    <n v="562370"/>
    <x v="1006"/>
    <x v="1014"/>
    <n v="6"/>
    <x v="202"/>
    <n v="2.08"/>
    <n v="12626"/>
    <n v="12.48"/>
  </r>
  <r>
    <n v="562370"/>
    <x v="970"/>
    <x v="978"/>
    <n v="6"/>
    <x v="202"/>
    <n v="2.08"/>
    <n v="12626"/>
    <n v="12.48"/>
  </r>
  <r>
    <n v="562370"/>
    <x v="983"/>
    <x v="991"/>
    <n v="12"/>
    <x v="202"/>
    <n v="1.25"/>
    <n v="12626"/>
    <n v="15"/>
  </r>
  <r>
    <n v="562370"/>
    <x v="1019"/>
    <x v="1027"/>
    <n v="8"/>
    <x v="202"/>
    <n v="0.85"/>
    <n v="12626"/>
    <n v="6.8"/>
  </r>
  <r>
    <n v="562370"/>
    <x v="1020"/>
    <x v="1028"/>
    <n v="8"/>
    <x v="202"/>
    <n v="0.85"/>
    <n v="12626"/>
    <n v="6.8"/>
  </r>
  <r>
    <n v="562370"/>
    <x v="996"/>
    <x v="1004"/>
    <n v="8"/>
    <x v="202"/>
    <n v="0.85"/>
    <n v="12626"/>
    <n v="6.8"/>
  </r>
  <r>
    <n v="562370"/>
    <x v="1021"/>
    <x v="1029"/>
    <n v="8"/>
    <x v="202"/>
    <n v="0.85"/>
    <n v="12626"/>
    <n v="6.8"/>
  </r>
  <r>
    <n v="562370"/>
    <x v="1159"/>
    <x v="1171"/>
    <n v="12"/>
    <x v="202"/>
    <n v="2.5499999999999998"/>
    <n v="12626"/>
    <n v="30.599999999999998"/>
  </r>
  <r>
    <n v="562370"/>
    <x v="1153"/>
    <x v="1165"/>
    <n v="10"/>
    <x v="202"/>
    <n v="2.08"/>
    <n v="12626"/>
    <n v="20.8"/>
  </r>
  <r>
    <n v="562370"/>
    <x v="1160"/>
    <x v="1172"/>
    <n v="12"/>
    <x v="202"/>
    <n v="1.25"/>
    <n v="12626"/>
    <n v="15"/>
  </r>
  <r>
    <n v="562370"/>
    <x v="1149"/>
    <x v="1161"/>
    <n v="12"/>
    <x v="202"/>
    <n v="1.25"/>
    <n v="12626"/>
    <n v="15"/>
  </r>
  <r>
    <n v="562435"/>
    <x v="426"/>
    <x v="426"/>
    <n v="4"/>
    <x v="203"/>
    <n v="8.5"/>
    <n v="12693"/>
    <n v="34"/>
  </r>
  <r>
    <n v="562435"/>
    <x v="536"/>
    <x v="536"/>
    <n v="12"/>
    <x v="203"/>
    <n v="7.65"/>
    <n v="12693"/>
    <n v="91.800000000000011"/>
  </r>
  <r>
    <n v="562435"/>
    <x v="296"/>
    <x v="296"/>
    <n v="2"/>
    <x v="203"/>
    <n v="8.5"/>
    <n v="12693"/>
    <n v="17"/>
  </r>
  <r>
    <n v="562435"/>
    <x v="556"/>
    <x v="1173"/>
    <n v="4"/>
    <x v="203"/>
    <n v="4.95"/>
    <n v="12693"/>
    <n v="19.8"/>
  </r>
  <r>
    <n v="562435"/>
    <x v="1047"/>
    <x v="1055"/>
    <n v="8"/>
    <x v="203"/>
    <n v="0.83"/>
    <n v="12693"/>
    <n v="6.64"/>
  </r>
  <r>
    <n v="562435"/>
    <x v="1161"/>
    <x v="1174"/>
    <n v="2"/>
    <x v="203"/>
    <n v="9.9499999999999993"/>
    <n v="12693"/>
    <n v="19.899999999999999"/>
  </r>
  <r>
    <n v="562527"/>
    <x v="87"/>
    <x v="87"/>
    <n v="60"/>
    <x v="204"/>
    <n v="2.1"/>
    <n v="12647"/>
    <n v="126"/>
  </r>
  <r>
    <n v="562527"/>
    <x v="357"/>
    <x v="357"/>
    <n v="12"/>
    <x v="204"/>
    <n v="1.65"/>
    <n v="12647"/>
    <n v="19.799999999999997"/>
  </r>
  <r>
    <n v="562527"/>
    <x v="120"/>
    <x v="120"/>
    <n v="60"/>
    <x v="204"/>
    <n v="2.1"/>
    <n v="12647"/>
    <n v="126"/>
  </r>
  <r>
    <n v="562537"/>
    <x v="38"/>
    <x v="38"/>
    <n v="8"/>
    <x v="205"/>
    <n v="1.25"/>
    <n v="12517"/>
    <n v="10"/>
  </r>
  <r>
    <n v="562537"/>
    <x v="40"/>
    <x v="40"/>
    <n v="8"/>
    <x v="205"/>
    <n v="1.25"/>
    <n v="12517"/>
    <n v="10"/>
  </r>
  <r>
    <n v="562537"/>
    <x v="70"/>
    <x v="70"/>
    <n v="8"/>
    <x v="205"/>
    <n v="0.85"/>
    <n v="12517"/>
    <n v="6.8"/>
  </r>
  <r>
    <n v="562537"/>
    <x v="71"/>
    <x v="71"/>
    <n v="8"/>
    <x v="205"/>
    <n v="0.85"/>
    <n v="12517"/>
    <n v="6.8"/>
  </r>
  <r>
    <n v="562537"/>
    <x v="72"/>
    <x v="72"/>
    <n v="8"/>
    <x v="205"/>
    <n v="0.85"/>
    <n v="12517"/>
    <n v="6.8"/>
  </r>
  <r>
    <n v="562537"/>
    <x v="73"/>
    <x v="73"/>
    <n v="8"/>
    <x v="205"/>
    <n v="1.69"/>
    <n v="12517"/>
    <n v="13.52"/>
  </r>
  <r>
    <n v="562537"/>
    <x v="74"/>
    <x v="74"/>
    <n v="8"/>
    <x v="205"/>
    <n v="1.69"/>
    <n v="12517"/>
    <n v="13.52"/>
  </r>
  <r>
    <n v="562537"/>
    <x v="75"/>
    <x v="75"/>
    <n v="8"/>
    <x v="205"/>
    <n v="1.69"/>
    <n v="12517"/>
    <n v="13.52"/>
  </r>
  <r>
    <n v="562537"/>
    <x v="1162"/>
    <x v="1175"/>
    <n v="6"/>
    <x v="205"/>
    <n v="2.95"/>
    <n v="12517"/>
    <n v="17.700000000000003"/>
  </r>
  <r>
    <n v="562537"/>
    <x v="1163"/>
    <x v="1176"/>
    <n v="6"/>
    <x v="205"/>
    <n v="1.45"/>
    <n v="12517"/>
    <n v="8.6999999999999993"/>
  </r>
  <r>
    <n v="562537"/>
    <x v="1164"/>
    <x v="1177"/>
    <n v="6"/>
    <x v="205"/>
    <n v="2.1"/>
    <n v="12517"/>
    <n v="12.600000000000001"/>
  </r>
  <r>
    <n v="562537"/>
    <x v="22"/>
    <x v="22"/>
    <n v="6"/>
    <x v="205"/>
    <n v="2.95"/>
    <n v="12517"/>
    <n v="17.700000000000003"/>
  </r>
  <r>
    <n v="562537"/>
    <x v="23"/>
    <x v="23"/>
    <n v="6"/>
    <x v="205"/>
    <n v="2.95"/>
    <n v="12517"/>
    <n v="17.700000000000003"/>
  </r>
  <r>
    <n v="562537"/>
    <x v="248"/>
    <x v="248"/>
    <n v="8"/>
    <x v="205"/>
    <n v="1.95"/>
    <n v="12517"/>
    <n v="15.6"/>
  </r>
  <r>
    <n v="562537"/>
    <x v="296"/>
    <x v="296"/>
    <n v="2"/>
    <x v="205"/>
    <n v="8.5"/>
    <n v="12517"/>
    <n v="17"/>
  </r>
  <r>
    <n v="562537"/>
    <x v="185"/>
    <x v="185"/>
    <n v="6"/>
    <x v="205"/>
    <n v="1.95"/>
    <n v="12517"/>
    <n v="11.7"/>
  </r>
  <r>
    <n v="562537"/>
    <x v="186"/>
    <x v="186"/>
    <n v="3"/>
    <x v="205"/>
    <n v="4.95"/>
    <n v="12517"/>
    <n v="14.850000000000001"/>
  </r>
  <r>
    <n v="562537"/>
    <x v="1165"/>
    <x v="1178"/>
    <n v="12"/>
    <x v="205"/>
    <n v="0.85"/>
    <n v="12517"/>
    <n v="10.199999999999999"/>
  </r>
  <r>
    <n v="562537"/>
    <x v="255"/>
    <x v="255"/>
    <n v="6"/>
    <x v="205"/>
    <n v="4.25"/>
    <n v="12517"/>
    <n v="25.5"/>
  </r>
  <r>
    <n v="562537"/>
    <x v="256"/>
    <x v="256"/>
    <n v="6"/>
    <x v="205"/>
    <n v="2.1"/>
    <n v="12517"/>
    <n v="12.600000000000001"/>
  </r>
  <r>
    <n v="562537"/>
    <x v="1166"/>
    <x v="1179"/>
    <n v="2"/>
    <x v="205"/>
    <n v="8.25"/>
    <n v="12517"/>
    <n v="16.5"/>
  </r>
  <r>
    <n v="562537"/>
    <x v="900"/>
    <x v="906"/>
    <n v="2"/>
    <x v="205"/>
    <n v="5.75"/>
    <n v="12517"/>
    <n v="11.5"/>
  </r>
  <r>
    <n v="562537"/>
    <x v="1167"/>
    <x v="1180"/>
    <n v="12"/>
    <x v="205"/>
    <n v="0.83"/>
    <n v="12517"/>
    <n v="9.9599999999999991"/>
  </r>
  <r>
    <n v="562537"/>
    <x v="1168"/>
    <x v="1181"/>
    <n v="12"/>
    <x v="205"/>
    <n v="0.83"/>
    <n v="12517"/>
    <n v="9.9599999999999991"/>
  </r>
  <r>
    <n v="562537"/>
    <x v="1169"/>
    <x v="1182"/>
    <n v="12"/>
    <x v="205"/>
    <n v="0.95"/>
    <n v="12517"/>
    <n v="11.399999999999999"/>
  </r>
  <r>
    <n v="562537"/>
    <x v="1030"/>
    <x v="1038"/>
    <n v="12"/>
    <x v="205"/>
    <n v="1.45"/>
    <n v="12517"/>
    <n v="17.399999999999999"/>
  </r>
  <r>
    <n v="562537"/>
    <x v="921"/>
    <x v="927"/>
    <n v="12"/>
    <x v="205"/>
    <n v="1.25"/>
    <n v="12517"/>
    <n v="15"/>
  </r>
  <r>
    <n v="562537"/>
    <x v="922"/>
    <x v="928"/>
    <n v="12"/>
    <x v="205"/>
    <n v="1.25"/>
    <n v="12517"/>
    <n v="15"/>
  </r>
  <r>
    <n v="562537"/>
    <x v="971"/>
    <x v="979"/>
    <n v="4"/>
    <x v="205"/>
    <n v="4.95"/>
    <n v="12517"/>
    <n v="19.8"/>
  </r>
  <r>
    <n v="562537"/>
    <x v="1170"/>
    <x v="1183"/>
    <n v="6"/>
    <x v="205"/>
    <n v="2.89"/>
    <n v="12517"/>
    <n v="17.34"/>
  </r>
  <r>
    <n v="562537"/>
    <x v="1088"/>
    <x v="1100"/>
    <n v="12"/>
    <x v="205"/>
    <n v="1.25"/>
    <n v="12517"/>
    <n v="15"/>
  </r>
  <r>
    <n v="562537"/>
    <x v="1024"/>
    <x v="1032"/>
    <n v="12"/>
    <x v="205"/>
    <n v="1.25"/>
    <n v="12517"/>
    <n v="15"/>
  </r>
  <r>
    <n v="562537"/>
    <x v="1171"/>
    <x v="1184"/>
    <n v="12"/>
    <x v="205"/>
    <n v="1.25"/>
    <n v="12517"/>
    <n v="15"/>
  </r>
  <r>
    <n v="562537"/>
    <x v="1025"/>
    <x v="1033"/>
    <n v="12"/>
    <x v="205"/>
    <n v="1.25"/>
    <n v="12517"/>
    <n v="15"/>
  </r>
  <r>
    <n v="562537"/>
    <x v="1172"/>
    <x v="1185"/>
    <n v="12"/>
    <x v="205"/>
    <n v="1.65"/>
    <n v="12517"/>
    <n v="19.799999999999997"/>
  </r>
  <r>
    <n v="562537"/>
    <x v="1173"/>
    <x v="1186"/>
    <n v="12"/>
    <x v="205"/>
    <n v="1.65"/>
    <n v="12517"/>
    <n v="19.799999999999997"/>
  </r>
  <r>
    <n v="562537"/>
    <x v="1174"/>
    <x v="1187"/>
    <n v="12"/>
    <x v="205"/>
    <n v="1.65"/>
    <n v="12517"/>
    <n v="19.799999999999997"/>
  </r>
  <r>
    <n v="562537"/>
    <x v="1021"/>
    <x v="1029"/>
    <n v="8"/>
    <x v="205"/>
    <n v="0.85"/>
    <n v="12517"/>
    <n v="6.8"/>
  </r>
  <r>
    <n v="562537"/>
    <x v="1048"/>
    <x v="1056"/>
    <n v="8"/>
    <x v="205"/>
    <n v="0.83"/>
    <n v="12517"/>
    <n v="6.64"/>
  </r>
  <r>
    <n v="562537"/>
    <x v="1049"/>
    <x v="1057"/>
    <n v="16"/>
    <x v="205"/>
    <n v="0.83"/>
    <n v="12517"/>
    <n v="13.28"/>
  </r>
  <r>
    <n v="562537"/>
    <x v="1050"/>
    <x v="1058"/>
    <n v="12"/>
    <x v="205"/>
    <n v="1.25"/>
    <n v="12517"/>
    <n v="15"/>
  </r>
  <r>
    <n v="562537"/>
    <x v="1136"/>
    <x v="1148"/>
    <n v="6"/>
    <x v="205"/>
    <n v="1.65"/>
    <n v="12517"/>
    <n v="9.8999999999999986"/>
  </r>
  <r>
    <n v="562537"/>
    <x v="1026"/>
    <x v="1034"/>
    <n v="6"/>
    <x v="205"/>
    <n v="2.4900000000000002"/>
    <n v="12517"/>
    <n v="14.940000000000001"/>
  </r>
  <r>
    <n v="562537"/>
    <x v="1027"/>
    <x v="1035"/>
    <n v="6"/>
    <x v="205"/>
    <n v="2.4900000000000002"/>
    <n v="12517"/>
    <n v="14.940000000000001"/>
  </r>
  <r>
    <n v="562537"/>
    <x v="1028"/>
    <x v="1036"/>
    <n v="12"/>
    <x v="205"/>
    <n v="2.89"/>
    <n v="12517"/>
    <n v="34.68"/>
  </r>
  <r>
    <n v="562537"/>
    <x v="1153"/>
    <x v="1165"/>
    <n v="5"/>
    <x v="205"/>
    <n v="2.08"/>
    <n v="12517"/>
    <n v="10.4"/>
  </r>
  <r>
    <n v="562537"/>
    <x v="1149"/>
    <x v="1161"/>
    <n v="6"/>
    <x v="205"/>
    <n v="1.25"/>
    <n v="12517"/>
    <n v="7.5"/>
  </r>
  <r>
    <n v="562537"/>
    <x v="1144"/>
    <x v="1156"/>
    <n v="12"/>
    <x v="205"/>
    <n v="0.95"/>
    <n v="12517"/>
    <n v="11.399999999999999"/>
  </r>
  <r>
    <n v="562537"/>
    <x v="1145"/>
    <x v="1157"/>
    <n v="12"/>
    <x v="205"/>
    <n v="0.85"/>
    <n v="12517"/>
    <n v="10.199999999999999"/>
  </r>
  <r>
    <n v="562568"/>
    <x v="330"/>
    <x v="330"/>
    <n v="10"/>
    <x v="206"/>
    <n v="2.08"/>
    <n v="12720"/>
    <n v="20.8"/>
  </r>
  <r>
    <n v="562568"/>
    <x v="44"/>
    <x v="44"/>
    <n v="10"/>
    <x v="206"/>
    <n v="0.85"/>
    <n v="12720"/>
    <n v="8.5"/>
  </r>
  <r>
    <n v="562568"/>
    <x v="1175"/>
    <x v="1188"/>
    <n v="6"/>
    <x v="206"/>
    <n v="4.95"/>
    <n v="12720"/>
    <n v="29.700000000000003"/>
  </r>
  <r>
    <n v="562568"/>
    <x v="15"/>
    <x v="15"/>
    <n v="12"/>
    <x v="206"/>
    <n v="0.65"/>
    <n v="12720"/>
    <n v="7.8000000000000007"/>
  </r>
  <r>
    <n v="562568"/>
    <x v="547"/>
    <x v="547"/>
    <n v="12"/>
    <x v="206"/>
    <n v="1.65"/>
    <n v="12720"/>
    <n v="19.799999999999997"/>
  </r>
  <r>
    <n v="562568"/>
    <x v="1153"/>
    <x v="1165"/>
    <n v="10"/>
    <x v="206"/>
    <n v="2.08"/>
    <n v="12720"/>
    <n v="20.8"/>
  </r>
  <r>
    <n v="562605"/>
    <x v="330"/>
    <x v="330"/>
    <n v="10"/>
    <x v="207"/>
    <n v="2.08"/>
    <n v="12530"/>
    <n v="20.8"/>
  </r>
  <r>
    <n v="562605"/>
    <x v="331"/>
    <x v="331"/>
    <n v="10"/>
    <x v="207"/>
    <n v="2.08"/>
    <n v="12530"/>
    <n v="20.8"/>
  </r>
  <r>
    <n v="562605"/>
    <x v="46"/>
    <x v="46"/>
    <n v="10"/>
    <x v="207"/>
    <n v="1.65"/>
    <n v="12530"/>
    <n v="16.5"/>
  </r>
  <r>
    <n v="562605"/>
    <x v="561"/>
    <x v="561"/>
    <n v="4"/>
    <x v="207"/>
    <n v="7.95"/>
    <n v="12530"/>
    <n v="31.8"/>
  </r>
  <r>
    <n v="562605"/>
    <x v="302"/>
    <x v="302"/>
    <n v="12"/>
    <x v="207"/>
    <n v="0.42"/>
    <n v="12530"/>
    <n v="5.04"/>
  </r>
  <r>
    <n v="562605"/>
    <x v="724"/>
    <x v="727"/>
    <n v="72"/>
    <x v="207"/>
    <n v="0.21"/>
    <n v="12530"/>
    <n v="15.12"/>
  </r>
  <r>
    <n v="562605"/>
    <x v="511"/>
    <x v="511"/>
    <n v="10"/>
    <x v="207"/>
    <n v="2.08"/>
    <n v="12530"/>
    <n v="20.8"/>
  </r>
  <r>
    <n v="562605"/>
    <x v="7"/>
    <x v="7"/>
    <n v="10"/>
    <x v="207"/>
    <n v="2.08"/>
    <n v="12530"/>
    <n v="20.8"/>
  </r>
  <r>
    <n v="562605"/>
    <x v="363"/>
    <x v="363"/>
    <n v="12"/>
    <x v="207"/>
    <n v="0.42"/>
    <n v="12530"/>
    <n v="5.04"/>
  </r>
  <r>
    <n v="562605"/>
    <x v="735"/>
    <x v="738"/>
    <n v="20"/>
    <x v="207"/>
    <n v="2.08"/>
    <n v="12530"/>
    <n v="41.6"/>
  </r>
  <r>
    <n v="562605"/>
    <x v="816"/>
    <x v="822"/>
    <n v="20"/>
    <x v="207"/>
    <n v="2.08"/>
    <n v="12530"/>
    <n v="41.6"/>
  </r>
  <r>
    <n v="562605"/>
    <x v="747"/>
    <x v="750"/>
    <n v="10"/>
    <x v="207"/>
    <n v="1.65"/>
    <n v="12530"/>
    <n v="16.5"/>
  </r>
  <r>
    <n v="562605"/>
    <x v="1171"/>
    <x v="1184"/>
    <n v="12"/>
    <x v="207"/>
    <n v="1.25"/>
    <n v="12530"/>
    <n v="15"/>
  </r>
  <r>
    <n v="562605"/>
    <x v="1025"/>
    <x v="1033"/>
    <n v="12"/>
    <x v="207"/>
    <n v="1.25"/>
    <n v="12530"/>
    <n v="15"/>
  </r>
  <r>
    <n v="562605"/>
    <x v="1089"/>
    <x v="1101"/>
    <n v="12"/>
    <x v="207"/>
    <n v="1.45"/>
    <n v="12530"/>
    <n v="17.399999999999999"/>
  </r>
  <r>
    <n v="562605"/>
    <x v="1176"/>
    <x v="1189"/>
    <n v="12"/>
    <x v="207"/>
    <n v="1.45"/>
    <n v="12530"/>
    <n v="17.399999999999999"/>
  </r>
  <r>
    <n v="562605"/>
    <x v="1177"/>
    <x v="1190"/>
    <n v="3"/>
    <x v="207"/>
    <n v="5.95"/>
    <n v="12530"/>
    <n v="17.850000000000001"/>
  </r>
  <r>
    <n v="562605"/>
    <x v="11"/>
    <x v="11"/>
    <n v="20"/>
    <x v="207"/>
    <n v="2.08"/>
    <n v="12530"/>
    <n v="41.6"/>
  </r>
  <r>
    <n v="562729"/>
    <x v="64"/>
    <x v="64"/>
    <n v="10"/>
    <x v="208"/>
    <n v="1.25"/>
    <n v="12569"/>
    <n v="12.5"/>
  </r>
  <r>
    <n v="562729"/>
    <x v="1178"/>
    <x v="1191"/>
    <n v="8"/>
    <x v="208"/>
    <n v="4.95"/>
    <n v="12569"/>
    <n v="39.6"/>
  </r>
  <r>
    <n v="562729"/>
    <x v="396"/>
    <x v="396"/>
    <n v="12"/>
    <x v="208"/>
    <n v="1.49"/>
    <n v="12569"/>
    <n v="17.88"/>
  </r>
  <r>
    <n v="562729"/>
    <x v="403"/>
    <x v="403"/>
    <n v="4"/>
    <x v="208"/>
    <n v="3.75"/>
    <n v="12569"/>
    <n v="15"/>
  </r>
  <r>
    <n v="563345"/>
    <x v="345"/>
    <x v="345"/>
    <n v="12"/>
    <x v="209"/>
    <n v="1.45"/>
    <n v="12619"/>
    <n v="17.399999999999999"/>
  </r>
  <r>
    <n v="563345"/>
    <x v="67"/>
    <x v="67"/>
    <n v="48"/>
    <x v="209"/>
    <n v="0.55000000000000004"/>
    <n v="12619"/>
    <n v="26.400000000000002"/>
  </r>
  <r>
    <n v="563345"/>
    <x v="1179"/>
    <x v="1192"/>
    <n v="6"/>
    <x v="209"/>
    <n v="2.5499999999999998"/>
    <n v="12619"/>
    <n v="15.299999999999999"/>
  </r>
  <r>
    <n v="563345"/>
    <x v="836"/>
    <x v="842"/>
    <n v="6"/>
    <x v="209"/>
    <n v="2.5499999999999998"/>
    <n v="12619"/>
    <n v="15.299999999999999"/>
  </r>
  <r>
    <n v="563345"/>
    <x v="1047"/>
    <x v="1055"/>
    <n v="128"/>
    <x v="209"/>
    <n v="0.72"/>
    <n v="12619"/>
    <n v="92.16"/>
  </r>
  <r>
    <n v="563345"/>
    <x v="1049"/>
    <x v="1057"/>
    <n v="128"/>
    <x v="209"/>
    <n v="0.72"/>
    <n v="12619"/>
    <n v="92.16"/>
  </r>
  <r>
    <n v="563345"/>
    <x v="974"/>
    <x v="982"/>
    <n v="48"/>
    <x v="209"/>
    <n v="0.55000000000000004"/>
    <n v="12619"/>
    <n v="26.400000000000002"/>
  </r>
  <r>
    <n v="563345"/>
    <x v="985"/>
    <x v="993"/>
    <n v="24"/>
    <x v="209"/>
    <n v="0.55000000000000004"/>
    <n v="12619"/>
    <n v="13.200000000000001"/>
  </r>
  <r>
    <n v="563345"/>
    <x v="954"/>
    <x v="961"/>
    <n v="48"/>
    <x v="209"/>
    <n v="0.55000000000000004"/>
    <n v="12619"/>
    <n v="26.400000000000002"/>
  </r>
  <r>
    <n v="563345"/>
    <x v="460"/>
    <x v="460"/>
    <n v="12"/>
    <x v="209"/>
    <n v="1.45"/>
    <n v="12619"/>
    <n v="17.399999999999999"/>
  </r>
  <r>
    <n v="563373"/>
    <x v="539"/>
    <x v="539"/>
    <n v="6"/>
    <x v="210"/>
    <n v="2.1"/>
    <n v="12569"/>
    <n v="12.600000000000001"/>
  </r>
  <r>
    <n v="563373"/>
    <x v="171"/>
    <x v="171"/>
    <n v="6"/>
    <x v="210"/>
    <n v="2.95"/>
    <n v="12569"/>
    <n v="17.700000000000003"/>
  </r>
  <r>
    <n v="563373"/>
    <x v="536"/>
    <x v="536"/>
    <n v="4"/>
    <x v="210"/>
    <n v="8.5"/>
    <n v="12569"/>
    <n v="34"/>
  </r>
  <r>
    <n v="563373"/>
    <x v="403"/>
    <x v="403"/>
    <n v="4"/>
    <x v="210"/>
    <n v="3.75"/>
    <n v="12569"/>
    <n v="15"/>
  </r>
  <r>
    <n v="563540"/>
    <x v="41"/>
    <x v="41"/>
    <n v="3"/>
    <x v="211"/>
    <n v="5.95"/>
    <n v="12473"/>
    <n v="17.850000000000001"/>
  </r>
  <r>
    <n v="563540"/>
    <x v="197"/>
    <x v="197"/>
    <n v="10"/>
    <x v="211"/>
    <n v="1.65"/>
    <n v="12473"/>
    <n v="16.5"/>
  </r>
  <r>
    <n v="563540"/>
    <x v="647"/>
    <x v="649"/>
    <n v="12"/>
    <x v="211"/>
    <n v="0.85"/>
    <n v="12473"/>
    <n v="10.199999999999999"/>
  </r>
  <r>
    <n v="563540"/>
    <x v="56"/>
    <x v="56"/>
    <n v="12"/>
    <x v="211"/>
    <n v="0.85"/>
    <n v="12473"/>
    <n v="10.199999999999999"/>
  </r>
  <r>
    <n v="563540"/>
    <x v="239"/>
    <x v="239"/>
    <n v="6"/>
    <x v="211"/>
    <n v="2.95"/>
    <n v="12473"/>
    <n v="17.700000000000003"/>
  </r>
  <r>
    <n v="563540"/>
    <x v="1180"/>
    <x v="1193"/>
    <n v="16"/>
    <x v="211"/>
    <n v="1.25"/>
    <n v="12473"/>
    <n v="20"/>
  </r>
  <r>
    <n v="563540"/>
    <x v="99"/>
    <x v="99"/>
    <n v="12"/>
    <x v="211"/>
    <n v="1.25"/>
    <n v="12473"/>
    <n v="15"/>
  </r>
  <r>
    <n v="563540"/>
    <x v="1181"/>
    <x v="1194"/>
    <n v="10"/>
    <x v="211"/>
    <n v="1.65"/>
    <n v="12473"/>
    <n v="16.5"/>
  </r>
  <r>
    <n v="563540"/>
    <x v="244"/>
    <x v="244"/>
    <n v="6"/>
    <x v="211"/>
    <n v="2.95"/>
    <n v="12473"/>
    <n v="17.700000000000003"/>
  </r>
  <r>
    <n v="563540"/>
    <x v="19"/>
    <x v="19"/>
    <n v="12"/>
    <x v="211"/>
    <n v="1.25"/>
    <n v="12473"/>
    <n v="15"/>
  </r>
  <r>
    <n v="563540"/>
    <x v="204"/>
    <x v="204"/>
    <n v="8"/>
    <x v="211"/>
    <n v="1.65"/>
    <n v="12473"/>
    <n v="13.2"/>
  </r>
  <r>
    <n v="563540"/>
    <x v="119"/>
    <x v="119"/>
    <n v="8"/>
    <x v="211"/>
    <n v="1.65"/>
    <n v="12473"/>
    <n v="13.2"/>
  </r>
  <r>
    <n v="563540"/>
    <x v="378"/>
    <x v="378"/>
    <n v="8"/>
    <x v="211"/>
    <n v="1.65"/>
    <n v="12473"/>
    <n v="13.2"/>
  </r>
  <r>
    <n v="563540"/>
    <x v="1182"/>
    <x v="1195"/>
    <n v="4"/>
    <x v="211"/>
    <n v="4.25"/>
    <n v="12473"/>
    <n v="17"/>
  </r>
  <r>
    <n v="563540"/>
    <x v="1183"/>
    <x v="1196"/>
    <n v="4"/>
    <x v="211"/>
    <n v="4.25"/>
    <n v="12473"/>
    <n v="17"/>
  </r>
  <r>
    <n v="563540"/>
    <x v="181"/>
    <x v="181"/>
    <n v="12"/>
    <x v="211"/>
    <n v="0.39"/>
    <n v="12473"/>
    <n v="4.68"/>
  </r>
  <r>
    <n v="563540"/>
    <x v="312"/>
    <x v="312"/>
    <n v="24"/>
    <x v="211"/>
    <n v="0.85"/>
    <n v="12473"/>
    <n v="20.399999999999999"/>
  </r>
  <r>
    <n v="563540"/>
    <x v="339"/>
    <x v="339"/>
    <n v="6"/>
    <x v="211"/>
    <n v="1.95"/>
    <n v="12473"/>
    <n v="11.7"/>
  </r>
  <r>
    <n v="563540"/>
    <x v="24"/>
    <x v="24"/>
    <n v="12"/>
    <x v="211"/>
    <n v="1.65"/>
    <n v="12473"/>
    <n v="19.799999999999997"/>
  </r>
  <r>
    <n v="563540"/>
    <x v="1184"/>
    <x v="1197"/>
    <n v="36"/>
    <x v="211"/>
    <n v="0.19"/>
    <n v="12473"/>
    <n v="6.84"/>
  </r>
  <r>
    <n v="563540"/>
    <x v="130"/>
    <x v="130"/>
    <n v="36"/>
    <x v="211"/>
    <n v="0.19"/>
    <n v="12473"/>
    <n v="6.84"/>
  </r>
  <r>
    <n v="563540"/>
    <x v="33"/>
    <x v="33"/>
    <n v="12"/>
    <x v="211"/>
    <n v="0.85"/>
    <n v="12473"/>
    <n v="10.199999999999999"/>
  </r>
  <r>
    <n v="563540"/>
    <x v="1104"/>
    <x v="1116"/>
    <n v="2"/>
    <x v="211"/>
    <n v="12.5"/>
    <n v="12473"/>
    <n v="25"/>
  </r>
  <r>
    <n v="563540"/>
    <x v="816"/>
    <x v="822"/>
    <n v="10"/>
    <x v="211"/>
    <n v="2.08"/>
    <n v="12473"/>
    <n v="20.8"/>
  </r>
  <r>
    <n v="563540"/>
    <x v="1020"/>
    <x v="1028"/>
    <n v="8"/>
    <x v="211"/>
    <n v="0.85"/>
    <n v="12473"/>
    <n v="6.8"/>
  </r>
  <r>
    <n v="563540"/>
    <x v="996"/>
    <x v="1004"/>
    <n v="8"/>
    <x v="211"/>
    <n v="0.85"/>
    <n v="12473"/>
    <n v="6.8"/>
  </r>
  <r>
    <n v="563540"/>
    <x v="1067"/>
    <x v="1075"/>
    <n v="6"/>
    <x v="211"/>
    <n v="2.5499999999999998"/>
    <n v="12473"/>
    <n v="15.299999999999999"/>
  </r>
  <r>
    <n v="563540"/>
    <x v="634"/>
    <x v="636"/>
    <n v="3"/>
    <x v="211"/>
    <n v="5.95"/>
    <n v="12473"/>
    <n v="17.850000000000001"/>
  </r>
  <r>
    <n v="563540"/>
    <x v="11"/>
    <x v="11"/>
    <n v="10"/>
    <x v="211"/>
    <n v="2.08"/>
    <n v="12473"/>
    <n v="20.8"/>
  </r>
  <r>
    <n v="563548"/>
    <x v="767"/>
    <x v="771"/>
    <n v="12"/>
    <x v="212"/>
    <n v="1.25"/>
    <n v="12528"/>
    <n v="15"/>
  </r>
  <r>
    <n v="563548"/>
    <x v="286"/>
    <x v="286"/>
    <n v="12"/>
    <x v="212"/>
    <n v="1.25"/>
    <n v="12528"/>
    <n v="15"/>
  </r>
  <r>
    <n v="563548"/>
    <x v="574"/>
    <x v="574"/>
    <n v="2"/>
    <x v="212"/>
    <n v="9.9499999999999993"/>
    <n v="12528"/>
    <n v="19.899999999999999"/>
  </r>
  <r>
    <n v="563548"/>
    <x v="660"/>
    <x v="662"/>
    <n v="2"/>
    <x v="212"/>
    <n v="9.9499999999999993"/>
    <n v="12528"/>
    <n v="19.899999999999999"/>
  </r>
  <r>
    <n v="563548"/>
    <x v="1185"/>
    <x v="1198"/>
    <n v="2"/>
    <x v="212"/>
    <n v="9.9499999999999993"/>
    <n v="12528"/>
    <n v="19.899999999999999"/>
  </r>
  <r>
    <n v="563548"/>
    <x v="398"/>
    <x v="398"/>
    <n v="12"/>
    <x v="212"/>
    <n v="4.95"/>
    <n v="12528"/>
    <n v="59.400000000000006"/>
  </r>
  <r>
    <n v="563548"/>
    <x v="576"/>
    <x v="576"/>
    <n v="2"/>
    <x v="212"/>
    <n v="7.95"/>
    <n v="12528"/>
    <n v="15.9"/>
  </r>
  <r>
    <n v="563548"/>
    <x v="403"/>
    <x v="403"/>
    <n v="4"/>
    <x v="212"/>
    <n v="3.75"/>
    <n v="12528"/>
    <n v="15"/>
  </r>
  <r>
    <n v="563776"/>
    <x v="41"/>
    <x v="41"/>
    <n v="15"/>
    <x v="213"/>
    <n v="5.95"/>
    <n v="12600"/>
    <n v="89.25"/>
  </r>
  <r>
    <n v="563776"/>
    <x v="44"/>
    <x v="44"/>
    <n v="10"/>
    <x v="213"/>
    <n v="0.85"/>
    <n v="12600"/>
    <n v="8.5"/>
  </r>
  <r>
    <n v="563776"/>
    <x v="197"/>
    <x v="197"/>
    <n v="10"/>
    <x v="213"/>
    <n v="1.65"/>
    <n v="12600"/>
    <n v="16.5"/>
  </r>
  <r>
    <n v="563776"/>
    <x v="1186"/>
    <x v="1199"/>
    <n v="24"/>
    <x v="213"/>
    <n v="0.28999999999999998"/>
    <n v="12600"/>
    <n v="6.9599999999999991"/>
  </r>
  <r>
    <n v="563776"/>
    <x v="5"/>
    <x v="5"/>
    <n v="12"/>
    <x v="213"/>
    <n v="1.65"/>
    <n v="12600"/>
    <n v="19.799999999999997"/>
  </r>
  <r>
    <n v="563776"/>
    <x v="1187"/>
    <x v="1200"/>
    <n v="12"/>
    <x v="213"/>
    <n v="0.83"/>
    <n v="12600"/>
    <n v="9.9599999999999991"/>
  </r>
  <r>
    <n v="563776"/>
    <x v="1182"/>
    <x v="1195"/>
    <n v="4"/>
    <x v="213"/>
    <n v="4.25"/>
    <n v="12600"/>
    <n v="17"/>
  </r>
  <r>
    <n v="563776"/>
    <x v="167"/>
    <x v="167"/>
    <n v="12"/>
    <x v="213"/>
    <n v="5.95"/>
    <n v="12600"/>
    <n v="71.400000000000006"/>
  </r>
  <r>
    <n v="563808"/>
    <x v="330"/>
    <x v="330"/>
    <n v="10"/>
    <x v="214"/>
    <n v="2.08"/>
    <n v="12626"/>
    <n v="20.8"/>
  </r>
  <r>
    <n v="563808"/>
    <x v="331"/>
    <x v="331"/>
    <n v="20"/>
    <x v="214"/>
    <n v="2.08"/>
    <n v="12626"/>
    <n v="41.6"/>
  </r>
  <r>
    <n v="563808"/>
    <x v="46"/>
    <x v="46"/>
    <n v="10"/>
    <x v="214"/>
    <n v="1.65"/>
    <n v="12626"/>
    <n v="16.5"/>
  </r>
  <r>
    <n v="563808"/>
    <x v="238"/>
    <x v="238"/>
    <n v="2"/>
    <x v="214"/>
    <n v="8.9499999999999993"/>
    <n v="12626"/>
    <n v="17.899999999999999"/>
  </r>
  <r>
    <n v="563808"/>
    <x v="66"/>
    <x v="66"/>
    <n v="8"/>
    <x v="214"/>
    <n v="1.95"/>
    <n v="12626"/>
    <n v="15.6"/>
  </r>
  <r>
    <n v="563808"/>
    <x v="336"/>
    <x v="817"/>
    <n v="10"/>
    <x v="214"/>
    <n v="2.08"/>
    <n v="12626"/>
    <n v="20.8"/>
  </r>
  <r>
    <n v="563808"/>
    <x v="744"/>
    <x v="747"/>
    <n v="6"/>
    <x v="214"/>
    <n v="2.95"/>
    <n v="12626"/>
    <n v="17.700000000000003"/>
  </r>
  <r>
    <n v="563808"/>
    <x v="244"/>
    <x v="244"/>
    <n v="6"/>
    <x v="214"/>
    <n v="2.95"/>
    <n v="12626"/>
    <n v="17.700000000000003"/>
  </r>
  <r>
    <n v="563808"/>
    <x v="247"/>
    <x v="247"/>
    <n v="12"/>
    <x v="214"/>
    <n v="0.85"/>
    <n v="12626"/>
    <n v="10.199999999999999"/>
  </r>
  <r>
    <n v="563808"/>
    <x v="495"/>
    <x v="495"/>
    <n v="6"/>
    <x v="214"/>
    <n v="1.95"/>
    <n v="12626"/>
    <n v="11.7"/>
  </r>
  <r>
    <n v="563808"/>
    <x v="313"/>
    <x v="313"/>
    <n v="6"/>
    <x v="214"/>
    <n v="1.95"/>
    <n v="12626"/>
    <n v="11.7"/>
  </r>
  <r>
    <n v="563808"/>
    <x v="1188"/>
    <x v="1201"/>
    <n v="6"/>
    <x v="214"/>
    <n v="2.95"/>
    <n v="12626"/>
    <n v="17.700000000000003"/>
  </r>
  <r>
    <n v="563808"/>
    <x v="128"/>
    <x v="128"/>
    <n v="8"/>
    <x v="214"/>
    <n v="4.95"/>
    <n v="12626"/>
    <n v="39.6"/>
  </r>
  <r>
    <n v="563808"/>
    <x v="363"/>
    <x v="363"/>
    <n v="12"/>
    <x v="214"/>
    <n v="0.42"/>
    <n v="12626"/>
    <n v="5.04"/>
  </r>
  <r>
    <n v="563808"/>
    <x v="1189"/>
    <x v="1202"/>
    <n v="8"/>
    <x v="214"/>
    <n v="2.25"/>
    <n v="12626"/>
    <n v="18"/>
  </r>
  <r>
    <n v="563808"/>
    <x v="823"/>
    <x v="829"/>
    <n v="10"/>
    <x v="214"/>
    <n v="2.08"/>
    <n v="12626"/>
    <n v="20.8"/>
  </r>
  <r>
    <n v="563808"/>
    <x v="824"/>
    <x v="1203"/>
    <n v="10"/>
    <x v="214"/>
    <n v="2.08"/>
    <n v="12626"/>
    <n v="20.8"/>
  </r>
  <r>
    <n v="563808"/>
    <x v="1190"/>
    <x v="1204"/>
    <n v="10"/>
    <x v="214"/>
    <n v="2.08"/>
    <n v="12626"/>
    <n v="20.8"/>
  </r>
  <r>
    <n v="563808"/>
    <x v="1153"/>
    <x v="1165"/>
    <n v="10"/>
    <x v="214"/>
    <n v="2.08"/>
    <n v="12626"/>
    <n v="20.8"/>
  </r>
  <r>
    <n v="563808"/>
    <x v="1191"/>
    <x v="1205"/>
    <n v="12"/>
    <x v="214"/>
    <n v="0.83"/>
    <n v="12626"/>
    <n v="9.9599999999999991"/>
  </r>
  <r>
    <n v="563808"/>
    <x v="1192"/>
    <x v="1206"/>
    <n v="12"/>
    <x v="214"/>
    <n v="0.83"/>
    <n v="12626"/>
    <n v="9.9599999999999991"/>
  </r>
  <r>
    <n v="563808"/>
    <x v="11"/>
    <x v="11"/>
    <n v="20"/>
    <x v="214"/>
    <n v="2.08"/>
    <n v="12626"/>
    <n v="41.6"/>
  </r>
  <r>
    <n v="563914"/>
    <x v="88"/>
    <x v="88"/>
    <n v="6"/>
    <x v="215"/>
    <n v="2.5499999999999998"/>
    <n v="12518"/>
    <n v="15.299999999999999"/>
  </r>
  <r>
    <n v="563914"/>
    <x v="287"/>
    <x v="287"/>
    <n v="12"/>
    <x v="215"/>
    <n v="0.85"/>
    <n v="12518"/>
    <n v="10.199999999999999"/>
  </r>
  <r>
    <n v="563914"/>
    <x v="22"/>
    <x v="22"/>
    <n v="6"/>
    <x v="215"/>
    <n v="2.95"/>
    <n v="12518"/>
    <n v="17.700000000000003"/>
  </r>
  <r>
    <n v="563914"/>
    <x v="23"/>
    <x v="23"/>
    <n v="6"/>
    <x v="215"/>
    <n v="2.95"/>
    <n v="12518"/>
    <n v="17.700000000000003"/>
  </r>
  <r>
    <n v="563914"/>
    <x v="248"/>
    <x v="248"/>
    <n v="8"/>
    <x v="215"/>
    <n v="1.95"/>
    <n v="12518"/>
    <n v="15.6"/>
  </r>
  <r>
    <n v="563914"/>
    <x v="584"/>
    <x v="584"/>
    <n v="24"/>
    <x v="215"/>
    <n v="0.55000000000000004"/>
    <n v="12518"/>
    <n v="13.200000000000001"/>
  </r>
  <r>
    <n v="563914"/>
    <x v="314"/>
    <x v="314"/>
    <n v="24"/>
    <x v="215"/>
    <n v="0.42"/>
    <n v="12518"/>
    <n v="10.08"/>
  </r>
  <r>
    <n v="563914"/>
    <x v="24"/>
    <x v="24"/>
    <n v="12"/>
    <x v="215"/>
    <n v="1.65"/>
    <n v="12518"/>
    <n v="19.799999999999997"/>
  </r>
  <r>
    <n v="563914"/>
    <x v="131"/>
    <x v="131"/>
    <n v="3"/>
    <x v="215"/>
    <n v="4.95"/>
    <n v="12518"/>
    <n v="14.850000000000001"/>
  </r>
  <r>
    <n v="563914"/>
    <x v="185"/>
    <x v="185"/>
    <n v="12"/>
    <x v="215"/>
    <n v="1.95"/>
    <n v="12518"/>
    <n v="23.4"/>
  </r>
  <r>
    <n v="563914"/>
    <x v="253"/>
    <x v="253"/>
    <n v="12"/>
    <x v="215"/>
    <n v="1.95"/>
    <n v="12518"/>
    <n v="23.4"/>
  </r>
  <r>
    <n v="563914"/>
    <x v="388"/>
    <x v="388"/>
    <n v="12"/>
    <x v="215"/>
    <n v="1.95"/>
    <n v="12518"/>
    <n v="23.4"/>
  </r>
  <r>
    <n v="563914"/>
    <x v="527"/>
    <x v="527"/>
    <n v="12"/>
    <x v="215"/>
    <n v="1.95"/>
    <n v="12518"/>
    <n v="23.4"/>
  </r>
  <r>
    <n v="563914"/>
    <x v="254"/>
    <x v="254"/>
    <n v="8"/>
    <x v="215"/>
    <n v="1.95"/>
    <n v="12518"/>
    <n v="15.6"/>
  </r>
  <r>
    <n v="563914"/>
    <x v="256"/>
    <x v="256"/>
    <n v="12"/>
    <x v="215"/>
    <n v="2.1"/>
    <n v="12518"/>
    <n v="25.200000000000003"/>
  </r>
  <r>
    <n v="563914"/>
    <x v="1008"/>
    <x v="1016"/>
    <n v="8"/>
    <x v="215"/>
    <n v="1.25"/>
    <n v="12518"/>
    <n v="10"/>
  </r>
  <r>
    <n v="563914"/>
    <x v="1010"/>
    <x v="1018"/>
    <n v="8"/>
    <x v="215"/>
    <n v="1.25"/>
    <n v="12518"/>
    <n v="10"/>
  </r>
  <r>
    <n v="563950"/>
    <x v="389"/>
    <x v="389"/>
    <n v="24"/>
    <x v="216"/>
    <n v="0.85"/>
    <n v="12471"/>
    <n v="20.399999999999999"/>
  </r>
  <r>
    <n v="563950"/>
    <x v="5"/>
    <x v="5"/>
    <n v="12"/>
    <x v="216"/>
    <n v="1.65"/>
    <n v="12471"/>
    <n v="19.799999999999997"/>
  </r>
  <r>
    <n v="563950"/>
    <x v="124"/>
    <x v="124"/>
    <n v="48"/>
    <x v="216"/>
    <n v="0.42"/>
    <n v="12471"/>
    <n v="20.16"/>
  </r>
  <r>
    <n v="563950"/>
    <x v="216"/>
    <x v="216"/>
    <n v="48"/>
    <x v="216"/>
    <n v="10.95"/>
    <n v="12471"/>
    <n v="525.59999999999991"/>
  </r>
  <r>
    <n v="563950"/>
    <x v="456"/>
    <x v="456"/>
    <n v="12"/>
    <x v="216"/>
    <n v="3.75"/>
    <n v="12471"/>
    <n v="45"/>
  </r>
  <r>
    <n v="563950"/>
    <x v="342"/>
    <x v="342"/>
    <n v="96"/>
    <x v="216"/>
    <n v="0.85"/>
    <n v="12471"/>
    <n v="81.599999999999994"/>
  </r>
  <r>
    <n v="563950"/>
    <x v="150"/>
    <x v="150"/>
    <n v="24"/>
    <x v="216"/>
    <n v="1.45"/>
    <n v="12471"/>
    <n v="34.799999999999997"/>
  </r>
  <r>
    <n v="563950"/>
    <x v="699"/>
    <x v="701"/>
    <n v="12"/>
    <x v="216"/>
    <n v="0.83"/>
    <n v="12471"/>
    <n v="9.9599999999999991"/>
  </r>
  <r>
    <n v="563950"/>
    <x v="670"/>
    <x v="672"/>
    <n v="12"/>
    <x v="216"/>
    <n v="2.08"/>
    <n v="12471"/>
    <n v="24.96"/>
  </r>
  <r>
    <n v="563950"/>
    <x v="845"/>
    <x v="851"/>
    <n v="8"/>
    <x v="216"/>
    <n v="4.1500000000000004"/>
    <n v="12471"/>
    <n v="33.200000000000003"/>
  </r>
  <r>
    <n v="563950"/>
    <x v="828"/>
    <x v="834"/>
    <n v="12"/>
    <x v="216"/>
    <n v="1.65"/>
    <n v="12471"/>
    <n v="19.799999999999997"/>
  </r>
  <r>
    <n v="563950"/>
    <x v="1029"/>
    <x v="1037"/>
    <n v="12"/>
    <x v="216"/>
    <n v="1.45"/>
    <n v="12471"/>
    <n v="17.399999999999999"/>
  </r>
  <r>
    <n v="563950"/>
    <x v="1030"/>
    <x v="1038"/>
    <n v="12"/>
    <x v="216"/>
    <n v="1.45"/>
    <n v="12471"/>
    <n v="17.399999999999999"/>
  </r>
  <r>
    <n v="563950"/>
    <x v="968"/>
    <x v="1207"/>
    <n v="6"/>
    <x v="216"/>
    <n v="2.89"/>
    <n v="12471"/>
    <n v="17.34"/>
  </r>
  <r>
    <n v="563950"/>
    <x v="1031"/>
    <x v="1039"/>
    <n v="6"/>
    <x v="216"/>
    <n v="4.1500000000000004"/>
    <n v="12471"/>
    <n v="24.900000000000002"/>
  </r>
  <r>
    <n v="563950"/>
    <x v="972"/>
    <x v="980"/>
    <n v="4"/>
    <x v="216"/>
    <n v="4.95"/>
    <n v="12471"/>
    <n v="19.8"/>
  </r>
  <r>
    <n v="563950"/>
    <x v="984"/>
    <x v="992"/>
    <n v="12"/>
    <x v="216"/>
    <n v="1.45"/>
    <n v="12471"/>
    <n v="17.399999999999999"/>
  </r>
  <r>
    <n v="563950"/>
    <x v="1161"/>
    <x v="1174"/>
    <n v="2"/>
    <x v="216"/>
    <n v="9.9499999999999993"/>
    <n v="12471"/>
    <n v="19.899999999999999"/>
  </r>
  <r>
    <n v="563950"/>
    <x v="1193"/>
    <x v="1208"/>
    <n v="12"/>
    <x v="216"/>
    <n v="1.95"/>
    <n v="12471"/>
    <n v="23.4"/>
  </r>
  <r>
    <n v="563950"/>
    <x v="1194"/>
    <x v="1209"/>
    <n v="10"/>
    <x v="216"/>
    <n v="0.82"/>
    <n v="12471"/>
    <n v="8.1999999999999993"/>
  </r>
  <r>
    <n v="564039"/>
    <x v="831"/>
    <x v="837"/>
    <n v="6"/>
    <x v="217"/>
    <n v="2.5499999999999998"/>
    <n v="12645"/>
    <n v="15.299999999999999"/>
  </r>
  <r>
    <n v="564039"/>
    <x v="67"/>
    <x v="67"/>
    <n v="24"/>
    <x v="217"/>
    <n v="0.55000000000000004"/>
    <n v="12645"/>
    <n v="13.200000000000001"/>
  </r>
  <r>
    <n v="564039"/>
    <x v="391"/>
    <x v="391"/>
    <n v="24"/>
    <x v="217"/>
    <n v="0.55000000000000004"/>
    <n v="12645"/>
    <n v="13.200000000000001"/>
  </r>
  <r>
    <n v="564039"/>
    <x v="5"/>
    <x v="5"/>
    <n v="12"/>
    <x v="217"/>
    <n v="1.65"/>
    <n v="12645"/>
    <n v="19.799999999999997"/>
  </r>
  <r>
    <n v="564039"/>
    <x v="356"/>
    <x v="356"/>
    <n v="12"/>
    <x v="217"/>
    <n v="1.25"/>
    <n v="12645"/>
    <n v="15"/>
  </r>
  <r>
    <n v="564039"/>
    <x v="232"/>
    <x v="232"/>
    <n v="12"/>
    <x v="217"/>
    <n v="1.25"/>
    <n v="12645"/>
    <n v="15"/>
  </r>
  <r>
    <n v="564039"/>
    <x v="937"/>
    <x v="943"/>
    <n v="24"/>
    <x v="217"/>
    <n v="0.55000000000000004"/>
    <n v="12645"/>
    <n v="13.200000000000001"/>
  </r>
  <r>
    <n v="564039"/>
    <x v="22"/>
    <x v="22"/>
    <n v="24"/>
    <x v="217"/>
    <n v="2.95"/>
    <n v="12645"/>
    <n v="70.800000000000011"/>
  </r>
  <r>
    <n v="564039"/>
    <x v="23"/>
    <x v="23"/>
    <n v="24"/>
    <x v="217"/>
    <n v="2.95"/>
    <n v="12645"/>
    <n v="70.800000000000011"/>
  </r>
  <r>
    <n v="564039"/>
    <x v="386"/>
    <x v="386"/>
    <n v="36"/>
    <x v="217"/>
    <n v="0.65"/>
    <n v="12645"/>
    <n v="23.400000000000002"/>
  </r>
  <r>
    <n v="564039"/>
    <x v="314"/>
    <x v="314"/>
    <n v="24"/>
    <x v="217"/>
    <n v="0.42"/>
    <n v="12645"/>
    <n v="10.08"/>
  </r>
  <r>
    <n v="564039"/>
    <x v="316"/>
    <x v="316"/>
    <n v="24"/>
    <x v="217"/>
    <n v="0.42"/>
    <n v="12645"/>
    <n v="10.08"/>
  </r>
  <r>
    <n v="564039"/>
    <x v="547"/>
    <x v="547"/>
    <n v="12"/>
    <x v="217"/>
    <n v="1.65"/>
    <n v="12645"/>
    <n v="19.799999999999997"/>
  </r>
  <r>
    <n v="564039"/>
    <x v="145"/>
    <x v="145"/>
    <n v="6"/>
    <x v="217"/>
    <n v="2.1"/>
    <n v="12645"/>
    <n v="12.600000000000001"/>
  </r>
  <r>
    <n v="564039"/>
    <x v="254"/>
    <x v="254"/>
    <n v="8"/>
    <x v="217"/>
    <n v="1.95"/>
    <n v="12645"/>
    <n v="15.6"/>
  </r>
  <r>
    <n v="564039"/>
    <x v="1072"/>
    <x v="1081"/>
    <n v="12"/>
    <x v="217"/>
    <n v="1.45"/>
    <n v="12645"/>
    <n v="17.399999999999999"/>
  </r>
  <r>
    <n v="564039"/>
    <x v="823"/>
    <x v="829"/>
    <n v="10"/>
    <x v="217"/>
    <n v="2.08"/>
    <n v="12645"/>
    <n v="20.8"/>
  </r>
  <r>
    <n v="564039"/>
    <x v="975"/>
    <x v="1083"/>
    <n v="6"/>
    <x v="217"/>
    <n v="4.1500000000000004"/>
    <n v="12645"/>
    <n v="24.900000000000002"/>
  </r>
  <r>
    <n v="564039"/>
    <x v="982"/>
    <x v="990"/>
    <n v="6"/>
    <x v="217"/>
    <n v="4.1500000000000004"/>
    <n v="12645"/>
    <n v="24.900000000000002"/>
  </r>
  <r>
    <n v="564039"/>
    <x v="976"/>
    <x v="984"/>
    <n v="6"/>
    <x v="217"/>
    <n v="1.95"/>
    <n v="12645"/>
    <n v="11.7"/>
  </r>
  <r>
    <n v="564039"/>
    <x v="985"/>
    <x v="993"/>
    <n v="24"/>
    <x v="217"/>
    <n v="0.55000000000000004"/>
    <n v="12645"/>
    <n v="13.200000000000001"/>
  </r>
  <r>
    <n v="564039"/>
    <x v="1195"/>
    <x v="1210"/>
    <n v="12"/>
    <x v="217"/>
    <n v="2.1"/>
    <n v="12645"/>
    <n v="25.200000000000003"/>
  </r>
  <r>
    <n v="564079"/>
    <x v="36"/>
    <x v="36"/>
    <n v="6"/>
    <x v="218"/>
    <n v="2.95"/>
    <n v="12627"/>
    <n v="17.700000000000003"/>
  </r>
  <r>
    <n v="564079"/>
    <x v="197"/>
    <x v="197"/>
    <n v="10"/>
    <x v="218"/>
    <n v="1.65"/>
    <n v="12627"/>
    <n v="16.5"/>
  </r>
  <r>
    <n v="564079"/>
    <x v="1196"/>
    <x v="1211"/>
    <n v="12"/>
    <x v="218"/>
    <n v="1.65"/>
    <n v="12627"/>
    <n v="19.799999999999997"/>
  </r>
  <r>
    <n v="564079"/>
    <x v="50"/>
    <x v="50"/>
    <n v="32"/>
    <x v="218"/>
    <n v="1.25"/>
    <n v="12627"/>
    <n v="40"/>
  </r>
  <r>
    <n v="564079"/>
    <x v="52"/>
    <x v="52"/>
    <n v="16"/>
    <x v="218"/>
    <n v="1.25"/>
    <n v="12627"/>
    <n v="20"/>
  </r>
  <r>
    <n v="564079"/>
    <x v="87"/>
    <x v="87"/>
    <n v="6"/>
    <x v="218"/>
    <n v="2.5499999999999998"/>
    <n v="12627"/>
    <n v="15.299999999999999"/>
  </r>
  <r>
    <n v="564079"/>
    <x v="336"/>
    <x v="817"/>
    <n v="10"/>
    <x v="218"/>
    <n v="2.08"/>
    <n v="12627"/>
    <n v="20.8"/>
  </r>
  <r>
    <n v="564079"/>
    <x v="899"/>
    <x v="905"/>
    <n v="10"/>
    <x v="218"/>
    <n v="2.08"/>
    <n v="12627"/>
    <n v="20.8"/>
  </r>
  <r>
    <n v="564079"/>
    <x v="357"/>
    <x v="357"/>
    <n v="12"/>
    <x v="218"/>
    <n v="1.65"/>
    <n v="12627"/>
    <n v="19.799999999999997"/>
  </r>
  <r>
    <n v="564079"/>
    <x v="117"/>
    <x v="117"/>
    <n v="6"/>
    <x v="218"/>
    <n v="2.95"/>
    <n v="12627"/>
    <n v="17.700000000000003"/>
  </r>
  <r>
    <n v="564079"/>
    <x v="120"/>
    <x v="120"/>
    <n v="6"/>
    <x v="218"/>
    <n v="2.5499999999999998"/>
    <n v="12627"/>
    <n v="15.299999999999999"/>
  </r>
  <r>
    <n v="564079"/>
    <x v="121"/>
    <x v="121"/>
    <n v="5"/>
    <x v="218"/>
    <n v="2.1"/>
    <n v="12627"/>
    <n v="10.5"/>
  </r>
  <r>
    <n v="564079"/>
    <x v="718"/>
    <x v="721"/>
    <n v="5"/>
    <x v="218"/>
    <n v="2.1"/>
    <n v="12627"/>
    <n v="10.5"/>
  </r>
  <r>
    <n v="564079"/>
    <x v="890"/>
    <x v="896"/>
    <n v="5"/>
    <x v="218"/>
    <n v="2.1"/>
    <n v="12627"/>
    <n v="10.5"/>
  </r>
  <r>
    <n v="564079"/>
    <x v="719"/>
    <x v="722"/>
    <n v="5"/>
    <x v="218"/>
    <n v="2.1"/>
    <n v="12627"/>
    <n v="10.5"/>
  </r>
  <r>
    <n v="564079"/>
    <x v="511"/>
    <x v="511"/>
    <n v="10"/>
    <x v="218"/>
    <n v="2.08"/>
    <n v="12627"/>
    <n v="20.8"/>
  </r>
  <r>
    <n v="564079"/>
    <x v="7"/>
    <x v="7"/>
    <n v="10"/>
    <x v="218"/>
    <n v="2.08"/>
    <n v="12627"/>
    <n v="20.8"/>
  </r>
  <r>
    <n v="564079"/>
    <x v="338"/>
    <x v="338"/>
    <n v="10"/>
    <x v="218"/>
    <n v="2.08"/>
    <n v="12627"/>
    <n v="20.8"/>
  </r>
  <r>
    <n v="564079"/>
    <x v="216"/>
    <x v="216"/>
    <n v="1"/>
    <x v="218"/>
    <n v="12.75"/>
    <n v="12627"/>
    <n v="12.75"/>
  </r>
  <r>
    <n v="564079"/>
    <x v="128"/>
    <x v="128"/>
    <n v="4"/>
    <x v="218"/>
    <n v="4.95"/>
    <n v="12627"/>
    <n v="19.8"/>
  </r>
  <r>
    <n v="564079"/>
    <x v="547"/>
    <x v="547"/>
    <n v="12"/>
    <x v="218"/>
    <n v="1.65"/>
    <n v="12627"/>
    <n v="19.799999999999997"/>
  </r>
  <r>
    <n v="564079"/>
    <x v="25"/>
    <x v="25"/>
    <n v="12"/>
    <x v="218"/>
    <n v="1.65"/>
    <n v="12627"/>
    <n v="19.799999999999997"/>
  </r>
  <r>
    <n v="564079"/>
    <x v="387"/>
    <x v="387"/>
    <n v="12"/>
    <x v="218"/>
    <n v="1.65"/>
    <n v="12627"/>
    <n v="19.799999999999997"/>
  </r>
  <r>
    <n v="564079"/>
    <x v="388"/>
    <x v="388"/>
    <n v="12"/>
    <x v="218"/>
    <n v="1.95"/>
    <n v="12627"/>
    <n v="23.4"/>
  </r>
  <r>
    <n v="564079"/>
    <x v="643"/>
    <x v="645"/>
    <n v="6"/>
    <x v="218"/>
    <n v="2.95"/>
    <n v="12627"/>
    <n v="17.700000000000003"/>
  </r>
  <r>
    <n v="564079"/>
    <x v="272"/>
    <x v="272"/>
    <n v="2"/>
    <x v="218"/>
    <n v="7.95"/>
    <n v="12627"/>
    <n v="15.9"/>
  </r>
  <r>
    <n v="564079"/>
    <x v="457"/>
    <x v="457"/>
    <n v="6"/>
    <x v="218"/>
    <n v="2.95"/>
    <n v="12627"/>
    <n v="17.700000000000003"/>
  </r>
  <r>
    <n v="564079"/>
    <x v="747"/>
    <x v="750"/>
    <n v="10"/>
    <x v="218"/>
    <n v="1.65"/>
    <n v="12627"/>
    <n v="16.5"/>
  </r>
  <r>
    <n v="564079"/>
    <x v="788"/>
    <x v="793"/>
    <n v="10"/>
    <x v="218"/>
    <n v="1.65"/>
    <n v="12627"/>
    <n v="16.5"/>
  </r>
  <r>
    <n v="564079"/>
    <x v="1170"/>
    <x v="1183"/>
    <n v="6"/>
    <x v="218"/>
    <n v="2.89"/>
    <n v="12627"/>
    <n v="17.34"/>
  </r>
  <r>
    <n v="564079"/>
    <x v="857"/>
    <x v="863"/>
    <n v="4"/>
    <x v="218"/>
    <n v="4.1500000000000004"/>
    <n v="12627"/>
    <n v="16.600000000000001"/>
  </r>
  <r>
    <n v="564079"/>
    <x v="771"/>
    <x v="775"/>
    <n v="4"/>
    <x v="218"/>
    <n v="4.1500000000000004"/>
    <n v="12627"/>
    <n v="16.600000000000001"/>
  </r>
  <r>
    <n v="564079"/>
    <x v="1153"/>
    <x v="1165"/>
    <n v="10"/>
    <x v="218"/>
    <n v="2.08"/>
    <n v="12627"/>
    <n v="20.8"/>
  </r>
  <r>
    <n v="564079"/>
    <x v="153"/>
    <x v="153"/>
    <n v="25"/>
    <x v="218"/>
    <n v="0.42"/>
    <n v="12627"/>
    <n v="10.5"/>
  </r>
  <r>
    <n v="564079"/>
    <x v="11"/>
    <x v="11"/>
    <n v="10"/>
    <x v="218"/>
    <n v="2.08"/>
    <n v="12627"/>
    <n v="20.8"/>
  </r>
  <r>
    <n v="564140"/>
    <x v="561"/>
    <x v="561"/>
    <n v="2"/>
    <x v="219"/>
    <n v="7.95"/>
    <n v="12621"/>
    <n v="15.9"/>
  </r>
  <r>
    <n v="564140"/>
    <x v="48"/>
    <x v="48"/>
    <n v="2"/>
    <x v="219"/>
    <n v="7.95"/>
    <n v="12621"/>
    <n v="15.9"/>
  </r>
  <r>
    <n v="564140"/>
    <x v="421"/>
    <x v="421"/>
    <n v="3"/>
    <x v="219"/>
    <n v="4.95"/>
    <n v="12621"/>
    <n v="14.850000000000001"/>
  </r>
  <r>
    <n v="564140"/>
    <x v="1197"/>
    <x v="1212"/>
    <n v="12"/>
    <x v="219"/>
    <n v="0.65"/>
    <n v="12621"/>
    <n v="7.8000000000000007"/>
  </r>
  <r>
    <n v="564140"/>
    <x v="1198"/>
    <x v="1213"/>
    <n v="12"/>
    <x v="219"/>
    <n v="0.39"/>
    <n v="12621"/>
    <n v="4.68"/>
  </r>
  <r>
    <n v="564140"/>
    <x v="1199"/>
    <x v="1214"/>
    <n v="12"/>
    <x v="219"/>
    <n v="0.39"/>
    <n v="12621"/>
    <n v="4.68"/>
  </r>
  <r>
    <n v="564140"/>
    <x v="304"/>
    <x v="304"/>
    <n v="12"/>
    <x v="219"/>
    <n v="0.42"/>
    <n v="12621"/>
    <n v="5.04"/>
  </r>
  <r>
    <n v="564140"/>
    <x v="1200"/>
    <x v="1215"/>
    <n v="24"/>
    <x v="219"/>
    <n v="0.19"/>
    <n v="12621"/>
    <n v="4.5600000000000005"/>
  </r>
  <r>
    <n v="564140"/>
    <x v="287"/>
    <x v="287"/>
    <n v="12"/>
    <x v="219"/>
    <n v="0.85"/>
    <n v="12621"/>
    <n v="10.199999999999999"/>
  </r>
  <r>
    <n v="564140"/>
    <x v="16"/>
    <x v="16"/>
    <n v="12"/>
    <x v="219"/>
    <n v="0.65"/>
    <n v="12621"/>
    <n v="7.8000000000000007"/>
  </r>
  <r>
    <n v="564140"/>
    <x v="374"/>
    <x v="374"/>
    <n v="12"/>
    <x v="219"/>
    <n v="0.42"/>
    <n v="12621"/>
    <n v="5.04"/>
  </r>
  <r>
    <n v="564140"/>
    <x v="307"/>
    <x v="307"/>
    <n v="12"/>
    <x v="219"/>
    <n v="0.42"/>
    <n v="12621"/>
    <n v="5.04"/>
  </r>
  <r>
    <n v="564140"/>
    <x v="357"/>
    <x v="357"/>
    <n v="12"/>
    <x v="219"/>
    <n v="1.65"/>
    <n v="12621"/>
    <n v="19.799999999999997"/>
  </r>
  <r>
    <n v="564140"/>
    <x v="22"/>
    <x v="22"/>
    <n v="12"/>
    <x v="219"/>
    <n v="2.95"/>
    <n v="12621"/>
    <n v="35.400000000000006"/>
  </r>
  <r>
    <n v="564140"/>
    <x v="312"/>
    <x v="312"/>
    <n v="24"/>
    <x v="219"/>
    <n v="0.85"/>
    <n v="12621"/>
    <n v="20.399999999999999"/>
  </r>
  <r>
    <n v="564140"/>
    <x v="1201"/>
    <x v="1216"/>
    <n v="24"/>
    <x v="219"/>
    <n v="0.42"/>
    <n v="12621"/>
    <n v="10.08"/>
  </r>
  <r>
    <n v="564140"/>
    <x v="185"/>
    <x v="185"/>
    <n v="12"/>
    <x v="219"/>
    <n v="1.95"/>
    <n v="12621"/>
    <n v="23.4"/>
  </r>
  <r>
    <n v="564140"/>
    <x v="622"/>
    <x v="624"/>
    <n v="4"/>
    <x v="219"/>
    <n v="2.5499999999999998"/>
    <n v="12621"/>
    <n v="10.199999999999999"/>
  </r>
  <r>
    <n v="564140"/>
    <x v="1005"/>
    <x v="1013"/>
    <n v="25"/>
    <x v="219"/>
    <n v="0.42"/>
    <n v="12621"/>
    <n v="10.5"/>
  </r>
  <r>
    <n v="564140"/>
    <x v="319"/>
    <x v="319"/>
    <n v="25"/>
    <x v="219"/>
    <n v="0.42"/>
    <n v="12621"/>
    <n v="10.5"/>
  </r>
  <r>
    <n v="564140"/>
    <x v="516"/>
    <x v="516"/>
    <n v="4"/>
    <x v="219"/>
    <n v="3.75"/>
    <n v="12621"/>
    <n v="15"/>
  </r>
  <r>
    <n v="564140"/>
    <x v="256"/>
    <x v="256"/>
    <n v="6"/>
    <x v="219"/>
    <n v="2.1"/>
    <n v="12621"/>
    <n v="12.600000000000001"/>
  </r>
  <r>
    <n v="564140"/>
    <x v="980"/>
    <x v="988"/>
    <n v="12"/>
    <x v="219"/>
    <n v="1.65"/>
    <n v="12621"/>
    <n v="19.799999999999997"/>
  </r>
  <r>
    <n v="564140"/>
    <x v="849"/>
    <x v="855"/>
    <n v="12"/>
    <x v="219"/>
    <n v="1.65"/>
    <n v="12621"/>
    <n v="19.799999999999997"/>
  </r>
  <r>
    <n v="564140"/>
    <x v="746"/>
    <x v="749"/>
    <n v="10"/>
    <x v="219"/>
    <n v="0.85"/>
    <n v="12621"/>
    <n v="8.5"/>
  </r>
  <r>
    <n v="564140"/>
    <x v="747"/>
    <x v="750"/>
    <n v="10"/>
    <x v="219"/>
    <n v="1.65"/>
    <n v="12621"/>
    <n v="16.5"/>
  </r>
  <r>
    <n v="564140"/>
    <x v="1008"/>
    <x v="1016"/>
    <n v="8"/>
    <x v="219"/>
    <n v="1.25"/>
    <n v="12621"/>
    <n v="10"/>
  </r>
  <r>
    <n v="564140"/>
    <x v="1010"/>
    <x v="1018"/>
    <n v="8"/>
    <x v="219"/>
    <n v="1.25"/>
    <n v="12621"/>
    <n v="10"/>
  </r>
  <r>
    <n v="564140"/>
    <x v="1149"/>
    <x v="1161"/>
    <n v="12"/>
    <x v="219"/>
    <n v="1.25"/>
    <n v="12621"/>
    <n v="15"/>
  </r>
  <r>
    <n v="564140"/>
    <x v="1202"/>
    <x v="1217"/>
    <n v="12"/>
    <x v="219"/>
    <n v="0.85"/>
    <n v="12621"/>
    <n v="10.199999999999999"/>
  </r>
  <r>
    <n v="564216"/>
    <x v="2"/>
    <x v="2"/>
    <n v="12"/>
    <x v="220"/>
    <n v="0.65"/>
    <n v="12642"/>
    <n v="7.8000000000000007"/>
  </r>
  <r>
    <n v="564216"/>
    <x v="3"/>
    <x v="3"/>
    <n v="12"/>
    <x v="220"/>
    <n v="0.85"/>
    <n v="12642"/>
    <n v="10.199999999999999"/>
  </r>
  <r>
    <n v="564216"/>
    <x v="61"/>
    <x v="61"/>
    <n v="24"/>
    <x v="220"/>
    <n v="1.25"/>
    <n v="12642"/>
    <n v="30"/>
  </r>
  <r>
    <n v="564216"/>
    <x v="300"/>
    <x v="300"/>
    <n v="24"/>
    <x v="220"/>
    <n v="1.25"/>
    <n v="12642"/>
    <n v="30"/>
  </r>
  <r>
    <n v="564216"/>
    <x v="301"/>
    <x v="301"/>
    <n v="24"/>
    <x v="220"/>
    <n v="1.25"/>
    <n v="12642"/>
    <n v="30"/>
  </r>
  <r>
    <n v="564216"/>
    <x v="1197"/>
    <x v="1212"/>
    <n v="12"/>
    <x v="220"/>
    <n v="0.65"/>
    <n v="12642"/>
    <n v="7.8000000000000007"/>
  </r>
  <r>
    <n v="564216"/>
    <x v="1198"/>
    <x v="1213"/>
    <n v="12"/>
    <x v="220"/>
    <n v="0.39"/>
    <n v="12642"/>
    <n v="4.68"/>
  </r>
  <r>
    <n v="564216"/>
    <x v="345"/>
    <x v="345"/>
    <n v="12"/>
    <x v="220"/>
    <n v="1.45"/>
    <n v="12642"/>
    <n v="17.399999999999999"/>
  </r>
  <r>
    <n v="564216"/>
    <x v="96"/>
    <x v="96"/>
    <n v="12"/>
    <x v="220"/>
    <n v="0.65"/>
    <n v="12642"/>
    <n v="7.8000000000000007"/>
  </r>
  <r>
    <n v="564216"/>
    <x v="97"/>
    <x v="97"/>
    <n v="12"/>
    <x v="220"/>
    <n v="0.85"/>
    <n v="12642"/>
    <n v="10.199999999999999"/>
  </r>
  <r>
    <n v="564216"/>
    <x v="98"/>
    <x v="98"/>
    <n v="12"/>
    <x v="220"/>
    <n v="0.85"/>
    <n v="12642"/>
    <n v="10.199999999999999"/>
  </r>
  <r>
    <n v="564216"/>
    <x v="357"/>
    <x v="357"/>
    <n v="12"/>
    <x v="220"/>
    <n v="1.65"/>
    <n v="12642"/>
    <n v="19.799999999999997"/>
  </r>
  <r>
    <n v="564216"/>
    <x v="589"/>
    <x v="589"/>
    <n v="12"/>
    <x v="220"/>
    <n v="0.85"/>
    <n v="12642"/>
    <n v="10.199999999999999"/>
  </r>
  <r>
    <n v="564216"/>
    <x v="1203"/>
    <x v="1218"/>
    <n v="6"/>
    <x v="220"/>
    <n v="2.89"/>
    <n v="12642"/>
    <n v="17.34"/>
  </r>
  <r>
    <n v="564216"/>
    <x v="1204"/>
    <x v="1219"/>
    <n v="1"/>
    <x v="220"/>
    <n v="16.95"/>
    <n v="12642"/>
    <n v="16.95"/>
  </r>
  <r>
    <n v="564216"/>
    <x v="33"/>
    <x v="33"/>
    <n v="12"/>
    <x v="220"/>
    <n v="0.85"/>
    <n v="12642"/>
    <n v="10.199999999999999"/>
  </r>
  <r>
    <n v="564216"/>
    <x v="1205"/>
    <x v="1220"/>
    <n v="6"/>
    <x v="220"/>
    <n v="2.1"/>
    <n v="12642"/>
    <n v="12.600000000000001"/>
  </r>
  <r>
    <n v="564216"/>
    <x v="189"/>
    <x v="189"/>
    <n v="6"/>
    <x v="220"/>
    <n v="2.1"/>
    <n v="12642"/>
    <n v="12.600000000000001"/>
  </r>
  <r>
    <n v="564216"/>
    <x v="1047"/>
    <x v="1055"/>
    <n v="8"/>
    <x v="220"/>
    <n v="0.83"/>
    <n v="12642"/>
    <n v="6.64"/>
  </r>
  <r>
    <n v="564216"/>
    <x v="1049"/>
    <x v="1057"/>
    <n v="8"/>
    <x v="220"/>
    <n v="0.83"/>
    <n v="12642"/>
    <n v="6.64"/>
  </r>
  <r>
    <n v="564216"/>
    <x v="1050"/>
    <x v="1058"/>
    <n v="8"/>
    <x v="220"/>
    <n v="1.25"/>
    <n v="12642"/>
    <n v="10"/>
  </r>
  <r>
    <n v="564216"/>
    <x v="1136"/>
    <x v="1148"/>
    <n v="16"/>
    <x v="220"/>
    <n v="1.65"/>
    <n v="12642"/>
    <n v="26.4"/>
  </r>
  <r>
    <n v="564216"/>
    <x v="369"/>
    <x v="369"/>
    <n v="12"/>
    <x v="220"/>
    <n v="1.25"/>
    <n v="12642"/>
    <n v="15"/>
  </r>
  <r>
    <n v="564309"/>
    <x v="1206"/>
    <x v="1221"/>
    <n v="6"/>
    <x v="221"/>
    <n v="2.89"/>
    <n v="12471"/>
    <n v="17.34"/>
  </r>
  <r>
    <n v="564309"/>
    <x v="1047"/>
    <x v="1055"/>
    <n v="16"/>
    <x v="221"/>
    <n v="0.83"/>
    <n v="12471"/>
    <n v="13.28"/>
  </r>
  <r>
    <n v="564309"/>
    <x v="1048"/>
    <x v="1056"/>
    <n v="16"/>
    <x v="221"/>
    <n v="0.83"/>
    <n v="12471"/>
    <n v="13.28"/>
  </r>
  <r>
    <n v="564309"/>
    <x v="1049"/>
    <x v="1057"/>
    <n v="16"/>
    <x v="221"/>
    <n v="0.83"/>
    <n v="12471"/>
    <n v="13.28"/>
  </r>
  <r>
    <n v="564309"/>
    <x v="1136"/>
    <x v="1148"/>
    <n v="16"/>
    <x v="221"/>
    <n v="1.65"/>
    <n v="12471"/>
    <n v="26.4"/>
  </r>
  <r>
    <n v="564328"/>
    <x v="330"/>
    <x v="330"/>
    <n v="10"/>
    <x v="222"/>
    <n v="2.08"/>
    <n v="12662"/>
    <n v="20.8"/>
  </r>
  <r>
    <n v="564328"/>
    <x v="331"/>
    <x v="331"/>
    <n v="10"/>
    <x v="222"/>
    <n v="2.08"/>
    <n v="12662"/>
    <n v="20.8"/>
  </r>
  <r>
    <n v="564328"/>
    <x v="44"/>
    <x v="44"/>
    <n v="20"/>
    <x v="222"/>
    <n v="0.85"/>
    <n v="12662"/>
    <n v="17"/>
  </r>
  <r>
    <n v="564328"/>
    <x v="61"/>
    <x v="61"/>
    <n v="24"/>
    <x v="222"/>
    <n v="1.25"/>
    <n v="12662"/>
    <n v="30"/>
  </r>
  <r>
    <n v="564328"/>
    <x v="75"/>
    <x v="75"/>
    <n v="8"/>
    <x v="222"/>
    <n v="1.69"/>
    <n v="12662"/>
    <n v="13.52"/>
  </r>
  <r>
    <n v="564328"/>
    <x v="244"/>
    <x v="244"/>
    <n v="6"/>
    <x v="222"/>
    <n v="2.95"/>
    <n v="12662"/>
    <n v="17.700000000000003"/>
  </r>
  <r>
    <n v="564328"/>
    <x v="383"/>
    <x v="383"/>
    <n v="12"/>
    <x v="222"/>
    <n v="1.95"/>
    <n v="12662"/>
    <n v="23.4"/>
  </r>
  <r>
    <n v="564328"/>
    <x v="22"/>
    <x v="22"/>
    <n v="12"/>
    <x v="222"/>
    <n v="2.95"/>
    <n v="12662"/>
    <n v="35.400000000000006"/>
  </r>
  <r>
    <n v="564328"/>
    <x v="23"/>
    <x v="23"/>
    <n v="6"/>
    <x v="222"/>
    <n v="2.95"/>
    <n v="12662"/>
    <n v="17.700000000000003"/>
  </r>
  <r>
    <n v="564328"/>
    <x v="204"/>
    <x v="204"/>
    <n v="8"/>
    <x v="222"/>
    <n v="1.65"/>
    <n v="12662"/>
    <n v="13.2"/>
  </r>
  <r>
    <n v="564328"/>
    <x v="127"/>
    <x v="127"/>
    <n v="4"/>
    <x v="222"/>
    <n v="4.95"/>
    <n v="12662"/>
    <n v="19.8"/>
  </r>
  <r>
    <n v="564328"/>
    <x v="388"/>
    <x v="388"/>
    <n v="12"/>
    <x v="222"/>
    <n v="1.95"/>
    <n v="12662"/>
    <n v="23.4"/>
  </r>
  <r>
    <n v="564328"/>
    <x v="834"/>
    <x v="840"/>
    <n v="4"/>
    <x v="222"/>
    <n v="4.25"/>
    <n v="12662"/>
    <n v="17"/>
  </r>
  <r>
    <n v="564328"/>
    <x v="254"/>
    <x v="254"/>
    <n v="8"/>
    <x v="222"/>
    <n v="1.95"/>
    <n v="12662"/>
    <n v="15.6"/>
  </r>
  <r>
    <n v="564328"/>
    <x v="839"/>
    <x v="845"/>
    <n v="2"/>
    <x v="222"/>
    <n v="6.25"/>
    <n v="12662"/>
    <n v="12.5"/>
  </r>
  <r>
    <n v="564328"/>
    <x v="816"/>
    <x v="822"/>
    <n v="10"/>
    <x v="222"/>
    <n v="2.08"/>
    <n v="12662"/>
    <n v="20.8"/>
  </r>
  <r>
    <n v="564328"/>
    <x v="823"/>
    <x v="829"/>
    <n v="10"/>
    <x v="222"/>
    <n v="2.08"/>
    <n v="12662"/>
    <n v="20.8"/>
  </r>
  <r>
    <n v="564328"/>
    <x v="746"/>
    <x v="749"/>
    <n v="10"/>
    <x v="222"/>
    <n v="0.85"/>
    <n v="12662"/>
    <n v="8.5"/>
  </r>
  <r>
    <n v="564329"/>
    <x v="286"/>
    <x v="286"/>
    <n v="24"/>
    <x v="223"/>
    <n v="1.25"/>
    <n v="12569"/>
    <n v="30"/>
  </r>
  <r>
    <n v="564329"/>
    <x v="392"/>
    <x v="392"/>
    <n v="1"/>
    <x v="223"/>
    <n v="10.95"/>
    <n v="12569"/>
    <n v="10.95"/>
  </r>
  <r>
    <n v="564329"/>
    <x v="790"/>
    <x v="795"/>
    <n v="4"/>
    <x v="223"/>
    <n v="4.95"/>
    <n v="12569"/>
    <n v="19.8"/>
  </r>
  <r>
    <n v="564337"/>
    <x v="35"/>
    <x v="35"/>
    <n v="20"/>
    <x v="224"/>
    <n v="0.85"/>
    <n v="12649"/>
    <n v="17"/>
  </r>
  <r>
    <n v="564337"/>
    <x v="812"/>
    <x v="818"/>
    <n v="48"/>
    <x v="224"/>
    <n v="0.21"/>
    <n v="12649"/>
    <n v="10.08"/>
  </r>
  <r>
    <n v="564337"/>
    <x v="644"/>
    <x v="646"/>
    <n v="30"/>
    <x v="224"/>
    <n v="0.21"/>
    <n v="12649"/>
    <n v="6.3"/>
  </r>
  <r>
    <n v="564337"/>
    <x v="645"/>
    <x v="647"/>
    <n v="28"/>
    <x v="224"/>
    <n v="0.21"/>
    <n v="12649"/>
    <n v="5.88"/>
  </r>
  <r>
    <n v="564337"/>
    <x v="1207"/>
    <x v="1222"/>
    <n v="108"/>
    <x v="224"/>
    <n v="0.08"/>
    <n v="12649"/>
    <n v="8.64"/>
  </r>
  <r>
    <n v="564337"/>
    <x v="1208"/>
    <x v="1223"/>
    <n v="48"/>
    <x v="224"/>
    <n v="0.39"/>
    <n v="12649"/>
    <n v="18.72"/>
  </r>
  <r>
    <n v="564337"/>
    <x v="22"/>
    <x v="22"/>
    <n v="24"/>
    <x v="224"/>
    <n v="2.95"/>
    <n v="12649"/>
    <n v="70.800000000000011"/>
  </r>
  <r>
    <n v="564337"/>
    <x v="23"/>
    <x v="23"/>
    <n v="6"/>
    <x v="224"/>
    <n v="2.95"/>
    <n v="12649"/>
    <n v="17.700000000000003"/>
  </r>
  <r>
    <n v="564337"/>
    <x v="1209"/>
    <x v="1224"/>
    <n v="36"/>
    <x v="224"/>
    <n v="0.19"/>
    <n v="12649"/>
    <n v="6.84"/>
  </r>
  <r>
    <n v="564337"/>
    <x v="517"/>
    <x v="517"/>
    <n v="12"/>
    <x v="224"/>
    <n v="1.25"/>
    <n v="12649"/>
    <n v="15"/>
  </r>
  <r>
    <n v="564337"/>
    <x v="866"/>
    <x v="872"/>
    <n v="3"/>
    <x v="224"/>
    <n v="4.95"/>
    <n v="12649"/>
    <n v="14.850000000000001"/>
  </r>
  <r>
    <n v="564337"/>
    <x v="1210"/>
    <x v="1225"/>
    <n v="12"/>
    <x v="224"/>
    <n v="1.95"/>
    <n v="12649"/>
    <n v="23.4"/>
  </r>
  <r>
    <n v="564338"/>
    <x v="88"/>
    <x v="88"/>
    <n v="6"/>
    <x v="225"/>
    <n v="2.5499999999999998"/>
    <n v="12649"/>
    <n v="15.299999999999999"/>
  </r>
  <r>
    <n v="564360"/>
    <x v="286"/>
    <x v="286"/>
    <n v="12"/>
    <x v="226"/>
    <n v="1.25"/>
    <n v="12471"/>
    <n v="15"/>
  </r>
  <r>
    <n v="564360"/>
    <x v="357"/>
    <x v="357"/>
    <n v="12"/>
    <x v="226"/>
    <n v="1.65"/>
    <n v="12471"/>
    <n v="19.799999999999997"/>
  </r>
  <r>
    <n v="564360"/>
    <x v="124"/>
    <x v="124"/>
    <n v="48"/>
    <x v="226"/>
    <n v="0.42"/>
    <n v="12471"/>
    <n v="20.16"/>
  </r>
  <r>
    <n v="564360"/>
    <x v="205"/>
    <x v="205"/>
    <n v="12"/>
    <x v="226"/>
    <n v="1.65"/>
    <n v="12471"/>
    <n v="19.799999999999997"/>
  </r>
  <r>
    <n v="564360"/>
    <x v="342"/>
    <x v="342"/>
    <n v="96"/>
    <x v="226"/>
    <n v="0.85"/>
    <n v="12471"/>
    <n v="81.599999999999994"/>
  </r>
  <r>
    <n v="564360"/>
    <x v="323"/>
    <x v="323"/>
    <n v="12"/>
    <x v="226"/>
    <n v="1.95"/>
    <n v="12471"/>
    <n v="23.4"/>
  </r>
  <r>
    <n v="564360"/>
    <x v="699"/>
    <x v="701"/>
    <n v="12"/>
    <x v="226"/>
    <n v="0.83"/>
    <n v="12471"/>
    <n v="9.9599999999999991"/>
  </r>
  <r>
    <n v="564360"/>
    <x v="670"/>
    <x v="672"/>
    <n v="12"/>
    <x v="226"/>
    <n v="2.08"/>
    <n v="12471"/>
    <n v="24.96"/>
  </r>
  <r>
    <n v="564360"/>
    <x v="1206"/>
    <x v="1221"/>
    <n v="12"/>
    <x v="226"/>
    <n v="2.89"/>
    <n v="12471"/>
    <n v="34.68"/>
  </r>
  <r>
    <n v="564360"/>
    <x v="1029"/>
    <x v="1037"/>
    <n v="12"/>
    <x v="226"/>
    <n v="1.45"/>
    <n v="12471"/>
    <n v="17.399999999999999"/>
  </r>
  <r>
    <n v="564360"/>
    <x v="1030"/>
    <x v="1038"/>
    <n v="12"/>
    <x v="226"/>
    <n v="1.45"/>
    <n v="12471"/>
    <n v="17.399999999999999"/>
  </r>
  <r>
    <n v="564360"/>
    <x v="968"/>
    <x v="1207"/>
    <n v="6"/>
    <x v="226"/>
    <n v="2.89"/>
    <n v="12471"/>
    <n v="17.34"/>
  </r>
  <r>
    <n v="564360"/>
    <x v="1031"/>
    <x v="1039"/>
    <n v="6"/>
    <x v="226"/>
    <n v="4.1500000000000004"/>
    <n v="12471"/>
    <n v="24.900000000000002"/>
  </r>
  <r>
    <n v="564360"/>
    <x v="969"/>
    <x v="1226"/>
    <n v="6"/>
    <x v="226"/>
    <n v="4.1500000000000004"/>
    <n v="12471"/>
    <n v="24.900000000000002"/>
  </r>
  <r>
    <n v="564360"/>
    <x v="1006"/>
    <x v="1014"/>
    <n v="6"/>
    <x v="226"/>
    <n v="2.08"/>
    <n v="12471"/>
    <n v="12.48"/>
  </r>
  <r>
    <n v="564360"/>
    <x v="972"/>
    <x v="980"/>
    <n v="4"/>
    <x v="226"/>
    <n v="4.95"/>
    <n v="12471"/>
    <n v="19.8"/>
  </r>
  <r>
    <n v="564360"/>
    <x v="1047"/>
    <x v="1055"/>
    <n v="16"/>
    <x v="226"/>
    <n v="0.83"/>
    <n v="12471"/>
    <n v="13.28"/>
  </r>
  <r>
    <n v="564360"/>
    <x v="1048"/>
    <x v="1056"/>
    <n v="16"/>
    <x v="226"/>
    <n v="0.83"/>
    <n v="12471"/>
    <n v="13.28"/>
  </r>
  <r>
    <n v="564360"/>
    <x v="1049"/>
    <x v="1057"/>
    <n v="16"/>
    <x v="226"/>
    <n v="0.83"/>
    <n v="12471"/>
    <n v="13.28"/>
  </r>
  <r>
    <n v="564360"/>
    <x v="1136"/>
    <x v="1148"/>
    <n v="16"/>
    <x v="226"/>
    <n v="1.65"/>
    <n v="12471"/>
    <n v="26.4"/>
  </r>
  <r>
    <n v="564360"/>
    <x v="985"/>
    <x v="993"/>
    <n v="24"/>
    <x v="226"/>
    <n v="0.55000000000000004"/>
    <n v="12471"/>
    <n v="13.200000000000001"/>
  </r>
  <r>
    <n v="564360"/>
    <x v="954"/>
    <x v="961"/>
    <n v="24"/>
    <x v="226"/>
    <n v="0.55000000000000004"/>
    <n v="12471"/>
    <n v="13.200000000000001"/>
  </r>
  <r>
    <n v="564367"/>
    <x v="803"/>
    <x v="808"/>
    <n v="20"/>
    <x v="227"/>
    <n v="0.42"/>
    <n v="12712"/>
    <n v="8.4"/>
  </r>
  <r>
    <n v="564367"/>
    <x v="804"/>
    <x v="809"/>
    <n v="20"/>
    <x v="227"/>
    <n v="0.85"/>
    <n v="12712"/>
    <n v="17"/>
  </r>
  <r>
    <n v="564367"/>
    <x v="1211"/>
    <x v="1227"/>
    <n v="6"/>
    <x v="227"/>
    <n v="2.95"/>
    <n v="12712"/>
    <n v="17.700000000000003"/>
  </r>
  <r>
    <n v="564367"/>
    <x v="210"/>
    <x v="210"/>
    <n v="3"/>
    <x v="227"/>
    <n v="4.95"/>
    <n v="12712"/>
    <n v="14.850000000000001"/>
  </r>
  <r>
    <n v="564367"/>
    <x v="424"/>
    <x v="424"/>
    <n v="3"/>
    <x v="227"/>
    <n v="5.95"/>
    <n v="12712"/>
    <n v="17.850000000000001"/>
  </r>
  <r>
    <n v="564367"/>
    <x v="386"/>
    <x v="386"/>
    <n v="36"/>
    <x v="227"/>
    <n v="0.65"/>
    <n v="12712"/>
    <n v="23.400000000000002"/>
  </r>
  <r>
    <n v="564367"/>
    <x v="158"/>
    <x v="158"/>
    <n v="3"/>
    <x v="227"/>
    <n v="5.95"/>
    <n v="12712"/>
    <n v="17.850000000000001"/>
  </r>
  <r>
    <n v="564367"/>
    <x v="159"/>
    <x v="159"/>
    <n v="9"/>
    <x v="227"/>
    <n v="5.95"/>
    <n v="12712"/>
    <n v="53.550000000000004"/>
  </r>
  <r>
    <n v="564367"/>
    <x v="213"/>
    <x v="213"/>
    <n v="9"/>
    <x v="227"/>
    <n v="5.95"/>
    <n v="12712"/>
    <n v="53.550000000000004"/>
  </r>
  <r>
    <n v="564475"/>
    <x v="920"/>
    <x v="926"/>
    <n v="72"/>
    <x v="228"/>
    <n v="1.25"/>
    <n v="12500"/>
    <n v="90"/>
  </r>
  <r>
    <n v="564475"/>
    <x v="1212"/>
    <x v="1228"/>
    <n v="72"/>
    <x v="228"/>
    <n v="1.25"/>
    <n v="12500"/>
    <n v="90"/>
  </r>
  <r>
    <n v="564475"/>
    <x v="921"/>
    <x v="927"/>
    <n v="72"/>
    <x v="228"/>
    <n v="1.25"/>
    <n v="12500"/>
    <n v="90"/>
  </r>
  <r>
    <n v="564475"/>
    <x v="922"/>
    <x v="928"/>
    <n v="72"/>
    <x v="228"/>
    <n v="1.25"/>
    <n v="12500"/>
    <n v="90"/>
  </r>
  <r>
    <n v="564638"/>
    <x v="433"/>
    <x v="433"/>
    <n v="10"/>
    <x v="229"/>
    <n v="1.25"/>
    <n v="13812"/>
    <n v="12.5"/>
  </r>
  <r>
    <n v="564638"/>
    <x v="647"/>
    <x v="649"/>
    <n v="12"/>
    <x v="229"/>
    <n v="0.85"/>
    <n v="13812"/>
    <n v="10.199999999999999"/>
  </r>
  <r>
    <n v="564638"/>
    <x v="649"/>
    <x v="651"/>
    <n v="12"/>
    <x v="229"/>
    <n v="0.85"/>
    <n v="13812"/>
    <n v="10.199999999999999"/>
  </r>
  <r>
    <n v="564638"/>
    <x v="62"/>
    <x v="62"/>
    <n v="12"/>
    <x v="229"/>
    <n v="1.25"/>
    <n v="13812"/>
    <n v="15"/>
  </r>
  <r>
    <n v="564638"/>
    <x v="1060"/>
    <x v="1068"/>
    <n v="6"/>
    <x v="229"/>
    <n v="2.95"/>
    <n v="13812"/>
    <n v="17.700000000000003"/>
  </r>
  <r>
    <n v="564638"/>
    <x v="209"/>
    <x v="209"/>
    <n v="24"/>
    <x v="229"/>
    <n v="0.55000000000000004"/>
    <n v="13812"/>
    <n v="13.200000000000001"/>
  </r>
  <r>
    <n v="564638"/>
    <x v="17"/>
    <x v="17"/>
    <n v="24"/>
    <x v="229"/>
    <n v="0.28999999999999998"/>
    <n v="13812"/>
    <n v="6.9599999999999991"/>
  </r>
  <r>
    <n v="564638"/>
    <x v="1181"/>
    <x v="1194"/>
    <n v="10"/>
    <x v="229"/>
    <n v="1.65"/>
    <n v="13812"/>
    <n v="16.5"/>
  </r>
  <r>
    <n v="564638"/>
    <x v="18"/>
    <x v="18"/>
    <n v="3"/>
    <x v="229"/>
    <n v="4.95"/>
    <n v="13812"/>
    <n v="14.850000000000001"/>
  </r>
  <r>
    <n v="564638"/>
    <x v="22"/>
    <x v="22"/>
    <n v="6"/>
    <x v="229"/>
    <n v="2.95"/>
    <n v="13812"/>
    <n v="17.700000000000003"/>
  </r>
  <r>
    <n v="564638"/>
    <x v="654"/>
    <x v="656"/>
    <n v="6"/>
    <x v="229"/>
    <n v="2.95"/>
    <n v="13812"/>
    <n v="17.700000000000003"/>
  </r>
  <r>
    <n v="564638"/>
    <x v="1213"/>
    <x v="1229"/>
    <n v="10"/>
    <x v="229"/>
    <n v="1.65"/>
    <n v="13812"/>
    <n v="16.5"/>
  </r>
  <r>
    <n v="564638"/>
    <x v="1214"/>
    <x v="1230"/>
    <n v="10"/>
    <x v="229"/>
    <n v="1.65"/>
    <n v="13812"/>
    <n v="16.5"/>
  </r>
  <r>
    <n v="564638"/>
    <x v="631"/>
    <x v="633"/>
    <n v="12"/>
    <x v="229"/>
    <n v="1.65"/>
    <n v="13812"/>
    <n v="19.799999999999997"/>
  </r>
  <r>
    <n v="564638"/>
    <x v="1170"/>
    <x v="1183"/>
    <n v="6"/>
    <x v="229"/>
    <n v="2.89"/>
    <n v="13812"/>
    <n v="17.34"/>
  </r>
  <r>
    <n v="564638"/>
    <x v="1019"/>
    <x v="1027"/>
    <n v="8"/>
    <x v="229"/>
    <n v="0.85"/>
    <n v="13812"/>
    <n v="6.8"/>
  </r>
  <r>
    <n v="564638"/>
    <x v="1020"/>
    <x v="1028"/>
    <n v="8"/>
    <x v="229"/>
    <n v="0.85"/>
    <n v="13812"/>
    <n v="6.8"/>
  </r>
  <r>
    <n v="564638"/>
    <x v="1047"/>
    <x v="1055"/>
    <n v="8"/>
    <x v="229"/>
    <n v="0.83"/>
    <n v="13812"/>
    <n v="6.64"/>
  </r>
  <r>
    <n v="564638"/>
    <x v="167"/>
    <x v="167"/>
    <n v="3"/>
    <x v="229"/>
    <n v="5.95"/>
    <n v="13812"/>
    <n v="17.850000000000001"/>
  </r>
  <r>
    <n v="564666"/>
    <x v="171"/>
    <x v="171"/>
    <n v="6"/>
    <x v="230"/>
    <n v="2.95"/>
    <n v="12492"/>
    <n v="17.700000000000003"/>
  </r>
  <r>
    <n v="564666"/>
    <x v="423"/>
    <x v="423"/>
    <n v="4"/>
    <x v="230"/>
    <n v="3.45"/>
    <n v="12492"/>
    <n v="13.8"/>
  </r>
  <r>
    <n v="564666"/>
    <x v="173"/>
    <x v="173"/>
    <n v="6"/>
    <x v="230"/>
    <n v="2.25"/>
    <n v="12492"/>
    <n v="13.5"/>
  </r>
  <r>
    <n v="564666"/>
    <x v="567"/>
    <x v="567"/>
    <n v="3"/>
    <x v="230"/>
    <n v="4.95"/>
    <n v="12492"/>
    <n v="14.850000000000001"/>
  </r>
  <r>
    <n v="564666"/>
    <x v="217"/>
    <x v="217"/>
    <n v="6"/>
    <x v="230"/>
    <n v="2.95"/>
    <n v="12492"/>
    <n v="17.700000000000003"/>
  </r>
  <r>
    <n v="564666"/>
    <x v="365"/>
    <x v="365"/>
    <n v="12"/>
    <x v="230"/>
    <n v="0.42"/>
    <n v="12492"/>
    <n v="5.04"/>
  </r>
  <r>
    <n v="564666"/>
    <x v="1215"/>
    <x v="1231"/>
    <n v="25"/>
    <x v="230"/>
    <n v="0.42"/>
    <n v="12492"/>
    <n v="10.5"/>
  </r>
  <r>
    <n v="564666"/>
    <x v="1216"/>
    <x v="1232"/>
    <n v="6"/>
    <x v="230"/>
    <n v="2.5499999999999998"/>
    <n v="12492"/>
    <n v="15.299999999999999"/>
  </r>
  <r>
    <n v="564749"/>
    <x v="22"/>
    <x v="22"/>
    <n v="12"/>
    <x v="231"/>
    <n v="2.95"/>
    <n v="12708"/>
    <n v="35.400000000000006"/>
  </r>
  <r>
    <n v="564749"/>
    <x v="23"/>
    <x v="23"/>
    <n v="12"/>
    <x v="231"/>
    <n v="2.95"/>
    <n v="12708"/>
    <n v="35.400000000000006"/>
  </r>
  <r>
    <n v="564749"/>
    <x v="24"/>
    <x v="24"/>
    <n v="12"/>
    <x v="231"/>
    <n v="1.65"/>
    <n v="12708"/>
    <n v="19.799999999999997"/>
  </r>
  <r>
    <n v="564749"/>
    <x v="547"/>
    <x v="547"/>
    <n v="12"/>
    <x v="231"/>
    <n v="1.65"/>
    <n v="12708"/>
    <n v="19.799999999999997"/>
  </r>
  <r>
    <n v="564749"/>
    <x v="205"/>
    <x v="205"/>
    <n v="12"/>
    <x v="231"/>
    <n v="1.65"/>
    <n v="12708"/>
    <n v="19.799999999999997"/>
  </r>
  <r>
    <n v="564749"/>
    <x v="317"/>
    <x v="317"/>
    <n v="12"/>
    <x v="231"/>
    <n v="1.65"/>
    <n v="12708"/>
    <n v="19.799999999999997"/>
  </r>
  <r>
    <n v="564749"/>
    <x v="25"/>
    <x v="25"/>
    <n v="12"/>
    <x v="231"/>
    <n v="1.65"/>
    <n v="12708"/>
    <n v="19.799999999999997"/>
  </r>
  <r>
    <n v="564749"/>
    <x v="296"/>
    <x v="296"/>
    <n v="2"/>
    <x v="231"/>
    <n v="8.5"/>
    <n v="12708"/>
    <n v="17"/>
  </r>
  <r>
    <n v="564749"/>
    <x v="515"/>
    <x v="515"/>
    <n v="4"/>
    <x v="231"/>
    <n v="3.75"/>
    <n v="12708"/>
    <n v="15"/>
  </r>
  <r>
    <n v="564749"/>
    <x v="456"/>
    <x v="456"/>
    <n v="4"/>
    <x v="231"/>
    <n v="3.75"/>
    <n v="12708"/>
    <n v="15"/>
  </r>
  <r>
    <n v="564749"/>
    <x v="327"/>
    <x v="327"/>
    <n v="12"/>
    <x v="231"/>
    <n v="0.85"/>
    <n v="12708"/>
    <n v="10.199999999999999"/>
  </r>
  <r>
    <n v="564749"/>
    <x v="734"/>
    <x v="737"/>
    <n v="2"/>
    <x v="231"/>
    <n v="4.95"/>
    <n v="12708"/>
    <n v="9.9"/>
  </r>
  <r>
    <n v="564749"/>
    <x v="1102"/>
    <x v="1114"/>
    <n v="4"/>
    <x v="231"/>
    <n v="3.95"/>
    <n v="12708"/>
    <n v="15.8"/>
  </r>
  <r>
    <n v="564749"/>
    <x v="970"/>
    <x v="978"/>
    <n v="6"/>
    <x v="231"/>
    <n v="2.08"/>
    <n v="12708"/>
    <n v="12.48"/>
  </r>
  <r>
    <n v="564749"/>
    <x v="973"/>
    <x v="981"/>
    <n v="2"/>
    <x v="231"/>
    <n v="15.95"/>
    <n v="12708"/>
    <n v="31.9"/>
  </r>
  <r>
    <n v="564749"/>
    <x v="1106"/>
    <x v="1118"/>
    <n v="2"/>
    <x v="231"/>
    <n v="9.9499999999999993"/>
    <n v="12708"/>
    <n v="19.899999999999999"/>
  </r>
  <r>
    <n v="564749"/>
    <x v="765"/>
    <x v="769"/>
    <n v="6"/>
    <x v="231"/>
    <n v="2.1"/>
    <n v="12708"/>
    <n v="12.600000000000001"/>
  </r>
  <r>
    <n v="564749"/>
    <x v="226"/>
    <x v="226"/>
    <n v="1"/>
    <x v="231"/>
    <n v="12.75"/>
    <n v="12708"/>
    <n v="12.75"/>
  </r>
  <r>
    <n v="564749"/>
    <x v="227"/>
    <x v="227"/>
    <n v="1"/>
    <x v="231"/>
    <n v="12.75"/>
    <n v="12708"/>
    <n v="12.75"/>
  </r>
  <r>
    <n v="564749"/>
    <x v="228"/>
    <x v="228"/>
    <n v="1"/>
    <x v="231"/>
    <n v="12.75"/>
    <n v="12708"/>
    <n v="12.75"/>
  </r>
  <r>
    <n v="564856"/>
    <x v="39"/>
    <x v="39"/>
    <n v="16"/>
    <x v="232"/>
    <n v="1.25"/>
    <n v="12477"/>
    <n v="20"/>
  </r>
  <r>
    <n v="564856"/>
    <x v="715"/>
    <x v="718"/>
    <n v="10"/>
    <x v="232"/>
    <n v="6.75"/>
    <n v="12477"/>
    <n v="67.5"/>
  </r>
  <r>
    <n v="564856"/>
    <x v="43"/>
    <x v="43"/>
    <n v="10"/>
    <x v="232"/>
    <n v="1.25"/>
    <n v="12477"/>
    <n v="12.5"/>
  </r>
  <r>
    <n v="564856"/>
    <x v="48"/>
    <x v="48"/>
    <n v="10"/>
    <x v="232"/>
    <n v="7.95"/>
    <n v="12477"/>
    <n v="79.5"/>
  </r>
  <r>
    <n v="564856"/>
    <x v="539"/>
    <x v="539"/>
    <n v="6"/>
    <x v="232"/>
    <n v="2.1"/>
    <n v="12477"/>
    <n v="12.600000000000001"/>
  </r>
  <r>
    <n v="564856"/>
    <x v="988"/>
    <x v="996"/>
    <n v="36"/>
    <x v="232"/>
    <n v="2.1"/>
    <n v="12477"/>
    <n v="75.600000000000009"/>
  </r>
  <r>
    <n v="564856"/>
    <x v="1217"/>
    <x v="1233"/>
    <n v="12"/>
    <x v="232"/>
    <n v="2.5499999999999998"/>
    <n v="12477"/>
    <n v="30.599999999999998"/>
  </r>
  <r>
    <n v="564856"/>
    <x v="2"/>
    <x v="2"/>
    <n v="12"/>
    <x v="232"/>
    <n v="0.65"/>
    <n v="12477"/>
    <n v="7.8000000000000007"/>
  </r>
  <r>
    <n v="564856"/>
    <x v="3"/>
    <x v="3"/>
    <n v="12"/>
    <x v="232"/>
    <n v="0.85"/>
    <n v="12477"/>
    <n v="10.199999999999999"/>
  </r>
  <r>
    <n v="564856"/>
    <x v="65"/>
    <x v="65"/>
    <n v="12"/>
    <x v="232"/>
    <n v="2.5499999999999998"/>
    <n v="12477"/>
    <n v="30.599999999999998"/>
  </r>
  <r>
    <n v="564856"/>
    <x v="729"/>
    <x v="732"/>
    <n v="18"/>
    <x v="232"/>
    <n v="2.95"/>
    <n v="12477"/>
    <n v="53.1"/>
  </r>
  <r>
    <n v="564856"/>
    <x v="552"/>
    <x v="552"/>
    <n v="12"/>
    <x v="232"/>
    <n v="1.65"/>
    <n v="12477"/>
    <n v="19.799999999999997"/>
  </r>
  <r>
    <n v="564856"/>
    <x v="69"/>
    <x v="69"/>
    <n v="3"/>
    <x v="232"/>
    <n v="9.9499999999999993"/>
    <n v="12477"/>
    <n v="29.849999999999998"/>
  </r>
  <r>
    <n v="564856"/>
    <x v="78"/>
    <x v="78"/>
    <n v="8"/>
    <x v="232"/>
    <n v="1.95"/>
    <n v="12477"/>
    <n v="15.6"/>
  </r>
  <r>
    <n v="564856"/>
    <x v="1218"/>
    <x v="1234"/>
    <n v="18"/>
    <x v="232"/>
    <n v="3.75"/>
    <n v="12477"/>
    <n v="67.5"/>
  </r>
  <r>
    <n v="564856"/>
    <x v="1219"/>
    <x v="1235"/>
    <n v="18"/>
    <x v="232"/>
    <n v="3.75"/>
    <n v="12477"/>
    <n v="67.5"/>
  </r>
  <r>
    <n v="564856"/>
    <x v="1220"/>
    <x v="1236"/>
    <n v="24"/>
    <x v="232"/>
    <n v="1.25"/>
    <n v="12477"/>
    <n v="30"/>
  </r>
  <r>
    <n v="564856"/>
    <x v="485"/>
    <x v="485"/>
    <n v="10"/>
    <x v="232"/>
    <n v="6.75"/>
    <n v="12477"/>
    <n v="67.5"/>
  </r>
  <r>
    <n v="564856"/>
    <x v="1221"/>
    <x v="1237"/>
    <n v="20"/>
    <x v="232"/>
    <n v="6.75"/>
    <n v="12477"/>
    <n v="135"/>
  </r>
  <r>
    <n v="564856"/>
    <x v="86"/>
    <x v="86"/>
    <n v="18"/>
    <x v="232"/>
    <n v="4.25"/>
    <n v="12477"/>
    <n v="76.5"/>
  </r>
  <r>
    <n v="564856"/>
    <x v="88"/>
    <x v="88"/>
    <n v="6"/>
    <x v="232"/>
    <n v="2.5499999999999998"/>
    <n v="12477"/>
    <n v="15.299999999999999"/>
  </r>
  <r>
    <n v="564856"/>
    <x v="221"/>
    <x v="221"/>
    <n v="12"/>
    <x v="232"/>
    <n v="1.25"/>
    <n v="12477"/>
    <n v="15"/>
  </r>
  <r>
    <n v="564856"/>
    <x v="355"/>
    <x v="355"/>
    <n v="12"/>
    <x v="232"/>
    <n v="1.25"/>
    <n v="12477"/>
    <n v="15"/>
  </r>
  <r>
    <n v="564856"/>
    <x v="389"/>
    <x v="389"/>
    <n v="12"/>
    <x v="232"/>
    <n v="0.85"/>
    <n v="12477"/>
    <n v="10.199999999999999"/>
  </r>
  <r>
    <n v="564856"/>
    <x v="489"/>
    <x v="489"/>
    <n v="4"/>
    <x v="232"/>
    <n v="4.95"/>
    <n v="12477"/>
    <n v="19.8"/>
  </r>
  <r>
    <n v="564856"/>
    <x v="567"/>
    <x v="567"/>
    <n v="6"/>
    <x v="232"/>
    <n v="4.95"/>
    <n v="12477"/>
    <n v="29.700000000000003"/>
  </r>
  <r>
    <n v="564856"/>
    <x v="211"/>
    <x v="211"/>
    <n v="32"/>
    <x v="232"/>
    <n v="2.5499999999999998"/>
    <n v="12477"/>
    <n v="81.599999999999994"/>
  </r>
  <r>
    <n v="564856"/>
    <x v="1222"/>
    <x v="1238"/>
    <n v="2"/>
    <x v="232"/>
    <n v="8.5"/>
    <n v="12477"/>
    <n v="17"/>
  </r>
  <r>
    <n v="564856"/>
    <x v="114"/>
    <x v="114"/>
    <n v="8"/>
    <x v="232"/>
    <n v="4.25"/>
    <n v="12477"/>
    <n v="34"/>
  </r>
  <r>
    <n v="564856"/>
    <x v="673"/>
    <x v="675"/>
    <n v="4"/>
    <x v="232"/>
    <n v="4.25"/>
    <n v="12477"/>
    <n v="17"/>
  </r>
  <r>
    <n v="564856"/>
    <x v="1223"/>
    <x v="1239"/>
    <n v="4"/>
    <x v="232"/>
    <n v="4.25"/>
    <n v="12477"/>
    <n v="17"/>
  </r>
  <r>
    <n v="564856"/>
    <x v="375"/>
    <x v="375"/>
    <n v="18"/>
    <x v="232"/>
    <n v="2.1"/>
    <n v="12477"/>
    <n v="37.800000000000004"/>
  </r>
  <r>
    <n v="564856"/>
    <x v="383"/>
    <x v="383"/>
    <n v="96"/>
    <x v="232"/>
    <n v="1.65"/>
    <n v="12477"/>
    <n v="158.39999999999998"/>
  </r>
  <r>
    <n v="564856"/>
    <x v="491"/>
    <x v="491"/>
    <n v="36"/>
    <x v="232"/>
    <n v="0.85"/>
    <n v="12477"/>
    <n v="30.599999999999998"/>
  </r>
  <r>
    <n v="564856"/>
    <x v="1224"/>
    <x v="1240"/>
    <n v="6"/>
    <x v="232"/>
    <n v="2.5499999999999998"/>
    <n v="12477"/>
    <n v="15.299999999999999"/>
  </r>
  <r>
    <n v="564856"/>
    <x v="1110"/>
    <x v="1122"/>
    <n v="3"/>
    <x v="232"/>
    <n v="4.95"/>
    <n v="12477"/>
    <n v="14.850000000000001"/>
  </r>
  <r>
    <n v="564856"/>
    <x v="118"/>
    <x v="118"/>
    <n v="12"/>
    <x v="232"/>
    <n v="1.65"/>
    <n v="12477"/>
    <n v="19.799999999999997"/>
  </r>
  <r>
    <n v="564856"/>
    <x v="492"/>
    <x v="492"/>
    <n v="10"/>
    <x v="232"/>
    <n v="3.75"/>
    <n v="12477"/>
    <n v="37.5"/>
  </r>
  <r>
    <n v="564856"/>
    <x v="200"/>
    <x v="200"/>
    <n v="5"/>
    <x v="232"/>
    <n v="2.1"/>
    <n v="12477"/>
    <n v="10.5"/>
  </r>
  <r>
    <n v="564856"/>
    <x v="121"/>
    <x v="121"/>
    <n v="5"/>
    <x v="232"/>
    <n v="2.1"/>
    <n v="12477"/>
    <n v="10.5"/>
  </r>
  <r>
    <n v="564856"/>
    <x v="495"/>
    <x v="495"/>
    <n v="6"/>
    <x v="232"/>
    <n v="1.95"/>
    <n v="12477"/>
    <n v="11.7"/>
  </r>
  <r>
    <n v="564856"/>
    <x v="127"/>
    <x v="127"/>
    <n v="4"/>
    <x v="232"/>
    <n v="4.95"/>
    <n v="12477"/>
    <n v="19.8"/>
  </r>
  <r>
    <n v="564856"/>
    <x v="128"/>
    <x v="128"/>
    <n v="12"/>
    <x v="232"/>
    <n v="4.95"/>
    <n v="12477"/>
    <n v="59.400000000000006"/>
  </r>
  <r>
    <n v="564856"/>
    <x v="497"/>
    <x v="497"/>
    <n v="4"/>
    <x v="232"/>
    <n v="3.75"/>
    <n v="12477"/>
    <n v="15"/>
  </r>
  <r>
    <n v="564856"/>
    <x v="536"/>
    <x v="536"/>
    <n v="10"/>
    <x v="232"/>
    <n v="8.5"/>
    <n v="12477"/>
    <n v="85"/>
  </r>
  <r>
    <n v="564856"/>
    <x v="291"/>
    <x v="291"/>
    <n v="48"/>
    <x v="232"/>
    <n v="3.45"/>
    <n v="12477"/>
    <n v="165.60000000000002"/>
  </r>
  <r>
    <n v="564856"/>
    <x v="1225"/>
    <x v="1241"/>
    <n v="4"/>
    <x v="232"/>
    <n v="7.95"/>
    <n v="12477"/>
    <n v="31.8"/>
  </r>
  <r>
    <n v="564856"/>
    <x v="1226"/>
    <x v="1242"/>
    <n v="3"/>
    <x v="232"/>
    <n v="16.95"/>
    <n v="12477"/>
    <n v="50.849999999999994"/>
  </r>
  <r>
    <n v="564856"/>
    <x v="28"/>
    <x v="28"/>
    <n v="10"/>
    <x v="232"/>
    <n v="9.9499999999999993"/>
    <n v="12477"/>
    <n v="99.5"/>
  </r>
  <r>
    <n v="564856"/>
    <x v="30"/>
    <x v="30"/>
    <n v="12"/>
    <x v="232"/>
    <n v="2.5499999999999998"/>
    <n v="12477"/>
    <n v="30.599999999999998"/>
  </r>
  <r>
    <n v="564856"/>
    <x v="31"/>
    <x v="31"/>
    <n v="10"/>
    <x v="232"/>
    <n v="1.45"/>
    <n v="12477"/>
    <n v="14.5"/>
  </r>
  <r>
    <n v="564856"/>
    <x v="33"/>
    <x v="33"/>
    <n v="12"/>
    <x v="232"/>
    <n v="0.85"/>
    <n v="12477"/>
    <n v="10.199999999999999"/>
  </r>
  <r>
    <n v="564856"/>
    <x v="1227"/>
    <x v="1243"/>
    <n v="3"/>
    <x v="232"/>
    <n v="12.5"/>
    <n v="12477"/>
    <n v="37.5"/>
  </r>
  <r>
    <n v="564856"/>
    <x v="1228"/>
    <x v="1244"/>
    <n v="8"/>
    <x v="232"/>
    <n v="2.89"/>
    <n v="12477"/>
    <n v="23.12"/>
  </r>
  <r>
    <n v="564856"/>
    <x v="900"/>
    <x v="906"/>
    <n v="4"/>
    <x v="232"/>
    <n v="5.75"/>
    <n v="12477"/>
    <n v="23"/>
  </r>
  <r>
    <n v="564856"/>
    <x v="1229"/>
    <x v="1245"/>
    <n v="8"/>
    <x v="232"/>
    <n v="3.29"/>
    <n v="12477"/>
    <n v="26.32"/>
  </r>
  <r>
    <n v="564856"/>
    <x v="667"/>
    <x v="669"/>
    <n v="12"/>
    <x v="232"/>
    <n v="2.08"/>
    <n v="12477"/>
    <n v="24.96"/>
  </r>
  <r>
    <n v="564856"/>
    <x v="699"/>
    <x v="701"/>
    <n v="12"/>
    <x v="232"/>
    <n v="0.83"/>
    <n v="12477"/>
    <n v="9.9599999999999991"/>
  </r>
  <r>
    <n v="564856"/>
    <x v="668"/>
    <x v="670"/>
    <n v="12"/>
    <x v="232"/>
    <n v="2.08"/>
    <n v="12477"/>
    <n v="24.96"/>
  </r>
  <r>
    <n v="564856"/>
    <x v="669"/>
    <x v="671"/>
    <n v="12"/>
    <x v="232"/>
    <n v="2.08"/>
    <n v="12477"/>
    <n v="24.96"/>
  </r>
  <r>
    <n v="564856"/>
    <x v="670"/>
    <x v="672"/>
    <n v="12"/>
    <x v="232"/>
    <n v="2.08"/>
    <n v="12477"/>
    <n v="24.96"/>
  </r>
  <r>
    <n v="564856"/>
    <x v="981"/>
    <x v="989"/>
    <n v="12"/>
    <x v="232"/>
    <n v="2.89"/>
    <n v="12477"/>
    <n v="34.68"/>
  </r>
  <r>
    <n v="564856"/>
    <x v="968"/>
    <x v="1207"/>
    <n v="6"/>
    <x v="232"/>
    <n v="2.89"/>
    <n v="12477"/>
    <n v="17.34"/>
  </r>
  <r>
    <n v="564856"/>
    <x v="969"/>
    <x v="1226"/>
    <n v="6"/>
    <x v="232"/>
    <n v="4.1500000000000004"/>
    <n v="12477"/>
    <n v="24.900000000000002"/>
  </r>
  <r>
    <n v="564856"/>
    <x v="971"/>
    <x v="979"/>
    <n v="8"/>
    <x v="232"/>
    <n v="4.95"/>
    <n v="12477"/>
    <n v="39.6"/>
  </r>
  <r>
    <n v="564856"/>
    <x v="976"/>
    <x v="984"/>
    <n v="6"/>
    <x v="232"/>
    <n v="1.95"/>
    <n v="12477"/>
    <n v="11.7"/>
  </r>
  <r>
    <n v="564856"/>
    <x v="972"/>
    <x v="980"/>
    <n v="4"/>
    <x v="232"/>
    <n v="4.95"/>
    <n v="12477"/>
    <n v="19.8"/>
  </r>
  <r>
    <n v="564856"/>
    <x v="996"/>
    <x v="1004"/>
    <n v="8"/>
    <x v="232"/>
    <n v="0.85"/>
    <n v="12477"/>
    <n v="6.8"/>
  </r>
  <r>
    <n v="564856"/>
    <x v="1021"/>
    <x v="1029"/>
    <n v="8"/>
    <x v="232"/>
    <n v="0.85"/>
    <n v="12477"/>
    <n v="6.8"/>
  </r>
  <r>
    <n v="564856"/>
    <x v="576"/>
    <x v="576"/>
    <n v="4"/>
    <x v="232"/>
    <n v="7.95"/>
    <n v="12477"/>
    <n v="31.8"/>
  </r>
  <r>
    <n v="564856"/>
    <x v="274"/>
    <x v="274"/>
    <n v="4"/>
    <x v="232"/>
    <n v="7.95"/>
    <n v="12477"/>
    <n v="31.8"/>
  </r>
  <r>
    <n v="564856"/>
    <x v="1230"/>
    <x v="1246"/>
    <n v="8"/>
    <x v="232"/>
    <n v="7.95"/>
    <n v="12477"/>
    <n v="63.6"/>
  </r>
  <r>
    <n v="564856"/>
    <x v="738"/>
    <x v="741"/>
    <n v="10"/>
    <x v="232"/>
    <n v="8.9499999999999993"/>
    <n v="12477"/>
    <n v="89.5"/>
  </r>
  <r>
    <n v="564856"/>
    <x v="1090"/>
    <x v="1102"/>
    <n v="12"/>
    <x v="232"/>
    <n v="1.65"/>
    <n v="12477"/>
    <n v="19.799999999999997"/>
  </r>
  <r>
    <n v="564856"/>
    <x v="1231"/>
    <x v="1247"/>
    <n v="60"/>
    <x v="232"/>
    <n v="2.5499999999999998"/>
    <n v="12477"/>
    <n v="153"/>
  </r>
  <r>
    <n v="564856"/>
    <x v="544"/>
    <x v="544"/>
    <n v="12"/>
    <x v="232"/>
    <n v="5.95"/>
    <n v="12477"/>
    <n v="71.400000000000006"/>
  </r>
  <r>
    <n v="564856"/>
    <x v="1232"/>
    <x v="1248"/>
    <n v="4"/>
    <x v="232"/>
    <n v="5.95"/>
    <n v="12477"/>
    <n v="23.8"/>
  </r>
  <r>
    <n v="564856"/>
    <x v="959"/>
    <x v="966"/>
    <n v="6"/>
    <x v="232"/>
    <n v="2.95"/>
    <n v="12477"/>
    <n v="17.700000000000003"/>
  </r>
  <r>
    <n v="564856"/>
    <x v="740"/>
    <x v="743"/>
    <n v="6"/>
    <x v="232"/>
    <n v="2.95"/>
    <n v="12477"/>
    <n v="17.700000000000003"/>
  </r>
  <r>
    <n v="564856"/>
    <x v="1233"/>
    <x v="1249"/>
    <n v="18"/>
    <x v="232"/>
    <n v="2.95"/>
    <n v="12477"/>
    <n v="53.1"/>
  </r>
  <r>
    <n v="564856"/>
    <x v="1234"/>
    <x v="1250"/>
    <n v="12"/>
    <x v="232"/>
    <n v="7.25"/>
    <n v="12477"/>
    <n v="87"/>
  </r>
  <r>
    <n v="564856"/>
    <x v="409"/>
    <x v="409"/>
    <n v="4"/>
    <x v="232"/>
    <n v="3.75"/>
    <n v="12477"/>
    <n v="15"/>
  </r>
  <r>
    <n v="564856"/>
    <x v="1235"/>
    <x v="1251"/>
    <n v="6"/>
    <x v="232"/>
    <n v="7.95"/>
    <n v="12477"/>
    <n v="47.7"/>
  </r>
  <r>
    <n v="564856"/>
    <x v="504"/>
    <x v="504"/>
    <n v="32"/>
    <x v="232"/>
    <n v="3.75"/>
    <n v="12477"/>
    <n v="120"/>
  </r>
  <r>
    <n v="564856"/>
    <x v="505"/>
    <x v="505"/>
    <n v="24"/>
    <x v="232"/>
    <n v="10.95"/>
    <n v="12477"/>
    <n v="262.79999999999995"/>
  </r>
  <r>
    <n v="564856"/>
    <x v="226"/>
    <x v="226"/>
    <n v="5"/>
    <x v="232"/>
    <n v="12.75"/>
    <n v="12477"/>
    <n v="63.75"/>
  </r>
  <r>
    <n v="564856"/>
    <x v="1236"/>
    <x v="1252"/>
    <n v="24"/>
    <x v="232"/>
    <n v="10.95"/>
    <n v="12477"/>
    <n v="262.79999999999995"/>
  </r>
  <r>
    <n v="564856"/>
    <x v="228"/>
    <x v="228"/>
    <n v="24"/>
    <x v="232"/>
    <n v="10.95"/>
    <n v="12477"/>
    <n v="262.79999999999995"/>
  </r>
  <r>
    <n v="564856"/>
    <x v="10"/>
    <x v="752"/>
    <n v="12"/>
    <x v="232"/>
    <n v="4.1500000000000004"/>
    <n v="12477"/>
    <n v="49.800000000000004"/>
  </r>
  <r>
    <n v="564856"/>
    <x v="11"/>
    <x v="11"/>
    <n v="10"/>
    <x v="232"/>
    <n v="2.08"/>
    <n v="12477"/>
    <n v="20.8"/>
  </r>
  <r>
    <n v="564972"/>
    <x v="50"/>
    <x v="50"/>
    <n v="16"/>
    <x v="233"/>
    <n v="1.25"/>
    <n v="12621"/>
    <n v="20"/>
  </r>
  <r>
    <n v="564972"/>
    <x v="1129"/>
    <x v="1141"/>
    <n v="3"/>
    <x v="233"/>
    <n v="4.95"/>
    <n v="12621"/>
    <n v="14.850000000000001"/>
  </r>
  <r>
    <n v="564972"/>
    <x v="67"/>
    <x v="67"/>
    <n v="24"/>
    <x v="233"/>
    <n v="0.55000000000000004"/>
    <n v="12621"/>
    <n v="13.200000000000001"/>
  </r>
  <r>
    <n v="564972"/>
    <x v="1055"/>
    <x v="1063"/>
    <n v="24"/>
    <x v="233"/>
    <n v="0.28999999999999998"/>
    <n v="12621"/>
    <n v="6.9599999999999991"/>
  </r>
  <r>
    <n v="564972"/>
    <x v="171"/>
    <x v="171"/>
    <n v="6"/>
    <x v="233"/>
    <n v="2.95"/>
    <n v="12621"/>
    <n v="17.700000000000003"/>
  </r>
  <r>
    <n v="564972"/>
    <x v="423"/>
    <x v="423"/>
    <n v="4"/>
    <x v="233"/>
    <n v="3.45"/>
    <n v="12621"/>
    <n v="13.8"/>
  </r>
  <r>
    <n v="564972"/>
    <x v="175"/>
    <x v="175"/>
    <n v="12"/>
    <x v="233"/>
    <n v="1.25"/>
    <n v="12621"/>
    <n v="15"/>
  </r>
  <r>
    <n v="564972"/>
    <x v="177"/>
    <x v="177"/>
    <n v="10"/>
    <x v="233"/>
    <n v="2.08"/>
    <n v="12621"/>
    <n v="20.8"/>
  </r>
  <r>
    <n v="564972"/>
    <x v="1237"/>
    <x v="1253"/>
    <n v="6"/>
    <x v="233"/>
    <n v="2.5499999999999998"/>
    <n v="12621"/>
    <n v="15.299999999999999"/>
  </r>
  <r>
    <n v="564972"/>
    <x v="357"/>
    <x v="357"/>
    <n v="12"/>
    <x v="233"/>
    <n v="1.65"/>
    <n v="12621"/>
    <n v="19.799999999999997"/>
  </r>
  <r>
    <n v="564972"/>
    <x v="744"/>
    <x v="747"/>
    <n v="6"/>
    <x v="233"/>
    <n v="2.95"/>
    <n v="12621"/>
    <n v="17.700000000000003"/>
  </r>
  <r>
    <n v="564972"/>
    <x v="244"/>
    <x v="244"/>
    <n v="6"/>
    <x v="233"/>
    <n v="2.95"/>
    <n v="12621"/>
    <n v="17.700000000000003"/>
  </r>
  <r>
    <n v="564972"/>
    <x v="7"/>
    <x v="7"/>
    <n v="10"/>
    <x v="233"/>
    <n v="2.08"/>
    <n v="12621"/>
    <n v="20.8"/>
  </r>
  <r>
    <n v="564972"/>
    <x v="216"/>
    <x v="216"/>
    <n v="16"/>
    <x v="233"/>
    <n v="10.95"/>
    <n v="12621"/>
    <n v="175.2"/>
  </r>
  <r>
    <n v="564972"/>
    <x v="1094"/>
    <x v="1106"/>
    <n v="3"/>
    <x v="233"/>
    <n v="5.95"/>
    <n v="12621"/>
    <n v="17.850000000000001"/>
  </r>
  <r>
    <n v="564972"/>
    <x v="136"/>
    <x v="136"/>
    <n v="10"/>
    <x v="233"/>
    <n v="1.65"/>
    <n v="12621"/>
    <n v="16.5"/>
  </r>
  <r>
    <n v="564972"/>
    <x v="1069"/>
    <x v="1077"/>
    <n v="6"/>
    <x v="233"/>
    <n v="2.95"/>
    <n v="12621"/>
    <n v="17.700000000000003"/>
  </r>
  <r>
    <n v="564972"/>
    <x v="1238"/>
    <x v="1254"/>
    <n v="6"/>
    <x v="233"/>
    <n v="2.95"/>
    <n v="12621"/>
    <n v="17.700000000000003"/>
  </r>
  <r>
    <n v="564972"/>
    <x v="1239"/>
    <x v="1255"/>
    <n v="6"/>
    <x v="233"/>
    <n v="2.95"/>
    <n v="12621"/>
    <n v="17.700000000000003"/>
  </r>
  <r>
    <n v="564972"/>
    <x v="458"/>
    <x v="458"/>
    <n v="10"/>
    <x v="233"/>
    <n v="8.5"/>
    <n v="12621"/>
    <n v="85"/>
  </r>
  <r>
    <n v="564972"/>
    <x v="323"/>
    <x v="323"/>
    <n v="12"/>
    <x v="233"/>
    <n v="1.95"/>
    <n v="12621"/>
    <n v="23.4"/>
  </r>
  <r>
    <n v="564972"/>
    <x v="811"/>
    <x v="816"/>
    <n v="24"/>
    <x v="233"/>
    <n v="1.79"/>
    <n v="12621"/>
    <n v="42.96"/>
  </r>
  <r>
    <n v="564972"/>
    <x v="633"/>
    <x v="635"/>
    <n v="4"/>
    <x v="233"/>
    <n v="4.95"/>
    <n v="12621"/>
    <n v="19.8"/>
  </r>
  <r>
    <n v="564972"/>
    <x v="848"/>
    <x v="854"/>
    <n v="12"/>
    <x v="233"/>
    <n v="1.65"/>
    <n v="12621"/>
    <n v="19.799999999999997"/>
  </r>
  <r>
    <n v="564972"/>
    <x v="862"/>
    <x v="868"/>
    <n v="12"/>
    <x v="233"/>
    <n v="1.65"/>
    <n v="12621"/>
    <n v="19.799999999999997"/>
  </r>
  <r>
    <n v="564972"/>
    <x v="863"/>
    <x v="869"/>
    <n v="12"/>
    <x v="233"/>
    <n v="1.65"/>
    <n v="12621"/>
    <n v="19.799999999999997"/>
  </r>
  <r>
    <n v="564972"/>
    <x v="844"/>
    <x v="850"/>
    <n v="2"/>
    <x v="233"/>
    <n v="9.9499999999999993"/>
    <n v="12621"/>
    <n v="19.899999999999999"/>
  </r>
  <r>
    <n v="564972"/>
    <x v="845"/>
    <x v="851"/>
    <n v="4"/>
    <x v="233"/>
    <n v="4.1500000000000004"/>
    <n v="12621"/>
    <n v="16.600000000000001"/>
  </r>
  <r>
    <n v="564972"/>
    <x v="1206"/>
    <x v="1221"/>
    <n v="6"/>
    <x v="233"/>
    <n v="2.89"/>
    <n v="12621"/>
    <n v="17.34"/>
  </r>
  <r>
    <n v="564972"/>
    <x v="1030"/>
    <x v="1038"/>
    <n v="12"/>
    <x v="233"/>
    <n v="1.45"/>
    <n v="12621"/>
    <n v="17.399999999999999"/>
  </r>
  <r>
    <n v="564972"/>
    <x v="824"/>
    <x v="1203"/>
    <n v="10"/>
    <x v="233"/>
    <n v="2.08"/>
    <n v="12621"/>
    <n v="20.8"/>
  </r>
  <r>
    <n v="564972"/>
    <x v="968"/>
    <x v="1207"/>
    <n v="6"/>
    <x v="233"/>
    <n v="2.89"/>
    <n v="12621"/>
    <n v="17.34"/>
  </r>
  <r>
    <n v="564972"/>
    <x v="972"/>
    <x v="980"/>
    <n v="4"/>
    <x v="233"/>
    <n v="4.95"/>
    <n v="12621"/>
    <n v="19.8"/>
  </r>
  <r>
    <n v="564972"/>
    <x v="1026"/>
    <x v="1034"/>
    <n v="6"/>
    <x v="233"/>
    <n v="2.4900000000000002"/>
    <n v="12621"/>
    <n v="14.940000000000001"/>
  </r>
  <r>
    <n v="564972"/>
    <x v="1027"/>
    <x v="1035"/>
    <n v="6"/>
    <x v="233"/>
    <n v="2.4900000000000002"/>
    <n v="12621"/>
    <n v="14.940000000000001"/>
  </r>
  <r>
    <n v="564972"/>
    <x v="1028"/>
    <x v="1036"/>
    <n v="12"/>
    <x v="233"/>
    <n v="2.89"/>
    <n v="12621"/>
    <n v="34.68"/>
  </r>
  <r>
    <n v="564972"/>
    <x v="1153"/>
    <x v="1165"/>
    <n v="10"/>
    <x v="233"/>
    <n v="2.08"/>
    <n v="12621"/>
    <n v="20.8"/>
  </r>
  <r>
    <n v="564972"/>
    <x v="1191"/>
    <x v="1205"/>
    <n v="12"/>
    <x v="233"/>
    <n v="0.83"/>
    <n v="12621"/>
    <n v="9.9599999999999991"/>
  </r>
  <r>
    <n v="564972"/>
    <x v="1192"/>
    <x v="1206"/>
    <n v="12"/>
    <x v="233"/>
    <n v="0.83"/>
    <n v="12621"/>
    <n v="9.9599999999999991"/>
  </r>
  <r>
    <n v="564972"/>
    <x v="1240"/>
    <x v="1256"/>
    <n v="10"/>
    <x v="233"/>
    <n v="0.82"/>
    <n v="12621"/>
    <n v="8.1999999999999993"/>
  </r>
  <r>
    <n v="564972"/>
    <x v="1241"/>
    <x v="1257"/>
    <n v="10"/>
    <x v="233"/>
    <n v="0.82"/>
    <n v="12621"/>
    <n v="8.1999999999999993"/>
  </r>
  <r>
    <n v="564972"/>
    <x v="1194"/>
    <x v="1209"/>
    <n v="10"/>
    <x v="233"/>
    <n v="0.82"/>
    <n v="12621"/>
    <n v="8.1999999999999993"/>
  </r>
  <r>
    <n v="564972"/>
    <x v="1242"/>
    <x v="1258"/>
    <n v="12"/>
    <x v="233"/>
    <n v="0.83"/>
    <n v="12621"/>
    <n v="9.9599999999999991"/>
  </r>
  <r>
    <n v="564972"/>
    <x v="1243"/>
    <x v="1259"/>
    <n v="12"/>
    <x v="233"/>
    <n v="1.25"/>
    <n v="12621"/>
    <n v="15"/>
  </r>
  <r>
    <n v="564972"/>
    <x v="1244"/>
    <x v="1260"/>
    <n v="12"/>
    <x v="233"/>
    <n v="1.25"/>
    <n v="12621"/>
    <n v="15"/>
  </r>
  <r>
    <n v="564972"/>
    <x v="1245"/>
    <x v="1261"/>
    <n v="12"/>
    <x v="233"/>
    <n v="1.25"/>
    <n v="12621"/>
    <n v="15"/>
  </r>
  <r>
    <n v="564972"/>
    <x v="369"/>
    <x v="369"/>
    <n v="12"/>
    <x v="233"/>
    <n v="1.25"/>
    <n v="12621"/>
    <n v="15"/>
  </r>
  <r>
    <n v="564972"/>
    <x v="215"/>
    <x v="215"/>
    <n v="12"/>
    <x v="233"/>
    <n v="1.25"/>
    <n v="12621"/>
    <n v="15"/>
  </r>
  <r>
    <n v="564972"/>
    <x v="11"/>
    <x v="11"/>
    <n v="10"/>
    <x v="233"/>
    <n v="2.08"/>
    <n v="12621"/>
    <n v="20.8"/>
  </r>
  <r>
    <n v="565261"/>
    <x v="1"/>
    <x v="1"/>
    <n v="12"/>
    <x v="234"/>
    <n v="3.25"/>
    <n v="12474"/>
    <n v="39"/>
  </r>
  <r>
    <n v="565261"/>
    <x v="58"/>
    <x v="58"/>
    <n v="48"/>
    <x v="234"/>
    <n v="0.19"/>
    <n v="12474"/>
    <n v="9.120000000000001"/>
  </r>
  <r>
    <n v="565261"/>
    <x v="60"/>
    <x v="60"/>
    <n v="12"/>
    <x v="234"/>
    <n v="0.39"/>
    <n v="12474"/>
    <n v="4.68"/>
  </r>
  <r>
    <n v="565261"/>
    <x v="61"/>
    <x v="61"/>
    <n v="24"/>
    <x v="234"/>
    <n v="1.25"/>
    <n v="12474"/>
    <n v="30"/>
  </r>
  <r>
    <n v="565261"/>
    <x v="356"/>
    <x v="356"/>
    <n v="12"/>
    <x v="234"/>
    <n v="1.25"/>
    <n v="12474"/>
    <n v="15"/>
  </r>
  <r>
    <n v="565261"/>
    <x v="374"/>
    <x v="374"/>
    <n v="12"/>
    <x v="234"/>
    <n v="0.42"/>
    <n v="12474"/>
    <n v="5.04"/>
  </r>
  <r>
    <n v="565261"/>
    <x v="288"/>
    <x v="288"/>
    <n v="6"/>
    <x v="234"/>
    <n v="2.5499999999999998"/>
    <n v="12474"/>
    <n v="15.299999999999999"/>
  </r>
  <r>
    <n v="565261"/>
    <x v="559"/>
    <x v="559"/>
    <n v="12"/>
    <x v="234"/>
    <n v="0.85"/>
    <n v="12474"/>
    <n v="10.199999999999999"/>
  </r>
  <r>
    <n v="565261"/>
    <x v="22"/>
    <x v="22"/>
    <n v="12"/>
    <x v="234"/>
    <n v="2.95"/>
    <n v="12474"/>
    <n v="35.400000000000006"/>
  </r>
  <r>
    <n v="565261"/>
    <x v="204"/>
    <x v="204"/>
    <n v="8"/>
    <x v="234"/>
    <n v="1.65"/>
    <n v="12474"/>
    <n v="13.2"/>
  </r>
  <r>
    <n v="565261"/>
    <x v="119"/>
    <x v="119"/>
    <n v="8"/>
    <x v="234"/>
    <n v="1.65"/>
    <n v="12474"/>
    <n v="13.2"/>
  </r>
  <r>
    <n v="565261"/>
    <x v="120"/>
    <x v="120"/>
    <n v="12"/>
    <x v="234"/>
    <n v="2.5499999999999998"/>
    <n v="12474"/>
    <n v="30.599999999999998"/>
  </r>
  <r>
    <n v="565261"/>
    <x v="362"/>
    <x v="362"/>
    <n v="12"/>
    <x v="234"/>
    <n v="2.5499999999999998"/>
    <n v="12474"/>
    <n v="30.599999999999998"/>
  </r>
  <r>
    <n v="565261"/>
    <x v="317"/>
    <x v="317"/>
    <n v="12"/>
    <x v="234"/>
    <n v="1.65"/>
    <n v="12474"/>
    <n v="19.799999999999997"/>
  </r>
  <r>
    <n v="565261"/>
    <x v="1246"/>
    <x v="1262"/>
    <n v="4"/>
    <x v="234"/>
    <n v="3.75"/>
    <n v="12474"/>
    <n v="15"/>
  </r>
  <r>
    <n v="565261"/>
    <x v="589"/>
    <x v="589"/>
    <n v="24"/>
    <x v="234"/>
    <n v="0.85"/>
    <n v="12474"/>
    <n v="20.399999999999999"/>
  </r>
  <r>
    <n v="565261"/>
    <x v="32"/>
    <x v="32"/>
    <n v="12"/>
    <x v="234"/>
    <n v="0.85"/>
    <n v="12474"/>
    <n v="10.199999999999999"/>
  </r>
  <r>
    <n v="565261"/>
    <x v="33"/>
    <x v="33"/>
    <n v="12"/>
    <x v="234"/>
    <n v="0.85"/>
    <n v="12474"/>
    <n v="10.199999999999999"/>
  </r>
  <r>
    <n v="565261"/>
    <x v="788"/>
    <x v="793"/>
    <n v="10"/>
    <x v="234"/>
    <n v="1.65"/>
    <n v="12474"/>
    <n v="16.5"/>
  </r>
  <r>
    <n v="565261"/>
    <x v="857"/>
    <x v="863"/>
    <n v="4"/>
    <x v="234"/>
    <n v="4.1500000000000004"/>
    <n v="12474"/>
    <n v="16.600000000000001"/>
  </r>
  <r>
    <n v="565261"/>
    <x v="771"/>
    <x v="775"/>
    <n v="4"/>
    <x v="234"/>
    <n v="4.1500000000000004"/>
    <n v="12474"/>
    <n v="16.600000000000001"/>
  </r>
  <r>
    <n v="565261"/>
    <x v="772"/>
    <x v="776"/>
    <n v="4"/>
    <x v="234"/>
    <n v="4.1500000000000004"/>
    <n v="12474"/>
    <n v="16.600000000000001"/>
  </r>
  <r>
    <n v="565261"/>
    <x v="1047"/>
    <x v="1055"/>
    <n v="8"/>
    <x v="234"/>
    <n v="0.83"/>
    <n v="12474"/>
    <n v="6.64"/>
  </r>
  <r>
    <n v="565261"/>
    <x v="974"/>
    <x v="982"/>
    <n v="24"/>
    <x v="234"/>
    <n v="0.55000000000000004"/>
    <n v="12474"/>
    <n v="13.200000000000001"/>
  </r>
  <r>
    <n v="565261"/>
    <x v="166"/>
    <x v="614"/>
    <n v="4"/>
    <x v="234"/>
    <n v="4.1500000000000004"/>
    <n v="12474"/>
    <n v="16.600000000000001"/>
  </r>
  <r>
    <n v="565416"/>
    <x v="56"/>
    <x v="56"/>
    <n v="12"/>
    <x v="235"/>
    <n v="0.85"/>
    <n v="12710"/>
    <n v="10.199999999999999"/>
  </r>
  <r>
    <n v="565416"/>
    <x v="2"/>
    <x v="2"/>
    <n v="12"/>
    <x v="235"/>
    <n v="0.65"/>
    <n v="12710"/>
    <n v="7.8000000000000007"/>
  </r>
  <r>
    <n v="565416"/>
    <x v="3"/>
    <x v="3"/>
    <n v="24"/>
    <x v="235"/>
    <n v="0.85"/>
    <n v="12710"/>
    <n v="20.399999999999999"/>
  </r>
  <r>
    <n v="565416"/>
    <x v="67"/>
    <x v="67"/>
    <n v="24"/>
    <x v="235"/>
    <n v="0.55000000000000004"/>
    <n v="12710"/>
    <n v="13.200000000000001"/>
  </r>
  <r>
    <n v="565416"/>
    <x v="391"/>
    <x v="391"/>
    <n v="24"/>
    <x v="235"/>
    <n v="0.55000000000000004"/>
    <n v="12710"/>
    <n v="13.200000000000001"/>
  </r>
  <r>
    <n v="565416"/>
    <x v="93"/>
    <x v="93"/>
    <n v="24"/>
    <x v="235"/>
    <n v="0.28999999999999998"/>
    <n v="12710"/>
    <n v="6.9599999999999991"/>
  </r>
  <r>
    <n v="565416"/>
    <x v="94"/>
    <x v="94"/>
    <n v="24"/>
    <x v="235"/>
    <n v="0.28999999999999998"/>
    <n v="12710"/>
    <n v="6.9599999999999991"/>
  </r>
  <r>
    <n v="565416"/>
    <x v="17"/>
    <x v="17"/>
    <n v="24"/>
    <x v="235"/>
    <n v="0.28999999999999998"/>
    <n v="12710"/>
    <n v="6.9599999999999991"/>
  </r>
  <r>
    <n v="565416"/>
    <x v="642"/>
    <x v="644"/>
    <n v="24"/>
    <x v="235"/>
    <n v="0.28999999999999998"/>
    <n v="12710"/>
    <n v="6.9599999999999991"/>
  </r>
  <r>
    <n v="565416"/>
    <x v="96"/>
    <x v="96"/>
    <n v="12"/>
    <x v="235"/>
    <n v="0.65"/>
    <n v="12710"/>
    <n v="7.8000000000000007"/>
  </r>
  <r>
    <n v="565416"/>
    <x v="97"/>
    <x v="97"/>
    <n v="12"/>
    <x v="235"/>
    <n v="0.85"/>
    <n v="12710"/>
    <n v="10.199999999999999"/>
  </r>
  <r>
    <n v="565416"/>
    <x v="98"/>
    <x v="98"/>
    <n v="24"/>
    <x v="235"/>
    <n v="0.85"/>
    <n v="12710"/>
    <n v="20.399999999999999"/>
  </r>
  <r>
    <n v="565416"/>
    <x v="374"/>
    <x v="374"/>
    <n v="12"/>
    <x v="235"/>
    <n v="0.42"/>
    <n v="12710"/>
    <n v="5.04"/>
  </r>
  <r>
    <n v="565416"/>
    <x v="581"/>
    <x v="581"/>
    <n v="6"/>
    <x v="235"/>
    <n v="2.95"/>
    <n v="12710"/>
    <n v="17.700000000000003"/>
  </r>
  <r>
    <n v="565416"/>
    <x v="1247"/>
    <x v="1263"/>
    <n v="6"/>
    <x v="235"/>
    <n v="2.95"/>
    <n v="12710"/>
    <n v="17.700000000000003"/>
  </r>
  <r>
    <n v="565416"/>
    <x v="266"/>
    <x v="1264"/>
    <n v="12"/>
    <x v="235"/>
    <n v="0.85"/>
    <n v="12710"/>
    <n v="10.199999999999999"/>
  </r>
  <r>
    <n v="565416"/>
    <x v="351"/>
    <x v="351"/>
    <n v="24"/>
    <x v="235"/>
    <n v="0.28999999999999998"/>
    <n v="12710"/>
    <n v="6.9599999999999991"/>
  </r>
  <r>
    <n v="565416"/>
    <x v="865"/>
    <x v="871"/>
    <n v="12"/>
    <x v="235"/>
    <n v="0.42"/>
    <n v="12710"/>
    <n v="5.04"/>
  </r>
  <r>
    <n v="565416"/>
    <x v="363"/>
    <x v="363"/>
    <n v="12"/>
    <x v="235"/>
    <n v="0.42"/>
    <n v="12710"/>
    <n v="5.04"/>
  </r>
  <r>
    <n v="565416"/>
    <x v="657"/>
    <x v="659"/>
    <n v="12"/>
    <x v="235"/>
    <n v="0.42"/>
    <n v="12710"/>
    <n v="5.04"/>
  </r>
  <r>
    <n v="565416"/>
    <x v="947"/>
    <x v="954"/>
    <n v="24"/>
    <x v="235"/>
    <n v="0.55000000000000004"/>
    <n v="12710"/>
    <n v="13.200000000000001"/>
  </r>
  <r>
    <n v="565416"/>
    <x v="1166"/>
    <x v="1179"/>
    <n v="4"/>
    <x v="235"/>
    <n v="8.25"/>
    <n v="12710"/>
    <n v="33"/>
  </r>
  <r>
    <n v="565416"/>
    <x v="1007"/>
    <x v="1015"/>
    <n v="8"/>
    <x v="235"/>
    <n v="1.25"/>
    <n v="12710"/>
    <n v="10"/>
  </r>
  <r>
    <n v="565416"/>
    <x v="1008"/>
    <x v="1016"/>
    <n v="8"/>
    <x v="235"/>
    <n v="1.25"/>
    <n v="12710"/>
    <n v="10"/>
  </r>
  <r>
    <n v="565416"/>
    <x v="1009"/>
    <x v="1017"/>
    <n v="8"/>
    <x v="235"/>
    <n v="1.25"/>
    <n v="12710"/>
    <n v="10"/>
  </r>
  <r>
    <n v="565416"/>
    <x v="1010"/>
    <x v="1018"/>
    <n v="8"/>
    <x v="235"/>
    <n v="1.25"/>
    <n v="12710"/>
    <n v="10"/>
  </r>
  <r>
    <n v="565416"/>
    <x v="275"/>
    <x v="275"/>
    <n v="3"/>
    <x v="235"/>
    <n v="5.45"/>
    <n v="12710"/>
    <n v="16.350000000000001"/>
  </r>
  <r>
    <n v="565416"/>
    <x v="276"/>
    <x v="276"/>
    <n v="3"/>
    <x v="235"/>
    <n v="5.45"/>
    <n v="12710"/>
    <n v="16.350000000000001"/>
  </r>
  <r>
    <n v="565423"/>
    <x v="676"/>
    <x v="678"/>
    <n v="12"/>
    <x v="236"/>
    <n v="0.83"/>
    <n v="12569"/>
    <n v="9.9599999999999991"/>
  </r>
  <r>
    <n v="565423"/>
    <x v="477"/>
    <x v="477"/>
    <n v="6"/>
    <x v="236"/>
    <n v="3.25"/>
    <n v="12569"/>
    <n v="19.5"/>
  </r>
  <r>
    <n v="565423"/>
    <x v="742"/>
    <x v="745"/>
    <n v="6"/>
    <x v="236"/>
    <n v="2.25"/>
    <n v="12569"/>
    <n v="13.5"/>
  </r>
  <r>
    <n v="565423"/>
    <x v="104"/>
    <x v="104"/>
    <n v="8"/>
    <x v="236"/>
    <n v="1.65"/>
    <n v="12569"/>
    <n v="13.2"/>
  </r>
  <r>
    <n v="565423"/>
    <x v="397"/>
    <x v="397"/>
    <n v="6"/>
    <x v="236"/>
    <n v="2.95"/>
    <n v="12569"/>
    <n v="17.700000000000003"/>
  </r>
  <r>
    <n v="565430"/>
    <x v="1248"/>
    <x v="1265"/>
    <n v="1"/>
    <x v="237"/>
    <n v="0.85"/>
    <n v="14335"/>
    <n v="0.85"/>
  </r>
  <r>
    <n v="565430"/>
    <x v="1249"/>
    <x v="1266"/>
    <n v="5"/>
    <x v="237"/>
    <n v="1.65"/>
    <n v="14335"/>
    <n v="8.25"/>
  </r>
  <r>
    <n v="565430"/>
    <x v="4"/>
    <x v="4"/>
    <n v="3"/>
    <x v="237"/>
    <n v="2.95"/>
    <n v="14335"/>
    <n v="8.8500000000000014"/>
  </r>
  <r>
    <n v="565430"/>
    <x v="791"/>
    <x v="796"/>
    <n v="2"/>
    <x v="237"/>
    <n v="2.5499999999999998"/>
    <n v="14335"/>
    <n v="5.0999999999999996"/>
  </r>
  <r>
    <n v="565430"/>
    <x v="241"/>
    <x v="241"/>
    <n v="5"/>
    <x v="237"/>
    <n v="3.25"/>
    <n v="14335"/>
    <n v="16.25"/>
  </r>
  <r>
    <n v="565430"/>
    <x v="461"/>
    <x v="461"/>
    <n v="2"/>
    <x v="237"/>
    <n v="1.25"/>
    <n v="14335"/>
    <n v="2.5"/>
  </r>
  <r>
    <n v="565430"/>
    <x v="1250"/>
    <x v="1267"/>
    <n v="3"/>
    <x v="237"/>
    <n v="0.65"/>
    <n v="14335"/>
    <n v="1.9500000000000002"/>
  </r>
  <r>
    <n v="565430"/>
    <x v="1251"/>
    <x v="1268"/>
    <n v="3"/>
    <x v="237"/>
    <n v="2.1"/>
    <n v="14335"/>
    <n v="6.3000000000000007"/>
  </r>
  <r>
    <n v="565430"/>
    <x v="91"/>
    <x v="91"/>
    <n v="5"/>
    <x v="237"/>
    <n v="0.42"/>
    <n v="14335"/>
    <n v="2.1"/>
  </r>
  <r>
    <n v="565430"/>
    <x v="1252"/>
    <x v="1269"/>
    <n v="12"/>
    <x v="237"/>
    <n v="0.42"/>
    <n v="14335"/>
    <n v="5.04"/>
  </r>
  <r>
    <n v="565430"/>
    <x v="1040"/>
    <x v="1048"/>
    <n v="8"/>
    <x v="237"/>
    <n v="0.39"/>
    <n v="14335"/>
    <n v="3.12"/>
  </r>
  <r>
    <n v="565430"/>
    <x v="1253"/>
    <x v="1270"/>
    <n v="10"/>
    <x v="237"/>
    <n v="0.39"/>
    <n v="14335"/>
    <n v="3.9000000000000004"/>
  </r>
  <r>
    <n v="565430"/>
    <x v="243"/>
    <x v="243"/>
    <n v="12"/>
    <x v="237"/>
    <n v="1.65"/>
    <n v="14335"/>
    <n v="19.799999999999997"/>
  </r>
  <r>
    <n v="565430"/>
    <x v="1254"/>
    <x v="1271"/>
    <n v="2"/>
    <x v="237"/>
    <n v="4.25"/>
    <n v="14335"/>
    <n v="8.5"/>
  </r>
  <r>
    <n v="565430"/>
    <x v="288"/>
    <x v="288"/>
    <n v="6"/>
    <x v="237"/>
    <n v="2.5499999999999998"/>
    <n v="14335"/>
    <n v="15.299999999999999"/>
  </r>
  <r>
    <n v="565430"/>
    <x v="179"/>
    <x v="179"/>
    <n v="6"/>
    <x v="237"/>
    <n v="2.5499999999999998"/>
    <n v="14335"/>
    <n v="15.299999999999999"/>
  </r>
  <r>
    <n v="565430"/>
    <x v="1255"/>
    <x v="1272"/>
    <n v="4"/>
    <x v="237"/>
    <n v="4.25"/>
    <n v="14335"/>
    <n v="17"/>
  </r>
  <r>
    <n v="565430"/>
    <x v="1256"/>
    <x v="1273"/>
    <n v="3"/>
    <x v="237"/>
    <n v="4.25"/>
    <n v="14335"/>
    <n v="12.75"/>
  </r>
  <r>
    <n v="565430"/>
    <x v="1183"/>
    <x v="1196"/>
    <n v="1"/>
    <x v="237"/>
    <n v="4.25"/>
    <n v="14335"/>
    <n v="4.25"/>
  </r>
  <r>
    <n v="565430"/>
    <x v="1183"/>
    <x v="1196"/>
    <n v="1"/>
    <x v="237"/>
    <n v="4.25"/>
    <n v="14335"/>
    <n v="4.25"/>
  </r>
  <r>
    <n v="565430"/>
    <x v="128"/>
    <x v="128"/>
    <n v="1"/>
    <x v="237"/>
    <n v="4.95"/>
    <n v="14335"/>
    <n v="4.95"/>
  </r>
  <r>
    <n v="565430"/>
    <x v="271"/>
    <x v="271"/>
    <n v="2"/>
    <x v="237"/>
    <n v="1.45"/>
    <n v="14335"/>
    <n v="2.9"/>
  </r>
  <r>
    <n v="565430"/>
    <x v="426"/>
    <x v="426"/>
    <n v="2"/>
    <x v="237"/>
    <n v="8.5"/>
    <n v="14335"/>
    <n v="17"/>
  </r>
  <r>
    <n v="565430"/>
    <x v="622"/>
    <x v="624"/>
    <n v="8"/>
    <x v="237"/>
    <n v="2.5499999999999998"/>
    <n v="14335"/>
    <n v="20.399999999999999"/>
  </r>
  <r>
    <n v="565430"/>
    <x v="1257"/>
    <x v="1274"/>
    <n v="6"/>
    <x v="237"/>
    <n v="1.25"/>
    <n v="14335"/>
    <n v="7.5"/>
  </r>
  <r>
    <n v="565430"/>
    <x v="140"/>
    <x v="140"/>
    <n v="25"/>
    <x v="237"/>
    <n v="0.42"/>
    <n v="14335"/>
    <n v="10.5"/>
  </r>
  <r>
    <n v="565430"/>
    <x v="514"/>
    <x v="514"/>
    <n v="2"/>
    <x v="237"/>
    <n v="3.75"/>
    <n v="14335"/>
    <n v="7.5"/>
  </r>
  <r>
    <n v="565430"/>
    <x v="514"/>
    <x v="514"/>
    <n v="2"/>
    <x v="237"/>
    <n v="3.75"/>
    <n v="14335"/>
    <n v="7.5"/>
  </r>
  <r>
    <n v="565430"/>
    <x v="515"/>
    <x v="515"/>
    <n v="2"/>
    <x v="237"/>
    <n v="3.75"/>
    <n v="14335"/>
    <n v="7.5"/>
  </r>
  <r>
    <n v="565430"/>
    <x v="516"/>
    <x v="516"/>
    <n v="2"/>
    <x v="237"/>
    <n v="3.75"/>
    <n v="14335"/>
    <n v="7.5"/>
  </r>
  <r>
    <n v="565430"/>
    <x v="693"/>
    <x v="695"/>
    <n v="48"/>
    <x v="237"/>
    <n v="0.42"/>
    <n v="14335"/>
    <n v="20.16"/>
  </r>
  <r>
    <n v="565430"/>
    <x v="33"/>
    <x v="33"/>
    <n v="10"/>
    <x v="237"/>
    <n v="0.85"/>
    <n v="14335"/>
    <n v="8.5"/>
  </r>
  <r>
    <n v="565430"/>
    <x v="1258"/>
    <x v="1275"/>
    <n v="1"/>
    <x v="237"/>
    <n v="8.5"/>
    <n v="14335"/>
    <n v="8.5"/>
  </r>
  <r>
    <n v="565430"/>
    <x v="606"/>
    <x v="1082"/>
    <n v="25"/>
    <x v="237"/>
    <n v="0.42"/>
    <n v="14335"/>
    <n v="10.5"/>
  </r>
  <r>
    <n v="565430"/>
    <x v="518"/>
    <x v="518"/>
    <n v="25"/>
    <x v="237"/>
    <n v="0.42"/>
    <n v="14335"/>
    <n v="10.5"/>
  </r>
  <r>
    <n v="565430"/>
    <x v="1116"/>
    <x v="1128"/>
    <n v="2"/>
    <x v="237"/>
    <n v="3.75"/>
    <n v="14335"/>
    <n v="7.5"/>
  </r>
  <r>
    <n v="565430"/>
    <x v="1118"/>
    <x v="1130"/>
    <n v="25"/>
    <x v="237"/>
    <n v="0.42"/>
    <n v="14335"/>
    <n v="10.5"/>
  </r>
  <r>
    <n v="565430"/>
    <x v="1215"/>
    <x v="1231"/>
    <n v="25"/>
    <x v="237"/>
    <n v="0.42"/>
    <n v="14335"/>
    <n v="10.5"/>
  </r>
  <r>
    <n v="565430"/>
    <x v="1259"/>
    <x v="1276"/>
    <n v="25"/>
    <x v="237"/>
    <n v="0.42"/>
    <n v="14335"/>
    <n v="10.5"/>
  </r>
  <r>
    <n v="565430"/>
    <x v="1260"/>
    <x v="1277"/>
    <n v="4"/>
    <x v="237"/>
    <n v="0.42"/>
    <n v="14335"/>
    <n v="1.68"/>
  </r>
  <r>
    <n v="565430"/>
    <x v="1261"/>
    <x v="1278"/>
    <n v="2"/>
    <x v="237"/>
    <n v="1.45"/>
    <n v="14335"/>
    <n v="2.9"/>
  </r>
  <r>
    <n v="565430"/>
    <x v="1262"/>
    <x v="1279"/>
    <n v="2"/>
    <x v="237"/>
    <n v="1.45"/>
    <n v="14335"/>
    <n v="2.9"/>
  </r>
  <r>
    <n v="565440"/>
    <x v="1"/>
    <x v="1"/>
    <n v="12"/>
    <x v="238"/>
    <n v="3.25"/>
    <n v="12709"/>
    <n v="39"/>
  </r>
  <r>
    <n v="565440"/>
    <x v="492"/>
    <x v="492"/>
    <n v="15"/>
    <x v="238"/>
    <n v="3.75"/>
    <n v="12709"/>
    <n v="56.25"/>
  </r>
  <r>
    <n v="565440"/>
    <x v="692"/>
    <x v="694"/>
    <n v="24"/>
    <x v="238"/>
    <n v="0.42"/>
    <n v="12709"/>
    <n v="10.08"/>
  </r>
  <r>
    <n v="565440"/>
    <x v="296"/>
    <x v="296"/>
    <n v="10"/>
    <x v="238"/>
    <n v="8.5"/>
    <n v="12709"/>
    <n v="85"/>
  </r>
  <r>
    <n v="565440"/>
    <x v="682"/>
    <x v="684"/>
    <n v="4"/>
    <x v="238"/>
    <n v="3.75"/>
    <n v="12709"/>
    <n v="15"/>
  </r>
  <r>
    <n v="565440"/>
    <x v="515"/>
    <x v="515"/>
    <n v="4"/>
    <x v="238"/>
    <n v="3.75"/>
    <n v="12709"/>
    <n v="15"/>
  </r>
  <r>
    <n v="565440"/>
    <x v="456"/>
    <x v="456"/>
    <n v="4"/>
    <x v="238"/>
    <n v="3.75"/>
    <n v="12709"/>
    <n v="15"/>
  </r>
  <r>
    <n v="565440"/>
    <x v="516"/>
    <x v="516"/>
    <n v="4"/>
    <x v="238"/>
    <n v="3.75"/>
    <n v="12709"/>
    <n v="15"/>
  </r>
  <r>
    <n v="565440"/>
    <x v="683"/>
    <x v="685"/>
    <n v="4"/>
    <x v="238"/>
    <n v="3.75"/>
    <n v="12709"/>
    <n v="15"/>
  </r>
  <r>
    <n v="565440"/>
    <x v="517"/>
    <x v="517"/>
    <n v="24"/>
    <x v="238"/>
    <n v="1.25"/>
    <n v="12709"/>
    <n v="30"/>
  </r>
  <r>
    <n v="565440"/>
    <x v="1030"/>
    <x v="1038"/>
    <n v="12"/>
    <x v="238"/>
    <n v="1.45"/>
    <n v="12709"/>
    <n v="17.399999999999999"/>
  </r>
  <r>
    <n v="565440"/>
    <x v="971"/>
    <x v="979"/>
    <n v="12"/>
    <x v="238"/>
    <n v="4.95"/>
    <n v="12709"/>
    <n v="59.400000000000006"/>
  </r>
  <r>
    <n v="565440"/>
    <x v="866"/>
    <x v="872"/>
    <n v="3"/>
    <x v="238"/>
    <n v="4.95"/>
    <n v="12709"/>
    <n v="14.850000000000001"/>
  </r>
  <r>
    <n v="565440"/>
    <x v="984"/>
    <x v="992"/>
    <n v="24"/>
    <x v="238"/>
    <n v="1.45"/>
    <n v="12709"/>
    <n v="34.799999999999997"/>
  </r>
  <r>
    <n v="565440"/>
    <x v="974"/>
    <x v="982"/>
    <n v="48"/>
    <x v="238"/>
    <n v="0.55000000000000004"/>
    <n v="12709"/>
    <n v="26.400000000000002"/>
  </r>
  <r>
    <n v="565440"/>
    <x v="1263"/>
    <x v="1280"/>
    <n v="12"/>
    <x v="238"/>
    <n v="3.75"/>
    <n v="12709"/>
    <n v="45"/>
  </r>
  <r>
    <n v="565440"/>
    <x v="328"/>
    <x v="328"/>
    <n v="8"/>
    <x v="238"/>
    <n v="4.95"/>
    <n v="12709"/>
    <n v="39.6"/>
  </r>
  <r>
    <n v="565440"/>
    <x v="275"/>
    <x v="275"/>
    <n v="21"/>
    <x v="238"/>
    <n v="5.45"/>
    <n v="12709"/>
    <n v="114.45"/>
  </r>
  <r>
    <n v="565440"/>
    <x v="276"/>
    <x v="276"/>
    <n v="21"/>
    <x v="238"/>
    <n v="5.45"/>
    <n v="12709"/>
    <n v="114.45"/>
  </r>
  <r>
    <n v="565442"/>
    <x v="1264"/>
    <x v="1281"/>
    <n v="100"/>
    <x v="239"/>
    <n v="0.04"/>
    <n v="12627"/>
    <n v="4"/>
  </r>
  <r>
    <n v="565442"/>
    <x v="197"/>
    <x v="197"/>
    <n v="30"/>
    <x v="239"/>
    <n v="1.65"/>
    <n v="12627"/>
    <n v="49.5"/>
  </r>
  <r>
    <n v="565442"/>
    <x v="49"/>
    <x v="49"/>
    <n v="6"/>
    <x v="239"/>
    <n v="2.95"/>
    <n v="12627"/>
    <n v="17.700000000000003"/>
  </r>
  <r>
    <n v="565442"/>
    <x v="56"/>
    <x v="56"/>
    <n v="12"/>
    <x v="239"/>
    <n v="0.85"/>
    <n v="12627"/>
    <n v="10.199999999999999"/>
  </r>
  <r>
    <n v="565442"/>
    <x v="66"/>
    <x v="66"/>
    <n v="8"/>
    <x v="239"/>
    <n v="1.95"/>
    <n v="12627"/>
    <n v="15.6"/>
  </r>
  <r>
    <n v="565442"/>
    <x v="87"/>
    <x v="87"/>
    <n v="6"/>
    <x v="239"/>
    <n v="2.5499999999999998"/>
    <n v="12627"/>
    <n v="15.299999999999999"/>
  </r>
  <r>
    <n v="565442"/>
    <x v="172"/>
    <x v="172"/>
    <n v="6"/>
    <x v="239"/>
    <n v="2.25"/>
    <n v="12627"/>
    <n v="13.5"/>
  </r>
  <r>
    <n v="565442"/>
    <x v="174"/>
    <x v="174"/>
    <n v="6"/>
    <x v="239"/>
    <n v="2.25"/>
    <n v="12627"/>
    <n v="13.5"/>
  </r>
  <r>
    <n v="565442"/>
    <x v="221"/>
    <x v="221"/>
    <n v="12"/>
    <x v="239"/>
    <n v="1.25"/>
    <n v="12627"/>
    <n v="15"/>
  </r>
  <r>
    <n v="565442"/>
    <x v="334"/>
    <x v="334"/>
    <n v="12"/>
    <x v="239"/>
    <n v="1.25"/>
    <n v="12627"/>
    <n v="15"/>
  </r>
  <r>
    <n v="565442"/>
    <x v="222"/>
    <x v="222"/>
    <n v="12"/>
    <x v="239"/>
    <n v="1.25"/>
    <n v="12627"/>
    <n v="15"/>
  </r>
  <r>
    <n v="565442"/>
    <x v="355"/>
    <x v="355"/>
    <n v="12"/>
    <x v="239"/>
    <n v="1.25"/>
    <n v="12627"/>
    <n v="15"/>
  </r>
  <r>
    <n v="565442"/>
    <x v="392"/>
    <x v="392"/>
    <n v="2"/>
    <x v="239"/>
    <n v="10.95"/>
    <n v="12627"/>
    <n v="21.9"/>
  </r>
  <r>
    <n v="565442"/>
    <x v="94"/>
    <x v="94"/>
    <n v="24"/>
    <x v="239"/>
    <n v="0.28999999999999998"/>
    <n v="12627"/>
    <n v="6.9599999999999991"/>
  </r>
  <r>
    <n v="565442"/>
    <x v="17"/>
    <x v="17"/>
    <n v="48"/>
    <x v="239"/>
    <n v="0.28999999999999998"/>
    <n v="12627"/>
    <n v="13.919999999999998"/>
  </r>
  <r>
    <n v="565442"/>
    <x v="673"/>
    <x v="675"/>
    <n v="4"/>
    <x v="239"/>
    <n v="4.25"/>
    <n v="12627"/>
    <n v="17"/>
  </r>
  <r>
    <n v="565442"/>
    <x v="1265"/>
    <x v="1282"/>
    <n v="12"/>
    <x v="239"/>
    <n v="1.95"/>
    <n v="12627"/>
    <n v="23.4"/>
  </r>
  <r>
    <n v="565442"/>
    <x v="22"/>
    <x v="22"/>
    <n v="18"/>
    <x v="239"/>
    <n v="2.95"/>
    <n v="12627"/>
    <n v="53.1"/>
  </r>
  <r>
    <n v="565442"/>
    <x v="117"/>
    <x v="117"/>
    <n v="12"/>
    <x v="239"/>
    <n v="2.95"/>
    <n v="12627"/>
    <n v="35.400000000000006"/>
  </r>
  <r>
    <n v="565442"/>
    <x v="118"/>
    <x v="118"/>
    <n v="12"/>
    <x v="239"/>
    <n v="1.65"/>
    <n v="12627"/>
    <n v="19.799999999999997"/>
  </r>
  <r>
    <n v="565442"/>
    <x v="282"/>
    <x v="282"/>
    <n v="10"/>
    <x v="239"/>
    <n v="0.85"/>
    <n v="12627"/>
    <n v="8.5"/>
  </r>
  <r>
    <n v="565442"/>
    <x v="705"/>
    <x v="707"/>
    <n v="30"/>
    <x v="239"/>
    <n v="1.65"/>
    <n v="12627"/>
    <n v="49.5"/>
  </r>
  <r>
    <n v="565442"/>
    <x v="419"/>
    <x v="419"/>
    <n v="10"/>
    <x v="239"/>
    <n v="1.65"/>
    <n v="12627"/>
    <n v="16.5"/>
  </r>
  <r>
    <n v="565442"/>
    <x v="654"/>
    <x v="656"/>
    <n v="6"/>
    <x v="239"/>
    <n v="2.95"/>
    <n v="12627"/>
    <n v="17.700000000000003"/>
  </r>
  <r>
    <n v="565442"/>
    <x v="24"/>
    <x v="24"/>
    <n v="24"/>
    <x v="239"/>
    <n v="1.65"/>
    <n v="12627"/>
    <n v="39.599999999999994"/>
  </r>
  <r>
    <n v="565442"/>
    <x v="205"/>
    <x v="205"/>
    <n v="24"/>
    <x v="239"/>
    <n v="1.65"/>
    <n v="12627"/>
    <n v="39.599999999999994"/>
  </r>
  <r>
    <n v="565442"/>
    <x v="185"/>
    <x v="185"/>
    <n v="12"/>
    <x v="239"/>
    <n v="1.95"/>
    <n v="12627"/>
    <n v="23.4"/>
  </r>
  <r>
    <n v="565442"/>
    <x v="943"/>
    <x v="949"/>
    <n v="12"/>
    <x v="239"/>
    <n v="1.45"/>
    <n v="12627"/>
    <n v="17.399999999999999"/>
  </r>
  <r>
    <n v="565442"/>
    <x v="1266"/>
    <x v="1283"/>
    <n v="12"/>
    <x v="239"/>
    <n v="0.85"/>
    <n v="12627"/>
    <n v="10.199999999999999"/>
  </r>
  <r>
    <n v="565442"/>
    <x v="1006"/>
    <x v="1014"/>
    <n v="6"/>
    <x v="239"/>
    <n v="2.08"/>
    <n v="12627"/>
    <n v="12.48"/>
  </r>
  <r>
    <n v="565442"/>
    <x v="857"/>
    <x v="863"/>
    <n v="8"/>
    <x v="239"/>
    <n v="4.1500000000000004"/>
    <n v="12627"/>
    <n v="33.200000000000003"/>
  </r>
  <r>
    <n v="565442"/>
    <x v="772"/>
    <x v="776"/>
    <n v="8"/>
    <x v="239"/>
    <n v="4.1500000000000004"/>
    <n v="12627"/>
    <n v="33.200000000000003"/>
  </r>
  <r>
    <n v="565442"/>
    <x v="1007"/>
    <x v="1015"/>
    <n v="8"/>
    <x v="239"/>
    <n v="1.25"/>
    <n v="12627"/>
    <n v="10"/>
  </r>
  <r>
    <n v="565442"/>
    <x v="1008"/>
    <x v="1016"/>
    <n v="16"/>
    <x v="239"/>
    <n v="1.25"/>
    <n v="12627"/>
    <n v="20"/>
  </r>
  <r>
    <n v="565442"/>
    <x v="1009"/>
    <x v="1017"/>
    <n v="8"/>
    <x v="239"/>
    <n v="1.25"/>
    <n v="12627"/>
    <n v="10"/>
  </r>
  <r>
    <n v="565442"/>
    <x v="166"/>
    <x v="614"/>
    <n v="8"/>
    <x v="239"/>
    <n v="4.1500000000000004"/>
    <n v="12627"/>
    <n v="33.200000000000003"/>
  </r>
  <r>
    <n v="565759"/>
    <x v="477"/>
    <x v="477"/>
    <n v="6"/>
    <x v="240"/>
    <n v="3.25"/>
    <n v="12720"/>
    <n v="19.5"/>
  </r>
  <r>
    <n v="565759"/>
    <x v="70"/>
    <x v="70"/>
    <n v="8"/>
    <x v="240"/>
    <n v="0.85"/>
    <n v="12720"/>
    <n v="6.8"/>
  </r>
  <r>
    <n v="565759"/>
    <x v="84"/>
    <x v="84"/>
    <n v="25"/>
    <x v="240"/>
    <n v="0.42"/>
    <n v="12720"/>
    <n v="10.5"/>
  </r>
  <r>
    <n v="565759"/>
    <x v="392"/>
    <x v="392"/>
    <n v="1"/>
    <x v="240"/>
    <n v="10.95"/>
    <n v="12720"/>
    <n v="10.95"/>
  </r>
  <r>
    <n v="565759"/>
    <x v="934"/>
    <x v="940"/>
    <n v="10"/>
    <x v="240"/>
    <n v="1.65"/>
    <n v="12720"/>
    <n v="16.5"/>
  </r>
  <r>
    <n v="565759"/>
    <x v="229"/>
    <x v="229"/>
    <n v="5"/>
    <x v="240"/>
    <n v="2.95"/>
    <n v="12720"/>
    <n v="14.75"/>
  </r>
  <r>
    <n v="565759"/>
    <x v="94"/>
    <x v="94"/>
    <n v="48"/>
    <x v="240"/>
    <n v="0.39"/>
    <n v="12720"/>
    <n v="18.72"/>
  </r>
  <r>
    <n v="565759"/>
    <x v="17"/>
    <x v="17"/>
    <n v="48"/>
    <x v="240"/>
    <n v="0.39"/>
    <n v="12720"/>
    <n v="18.72"/>
  </r>
  <r>
    <n v="565759"/>
    <x v="641"/>
    <x v="643"/>
    <n v="24"/>
    <x v="240"/>
    <n v="0.39"/>
    <n v="12720"/>
    <n v="9.36"/>
  </r>
  <r>
    <n v="565759"/>
    <x v="642"/>
    <x v="644"/>
    <n v="24"/>
    <x v="240"/>
    <n v="0.39"/>
    <n v="12720"/>
    <n v="9.36"/>
  </r>
  <r>
    <n v="565759"/>
    <x v="22"/>
    <x v="22"/>
    <n v="6"/>
    <x v="240"/>
    <n v="2.95"/>
    <n v="12720"/>
    <n v="17.700000000000003"/>
  </r>
  <r>
    <n v="565759"/>
    <x v="351"/>
    <x v="351"/>
    <n v="48"/>
    <x v="240"/>
    <n v="0.39"/>
    <n v="12720"/>
    <n v="18.72"/>
  </r>
  <r>
    <n v="565759"/>
    <x v="426"/>
    <x v="426"/>
    <n v="2"/>
    <x v="240"/>
    <n v="8.5"/>
    <n v="12720"/>
    <n v="17"/>
  </r>
  <r>
    <n v="565759"/>
    <x v="536"/>
    <x v="536"/>
    <n v="2"/>
    <x v="240"/>
    <n v="8.5"/>
    <n v="12720"/>
    <n v="17"/>
  </r>
  <r>
    <n v="565759"/>
    <x v="296"/>
    <x v="296"/>
    <n v="2"/>
    <x v="240"/>
    <n v="8.5"/>
    <n v="12720"/>
    <n v="17"/>
  </r>
  <r>
    <n v="565759"/>
    <x v="643"/>
    <x v="645"/>
    <n v="6"/>
    <x v="240"/>
    <n v="2.95"/>
    <n v="12720"/>
    <n v="17.700000000000003"/>
  </r>
  <r>
    <n v="565759"/>
    <x v="473"/>
    <x v="1284"/>
    <n v="25"/>
    <x v="240"/>
    <n v="0.42"/>
    <n v="12720"/>
    <n v="10.5"/>
  </r>
  <r>
    <n v="565759"/>
    <x v="1267"/>
    <x v="1285"/>
    <n v="24"/>
    <x v="240"/>
    <n v="0.39"/>
    <n v="12720"/>
    <n v="9.36"/>
  </r>
  <r>
    <n v="565759"/>
    <x v="1268"/>
    <x v="1286"/>
    <n v="4"/>
    <x v="240"/>
    <n v="3.75"/>
    <n v="12720"/>
    <n v="15"/>
  </r>
  <r>
    <n v="565759"/>
    <x v="1269"/>
    <x v="1287"/>
    <n v="6"/>
    <x v="240"/>
    <n v="4.95"/>
    <n v="12720"/>
    <n v="29.700000000000003"/>
  </r>
  <r>
    <n v="565760"/>
    <x v="46"/>
    <x v="46"/>
    <n v="10"/>
    <x v="241"/>
    <n v="1.65"/>
    <n v="12720"/>
    <n v="16.5"/>
  </r>
  <r>
    <n v="565765"/>
    <x v="1"/>
    <x v="1"/>
    <n v="6"/>
    <x v="242"/>
    <n v="3.25"/>
    <n v="12526"/>
    <n v="19.5"/>
  </r>
  <r>
    <n v="565765"/>
    <x v="331"/>
    <x v="331"/>
    <n v="10"/>
    <x v="242"/>
    <n v="2.08"/>
    <n v="12526"/>
    <n v="20.8"/>
  </r>
  <r>
    <n v="565765"/>
    <x v="767"/>
    <x v="771"/>
    <n v="12"/>
    <x v="242"/>
    <n v="1.25"/>
    <n v="12526"/>
    <n v="15"/>
  </r>
  <r>
    <n v="565765"/>
    <x v="50"/>
    <x v="50"/>
    <n v="16"/>
    <x v="242"/>
    <n v="1.25"/>
    <n v="12526"/>
    <n v="20"/>
  </r>
  <r>
    <n v="565765"/>
    <x v="52"/>
    <x v="52"/>
    <n v="16"/>
    <x v="242"/>
    <n v="1.25"/>
    <n v="12526"/>
    <n v="20"/>
  </r>
  <r>
    <n v="565765"/>
    <x v="78"/>
    <x v="78"/>
    <n v="8"/>
    <x v="242"/>
    <n v="1.95"/>
    <n v="12526"/>
    <n v="15.6"/>
  </r>
  <r>
    <n v="565765"/>
    <x v="88"/>
    <x v="88"/>
    <n v="6"/>
    <x v="242"/>
    <n v="2.5499999999999998"/>
    <n v="12526"/>
    <n v="15.299999999999999"/>
  </r>
  <r>
    <n v="565765"/>
    <x v="5"/>
    <x v="5"/>
    <n v="12"/>
    <x v="242"/>
    <n v="1.65"/>
    <n v="12526"/>
    <n v="19.799999999999997"/>
  </r>
  <r>
    <n v="565765"/>
    <x v="242"/>
    <x v="242"/>
    <n v="12"/>
    <x v="242"/>
    <n v="1.45"/>
    <n v="12526"/>
    <n v="17.399999999999999"/>
  </r>
  <r>
    <n v="565765"/>
    <x v="461"/>
    <x v="461"/>
    <n v="12"/>
    <x v="242"/>
    <n v="1.25"/>
    <n v="12526"/>
    <n v="15"/>
  </r>
  <r>
    <n v="565765"/>
    <x v="18"/>
    <x v="18"/>
    <n v="3"/>
    <x v="242"/>
    <n v="4.95"/>
    <n v="12526"/>
    <n v="14.850000000000001"/>
  </r>
  <r>
    <n v="565765"/>
    <x v="1034"/>
    <x v="1042"/>
    <n v="12"/>
    <x v="242"/>
    <n v="0.83"/>
    <n v="12526"/>
    <n v="9.9599999999999991"/>
  </r>
  <r>
    <n v="565765"/>
    <x v="376"/>
    <x v="376"/>
    <n v="6"/>
    <x v="242"/>
    <n v="2.95"/>
    <n v="12526"/>
    <n v="17.700000000000003"/>
  </r>
  <r>
    <n v="565765"/>
    <x v="703"/>
    <x v="705"/>
    <n v="6"/>
    <x v="242"/>
    <n v="2.95"/>
    <n v="12526"/>
    <n v="17.700000000000003"/>
  </r>
  <r>
    <n v="565765"/>
    <x v="22"/>
    <x v="22"/>
    <n v="6"/>
    <x v="242"/>
    <n v="2.95"/>
    <n v="12526"/>
    <n v="17.700000000000003"/>
  </r>
  <r>
    <n v="565765"/>
    <x v="827"/>
    <x v="833"/>
    <n v="24"/>
    <x v="242"/>
    <n v="0.42"/>
    <n v="12526"/>
    <n v="10.08"/>
  </r>
  <r>
    <n v="565765"/>
    <x v="681"/>
    <x v="683"/>
    <n v="24"/>
    <x v="242"/>
    <n v="0.42"/>
    <n v="12526"/>
    <n v="10.08"/>
  </r>
  <r>
    <n v="565765"/>
    <x v="314"/>
    <x v="314"/>
    <n v="24"/>
    <x v="242"/>
    <n v="0.42"/>
    <n v="12526"/>
    <n v="10.08"/>
  </r>
  <r>
    <n v="565765"/>
    <x v="24"/>
    <x v="24"/>
    <n v="12"/>
    <x v="242"/>
    <n v="1.65"/>
    <n v="12526"/>
    <n v="19.799999999999997"/>
  </r>
  <r>
    <n v="565765"/>
    <x v="205"/>
    <x v="205"/>
    <n v="12"/>
    <x v="242"/>
    <n v="1.65"/>
    <n v="12526"/>
    <n v="19.799999999999997"/>
  </r>
  <r>
    <n v="565765"/>
    <x v="25"/>
    <x v="25"/>
    <n v="12"/>
    <x v="242"/>
    <n v="1.65"/>
    <n v="12526"/>
    <n v="19.799999999999997"/>
  </r>
  <r>
    <n v="565765"/>
    <x v="1270"/>
    <x v="1288"/>
    <n v="12"/>
    <x v="242"/>
    <n v="0.85"/>
    <n v="12526"/>
    <n v="10.199999999999999"/>
  </r>
  <r>
    <n v="565765"/>
    <x v="131"/>
    <x v="131"/>
    <n v="3"/>
    <x v="242"/>
    <n v="4.95"/>
    <n v="12526"/>
    <n v="14.850000000000001"/>
  </r>
  <r>
    <n v="565765"/>
    <x v="388"/>
    <x v="388"/>
    <n v="12"/>
    <x v="242"/>
    <n v="1.95"/>
    <n v="12526"/>
    <n v="23.4"/>
  </r>
  <r>
    <n v="565765"/>
    <x v="527"/>
    <x v="527"/>
    <n v="12"/>
    <x v="242"/>
    <n v="1.95"/>
    <n v="12526"/>
    <n v="23.4"/>
  </r>
  <r>
    <n v="565765"/>
    <x v="824"/>
    <x v="1203"/>
    <n v="10"/>
    <x v="242"/>
    <n v="2.08"/>
    <n v="12526"/>
    <n v="20.8"/>
  </r>
  <r>
    <n v="565765"/>
    <x v="969"/>
    <x v="1226"/>
    <n v="6"/>
    <x v="242"/>
    <n v="4.1500000000000004"/>
    <n v="12526"/>
    <n v="24.900000000000002"/>
  </r>
  <r>
    <n v="565765"/>
    <x v="1153"/>
    <x v="1165"/>
    <n v="10"/>
    <x v="242"/>
    <n v="2.08"/>
    <n v="12526"/>
    <n v="20.8"/>
  </r>
  <r>
    <n v="565777"/>
    <x v="742"/>
    <x v="745"/>
    <n v="6"/>
    <x v="243"/>
    <n v="2.25"/>
    <n v="12569"/>
    <n v="13.5"/>
  </r>
  <r>
    <n v="565777"/>
    <x v="219"/>
    <x v="219"/>
    <n v="8"/>
    <x v="243"/>
    <n v="4.95"/>
    <n v="12569"/>
    <n v="39.6"/>
  </r>
  <r>
    <n v="565777"/>
    <x v="407"/>
    <x v="407"/>
    <n v="6"/>
    <x v="243"/>
    <n v="5.95"/>
    <n v="12569"/>
    <n v="35.700000000000003"/>
  </r>
  <r>
    <n v="566041"/>
    <x v="61"/>
    <x v="61"/>
    <n v="48"/>
    <x v="244"/>
    <n v="1.25"/>
    <n v="13814"/>
    <n v="60"/>
  </r>
  <r>
    <n v="566041"/>
    <x v="300"/>
    <x v="300"/>
    <n v="24"/>
    <x v="244"/>
    <n v="1.25"/>
    <n v="13814"/>
    <n v="30"/>
  </r>
  <r>
    <n v="566041"/>
    <x v="301"/>
    <x v="301"/>
    <n v="24"/>
    <x v="244"/>
    <n v="1.25"/>
    <n v="13814"/>
    <n v="30"/>
  </r>
  <r>
    <n v="566041"/>
    <x v="345"/>
    <x v="345"/>
    <n v="12"/>
    <x v="244"/>
    <n v="1.45"/>
    <n v="13814"/>
    <n v="17.399999999999999"/>
  </r>
  <r>
    <n v="566041"/>
    <x v="67"/>
    <x v="67"/>
    <n v="48"/>
    <x v="244"/>
    <n v="0.55000000000000004"/>
    <n v="13814"/>
    <n v="26.400000000000002"/>
  </r>
  <r>
    <n v="566041"/>
    <x v="68"/>
    <x v="68"/>
    <n v="8"/>
    <x v="244"/>
    <n v="4.95"/>
    <n v="13814"/>
    <n v="39.6"/>
  </r>
  <r>
    <n v="566041"/>
    <x v="86"/>
    <x v="86"/>
    <n v="6"/>
    <x v="244"/>
    <n v="4.95"/>
    <n v="13814"/>
    <n v="29.700000000000003"/>
  </r>
  <r>
    <n v="566041"/>
    <x v="583"/>
    <x v="583"/>
    <n v="12"/>
    <x v="244"/>
    <n v="1.45"/>
    <n v="13814"/>
    <n v="17.399999999999999"/>
  </r>
  <r>
    <n v="566041"/>
    <x v="584"/>
    <x v="584"/>
    <n v="24"/>
    <x v="244"/>
    <n v="0.55000000000000004"/>
    <n v="13814"/>
    <n v="13.200000000000001"/>
  </r>
  <r>
    <n v="566041"/>
    <x v="536"/>
    <x v="536"/>
    <n v="2"/>
    <x v="244"/>
    <n v="8.5"/>
    <n v="13814"/>
    <n v="17"/>
  </r>
  <r>
    <n v="566041"/>
    <x v="185"/>
    <x v="185"/>
    <n v="24"/>
    <x v="244"/>
    <n v="1.95"/>
    <n v="13814"/>
    <n v="46.8"/>
  </r>
  <r>
    <n v="566041"/>
    <x v="682"/>
    <x v="684"/>
    <n v="24"/>
    <x v="244"/>
    <n v="3.75"/>
    <n v="13814"/>
    <n v="90"/>
  </r>
  <r>
    <n v="566041"/>
    <x v="515"/>
    <x v="515"/>
    <n v="24"/>
    <x v="244"/>
    <n v="3.75"/>
    <n v="13814"/>
    <n v="90"/>
  </r>
  <r>
    <n v="566041"/>
    <x v="456"/>
    <x v="456"/>
    <n v="24"/>
    <x v="244"/>
    <n v="3.75"/>
    <n v="13814"/>
    <n v="90"/>
  </r>
  <r>
    <n v="566041"/>
    <x v="516"/>
    <x v="516"/>
    <n v="24"/>
    <x v="244"/>
    <n v="3.75"/>
    <n v="13814"/>
    <n v="90"/>
  </r>
  <r>
    <n v="566041"/>
    <x v="1125"/>
    <x v="1137"/>
    <n v="12"/>
    <x v="244"/>
    <n v="1.45"/>
    <n v="13814"/>
    <n v="17.399999999999999"/>
  </r>
  <r>
    <n v="566041"/>
    <x v="947"/>
    <x v="954"/>
    <n v="24"/>
    <x v="244"/>
    <n v="0.55000000000000004"/>
    <n v="13814"/>
    <n v="13.200000000000001"/>
  </r>
  <r>
    <n v="566041"/>
    <x v="256"/>
    <x v="256"/>
    <n v="12"/>
    <x v="244"/>
    <n v="2.1"/>
    <n v="13814"/>
    <n v="25.200000000000003"/>
  </r>
  <r>
    <n v="566041"/>
    <x v="1029"/>
    <x v="1037"/>
    <n v="12"/>
    <x v="244"/>
    <n v="1.45"/>
    <n v="13814"/>
    <n v="17.399999999999999"/>
  </r>
  <r>
    <n v="566041"/>
    <x v="1271"/>
    <x v="1289"/>
    <n v="24"/>
    <x v="244"/>
    <n v="1.25"/>
    <n v="13814"/>
    <n v="30"/>
  </r>
  <r>
    <n v="566041"/>
    <x v="1272"/>
    <x v="1290"/>
    <n v="24"/>
    <x v="244"/>
    <n v="1.25"/>
    <n v="13814"/>
    <n v="30"/>
  </r>
  <r>
    <n v="566041"/>
    <x v="968"/>
    <x v="1207"/>
    <n v="12"/>
    <x v="244"/>
    <n v="2.89"/>
    <n v="13814"/>
    <n v="34.68"/>
  </r>
  <r>
    <n v="566041"/>
    <x v="976"/>
    <x v="984"/>
    <n v="12"/>
    <x v="244"/>
    <n v="1.95"/>
    <n v="13814"/>
    <n v="23.4"/>
  </r>
  <r>
    <n v="566041"/>
    <x v="985"/>
    <x v="993"/>
    <n v="24"/>
    <x v="244"/>
    <n v="0.55000000000000004"/>
    <n v="13814"/>
    <n v="13.200000000000001"/>
  </r>
  <r>
    <n v="566041"/>
    <x v="843"/>
    <x v="849"/>
    <n v="24"/>
    <x v="244"/>
    <n v="1.45"/>
    <n v="13814"/>
    <n v="34.799999999999997"/>
  </r>
  <r>
    <n v="566041"/>
    <x v="191"/>
    <x v="191"/>
    <n v="24"/>
    <x v="244"/>
    <n v="1.45"/>
    <n v="13814"/>
    <n v="34.799999999999997"/>
  </r>
  <r>
    <n v="566054"/>
    <x v="44"/>
    <x v="44"/>
    <n v="20"/>
    <x v="245"/>
    <n v="0.85"/>
    <n v="12592"/>
    <n v="17"/>
  </r>
  <r>
    <n v="566054"/>
    <x v="45"/>
    <x v="45"/>
    <n v="10"/>
    <x v="245"/>
    <n v="0.85"/>
    <n v="12592"/>
    <n v="8.5"/>
  </r>
  <r>
    <n v="566054"/>
    <x v="197"/>
    <x v="197"/>
    <n v="20"/>
    <x v="245"/>
    <n v="1.65"/>
    <n v="12592"/>
    <n v="33"/>
  </r>
  <r>
    <n v="566054"/>
    <x v="47"/>
    <x v="47"/>
    <n v="10"/>
    <x v="245"/>
    <n v="1.65"/>
    <n v="12592"/>
    <n v="16.5"/>
  </r>
  <r>
    <n v="566054"/>
    <x v="705"/>
    <x v="707"/>
    <n v="20"/>
    <x v="245"/>
    <n v="1.65"/>
    <n v="12592"/>
    <n v="33"/>
  </r>
  <r>
    <n v="566054"/>
    <x v="185"/>
    <x v="185"/>
    <n v="12"/>
    <x v="245"/>
    <n v="1.95"/>
    <n v="12592"/>
    <n v="23.4"/>
  </r>
  <r>
    <n v="566054"/>
    <x v="1023"/>
    <x v="1031"/>
    <n v="12"/>
    <x v="245"/>
    <n v="1.95"/>
    <n v="12592"/>
    <n v="23.4"/>
  </r>
  <r>
    <n v="566054"/>
    <x v="747"/>
    <x v="750"/>
    <n v="20"/>
    <x v="245"/>
    <n v="1.65"/>
    <n v="12592"/>
    <n v="33"/>
  </r>
  <r>
    <n v="566059"/>
    <x v="426"/>
    <x v="426"/>
    <n v="4"/>
    <x v="246"/>
    <n v="8.5"/>
    <n v="12569"/>
    <n v="34"/>
  </r>
  <r>
    <n v="566059"/>
    <x v="536"/>
    <x v="536"/>
    <n v="4"/>
    <x v="246"/>
    <n v="8.5"/>
    <n v="12569"/>
    <n v="34"/>
  </r>
  <r>
    <n v="566233"/>
    <x v="1264"/>
    <x v="1281"/>
    <n v="100"/>
    <x v="247"/>
    <n v="0.04"/>
    <n v="12635"/>
    <n v="4"/>
  </r>
  <r>
    <n v="566233"/>
    <x v="649"/>
    <x v="651"/>
    <n v="12"/>
    <x v="247"/>
    <n v="0.85"/>
    <n v="12635"/>
    <n v="10.199999999999999"/>
  </r>
  <r>
    <n v="566233"/>
    <x v="750"/>
    <x v="754"/>
    <n v="24"/>
    <x v="247"/>
    <n v="0.28999999999999998"/>
    <n v="12635"/>
    <n v="6.9599999999999991"/>
  </r>
  <r>
    <n v="566233"/>
    <x v="832"/>
    <x v="838"/>
    <n v="12"/>
    <x v="247"/>
    <n v="1.69"/>
    <n v="12635"/>
    <n v="20.28"/>
  </r>
  <r>
    <n v="566233"/>
    <x v="239"/>
    <x v="239"/>
    <n v="6"/>
    <x v="247"/>
    <n v="2.95"/>
    <n v="12635"/>
    <n v="17.700000000000003"/>
  </r>
  <r>
    <n v="566233"/>
    <x v="1038"/>
    <x v="1046"/>
    <n v="6"/>
    <x v="247"/>
    <n v="2.95"/>
    <n v="12635"/>
    <n v="17.700000000000003"/>
  </r>
  <r>
    <n v="566233"/>
    <x v="1273"/>
    <x v="1291"/>
    <n v="24"/>
    <x v="247"/>
    <n v="0.12"/>
    <n v="12635"/>
    <n v="2.88"/>
  </r>
  <r>
    <n v="566233"/>
    <x v="1014"/>
    <x v="1022"/>
    <n v="24"/>
    <x v="247"/>
    <n v="0.12"/>
    <n v="12635"/>
    <n v="2.88"/>
  </r>
  <r>
    <n v="566233"/>
    <x v="1131"/>
    <x v="1143"/>
    <n v="12"/>
    <x v="247"/>
    <n v="0.65"/>
    <n v="12635"/>
    <n v="7.8000000000000007"/>
  </r>
  <r>
    <n v="566233"/>
    <x v="392"/>
    <x v="392"/>
    <n v="1"/>
    <x v="247"/>
    <n v="10.95"/>
    <n v="12635"/>
    <n v="10.95"/>
  </r>
  <r>
    <n v="566233"/>
    <x v="179"/>
    <x v="179"/>
    <n v="6"/>
    <x v="247"/>
    <n v="2.5499999999999998"/>
    <n v="12635"/>
    <n v="15.299999999999999"/>
  </r>
  <r>
    <n v="566233"/>
    <x v="123"/>
    <x v="123"/>
    <n v="12"/>
    <x v="247"/>
    <n v="0.39"/>
    <n v="12635"/>
    <n v="4.68"/>
  </r>
  <r>
    <n v="566233"/>
    <x v="362"/>
    <x v="362"/>
    <n v="6"/>
    <x v="247"/>
    <n v="2.5499999999999998"/>
    <n v="12635"/>
    <n v="15.299999999999999"/>
  </r>
  <r>
    <n v="566233"/>
    <x v="194"/>
    <x v="194"/>
    <n v="12"/>
    <x v="247"/>
    <n v="1.25"/>
    <n v="12635"/>
    <n v="15"/>
  </r>
  <r>
    <n v="566233"/>
    <x v="426"/>
    <x v="426"/>
    <n v="2"/>
    <x v="247"/>
    <n v="8.5"/>
    <n v="12635"/>
    <n v="17"/>
  </r>
  <r>
    <n v="566233"/>
    <x v="186"/>
    <x v="186"/>
    <n v="3"/>
    <x v="247"/>
    <n v="4.95"/>
    <n v="12635"/>
    <n v="14.850000000000001"/>
  </r>
  <r>
    <n v="566233"/>
    <x v="1274"/>
    <x v="1292"/>
    <n v="2"/>
    <x v="247"/>
    <n v="9.9499999999999993"/>
    <n v="12635"/>
    <n v="19.899999999999999"/>
  </r>
  <r>
    <n v="566233"/>
    <x v="28"/>
    <x v="28"/>
    <n v="2"/>
    <x v="247"/>
    <n v="9.9499999999999993"/>
    <n v="12635"/>
    <n v="19.899999999999999"/>
  </r>
  <r>
    <n v="566233"/>
    <x v="1275"/>
    <x v="1293"/>
    <n v="12"/>
    <x v="247"/>
    <n v="1.25"/>
    <n v="12635"/>
    <n v="15"/>
  </r>
  <r>
    <n v="566233"/>
    <x v="630"/>
    <x v="632"/>
    <n v="12"/>
    <x v="247"/>
    <n v="1.45"/>
    <n v="12635"/>
    <n v="17.399999999999999"/>
  </r>
  <r>
    <n v="566233"/>
    <x v="598"/>
    <x v="598"/>
    <n v="2"/>
    <x v="247"/>
    <n v="8.25"/>
    <n v="12635"/>
    <n v="16.5"/>
  </r>
  <r>
    <n v="566233"/>
    <x v="594"/>
    <x v="594"/>
    <n v="2"/>
    <x v="247"/>
    <n v="8.25"/>
    <n v="12635"/>
    <n v="16.5"/>
  </r>
  <r>
    <n v="566233"/>
    <x v="599"/>
    <x v="599"/>
    <n v="2"/>
    <x v="247"/>
    <n v="8.25"/>
    <n v="12635"/>
    <n v="16.5"/>
  </r>
  <r>
    <n v="566233"/>
    <x v="1276"/>
    <x v="1294"/>
    <n v="16"/>
    <x v="247"/>
    <n v="1.25"/>
    <n v="12635"/>
    <n v="20"/>
  </r>
  <r>
    <n v="566233"/>
    <x v="1277"/>
    <x v="1295"/>
    <n v="16"/>
    <x v="247"/>
    <n v="1.25"/>
    <n v="12635"/>
    <n v="20"/>
  </r>
  <r>
    <n v="566233"/>
    <x v="1168"/>
    <x v="1181"/>
    <n v="12"/>
    <x v="247"/>
    <n v="0.83"/>
    <n v="12635"/>
    <n v="9.9599999999999991"/>
  </r>
  <r>
    <n v="566233"/>
    <x v="1169"/>
    <x v="1182"/>
    <n v="12"/>
    <x v="247"/>
    <n v="0.95"/>
    <n v="12635"/>
    <n v="11.399999999999999"/>
  </r>
  <r>
    <n v="566233"/>
    <x v="849"/>
    <x v="855"/>
    <n v="12"/>
    <x v="247"/>
    <n v="1.65"/>
    <n v="12635"/>
    <n v="19.799999999999997"/>
  </r>
  <r>
    <n v="566233"/>
    <x v="1072"/>
    <x v="1081"/>
    <n v="12"/>
    <x v="247"/>
    <n v="1.45"/>
    <n v="12635"/>
    <n v="17.399999999999999"/>
  </r>
  <r>
    <n v="566233"/>
    <x v="1029"/>
    <x v="1037"/>
    <n v="12"/>
    <x v="247"/>
    <n v="1.45"/>
    <n v="12635"/>
    <n v="17.399999999999999"/>
  </r>
  <r>
    <n v="566233"/>
    <x v="1030"/>
    <x v="1038"/>
    <n v="12"/>
    <x v="247"/>
    <n v="1.45"/>
    <n v="12635"/>
    <n v="17.399999999999999"/>
  </r>
  <r>
    <n v="566233"/>
    <x v="735"/>
    <x v="738"/>
    <n v="10"/>
    <x v="247"/>
    <n v="2.08"/>
    <n v="12635"/>
    <n v="20.8"/>
  </r>
  <r>
    <n v="566233"/>
    <x v="969"/>
    <x v="1226"/>
    <n v="6"/>
    <x v="247"/>
    <n v="4.1500000000000004"/>
    <n v="12635"/>
    <n v="24.900000000000002"/>
  </r>
  <r>
    <n v="566233"/>
    <x v="1170"/>
    <x v="1183"/>
    <n v="6"/>
    <x v="247"/>
    <n v="2.89"/>
    <n v="12635"/>
    <n v="17.34"/>
  </r>
  <r>
    <n v="566233"/>
    <x v="857"/>
    <x v="863"/>
    <n v="4"/>
    <x v="247"/>
    <n v="4.1500000000000004"/>
    <n v="12635"/>
    <n v="16.600000000000001"/>
  </r>
  <r>
    <n v="566233"/>
    <x v="772"/>
    <x v="776"/>
    <n v="4"/>
    <x v="247"/>
    <n v="4.1500000000000004"/>
    <n v="12635"/>
    <n v="16.600000000000001"/>
  </r>
  <r>
    <n v="566233"/>
    <x v="1173"/>
    <x v="1186"/>
    <n v="12"/>
    <x v="247"/>
    <n v="1.65"/>
    <n v="12635"/>
    <n v="19.799999999999997"/>
  </r>
  <r>
    <n v="566233"/>
    <x v="1174"/>
    <x v="1187"/>
    <n v="12"/>
    <x v="247"/>
    <n v="1.65"/>
    <n v="12635"/>
    <n v="19.799999999999997"/>
  </r>
  <r>
    <n v="566233"/>
    <x v="1010"/>
    <x v="1018"/>
    <n v="8"/>
    <x v="247"/>
    <n v="1.25"/>
    <n v="12635"/>
    <n v="10"/>
  </r>
  <r>
    <n v="566233"/>
    <x v="1048"/>
    <x v="1056"/>
    <n v="8"/>
    <x v="247"/>
    <n v="0.83"/>
    <n v="12635"/>
    <n v="6.64"/>
  </r>
  <r>
    <n v="566233"/>
    <x v="1050"/>
    <x v="1058"/>
    <n v="8"/>
    <x v="247"/>
    <n v="1.25"/>
    <n v="12635"/>
    <n v="10"/>
  </r>
  <r>
    <n v="566233"/>
    <x v="1136"/>
    <x v="1148"/>
    <n v="16"/>
    <x v="247"/>
    <n v="1.65"/>
    <n v="12635"/>
    <n v="26.4"/>
  </r>
  <r>
    <n v="566233"/>
    <x v="974"/>
    <x v="982"/>
    <n v="24"/>
    <x v="247"/>
    <n v="0.55000000000000004"/>
    <n v="12635"/>
    <n v="13.200000000000001"/>
  </r>
  <r>
    <n v="566233"/>
    <x v="1159"/>
    <x v="1171"/>
    <n v="6"/>
    <x v="247"/>
    <n v="2.5499999999999998"/>
    <n v="12635"/>
    <n v="15.299999999999999"/>
  </r>
  <r>
    <n v="566233"/>
    <x v="1137"/>
    <x v="1149"/>
    <n v="12"/>
    <x v="247"/>
    <n v="1.65"/>
    <n v="12635"/>
    <n v="19.799999999999997"/>
  </r>
  <r>
    <n v="566233"/>
    <x v="1278"/>
    <x v="1296"/>
    <n v="6"/>
    <x v="247"/>
    <n v="2.95"/>
    <n v="12635"/>
    <n v="17.700000000000003"/>
  </r>
  <r>
    <n v="566233"/>
    <x v="1279"/>
    <x v="1297"/>
    <n v="6"/>
    <x v="247"/>
    <n v="2.1"/>
    <n v="12635"/>
    <n v="12.600000000000001"/>
  </r>
  <r>
    <n v="566233"/>
    <x v="1280"/>
    <x v="1298"/>
    <n v="48"/>
    <x v="247"/>
    <n v="0.63"/>
    <n v="12635"/>
    <n v="30.240000000000002"/>
  </r>
  <r>
    <n v="566233"/>
    <x v="1153"/>
    <x v="1165"/>
    <n v="10"/>
    <x v="247"/>
    <n v="2.08"/>
    <n v="12635"/>
    <n v="20.8"/>
  </r>
  <r>
    <n v="566233"/>
    <x v="1160"/>
    <x v="1172"/>
    <n v="12"/>
    <x v="247"/>
    <n v="1.25"/>
    <n v="12635"/>
    <n v="15"/>
  </r>
  <r>
    <n v="566233"/>
    <x v="1149"/>
    <x v="1161"/>
    <n v="12"/>
    <x v="247"/>
    <n v="1.25"/>
    <n v="12635"/>
    <n v="15"/>
  </r>
  <r>
    <n v="566233"/>
    <x v="1191"/>
    <x v="1205"/>
    <n v="12"/>
    <x v="247"/>
    <n v="0.83"/>
    <n v="12635"/>
    <n v="9.9599999999999991"/>
  </r>
  <r>
    <n v="566233"/>
    <x v="1192"/>
    <x v="1206"/>
    <n v="12"/>
    <x v="247"/>
    <n v="0.83"/>
    <n v="12635"/>
    <n v="9.9599999999999991"/>
  </r>
  <r>
    <n v="566233"/>
    <x v="1281"/>
    <x v="1299"/>
    <n v="24"/>
    <x v="247"/>
    <n v="0.83"/>
    <n v="12635"/>
    <n v="19.919999999999998"/>
  </r>
  <r>
    <n v="566233"/>
    <x v="1282"/>
    <x v="1300"/>
    <n v="12"/>
    <x v="247"/>
    <n v="0.83"/>
    <n v="12635"/>
    <n v="9.9599999999999991"/>
  </r>
  <r>
    <n v="566233"/>
    <x v="1242"/>
    <x v="1258"/>
    <n v="12"/>
    <x v="247"/>
    <n v="0.83"/>
    <n v="12635"/>
    <n v="9.9599999999999991"/>
  </r>
  <r>
    <n v="566233"/>
    <x v="914"/>
    <x v="920"/>
    <n v="16"/>
    <x v="247"/>
    <n v="0.65"/>
    <n v="12635"/>
    <n v="10.4"/>
  </r>
  <r>
    <n v="566233"/>
    <x v="1044"/>
    <x v="1052"/>
    <n v="24"/>
    <x v="247"/>
    <n v="0.19"/>
    <n v="12635"/>
    <n v="4.5600000000000005"/>
  </r>
  <r>
    <n v="566233"/>
    <x v="1283"/>
    <x v="1301"/>
    <n v="12"/>
    <x v="247"/>
    <n v="0.65"/>
    <n v="12635"/>
    <n v="7.8000000000000007"/>
  </r>
  <r>
    <n v="566233"/>
    <x v="722"/>
    <x v="725"/>
    <n v="12"/>
    <x v="247"/>
    <n v="0.83"/>
    <n v="12635"/>
    <n v="9.9599999999999991"/>
  </r>
  <r>
    <n v="566267"/>
    <x v="64"/>
    <x v="64"/>
    <n v="20"/>
    <x v="248"/>
    <n v="1.25"/>
    <n v="12647"/>
    <n v="25"/>
  </r>
  <r>
    <n v="566267"/>
    <x v="67"/>
    <x v="67"/>
    <n v="24"/>
    <x v="248"/>
    <n v="0.55000000000000004"/>
    <n v="12647"/>
    <n v="13.200000000000001"/>
  </r>
  <r>
    <n v="566267"/>
    <x v="1284"/>
    <x v="1302"/>
    <n v="2"/>
    <x v="248"/>
    <n v="21.95"/>
    <n v="12647"/>
    <n v="43.9"/>
  </r>
  <r>
    <n v="566267"/>
    <x v="14"/>
    <x v="14"/>
    <n v="24"/>
    <x v="248"/>
    <n v="0.85"/>
    <n v="12647"/>
    <n v="20.399999999999999"/>
  </r>
  <r>
    <n v="566267"/>
    <x v="350"/>
    <x v="350"/>
    <n v="24"/>
    <x v="248"/>
    <n v="0.85"/>
    <n v="12647"/>
    <n v="20.399999999999999"/>
  </r>
  <r>
    <n v="566267"/>
    <x v="209"/>
    <x v="209"/>
    <n v="24"/>
    <x v="248"/>
    <n v="0.55000000000000004"/>
    <n v="12647"/>
    <n v="13.200000000000001"/>
  </r>
  <r>
    <n v="566267"/>
    <x v="357"/>
    <x v="357"/>
    <n v="12"/>
    <x v="248"/>
    <n v="1.95"/>
    <n v="12647"/>
    <n v="23.4"/>
  </r>
  <r>
    <n v="566267"/>
    <x v="424"/>
    <x v="424"/>
    <n v="3"/>
    <x v="248"/>
    <n v="5.95"/>
    <n v="12647"/>
    <n v="17.850000000000001"/>
  </r>
  <r>
    <n v="566267"/>
    <x v="1047"/>
    <x v="1055"/>
    <n v="8"/>
    <x v="248"/>
    <n v="0.83"/>
    <n v="12647"/>
    <n v="6.64"/>
  </r>
  <r>
    <n v="566267"/>
    <x v="1048"/>
    <x v="1056"/>
    <n v="8"/>
    <x v="248"/>
    <n v="0.83"/>
    <n v="12647"/>
    <n v="6.64"/>
  </r>
  <r>
    <n v="566267"/>
    <x v="1049"/>
    <x v="1057"/>
    <n v="8"/>
    <x v="248"/>
    <n v="0.83"/>
    <n v="12647"/>
    <n v="6.64"/>
  </r>
  <r>
    <n v="566267"/>
    <x v="1050"/>
    <x v="1058"/>
    <n v="8"/>
    <x v="248"/>
    <n v="1.25"/>
    <n v="12647"/>
    <n v="10"/>
  </r>
  <r>
    <n v="566267"/>
    <x v="1285"/>
    <x v="1303"/>
    <n v="2"/>
    <x v="248"/>
    <n v="6.25"/>
    <n v="12647"/>
    <n v="12.5"/>
  </r>
  <r>
    <n v="566267"/>
    <x v="1286"/>
    <x v="1304"/>
    <n v="2"/>
    <x v="248"/>
    <n v="6.25"/>
    <n v="12647"/>
    <n v="12.5"/>
  </r>
  <r>
    <n v="566267"/>
    <x v="1287"/>
    <x v="1305"/>
    <n v="2"/>
    <x v="248"/>
    <n v="9.9499999999999993"/>
    <n v="12647"/>
    <n v="19.899999999999999"/>
  </r>
  <r>
    <n v="566267"/>
    <x v="1288"/>
    <x v="1306"/>
    <n v="6"/>
    <x v="248"/>
    <n v="3.75"/>
    <n v="12647"/>
    <n v="22.5"/>
  </r>
  <r>
    <n v="566267"/>
    <x v="1289"/>
    <x v="1307"/>
    <n v="6"/>
    <x v="248"/>
    <n v="2.4900000000000002"/>
    <n v="12647"/>
    <n v="14.940000000000001"/>
  </r>
  <r>
    <n v="566267"/>
    <x v="405"/>
    <x v="405"/>
    <n v="10"/>
    <x v="248"/>
    <n v="1.25"/>
    <n v="12647"/>
    <n v="12.5"/>
  </r>
  <r>
    <n v="566268"/>
    <x v="41"/>
    <x v="41"/>
    <n v="3"/>
    <x v="249"/>
    <n v="5.95"/>
    <n v="13813"/>
    <n v="17.850000000000001"/>
  </r>
  <r>
    <n v="566268"/>
    <x v="561"/>
    <x v="561"/>
    <n v="2"/>
    <x v="249"/>
    <n v="7.95"/>
    <n v="13813"/>
    <n v="15.9"/>
  </r>
  <r>
    <n v="566268"/>
    <x v="49"/>
    <x v="49"/>
    <n v="12"/>
    <x v="249"/>
    <n v="2.95"/>
    <n v="13813"/>
    <n v="35.400000000000006"/>
  </r>
  <r>
    <n v="566268"/>
    <x v="477"/>
    <x v="477"/>
    <n v="6"/>
    <x v="249"/>
    <n v="3.25"/>
    <n v="13813"/>
    <n v="19.5"/>
  </r>
  <r>
    <n v="566268"/>
    <x v="64"/>
    <x v="64"/>
    <n v="10"/>
    <x v="249"/>
    <n v="1.25"/>
    <n v="13813"/>
    <n v="12.5"/>
  </r>
  <r>
    <n v="566268"/>
    <x v="68"/>
    <x v="68"/>
    <n v="4"/>
    <x v="249"/>
    <n v="4.95"/>
    <n v="13813"/>
    <n v="19.8"/>
  </r>
  <r>
    <n v="566268"/>
    <x v="112"/>
    <x v="112"/>
    <n v="4"/>
    <x v="249"/>
    <n v="3.95"/>
    <n v="13813"/>
    <n v="15.8"/>
  </r>
  <r>
    <n v="566268"/>
    <x v="120"/>
    <x v="120"/>
    <n v="6"/>
    <x v="249"/>
    <n v="2.5499999999999998"/>
    <n v="13813"/>
    <n v="15.299999999999999"/>
  </r>
  <r>
    <n v="566268"/>
    <x v="128"/>
    <x v="128"/>
    <n v="4"/>
    <x v="249"/>
    <n v="4.95"/>
    <n v="13813"/>
    <n v="19.8"/>
  </r>
  <r>
    <n v="566268"/>
    <x v="622"/>
    <x v="624"/>
    <n v="4"/>
    <x v="249"/>
    <n v="2.5499999999999998"/>
    <n v="13813"/>
    <n v="10.199999999999999"/>
  </r>
  <r>
    <n v="566268"/>
    <x v="969"/>
    <x v="1226"/>
    <n v="6"/>
    <x v="249"/>
    <n v="4.1500000000000004"/>
    <n v="13813"/>
    <n v="24.900000000000002"/>
  </r>
  <r>
    <n v="566268"/>
    <x v="996"/>
    <x v="1004"/>
    <n v="8"/>
    <x v="249"/>
    <n v="0.85"/>
    <n v="13813"/>
    <n v="6.8"/>
  </r>
  <r>
    <n v="566268"/>
    <x v="1047"/>
    <x v="1055"/>
    <n v="8"/>
    <x v="249"/>
    <n v="0.83"/>
    <n v="13813"/>
    <n v="6.64"/>
  </r>
  <r>
    <n v="566268"/>
    <x v="213"/>
    <x v="213"/>
    <n v="3"/>
    <x v="249"/>
    <n v="5.95"/>
    <n v="13813"/>
    <n v="17.850000000000001"/>
  </r>
  <r>
    <n v="566586"/>
    <x v="209"/>
    <x v="209"/>
    <n v="48"/>
    <x v="250"/>
    <n v="0.55000000000000004"/>
    <n v="12619"/>
    <n v="26.400000000000002"/>
  </r>
  <r>
    <n v="566586"/>
    <x v="521"/>
    <x v="521"/>
    <n v="72"/>
    <x v="250"/>
    <n v="0.55000000000000004"/>
    <n v="12619"/>
    <n v="39.6"/>
  </r>
  <r>
    <n v="566586"/>
    <x v="119"/>
    <x v="119"/>
    <n v="48"/>
    <x v="250"/>
    <n v="1.45"/>
    <n v="12619"/>
    <n v="69.599999999999994"/>
  </r>
  <r>
    <n v="566586"/>
    <x v="1213"/>
    <x v="1229"/>
    <n v="10"/>
    <x v="250"/>
    <n v="1.65"/>
    <n v="12619"/>
    <n v="16.5"/>
  </r>
  <r>
    <n v="566586"/>
    <x v="1214"/>
    <x v="1230"/>
    <n v="10"/>
    <x v="250"/>
    <n v="1.65"/>
    <n v="12619"/>
    <n v="16.5"/>
  </r>
  <r>
    <n v="566586"/>
    <x v="974"/>
    <x v="982"/>
    <n v="24"/>
    <x v="250"/>
    <n v="0.55000000000000004"/>
    <n v="12619"/>
    <n v="13.200000000000001"/>
  </r>
  <r>
    <n v="566739"/>
    <x v="64"/>
    <x v="64"/>
    <n v="10"/>
    <x v="251"/>
    <n v="1.25"/>
    <n v="12566"/>
    <n v="12.5"/>
  </r>
  <r>
    <n v="566739"/>
    <x v="285"/>
    <x v="285"/>
    <n v="12"/>
    <x v="251"/>
    <n v="1.25"/>
    <n v="12566"/>
    <n v="15"/>
  </r>
  <r>
    <n v="566739"/>
    <x v="286"/>
    <x v="286"/>
    <n v="12"/>
    <x v="251"/>
    <n v="1.25"/>
    <n v="12566"/>
    <n v="15"/>
  </r>
  <r>
    <n v="566739"/>
    <x v="617"/>
    <x v="619"/>
    <n v="25"/>
    <x v="251"/>
    <n v="0.42"/>
    <n v="12566"/>
    <n v="10.5"/>
  </r>
  <r>
    <n v="566739"/>
    <x v="440"/>
    <x v="440"/>
    <n v="12"/>
    <x v="251"/>
    <n v="1.65"/>
    <n v="12566"/>
    <n v="19.799999999999997"/>
  </r>
  <r>
    <n v="566739"/>
    <x v="789"/>
    <x v="794"/>
    <n v="48"/>
    <x v="251"/>
    <n v="0.39"/>
    <n v="12566"/>
    <n v="18.72"/>
  </r>
  <r>
    <n v="566739"/>
    <x v="18"/>
    <x v="18"/>
    <n v="3"/>
    <x v="251"/>
    <n v="4.95"/>
    <n v="12566"/>
    <n v="14.850000000000001"/>
  </r>
  <r>
    <n v="566739"/>
    <x v="426"/>
    <x v="426"/>
    <n v="2"/>
    <x v="251"/>
    <n v="8.5"/>
    <n v="12566"/>
    <n v="17"/>
  </r>
  <r>
    <n v="566739"/>
    <x v="132"/>
    <x v="132"/>
    <n v="4"/>
    <x v="251"/>
    <n v="4.95"/>
    <n v="12566"/>
    <n v="19.8"/>
  </r>
  <r>
    <n v="566739"/>
    <x v="133"/>
    <x v="133"/>
    <n v="2"/>
    <x v="251"/>
    <n v="9.9499999999999993"/>
    <n v="12566"/>
    <n v="19.899999999999999"/>
  </r>
  <r>
    <n v="566739"/>
    <x v="134"/>
    <x v="134"/>
    <n v="2"/>
    <x v="251"/>
    <n v="9.9499999999999993"/>
    <n v="12566"/>
    <n v="19.899999999999999"/>
  </r>
  <r>
    <n v="566739"/>
    <x v="853"/>
    <x v="859"/>
    <n v="24"/>
    <x v="251"/>
    <n v="0.42"/>
    <n v="12566"/>
    <n v="10.08"/>
  </r>
  <r>
    <n v="566739"/>
    <x v="728"/>
    <x v="731"/>
    <n v="24"/>
    <x v="251"/>
    <n v="0.85"/>
    <n v="12566"/>
    <n v="20.399999999999999"/>
  </r>
  <r>
    <n v="566739"/>
    <x v="698"/>
    <x v="700"/>
    <n v="24"/>
    <x v="251"/>
    <n v="1.25"/>
    <n v="12566"/>
    <n v="30"/>
  </r>
  <r>
    <n v="566739"/>
    <x v="857"/>
    <x v="863"/>
    <n v="4"/>
    <x v="251"/>
    <n v="4.1500000000000004"/>
    <n v="12566"/>
    <n v="16.600000000000001"/>
  </r>
  <r>
    <n v="566739"/>
    <x v="772"/>
    <x v="776"/>
    <n v="4"/>
    <x v="251"/>
    <n v="4.1500000000000004"/>
    <n v="12566"/>
    <n v="16.600000000000001"/>
  </r>
  <r>
    <n v="566739"/>
    <x v="404"/>
    <x v="404"/>
    <n v="25"/>
    <x v="251"/>
    <n v="0.42"/>
    <n v="12566"/>
    <n v="10.5"/>
  </r>
  <r>
    <n v="566739"/>
    <x v="1215"/>
    <x v="1231"/>
    <n v="25"/>
    <x v="251"/>
    <n v="0.42"/>
    <n v="12566"/>
    <n v="10.5"/>
  </r>
  <r>
    <n v="566984"/>
    <x v="5"/>
    <x v="5"/>
    <n v="24"/>
    <x v="252"/>
    <n v="1.65"/>
    <n v="12471"/>
    <n v="39.599999999999994"/>
  </r>
  <r>
    <n v="566984"/>
    <x v="456"/>
    <x v="456"/>
    <n v="8"/>
    <x v="252"/>
    <n v="3.75"/>
    <n v="12471"/>
    <n v="30"/>
  </r>
  <r>
    <n v="566984"/>
    <x v="32"/>
    <x v="32"/>
    <n v="12"/>
    <x v="252"/>
    <n v="0.85"/>
    <n v="12471"/>
    <n v="10.199999999999999"/>
  </r>
  <r>
    <n v="566984"/>
    <x v="669"/>
    <x v="671"/>
    <n v="24"/>
    <x v="252"/>
    <n v="2.08"/>
    <n v="12471"/>
    <n v="49.92"/>
  </r>
  <r>
    <n v="566984"/>
    <x v="846"/>
    <x v="852"/>
    <n v="4"/>
    <x v="252"/>
    <n v="3.25"/>
    <n v="12471"/>
    <n v="13"/>
  </r>
  <r>
    <n v="566984"/>
    <x v="969"/>
    <x v="1226"/>
    <n v="6"/>
    <x v="252"/>
    <n v="4.1500000000000004"/>
    <n v="12471"/>
    <n v="24.900000000000002"/>
  </r>
  <r>
    <n v="566984"/>
    <x v="972"/>
    <x v="980"/>
    <n v="8"/>
    <x v="252"/>
    <n v="4.95"/>
    <n v="12471"/>
    <n v="39.6"/>
  </r>
  <r>
    <n v="566984"/>
    <x v="1049"/>
    <x v="1057"/>
    <n v="16"/>
    <x v="252"/>
    <n v="0.83"/>
    <n v="12471"/>
    <n v="13.28"/>
  </r>
  <r>
    <n v="566984"/>
    <x v="1050"/>
    <x v="1058"/>
    <n v="16"/>
    <x v="252"/>
    <n v="1.25"/>
    <n v="12471"/>
    <n v="20"/>
  </r>
  <r>
    <n v="566984"/>
    <x v="974"/>
    <x v="982"/>
    <n v="24"/>
    <x v="252"/>
    <n v="0.55000000000000004"/>
    <n v="12471"/>
    <n v="13.200000000000001"/>
  </r>
  <r>
    <n v="566984"/>
    <x v="1161"/>
    <x v="1174"/>
    <n v="4"/>
    <x v="252"/>
    <n v="9.9499999999999993"/>
    <n v="12471"/>
    <n v="39.799999999999997"/>
  </r>
  <r>
    <n v="566984"/>
    <x v="1194"/>
    <x v="1209"/>
    <n v="10"/>
    <x v="252"/>
    <n v="0.82"/>
    <n v="12471"/>
    <n v="8.1999999999999993"/>
  </r>
  <r>
    <n v="566984"/>
    <x v="1290"/>
    <x v="1308"/>
    <n v="24"/>
    <x v="252"/>
    <n v="0.39"/>
    <n v="12471"/>
    <n v="9.36"/>
  </r>
  <r>
    <n v="566984"/>
    <x v="1291"/>
    <x v="1309"/>
    <n v="4"/>
    <x v="252"/>
    <n v="4.1500000000000004"/>
    <n v="12471"/>
    <n v="16.600000000000001"/>
  </r>
  <r>
    <n v="566984"/>
    <x v="1292"/>
    <x v="1310"/>
    <n v="4"/>
    <x v="252"/>
    <n v="4.95"/>
    <n v="12471"/>
    <n v="19.8"/>
  </r>
  <r>
    <n v="566984"/>
    <x v="1242"/>
    <x v="1258"/>
    <n v="12"/>
    <x v="252"/>
    <n v="0.83"/>
    <n v="12471"/>
    <n v="9.9599999999999991"/>
  </r>
  <r>
    <n v="566984"/>
    <x v="1293"/>
    <x v="1311"/>
    <n v="20"/>
    <x v="252"/>
    <n v="0.83"/>
    <n v="12471"/>
    <n v="16.599999999999998"/>
  </r>
  <r>
    <n v="566984"/>
    <x v="1294"/>
    <x v="1312"/>
    <n v="6"/>
    <x v="252"/>
    <n v="2.08"/>
    <n v="12471"/>
    <n v="12.48"/>
  </r>
  <r>
    <n v="566987"/>
    <x v="357"/>
    <x v="357"/>
    <n v="12"/>
    <x v="253"/>
    <n v="1.95"/>
    <n v="12476"/>
    <n v="23.4"/>
  </r>
  <r>
    <n v="566987"/>
    <x v="216"/>
    <x v="216"/>
    <n v="6"/>
    <x v="253"/>
    <n v="12.75"/>
    <n v="12476"/>
    <n v="76.5"/>
  </r>
  <r>
    <n v="566987"/>
    <x v="362"/>
    <x v="362"/>
    <n v="24"/>
    <x v="253"/>
    <n v="2.5499999999999998"/>
    <n v="12476"/>
    <n v="61.199999999999996"/>
  </r>
  <r>
    <n v="566987"/>
    <x v="317"/>
    <x v="317"/>
    <n v="36"/>
    <x v="253"/>
    <n v="1.65"/>
    <n v="12476"/>
    <n v="59.4"/>
  </r>
  <r>
    <n v="566987"/>
    <x v="25"/>
    <x v="25"/>
    <n v="36"/>
    <x v="253"/>
    <n v="1.65"/>
    <n v="12476"/>
    <n v="59.4"/>
  </r>
  <r>
    <n v="566987"/>
    <x v="185"/>
    <x v="185"/>
    <n v="12"/>
    <x v="253"/>
    <n v="1.95"/>
    <n v="12476"/>
    <n v="23.4"/>
  </r>
  <r>
    <n v="566987"/>
    <x v="1052"/>
    <x v="1060"/>
    <n v="3"/>
    <x v="253"/>
    <n v="12.5"/>
    <n v="12476"/>
    <n v="37.5"/>
  </r>
  <r>
    <n v="566987"/>
    <x v="991"/>
    <x v="999"/>
    <n v="12"/>
    <x v="253"/>
    <n v="1.65"/>
    <n v="12476"/>
    <n v="19.799999999999997"/>
  </r>
  <r>
    <n v="566987"/>
    <x v="980"/>
    <x v="988"/>
    <n v="12"/>
    <x v="253"/>
    <n v="1.65"/>
    <n v="12476"/>
    <n v="19.799999999999997"/>
  </r>
  <r>
    <n v="566987"/>
    <x v="823"/>
    <x v="829"/>
    <n v="10"/>
    <x v="253"/>
    <n v="2.08"/>
    <n v="12476"/>
    <n v="20.8"/>
  </r>
  <r>
    <n v="566987"/>
    <x v="824"/>
    <x v="1203"/>
    <n v="10"/>
    <x v="253"/>
    <n v="2.08"/>
    <n v="12476"/>
    <n v="20.8"/>
  </r>
  <r>
    <n v="566987"/>
    <x v="972"/>
    <x v="980"/>
    <n v="8"/>
    <x v="253"/>
    <n v="4.95"/>
    <n v="12476"/>
    <n v="39.6"/>
  </r>
  <r>
    <n v="567134"/>
    <x v="41"/>
    <x v="41"/>
    <n v="18"/>
    <x v="254"/>
    <n v="5.95"/>
    <n v="12600"/>
    <n v="107.10000000000001"/>
  </r>
  <r>
    <n v="567134"/>
    <x v="330"/>
    <x v="330"/>
    <n v="10"/>
    <x v="254"/>
    <n v="2.08"/>
    <n v="12600"/>
    <n v="20.8"/>
  </r>
  <r>
    <n v="567134"/>
    <x v="43"/>
    <x v="43"/>
    <n v="10"/>
    <x v="254"/>
    <n v="1.25"/>
    <n v="12600"/>
    <n v="12.5"/>
  </r>
  <r>
    <n v="567134"/>
    <x v="355"/>
    <x v="355"/>
    <n v="12"/>
    <x v="254"/>
    <n v="1.45"/>
    <n v="12600"/>
    <n v="17.399999999999999"/>
  </r>
  <r>
    <n v="567134"/>
    <x v="167"/>
    <x v="167"/>
    <n v="18"/>
    <x v="254"/>
    <n v="5.95"/>
    <n v="12600"/>
    <n v="107.10000000000001"/>
  </r>
  <r>
    <n v="567291"/>
    <x v="21"/>
    <x v="21"/>
    <n v="4"/>
    <x v="255"/>
    <n v="8.5"/>
    <n v="12527"/>
    <n v="34"/>
  </r>
  <r>
    <n v="567291"/>
    <x v="732"/>
    <x v="735"/>
    <n v="3"/>
    <x v="255"/>
    <n v="4.95"/>
    <n v="12527"/>
    <n v="14.850000000000001"/>
  </r>
  <r>
    <n v="567291"/>
    <x v="1027"/>
    <x v="1035"/>
    <n v="6"/>
    <x v="255"/>
    <n v="2.4900000000000002"/>
    <n v="12527"/>
    <n v="14.940000000000001"/>
  </r>
  <r>
    <n v="567298"/>
    <x v="1295"/>
    <x v="1313"/>
    <n v="125"/>
    <x v="256"/>
    <n v="0.42"/>
    <n v="12497"/>
    <n v="52.5"/>
  </r>
  <r>
    <n v="567298"/>
    <x v="875"/>
    <x v="881"/>
    <n v="125"/>
    <x v="256"/>
    <n v="0.42"/>
    <n v="12497"/>
    <n v="52.5"/>
  </r>
  <r>
    <n v="567298"/>
    <x v="82"/>
    <x v="82"/>
    <n v="125"/>
    <x v="256"/>
    <n v="0.42"/>
    <n v="12497"/>
    <n v="52.5"/>
  </r>
  <r>
    <n v="567298"/>
    <x v="83"/>
    <x v="83"/>
    <n v="125"/>
    <x v="256"/>
    <n v="0.42"/>
    <n v="12497"/>
    <n v="52.5"/>
  </r>
  <r>
    <n v="567298"/>
    <x v="84"/>
    <x v="84"/>
    <n v="125"/>
    <x v="256"/>
    <n v="0.42"/>
    <n v="12497"/>
    <n v="52.5"/>
  </r>
  <r>
    <n v="567298"/>
    <x v="14"/>
    <x v="14"/>
    <n v="24"/>
    <x v="256"/>
    <n v="0.85"/>
    <n v="12497"/>
    <n v="20.399999999999999"/>
  </r>
  <r>
    <n v="567298"/>
    <x v="240"/>
    <x v="240"/>
    <n v="96"/>
    <x v="256"/>
    <n v="1.25"/>
    <n v="12497"/>
    <n v="120"/>
  </r>
  <r>
    <n v="567298"/>
    <x v="356"/>
    <x v="356"/>
    <n v="96"/>
    <x v="256"/>
    <n v="1.25"/>
    <n v="12497"/>
    <n v="120"/>
  </r>
  <r>
    <n v="567298"/>
    <x v="232"/>
    <x v="232"/>
    <n v="96"/>
    <x v="256"/>
    <n v="1.25"/>
    <n v="12497"/>
    <n v="120"/>
  </r>
  <r>
    <n v="567298"/>
    <x v="26"/>
    <x v="26"/>
    <n v="48"/>
    <x v="256"/>
    <n v="1.45"/>
    <n v="12497"/>
    <n v="69.599999999999994"/>
  </r>
  <r>
    <n v="567298"/>
    <x v="1296"/>
    <x v="1314"/>
    <n v="96"/>
    <x v="256"/>
    <n v="1.85"/>
    <n v="12497"/>
    <n v="177.60000000000002"/>
  </r>
  <r>
    <n v="567298"/>
    <x v="151"/>
    <x v="1315"/>
    <n v="75"/>
    <x v="256"/>
    <n v="0.42"/>
    <n v="12497"/>
    <n v="31.5"/>
  </r>
  <r>
    <n v="567298"/>
    <x v="627"/>
    <x v="629"/>
    <n v="75"/>
    <x v="256"/>
    <n v="0.42"/>
    <n v="12497"/>
    <n v="31.5"/>
  </r>
  <r>
    <n v="567305"/>
    <x v="561"/>
    <x v="561"/>
    <n v="4"/>
    <x v="257"/>
    <n v="7.95"/>
    <n v="12621"/>
    <n v="31.8"/>
  </r>
  <r>
    <n v="567305"/>
    <x v="48"/>
    <x v="48"/>
    <n v="2"/>
    <x v="257"/>
    <n v="7.95"/>
    <n v="12621"/>
    <n v="15.9"/>
  </r>
  <r>
    <n v="567305"/>
    <x v="1199"/>
    <x v="1214"/>
    <n v="24"/>
    <x v="257"/>
    <n v="0.39"/>
    <n v="12621"/>
    <n v="9.36"/>
  </r>
  <r>
    <n v="567305"/>
    <x v="304"/>
    <x v="304"/>
    <n v="12"/>
    <x v="257"/>
    <n v="0.42"/>
    <n v="12621"/>
    <n v="5.04"/>
  </r>
  <r>
    <n v="567305"/>
    <x v="22"/>
    <x v="22"/>
    <n v="24"/>
    <x v="257"/>
    <n v="2.95"/>
    <n v="12621"/>
    <n v="70.800000000000011"/>
  </r>
  <r>
    <n v="567305"/>
    <x v="23"/>
    <x v="23"/>
    <n v="12"/>
    <x v="257"/>
    <n v="2.95"/>
    <n v="12621"/>
    <n v="35.400000000000006"/>
  </r>
  <r>
    <n v="567305"/>
    <x v="185"/>
    <x v="185"/>
    <n v="48"/>
    <x v="257"/>
    <n v="1.95"/>
    <n v="12621"/>
    <n v="93.6"/>
  </r>
  <r>
    <n v="567305"/>
    <x v="514"/>
    <x v="514"/>
    <n v="4"/>
    <x v="257"/>
    <n v="3.75"/>
    <n v="12621"/>
    <n v="15"/>
  </r>
  <r>
    <n v="567305"/>
    <x v="456"/>
    <x v="456"/>
    <n v="4"/>
    <x v="257"/>
    <n v="3.75"/>
    <n v="12621"/>
    <n v="15"/>
  </r>
  <r>
    <n v="567305"/>
    <x v="516"/>
    <x v="516"/>
    <n v="4"/>
    <x v="257"/>
    <n v="3.75"/>
    <n v="12621"/>
    <n v="15"/>
  </r>
  <r>
    <n v="567305"/>
    <x v="683"/>
    <x v="685"/>
    <n v="4"/>
    <x v="257"/>
    <n v="3.75"/>
    <n v="12621"/>
    <n v="15"/>
  </r>
  <r>
    <n v="567305"/>
    <x v="190"/>
    <x v="190"/>
    <n v="12"/>
    <x v="257"/>
    <n v="1.65"/>
    <n v="12621"/>
    <n v="19.799999999999997"/>
  </r>
  <r>
    <n v="567305"/>
    <x v="746"/>
    <x v="749"/>
    <n v="10"/>
    <x v="257"/>
    <n v="0.85"/>
    <n v="12621"/>
    <n v="8.5"/>
  </r>
  <r>
    <n v="567305"/>
    <x v="747"/>
    <x v="750"/>
    <n v="10"/>
    <x v="257"/>
    <n v="1.65"/>
    <n v="12621"/>
    <n v="16.5"/>
  </r>
  <r>
    <n v="567336"/>
    <x v="5"/>
    <x v="5"/>
    <n v="12"/>
    <x v="258"/>
    <n v="1.65"/>
    <n v="12621"/>
    <n v="19.799999999999997"/>
  </r>
  <r>
    <n v="567336"/>
    <x v="1094"/>
    <x v="1106"/>
    <n v="48"/>
    <x v="258"/>
    <n v="4.95"/>
    <n v="12621"/>
    <n v="237.60000000000002"/>
  </r>
  <r>
    <n v="567336"/>
    <x v="1069"/>
    <x v="1077"/>
    <n v="6"/>
    <x v="258"/>
    <n v="2.95"/>
    <n v="12621"/>
    <n v="17.700000000000003"/>
  </r>
  <r>
    <n v="567336"/>
    <x v="1238"/>
    <x v="1254"/>
    <n v="6"/>
    <x v="258"/>
    <n v="2.95"/>
    <n v="12621"/>
    <n v="17.700000000000003"/>
  </r>
  <r>
    <n v="567336"/>
    <x v="1203"/>
    <x v="1218"/>
    <n v="12"/>
    <x v="258"/>
    <n v="2.89"/>
    <n v="12621"/>
    <n v="34.68"/>
  </r>
  <r>
    <n v="567336"/>
    <x v="1170"/>
    <x v="1183"/>
    <n v="6"/>
    <x v="258"/>
    <n v="2.89"/>
    <n v="12621"/>
    <n v="17.34"/>
  </r>
  <r>
    <n v="567336"/>
    <x v="1027"/>
    <x v="1035"/>
    <n v="96"/>
    <x v="258"/>
    <n v="2.08"/>
    <n v="12621"/>
    <n v="199.68"/>
  </r>
  <r>
    <n v="567336"/>
    <x v="1241"/>
    <x v="1257"/>
    <n v="20"/>
    <x v="258"/>
    <n v="0.82"/>
    <n v="12621"/>
    <n v="16.399999999999999"/>
  </r>
  <r>
    <n v="567336"/>
    <x v="1245"/>
    <x v="1261"/>
    <n v="24"/>
    <x v="258"/>
    <n v="1.25"/>
    <n v="12621"/>
    <n v="30"/>
  </r>
  <r>
    <n v="567512"/>
    <x v="39"/>
    <x v="39"/>
    <n v="16"/>
    <x v="259"/>
    <n v="1.25"/>
    <n v="12720"/>
    <n v="20"/>
  </r>
  <r>
    <n v="567512"/>
    <x v="376"/>
    <x v="376"/>
    <n v="6"/>
    <x v="259"/>
    <n v="2.95"/>
    <n v="12720"/>
    <n v="17.700000000000003"/>
  </r>
  <r>
    <n v="567512"/>
    <x v="703"/>
    <x v="705"/>
    <n v="6"/>
    <x v="259"/>
    <n v="2.95"/>
    <n v="12720"/>
    <n v="17.700000000000003"/>
  </r>
  <r>
    <n v="567512"/>
    <x v="781"/>
    <x v="786"/>
    <n v="12"/>
    <x v="259"/>
    <n v="1.65"/>
    <n v="12720"/>
    <n v="19.799999999999997"/>
  </r>
  <r>
    <n v="567512"/>
    <x v="150"/>
    <x v="150"/>
    <n v="12"/>
    <x v="259"/>
    <n v="1.45"/>
    <n v="12720"/>
    <n v="17.399999999999999"/>
  </r>
  <r>
    <n v="567512"/>
    <x v="1047"/>
    <x v="1055"/>
    <n v="16"/>
    <x v="259"/>
    <n v="0.83"/>
    <n v="12720"/>
    <n v="13.28"/>
  </r>
  <r>
    <n v="567512"/>
    <x v="1049"/>
    <x v="1057"/>
    <n v="8"/>
    <x v="259"/>
    <n v="0.83"/>
    <n v="12720"/>
    <n v="6.64"/>
  </r>
  <r>
    <n v="567512"/>
    <x v="1267"/>
    <x v="1285"/>
    <n v="24"/>
    <x v="259"/>
    <n v="0.39"/>
    <n v="12720"/>
    <n v="9.36"/>
  </r>
  <r>
    <n v="567512"/>
    <x v="1297"/>
    <x v="1316"/>
    <n v="4"/>
    <x v="259"/>
    <n v="4.1500000000000004"/>
    <n v="12720"/>
    <n v="16.600000000000001"/>
  </r>
  <r>
    <n v="567578"/>
    <x v="1298"/>
    <x v="1317"/>
    <n v="24"/>
    <x v="260"/>
    <n v="0.14000000000000001"/>
    <n v="12701"/>
    <n v="3.3600000000000003"/>
  </r>
  <r>
    <n v="567578"/>
    <x v="803"/>
    <x v="808"/>
    <n v="20"/>
    <x v="260"/>
    <n v="0.42"/>
    <n v="12701"/>
    <n v="8.4"/>
  </r>
  <r>
    <n v="567578"/>
    <x v="561"/>
    <x v="561"/>
    <n v="2"/>
    <x v="260"/>
    <n v="7.95"/>
    <n v="12701"/>
    <n v="15.9"/>
  </r>
  <r>
    <n v="567578"/>
    <x v="48"/>
    <x v="48"/>
    <n v="2"/>
    <x v="260"/>
    <n v="7.95"/>
    <n v="12701"/>
    <n v="15.9"/>
  </r>
  <r>
    <n v="567578"/>
    <x v="67"/>
    <x v="67"/>
    <n v="24"/>
    <x v="260"/>
    <n v="0.55000000000000004"/>
    <n v="12701"/>
    <n v="13.200000000000001"/>
  </r>
  <r>
    <n v="567578"/>
    <x v="435"/>
    <x v="435"/>
    <n v="6"/>
    <x v="260"/>
    <n v="3.75"/>
    <n v="12701"/>
    <n v="22.5"/>
  </r>
  <r>
    <n v="567578"/>
    <x v="1299"/>
    <x v="1318"/>
    <n v="4"/>
    <x v="260"/>
    <n v="4.95"/>
    <n v="12701"/>
    <n v="19.8"/>
  </r>
  <r>
    <n v="567578"/>
    <x v="937"/>
    <x v="943"/>
    <n v="24"/>
    <x v="260"/>
    <n v="0.55000000000000004"/>
    <n v="12701"/>
    <n v="13.200000000000001"/>
  </r>
  <r>
    <n v="567578"/>
    <x v="209"/>
    <x v="209"/>
    <n v="24"/>
    <x v="260"/>
    <n v="0.55000000000000004"/>
    <n v="12701"/>
    <n v="13.200000000000001"/>
  </r>
  <r>
    <n v="567578"/>
    <x v="994"/>
    <x v="1002"/>
    <n v="12"/>
    <x v="260"/>
    <n v="1.25"/>
    <n v="12701"/>
    <n v="15"/>
  </r>
  <r>
    <n v="567578"/>
    <x v="110"/>
    <x v="110"/>
    <n v="6"/>
    <x v="260"/>
    <n v="2.1"/>
    <n v="12701"/>
    <n v="12.600000000000001"/>
  </r>
  <r>
    <n v="567578"/>
    <x v="733"/>
    <x v="736"/>
    <n v="3"/>
    <x v="260"/>
    <n v="4.95"/>
    <n v="12701"/>
    <n v="14.850000000000001"/>
  </r>
  <r>
    <n v="567578"/>
    <x v="22"/>
    <x v="22"/>
    <n v="6"/>
    <x v="260"/>
    <n v="2.95"/>
    <n v="12701"/>
    <n v="17.700000000000003"/>
  </r>
  <r>
    <n v="567578"/>
    <x v="584"/>
    <x v="584"/>
    <n v="24"/>
    <x v="260"/>
    <n v="0.55000000000000004"/>
    <n v="12701"/>
    <n v="13.200000000000001"/>
  </r>
  <r>
    <n v="567578"/>
    <x v="351"/>
    <x v="351"/>
    <n v="24"/>
    <x v="260"/>
    <n v="0.39"/>
    <n v="12701"/>
    <n v="9.36"/>
  </r>
  <r>
    <n v="567578"/>
    <x v="254"/>
    <x v="254"/>
    <n v="8"/>
    <x v="260"/>
    <n v="1.95"/>
    <n v="12701"/>
    <n v="15.6"/>
  </r>
  <r>
    <n v="567578"/>
    <x v="1205"/>
    <x v="1220"/>
    <n v="6"/>
    <x v="260"/>
    <n v="2.1"/>
    <n v="12701"/>
    <n v="12.600000000000001"/>
  </r>
  <r>
    <n v="567578"/>
    <x v="189"/>
    <x v="189"/>
    <n v="6"/>
    <x v="260"/>
    <n v="2.1"/>
    <n v="12701"/>
    <n v="12.600000000000001"/>
  </r>
  <r>
    <n v="567578"/>
    <x v="1048"/>
    <x v="1056"/>
    <n v="8"/>
    <x v="260"/>
    <n v="0.83"/>
    <n v="12701"/>
    <n v="6.64"/>
  </r>
  <r>
    <n v="567578"/>
    <x v="1049"/>
    <x v="1057"/>
    <n v="8"/>
    <x v="260"/>
    <n v="0.83"/>
    <n v="12701"/>
    <n v="6.64"/>
  </r>
  <r>
    <n v="567578"/>
    <x v="1050"/>
    <x v="1058"/>
    <n v="16"/>
    <x v="260"/>
    <n v="1.25"/>
    <n v="12701"/>
    <n v="20"/>
  </r>
  <r>
    <n v="567578"/>
    <x v="974"/>
    <x v="982"/>
    <n v="24"/>
    <x v="260"/>
    <n v="0.55000000000000004"/>
    <n v="12701"/>
    <n v="13.200000000000001"/>
  </r>
  <r>
    <n v="567578"/>
    <x v="1191"/>
    <x v="1205"/>
    <n v="12"/>
    <x v="260"/>
    <n v="0.83"/>
    <n v="12701"/>
    <n v="9.9599999999999991"/>
  </r>
  <r>
    <n v="567578"/>
    <x v="1267"/>
    <x v="1285"/>
    <n v="24"/>
    <x v="260"/>
    <n v="0.39"/>
    <n v="12701"/>
    <n v="9.36"/>
  </r>
  <r>
    <n v="567578"/>
    <x v="1291"/>
    <x v="1309"/>
    <n v="4"/>
    <x v="260"/>
    <n v="4.1500000000000004"/>
    <n v="12701"/>
    <n v="16.600000000000001"/>
  </r>
  <r>
    <n v="567578"/>
    <x v="1300"/>
    <x v="1319"/>
    <n v="4"/>
    <x v="260"/>
    <n v="4.1500000000000004"/>
    <n v="12701"/>
    <n v="16.600000000000001"/>
  </r>
  <r>
    <n v="567578"/>
    <x v="1242"/>
    <x v="1258"/>
    <n v="24"/>
    <x v="260"/>
    <n v="0.83"/>
    <n v="12701"/>
    <n v="19.919999999999998"/>
  </r>
  <r>
    <n v="567578"/>
    <x v="1293"/>
    <x v="1311"/>
    <n v="20"/>
    <x v="260"/>
    <n v="0.83"/>
    <n v="12701"/>
    <n v="16.599999999999998"/>
  </r>
  <r>
    <n v="567578"/>
    <x v="1117"/>
    <x v="1320"/>
    <n v="25"/>
    <x v="260"/>
    <n v="0.42"/>
    <n v="12701"/>
    <n v="10.5"/>
  </r>
  <r>
    <n v="567578"/>
    <x v="1301"/>
    <x v="1321"/>
    <n v="24"/>
    <x v="260"/>
    <n v="0.39"/>
    <n v="12701"/>
    <n v="9.36"/>
  </r>
  <r>
    <n v="567578"/>
    <x v="1302"/>
    <x v="1322"/>
    <n v="12"/>
    <x v="260"/>
    <n v="1.69"/>
    <n v="12701"/>
    <n v="20.28"/>
  </r>
  <r>
    <n v="567666"/>
    <x v="477"/>
    <x v="477"/>
    <n v="6"/>
    <x v="261"/>
    <n v="3.25"/>
    <n v="12520"/>
    <n v="19.5"/>
  </r>
  <r>
    <n v="567666"/>
    <x v="831"/>
    <x v="837"/>
    <n v="6"/>
    <x v="261"/>
    <n v="2.5499999999999998"/>
    <n v="12520"/>
    <n v="15.299999999999999"/>
  </r>
  <r>
    <n v="567666"/>
    <x v="3"/>
    <x v="3"/>
    <n v="12"/>
    <x v="261"/>
    <n v="0.85"/>
    <n v="12520"/>
    <n v="10.199999999999999"/>
  </r>
  <r>
    <n v="567666"/>
    <x v="68"/>
    <x v="68"/>
    <n v="4"/>
    <x v="261"/>
    <n v="4.95"/>
    <n v="12520"/>
    <n v="19.8"/>
  </r>
  <r>
    <n v="567666"/>
    <x v="73"/>
    <x v="73"/>
    <n v="16"/>
    <x v="261"/>
    <n v="1.69"/>
    <n v="12520"/>
    <n v="27.04"/>
  </r>
  <r>
    <n v="567666"/>
    <x v="355"/>
    <x v="355"/>
    <n v="12"/>
    <x v="261"/>
    <n v="1.45"/>
    <n v="12520"/>
    <n v="17.399999999999999"/>
  </r>
  <r>
    <n v="567666"/>
    <x v="335"/>
    <x v="335"/>
    <n v="12"/>
    <x v="261"/>
    <n v="1.45"/>
    <n v="12520"/>
    <n v="17.399999999999999"/>
  </r>
  <r>
    <n v="567666"/>
    <x v="14"/>
    <x v="14"/>
    <n v="24"/>
    <x v="261"/>
    <n v="0.85"/>
    <n v="12520"/>
    <n v="20.399999999999999"/>
  </r>
  <r>
    <n v="567666"/>
    <x v="22"/>
    <x v="22"/>
    <n v="12"/>
    <x v="261"/>
    <n v="2.95"/>
    <n v="12520"/>
    <n v="35.400000000000006"/>
  </r>
  <r>
    <n v="567666"/>
    <x v="118"/>
    <x v="118"/>
    <n v="12"/>
    <x v="261"/>
    <n v="1.65"/>
    <n v="12520"/>
    <n v="19.799999999999997"/>
  </r>
  <r>
    <n v="567666"/>
    <x v="119"/>
    <x v="119"/>
    <n v="8"/>
    <x v="261"/>
    <n v="1.65"/>
    <n v="12520"/>
    <n v="13.2"/>
  </r>
  <r>
    <n v="567666"/>
    <x v="121"/>
    <x v="121"/>
    <n v="5"/>
    <x v="261"/>
    <n v="2.1"/>
    <n v="12520"/>
    <n v="10.5"/>
  </r>
  <r>
    <n v="567666"/>
    <x v="181"/>
    <x v="181"/>
    <n v="12"/>
    <x v="261"/>
    <n v="0.39"/>
    <n v="12520"/>
    <n v="4.68"/>
  </r>
  <r>
    <n v="567666"/>
    <x v="1303"/>
    <x v="1323"/>
    <n v="3"/>
    <x v="261"/>
    <n v="4.95"/>
    <n v="12520"/>
    <n v="14.850000000000001"/>
  </r>
  <r>
    <n v="567666"/>
    <x v="185"/>
    <x v="185"/>
    <n v="12"/>
    <x v="261"/>
    <n v="1.95"/>
    <n v="12520"/>
    <n v="23.4"/>
  </r>
  <r>
    <n v="567666"/>
    <x v="1095"/>
    <x v="1107"/>
    <n v="12"/>
    <x v="261"/>
    <n v="0.42"/>
    <n v="12520"/>
    <n v="5.04"/>
  </r>
  <r>
    <n v="567666"/>
    <x v="657"/>
    <x v="659"/>
    <n v="12"/>
    <x v="261"/>
    <n v="0.42"/>
    <n v="12520"/>
    <n v="5.04"/>
  </r>
  <r>
    <n v="567666"/>
    <x v="293"/>
    <x v="953"/>
    <n v="6"/>
    <x v="261"/>
    <n v="3.25"/>
    <n v="12520"/>
    <n v="19.5"/>
  </r>
  <r>
    <n v="567666"/>
    <x v="1206"/>
    <x v="1221"/>
    <n v="18"/>
    <x v="261"/>
    <n v="2.89"/>
    <n v="12520"/>
    <n v="52.02"/>
  </r>
  <r>
    <n v="567666"/>
    <x v="996"/>
    <x v="1004"/>
    <n v="8"/>
    <x v="261"/>
    <n v="0.85"/>
    <n v="12520"/>
    <n v="6.8"/>
  </r>
  <r>
    <n v="567666"/>
    <x v="866"/>
    <x v="872"/>
    <n v="6"/>
    <x v="261"/>
    <n v="4.95"/>
    <n v="12520"/>
    <n v="29.700000000000003"/>
  </r>
  <r>
    <n v="567666"/>
    <x v="1304"/>
    <x v="1324"/>
    <n v="5"/>
    <x v="261"/>
    <n v="4.95"/>
    <n v="12520"/>
    <n v="24.75"/>
  </r>
  <r>
    <n v="567666"/>
    <x v="1291"/>
    <x v="1309"/>
    <n v="4"/>
    <x v="261"/>
    <n v="4.1500000000000004"/>
    <n v="12520"/>
    <n v="16.600000000000001"/>
  </r>
  <r>
    <n v="567666"/>
    <x v="1300"/>
    <x v="1319"/>
    <n v="4"/>
    <x v="261"/>
    <n v="4.1500000000000004"/>
    <n v="12520"/>
    <n v="16.600000000000001"/>
  </r>
  <r>
    <n v="567666"/>
    <x v="1305"/>
    <x v="1325"/>
    <n v="24"/>
    <x v="261"/>
    <n v="0.39"/>
    <n v="12520"/>
    <n v="9.36"/>
  </r>
  <r>
    <n v="567666"/>
    <x v="1306"/>
    <x v="1326"/>
    <n v="6"/>
    <x v="261"/>
    <n v="2.95"/>
    <n v="12520"/>
    <n v="17.700000000000003"/>
  </r>
  <r>
    <n v="567666"/>
    <x v="275"/>
    <x v="275"/>
    <n v="3"/>
    <x v="261"/>
    <n v="5.45"/>
    <n v="12520"/>
    <n v="16.350000000000001"/>
  </r>
  <r>
    <n v="567666"/>
    <x v="279"/>
    <x v="279"/>
    <n v="24"/>
    <x v="261"/>
    <n v="0.39"/>
    <n v="12520"/>
    <n v="9.36"/>
  </r>
  <r>
    <n v="567666"/>
    <x v="1307"/>
    <x v="1327"/>
    <n v="24"/>
    <x v="261"/>
    <n v="0.39"/>
    <n v="12520"/>
    <n v="9.36"/>
  </r>
  <r>
    <n v="567666"/>
    <x v="280"/>
    <x v="280"/>
    <n v="24"/>
    <x v="261"/>
    <n v="0.39"/>
    <n v="12520"/>
    <n v="9.36"/>
  </r>
  <r>
    <n v="567904"/>
    <x v="197"/>
    <x v="197"/>
    <n v="10"/>
    <x v="262"/>
    <n v="1.65"/>
    <n v="12609"/>
    <n v="16.5"/>
  </r>
  <r>
    <n v="567904"/>
    <x v="1308"/>
    <x v="1328"/>
    <n v="3"/>
    <x v="262"/>
    <n v="6.25"/>
    <n v="12609"/>
    <n v="18.75"/>
  </r>
  <r>
    <n v="567904"/>
    <x v="1309"/>
    <x v="1329"/>
    <n v="3"/>
    <x v="262"/>
    <n v="6.25"/>
    <n v="12609"/>
    <n v="18.75"/>
  </r>
  <r>
    <n v="567904"/>
    <x v="705"/>
    <x v="707"/>
    <n v="10"/>
    <x v="262"/>
    <n v="1.65"/>
    <n v="12609"/>
    <n v="16.5"/>
  </r>
  <r>
    <n v="567904"/>
    <x v="127"/>
    <x v="127"/>
    <n v="4"/>
    <x v="262"/>
    <n v="4.95"/>
    <n v="12609"/>
    <n v="19.8"/>
  </r>
  <r>
    <n v="567904"/>
    <x v="1189"/>
    <x v="1202"/>
    <n v="8"/>
    <x v="262"/>
    <n v="2.25"/>
    <n v="12609"/>
    <n v="18"/>
  </r>
  <r>
    <n v="567904"/>
    <x v="1072"/>
    <x v="1081"/>
    <n v="12"/>
    <x v="262"/>
    <n v="1.45"/>
    <n v="12609"/>
    <n v="17.399999999999999"/>
  </r>
  <r>
    <n v="567904"/>
    <x v="829"/>
    <x v="1330"/>
    <n v="10"/>
    <x v="262"/>
    <n v="1.65"/>
    <n v="12609"/>
    <n v="16.5"/>
  </r>
  <r>
    <n v="567904"/>
    <x v="1170"/>
    <x v="1183"/>
    <n v="6"/>
    <x v="262"/>
    <n v="2.89"/>
    <n v="12609"/>
    <n v="17.34"/>
  </r>
  <r>
    <n v="567904"/>
    <x v="1191"/>
    <x v="1205"/>
    <n v="12"/>
    <x v="262"/>
    <n v="0.83"/>
    <n v="12609"/>
    <n v="9.9599999999999991"/>
  </r>
  <r>
    <n v="567904"/>
    <x v="1291"/>
    <x v="1309"/>
    <n v="4"/>
    <x v="262"/>
    <n v="4.1500000000000004"/>
    <n v="12609"/>
    <n v="16.600000000000001"/>
  </r>
  <r>
    <n v="567904"/>
    <x v="1300"/>
    <x v="1319"/>
    <n v="4"/>
    <x v="262"/>
    <n v="4.1500000000000004"/>
    <n v="12609"/>
    <n v="16.600000000000001"/>
  </r>
  <r>
    <n v="567904"/>
    <x v="1310"/>
    <x v="1331"/>
    <n v="12"/>
    <x v="262"/>
    <n v="2.08"/>
    <n v="12609"/>
    <n v="24.96"/>
  </r>
  <r>
    <n v="567904"/>
    <x v="1311"/>
    <x v="1332"/>
    <n v="12"/>
    <x v="262"/>
    <n v="2.08"/>
    <n v="12609"/>
    <n v="24.96"/>
  </r>
  <r>
    <n v="567904"/>
    <x v="1288"/>
    <x v="1306"/>
    <n v="6"/>
    <x v="262"/>
    <n v="3.75"/>
    <n v="12609"/>
    <n v="22.5"/>
  </r>
  <r>
    <n v="567904"/>
    <x v="1312"/>
    <x v="1333"/>
    <n v="12"/>
    <x v="262"/>
    <n v="1.25"/>
    <n v="12609"/>
    <n v="15"/>
  </r>
  <r>
    <n v="567914"/>
    <x v="88"/>
    <x v="88"/>
    <n v="60"/>
    <x v="263"/>
    <n v="2.1"/>
    <n v="12647"/>
    <n v="126"/>
  </r>
  <r>
    <n v="567914"/>
    <x v="1313"/>
    <x v="1334"/>
    <n v="3"/>
    <x v="263"/>
    <n v="4.95"/>
    <n v="12647"/>
    <n v="14.850000000000001"/>
  </r>
  <r>
    <n v="567924"/>
    <x v="25"/>
    <x v="25"/>
    <n v="12"/>
    <x v="264"/>
    <n v="1.65"/>
    <n v="12471"/>
    <n v="19.799999999999997"/>
  </r>
  <r>
    <n v="567924"/>
    <x v="342"/>
    <x v="342"/>
    <n v="48"/>
    <x v="264"/>
    <n v="0.85"/>
    <n v="12471"/>
    <n v="40.799999999999997"/>
  </r>
  <r>
    <n v="567924"/>
    <x v="323"/>
    <x v="323"/>
    <n v="36"/>
    <x v="264"/>
    <n v="1.95"/>
    <n v="12471"/>
    <n v="70.2"/>
  </r>
  <r>
    <n v="567924"/>
    <x v="150"/>
    <x v="150"/>
    <n v="12"/>
    <x v="264"/>
    <n v="1.45"/>
    <n v="12471"/>
    <n v="17.399999999999999"/>
  </r>
  <r>
    <n v="567924"/>
    <x v="1313"/>
    <x v="1334"/>
    <n v="6"/>
    <x v="264"/>
    <n v="4.95"/>
    <n v="12471"/>
    <n v="29.700000000000003"/>
  </r>
  <r>
    <n v="567924"/>
    <x v="699"/>
    <x v="701"/>
    <n v="12"/>
    <x v="264"/>
    <n v="0.83"/>
    <n v="12471"/>
    <n v="9.9599999999999991"/>
  </r>
  <r>
    <n v="567924"/>
    <x v="1030"/>
    <x v="1038"/>
    <n v="12"/>
    <x v="264"/>
    <n v="1.45"/>
    <n v="12471"/>
    <n v="17.399999999999999"/>
  </r>
  <r>
    <n v="567958"/>
    <x v="1314"/>
    <x v="1335"/>
    <n v="24"/>
    <x v="265"/>
    <n v="0.28999999999999998"/>
    <n v="12619"/>
    <n v="6.9599999999999991"/>
  </r>
  <r>
    <n v="567958"/>
    <x v="67"/>
    <x v="67"/>
    <n v="24"/>
    <x v="265"/>
    <n v="0.55000000000000004"/>
    <n v="12619"/>
    <n v="13.200000000000001"/>
  </r>
  <r>
    <n v="567958"/>
    <x v="1315"/>
    <x v="1336"/>
    <n v="36"/>
    <x v="265"/>
    <n v="0.39"/>
    <n v="12619"/>
    <n v="14.040000000000001"/>
  </r>
  <r>
    <n v="567958"/>
    <x v="774"/>
    <x v="778"/>
    <n v="12"/>
    <x v="265"/>
    <n v="1.45"/>
    <n v="12619"/>
    <n v="17.399999999999999"/>
  </r>
  <r>
    <n v="567958"/>
    <x v="1023"/>
    <x v="1031"/>
    <n v="96"/>
    <x v="265"/>
    <n v="1.65"/>
    <n v="12619"/>
    <n v="158.39999999999998"/>
  </r>
  <r>
    <n v="567958"/>
    <x v="323"/>
    <x v="323"/>
    <n v="96"/>
    <x v="265"/>
    <n v="1.65"/>
    <n v="12619"/>
    <n v="158.39999999999998"/>
  </r>
  <r>
    <n v="567958"/>
    <x v="1008"/>
    <x v="1016"/>
    <n v="8"/>
    <x v="265"/>
    <n v="1.25"/>
    <n v="12619"/>
    <n v="10"/>
  </r>
  <r>
    <n v="567958"/>
    <x v="1010"/>
    <x v="1018"/>
    <n v="8"/>
    <x v="265"/>
    <n v="1.25"/>
    <n v="12619"/>
    <n v="10"/>
  </r>
  <r>
    <n v="567958"/>
    <x v="974"/>
    <x v="982"/>
    <n v="24"/>
    <x v="265"/>
    <n v="0.55000000000000004"/>
    <n v="12619"/>
    <n v="13.200000000000001"/>
  </r>
  <r>
    <n v="567958"/>
    <x v="985"/>
    <x v="993"/>
    <n v="24"/>
    <x v="265"/>
    <n v="0.55000000000000004"/>
    <n v="12619"/>
    <n v="13.200000000000001"/>
  </r>
  <r>
    <n v="567958"/>
    <x v="954"/>
    <x v="961"/>
    <n v="24"/>
    <x v="265"/>
    <n v="0.55000000000000004"/>
    <n v="12619"/>
    <n v="13.200000000000001"/>
  </r>
  <r>
    <n v="567958"/>
    <x v="1316"/>
    <x v="1337"/>
    <n v="48"/>
    <x v="265"/>
    <n v="0.19"/>
    <n v="12619"/>
    <n v="9.120000000000001"/>
  </r>
  <r>
    <n v="567959"/>
    <x v="330"/>
    <x v="330"/>
    <n v="30"/>
    <x v="266"/>
    <n v="2.08"/>
    <n v="12516"/>
    <n v="62.400000000000006"/>
  </r>
  <r>
    <n v="567959"/>
    <x v="44"/>
    <x v="44"/>
    <n v="40"/>
    <x v="266"/>
    <n v="0.85"/>
    <n v="12516"/>
    <n v="34"/>
  </r>
  <r>
    <n v="567959"/>
    <x v="45"/>
    <x v="45"/>
    <n v="50"/>
    <x v="266"/>
    <n v="0.85"/>
    <n v="12516"/>
    <n v="42.5"/>
  </r>
  <r>
    <n v="567959"/>
    <x v="338"/>
    <x v="338"/>
    <n v="20"/>
    <x v="266"/>
    <n v="2.08"/>
    <n v="12516"/>
    <n v="41.6"/>
  </r>
  <r>
    <n v="567959"/>
    <x v="1165"/>
    <x v="1178"/>
    <n v="144"/>
    <x v="266"/>
    <n v="0.72"/>
    <n v="12516"/>
    <n v="103.67999999999999"/>
  </r>
  <r>
    <n v="567959"/>
    <x v="1317"/>
    <x v="1338"/>
    <n v="48"/>
    <x v="266"/>
    <n v="0.55000000000000004"/>
    <n v="12516"/>
    <n v="26.400000000000002"/>
  </r>
  <r>
    <n v="567959"/>
    <x v="787"/>
    <x v="792"/>
    <n v="20"/>
    <x v="266"/>
    <n v="0.85"/>
    <n v="12516"/>
    <n v="17"/>
  </r>
  <r>
    <n v="567959"/>
    <x v="1190"/>
    <x v="1204"/>
    <n v="50"/>
    <x v="266"/>
    <n v="2.08"/>
    <n v="12516"/>
    <n v="104"/>
  </r>
  <r>
    <n v="567959"/>
    <x v="741"/>
    <x v="744"/>
    <n v="12"/>
    <x v="266"/>
    <n v="0.79"/>
    <n v="12516"/>
    <n v="9.48"/>
  </r>
  <r>
    <n v="567959"/>
    <x v="1318"/>
    <x v="1339"/>
    <n v="12"/>
    <x v="266"/>
    <n v="0.65"/>
    <n v="12516"/>
    <n v="7.8000000000000007"/>
  </r>
  <r>
    <n v="567959"/>
    <x v="11"/>
    <x v="11"/>
    <n v="50"/>
    <x v="266"/>
    <n v="2.08"/>
    <n v="12516"/>
    <n v="104"/>
  </r>
  <r>
    <n v="567959"/>
    <x v="577"/>
    <x v="577"/>
    <n v="50"/>
    <x v="266"/>
    <n v="2.08"/>
    <n v="12516"/>
    <n v="104"/>
  </r>
  <r>
    <n v="568056"/>
    <x v="1"/>
    <x v="1"/>
    <n v="6"/>
    <x v="267"/>
    <n v="3.25"/>
    <n v="12705"/>
    <n v="19.5"/>
  </r>
  <r>
    <n v="568056"/>
    <x v="44"/>
    <x v="44"/>
    <n v="10"/>
    <x v="267"/>
    <n v="0.85"/>
    <n v="12705"/>
    <n v="8.5"/>
  </r>
  <r>
    <n v="568056"/>
    <x v="45"/>
    <x v="45"/>
    <n v="10"/>
    <x v="267"/>
    <n v="0.85"/>
    <n v="12705"/>
    <n v="8.5"/>
  </r>
  <r>
    <n v="568056"/>
    <x v="64"/>
    <x v="64"/>
    <n v="10"/>
    <x v="267"/>
    <n v="1.25"/>
    <n v="12705"/>
    <n v="12.5"/>
  </r>
  <r>
    <n v="568056"/>
    <x v="171"/>
    <x v="171"/>
    <n v="4"/>
    <x v="267"/>
    <n v="3.75"/>
    <n v="12705"/>
    <n v="15"/>
  </r>
  <r>
    <n v="568056"/>
    <x v="1295"/>
    <x v="1313"/>
    <n v="25"/>
    <x v="267"/>
    <n v="0.42"/>
    <n v="12705"/>
    <n v="10.5"/>
  </r>
  <r>
    <n v="568056"/>
    <x v="87"/>
    <x v="87"/>
    <n v="6"/>
    <x v="267"/>
    <n v="2.5499999999999998"/>
    <n v="12705"/>
    <n v="15.299999999999999"/>
  </r>
  <r>
    <n v="568056"/>
    <x v="88"/>
    <x v="88"/>
    <n v="12"/>
    <x v="267"/>
    <n v="2.5499999999999998"/>
    <n v="12705"/>
    <n v="30.599999999999998"/>
  </r>
  <r>
    <n v="568056"/>
    <x v="488"/>
    <x v="488"/>
    <n v="12"/>
    <x v="267"/>
    <n v="1.45"/>
    <n v="12705"/>
    <n v="17.399999999999999"/>
  </r>
  <r>
    <n v="568056"/>
    <x v="334"/>
    <x v="334"/>
    <n v="12"/>
    <x v="267"/>
    <n v="1.45"/>
    <n v="12705"/>
    <n v="17.399999999999999"/>
  </r>
  <r>
    <n v="568056"/>
    <x v="222"/>
    <x v="222"/>
    <n v="12"/>
    <x v="267"/>
    <n v="1.45"/>
    <n v="12705"/>
    <n v="17.399999999999999"/>
  </r>
  <r>
    <n v="568056"/>
    <x v="355"/>
    <x v="355"/>
    <n v="12"/>
    <x v="267"/>
    <n v="1.45"/>
    <n v="12705"/>
    <n v="17.399999999999999"/>
  </r>
  <r>
    <n v="568056"/>
    <x v="335"/>
    <x v="335"/>
    <n v="12"/>
    <x v="267"/>
    <n v="1.45"/>
    <n v="12705"/>
    <n v="17.399999999999999"/>
  </r>
  <r>
    <n v="568056"/>
    <x v="5"/>
    <x v="5"/>
    <n v="24"/>
    <x v="267"/>
    <n v="1.65"/>
    <n v="12705"/>
    <n v="39.599999999999994"/>
  </r>
  <r>
    <n v="568056"/>
    <x v="13"/>
    <x v="13"/>
    <n v="24"/>
    <x v="267"/>
    <n v="0.42"/>
    <n v="12705"/>
    <n v="10.08"/>
  </r>
  <r>
    <n v="568056"/>
    <x v="14"/>
    <x v="14"/>
    <n v="24"/>
    <x v="267"/>
    <n v="0.85"/>
    <n v="12705"/>
    <n v="20.399999999999999"/>
  </r>
  <r>
    <n v="568056"/>
    <x v="120"/>
    <x v="120"/>
    <n v="12"/>
    <x v="267"/>
    <n v="2.5499999999999998"/>
    <n v="12705"/>
    <n v="30.599999999999998"/>
  </r>
  <r>
    <n v="568056"/>
    <x v="282"/>
    <x v="282"/>
    <n v="10"/>
    <x v="267"/>
    <n v="0.85"/>
    <n v="12705"/>
    <n v="8.5"/>
  </r>
  <r>
    <n v="568056"/>
    <x v="362"/>
    <x v="362"/>
    <n v="36"/>
    <x v="267"/>
    <n v="2.1"/>
    <n v="12705"/>
    <n v="75.600000000000009"/>
  </r>
  <r>
    <n v="568056"/>
    <x v="185"/>
    <x v="185"/>
    <n v="12"/>
    <x v="267"/>
    <n v="1.95"/>
    <n v="12705"/>
    <n v="23.4"/>
  </r>
  <r>
    <n v="568056"/>
    <x v="388"/>
    <x v="388"/>
    <n v="12"/>
    <x v="267"/>
    <n v="1.95"/>
    <n v="12705"/>
    <n v="23.4"/>
  </r>
  <r>
    <n v="568056"/>
    <x v="318"/>
    <x v="318"/>
    <n v="6"/>
    <x v="267"/>
    <n v="2.95"/>
    <n v="12705"/>
    <n v="17.700000000000003"/>
  </r>
  <r>
    <n v="568056"/>
    <x v="643"/>
    <x v="645"/>
    <n v="6"/>
    <x v="267"/>
    <n v="2.95"/>
    <n v="12705"/>
    <n v="17.700000000000003"/>
  </r>
  <r>
    <n v="568056"/>
    <x v="31"/>
    <x v="31"/>
    <n v="20"/>
    <x v="267"/>
    <n v="1.45"/>
    <n v="12705"/>
    <n v="29"/>
  </r>
  <r>
    <n v="568056"/>
    <x v="598"/>
    <x v="598"/>
    <n v="4"/>
    <x v="267"/>
    <n v="8.25"/>
    <n v="12705"/>
    <n v="33"/>
  </r>
  <r>
    <n v="568056"/>
    <x v="599"/>
    <x v="599"/>
    <n v="4"/>
    <x v="267"/>
    <n v="8.25"/>
    <n v="12705"/>
    <n v="33"/>
  </r>
  <r>
    <n v="568056"/>
    <x v="746"/>
    <x v="749"/>
    <n v="20"/>
    <x v="267"/>
    <n v="0.85"/>
    <n v="12705"/>
    <n v="17"/>
  </r>
  <r>
    <n v="568056"/>
    <x v="787"/>
    <x v="792"/>
    <n v="10"/>
    <x v="267"/>
    <n v="0.85"/>
    <n v="12705"/>
    <n v="8.5"/>
  </r>
  <r>
    <n v="568056"/>
    <x v="747"/>
    <x v="750"/>
    <n v="10"/>
    <x v="267"/>
    <n v="1.65"/>
    <n v="12705"/>
    <n v="16.5"/>
  </r>
  <r>
    <n v="568056"/>
    <x v="788"/>
    <x v="793"/>
    <n v="10"/>
    <x v="267"/>
    <n v="1.65"/>
    <n v="12705"/>
    <n v="16.5"/>
  </r>
  <r>
    <n v="568056"/>
    <x v="968"/>
    <x v="1207"/>
    <n v="12"/>
    <x v="267"/>
    <n v="2.89"/>
    <n v="12705"/>
    <n v="34.68"/>
  </r>
  <r>
    <n v="568056"/>
    <x v="1006"/>
    <x v="1014"/>
    <n v="6"/>
    <x v="267"/>
    <n v="2.08"/>
    <n v="12705"/>
    <n v="12.48"/>
  </r>
  <r>
    <n v="568056"/>
    <x v="970"/>
    <x v="978"/>
    <n v="6"/>
    <x v="267"/>
    <n v="2.08"/>
    <n v="12705"/>
    <n v="12.48"/>
  </r>
  <r>
    <n v="568056"/>
    <x v="972"/>
    <x v="980"/>
    <n v="4"/>
    <x v="267"/>
    <n v="4.95"/>
    <n v="12705"/>
    <n v="19.8"/>
  </r>
  <r>
    <n v="568056"/>
    <x v="1319"/>
    <x v="1340"/>
    <n v="4"/>
    <x v="267"/>
    <n v="4.95"/>
    <n v="12705"/>
    <n v="19.8"/>
  </r>
  <r>
    <n v="568056"/>
    <x v="1121"/>
    <x v="1133"/>
    <n v="25"/>
    <x v="267"/>
    <n v="0.42"/>
    <n v="12705"/>
    <n v="10.5"/>
  </r>
  <r>
    <n v="568056"/>
    <x v="369"/>
    <x v="369"/>
    <n v="12"/>
    <x v="267"/>
    <n v="1.25"/>
    <n v="12705"/>
    <n v="15"/>
  </r>
  <r>
    <n v="568103"/>
    <x v="73"/>
    <x v="73"/>
    <n v="8"/>
    <x v="268"/>
    <n v="1.69"/>
    <n v="12518"/>
    <n v="13.52"/>
  </r>
  <r>
    <n v="568103"/>
    <x v="74"/>
    <x v="74"/>
    <n v="8"/>
    <x v="268"/>
    <n v="1.69"/>
    <n v="12518"/>
    <n v="13.52"/>
  </r>
  <r>
    <n v="568103"/>
    <x v="239"/>
    <x v="239"/>
    <n v="6"/>
    <x v="268"/>
    <n v="2.95"/>
    <n v="12518"/>
    <n v="17.700000000000003"/>
  </r>
  <r>
    <n v="568103"/>
    <x v="5"/>
    <x v="5"/>
    <n v="12"/>
    <x v="268"/>
    <n v="1.65"/>
    <n v="12518"/>
    <n v="19.799999999999997"/>
  </r>
  <r>
    <n v="568103"/>
    <x v="209"/>
    <x v="209"/>
    <n v="24"/>
    <x v="268"/>
    <n v="0.55000000000000004"/>
    <n v="12518"/>
    <n v="13.200000000000001"/>
  </r>
  <r>
    <n v="568103"/>
    <x v="374"/>
    <x v="374"/>
    <n v="12"/>
    <x v="268"/>
    <n v="0.42"/>
    <n v="12518"/>
    <n v="5.04"/>
  </r>
  <r>
    <n v="568103"/>
    <x v="307"/>
    <x v="307"/>
    <n v="24"/>
    <x v="268"/>
    <n v="0.42"/>
    <n v="12518"/>
    <n v="10.08"/>
  </r>
  <r>
    <n v="568103"/>
    <x v="574"/>
    <x v="574"/>
    <n v="2"/>
    <x v="268"/>
    <n v="9.9499999999999993"/>
    <n v="12518"/>
    <n v="19.899999999999999"/>
  </r>
  <r>
    <n v="568103"/>
    <x v="288"/>
    <x v="288"/>
    <n v="6"/>
    <x v="268"/>
    <n v="2.5499999999999998"/>
    <n v="12518"/>
    <n v="15.299999999999999"/>
  </r>
  <r>
    <n v="568103"/>
    <x v="179"/>
    <x v="179"/>
    <n v="6"/>
    <x v="268"/>
    <n v="2.5499999999999998"/>
    <n v="12518"/>
    <n v="15.299999999999999"/>
  </r>
  <r>
    <n v="568103"/>
    <x v="23"/>
    <x v="23"/>
    <n v="12"/>
    <x v="268"/>
    <n v="2.95"/>
    <n v="12518"/>
    <n v="35.400000000000006"/>
  </r>
  <r>
    <n v="568103"/>
    <x v="204"/>
    <x v="204"/>
    <n v="8"/>
    <x v="268"/>
    <n v="1.65"/>
    <n v="12518"/>
    <n v="13.2"/>
  </r>
  <r>
    <n v="568103"/>
    <x v="119"/>
    <x v="119"/>
    <n v="8"/>
    <x v="268"/>
    <n v="1.65"/>
    <n v="12518"/>
    <n v="13.2"/>
  </r>
  <r>
    <n v="568103"/>
    <x v="233"/>
    <x v="233"/>
    <n v="2"/>
    <x v="268"/>
    <n v="9.9499999999999993"/>
    <n v="12518"/>
    <n v="19.899999999999999"/>
  </r>
  <r>
    <n v="568103"/>
    <x v="135"/>
    <x v="135"/>
    <n v="2"/>
    <x v="268"/>
    <n v="8.5"/>
    <n v="12518"/>
    <n v="17"/>
  </r>
  <r>
    <n v="568103"/>
    <x v="865"/>
    <x v="871"/>
    <n v="12"/>
    <x v="268"/>
    <n v="0.42"/>
    <n v="12518"/>
    <n v="5.04"/>
  </r>
  <r>
    <n v="568103"/>
    <x v="456"/>
    <x v="456"/>
    <n v="4"/>
    <x v="268"/>
    <n v="3.75"/>
    <n v="12518"/>
    <n v="15"/>
  </r>
  <r>
    <n v="568103"/>
    <x v="254"/>
    <x v="254"/>
    <n v="8"/>
    <x v="268"/>
    <n v="1.95"/>
    <n v="12518"/>
    <n v="15.6"/>
  </r>
  <r>
    <n v="568103"/>
    <x v="947"/>
    <x v="954"/>
    <n v="24"/>
    <x v="268"/>
    <n v="0.55000000000000004"/>
    <n v="12518"/>
    <n v="13.200000000000001"/>
  </r>
  <r>
    <n v="568103"/>
    <x v="535"/>
    <x v="535"/>
    <n v="12"/>
    <x v="268"/>
    <n v="1.95"/>
    <n v="12518"/>
    <n v="23.4"/>
  </r>
  <r>
    <n v="568103"/>
    <x v="980"/>
    <x v="988"/>
    <n v="12"/>
    <x v="268"/>
    <n v="1.65"/>
    <n v="12518"/>
    <n v="19.799999999999997"/>
  </r>
  <r>
    <n v="568103"/>
    <x v="857"/>
    <x v="863"/>
    <n v="4"/>
    <x v="268"/>
    <n v="4.1500000000000004"/>
    <n v="12518"/>
    <n v="16.600000000000001"/>
  </r>
  <r>
    <n v="568103"/>
    <x v="772"/>
    <x v="776"/>
    <n v="4"/>
    <x v="268"/>
    <n v="4.1500000000000004"/>
    <n v="12518"/>
    <n v="16.600000000000001"/>
  </r>
  <r>
    <n v="568103"/>
    <x v="1019"/>
    <x v="1027"/>
    <n v="8"/>
    <x v="268"/>
    <n v="0.85"/>
    <n v="12518"/>
    <n v="6.8"/>
  </r>
  <r>
    <n v="568103"/>
    <x v="1020"/>
    <x v="1028"/>
    <n v="8"/>
    <x v="268"/>
    <n v="0.85"/>
    <n v="12518"/>
    <n v="6.8"/>
  </r>
  <r>
    <n v="568103"/>
    <x v="996"/>
    <x v="1004"/>
    <n v="8"/>
    <x v="268"/>
    <n v="0.85"/>
    <n v="12518"/>
    <n v="6.8"/>
  </r>
  <r>
    <n v="568103"/>
    <x v="1007"/>
    <x v="1015"/>
    <n v="8"/>
    <x v="268"/>
    <n v="1.25"/>
    <n v="12518"/>
    <n v="10"/>
  </r>
  <r>
    <n v="568103"/>
    <x v="1008"/>
    <x v="1016"/>
    <n v="16"/>
    <x v="268"/>
    <n v="1.25"/>
    <n v="12518"/>
    <n v="20"/>
  </r>
  <r>
    <n v="568103"/>
    <x v="1009"/>
    <x v="1017"/>
    <n v="8"/>
    <x v="268"/>
    <n v="1.25"/>
    <n v="12518"/>
    <n v="10"/>
  </r>
  <r>
    <n v="568103"/>
    <x v="1010"/>
    <x v="1018"/>
    <n v="8"/>
    <x v="268"/>
    <n v="1.25"/>
    <n v="12518"/>
    <n v="10"/>
  </r>
  <r>
    <n v="568103"/>
    <x v="165"/>
    <x v="779"/>
    <n v="4"/>
    <x v="268"/>
    <n v="4.1500000000000004"/>
    <n v="12518"/>
    <n v="16.600000000000001"/>
  </r>
  <r>
    <n v="568103"/>
    <x v="166"/>
    <x v="614"/>
    <n v="4"/>
    <x v="268"/>
    <n v="4.1500000000000004"/>
    <n v="12518"/>
    <n v="16.600000000000001"/>
  </r>
  <r>
    <n v="568350"/>
    <x v="509"/>
    <x v="509"/>
    <n v="36"/>
    <x v="269"/>
    <n v="0.39"/>
    <n v="12612"/>
    <n v="14.040000000000001"/>
  </r>
  <r>
    <n v="568350"/>
    <x v="1320"/>
    <x v="1341"/>
    <n v="4"/>
    <x v="269"/>
    <n v="3.75"/>
    <n v="12612"/>
    <n v="15"/>
  </r>
  <r>
    <n v="568350"/>
    <x v="891"/>
    <x v="897"/>
    <n v="4"/>
    <x v="269"/>
    <n v="3.75"/>
    <n v="12612"/>
    <n v="15"/>
  </r>
  <r>
    <n v="568350"/>
    <x v="1321"/>
    <x v="1342"/>
    <n v="24"/>
    <x v="269"/>
    <n v="1"/>
    <n v="12612"/>
    <n v="24"/>
  </r>
  <r>
    <n v="568350"/>
    <x v="1322"/>
    <x v="1343"/>
    <n v="24"/>
    <x v="269"/>
    <n v="1"/>
    <n v="12612"/>
    <n v="24"/>
  </r>
  <r>
    <n v="568350"/>
    <x v="1323"/>
    <x v="1344"/>
    <n v="24"/>
    <x v="269"/>
    <n v="1"/>
    <n v="12612"/>
    <n v="24"/>
  </r>
  <r>
    <n v="568350"/>
    <x v="1324"/>
    <x v="1345"/>
    <n v="24"/>
    <x v="269"/>
    <n v="1"/>
    <n v="12612"/>
    <n v="24"/>
  </r>
  <r>
    <n v="568350"/>
    <x v="1325"/>
    <x v="1346"/>
    <n v="9"/>
    <x v="269"/>
    <n v="6.95"/>
    <n v="12612"/>
    <n v="62.550000000000004"/>
  </r>
  <r>
    <n v="568350"/>
    <x v="1326"/>
    <x v="1347"/>
    <n v="9"/>
    <x v="269"/>
    <n v="6.95"/>
    <n v="12612"/>
    <n v="62.550000000000004"/>
  </r>
  <r>
    <n v="568350"/>
    <x v="1327"/>
    <x v="1348"/>
    <n v="6"/>
    <x v="269"/>
    <n v="6.95"/>
    <n v="12612"/>
    <n v="41.7"/>
  </r>
  <r>
    <n v="568350"/>
    <x v="1328"/>
    <x v="1349"/>
    <n v="9"/>
    <x v="269"/>
    <n v="6.95"/>
    <n v="12612"/>
    <n v="62.550000000000004"/>
  </r>
  <r>
    <n v="568350"/>
    <x v="1329"/>
    <x v="1350"/>
    <n v="9"/>
    <x v="269"/>
    <n v="4.95"/>
    <n v="12612"/>
    <n v="44.550000000000004"/>
  </r>
  <r>
    <n v="568350"/>
    <x v="1330"/>
    <x v="1351"/>
    <n v="6"/>
    <x v="269"/>
    <n v="4.95"/>
    <n v="12612"/>
    <n v="29.700000000000003"/>
  </r>
  <r>
    <n v="568350"/>
    <x v="1331"/>
    <x v="1352"/>
    <n v="6"/>
    <x v="269"/>
    <n v="4.95"/>
    <n v="12612"/>
    <n v="29.700000000000003"/>
  </r>
  <r>
    <n v="568350"/>
    <x v="1332"/>
    <x v="1353"/>
    <n v="18"/>
    <x v="269"/>
    <n v="2.95"/>
    <n v="12612"/>
    <n v="53.1"/>
  </r>
  <r>
    <n v="568350"/>
    <x v="1333"/>
    <x v="1354"/>
    <n v="18"/>
    <x v="269"/>
    <n v="2.95"/>
    <n v="12612"/>
    <n v="53.1"/>
  </r>
  <r>
    <n v="568350"/>
    <x v="1334"/>
    <x v="1355"/>
    <n v="12"/>
    <x v="269"/>
    <n v="2.95"/>
    <n v="12612"/>
    <n v="35.400000000000006"/>
  </r>
  <r>
    <n v="568350"/>
    <x v="1335"/>
    <x v="1356"/>
    <n v="18"/>
    <x v="269"/>
    <n v="2.95"/>
    <n v="12612"/>
    <n v="53.1"/>
  </r>
  <r>
    <n v="568472"/>
    <x v="39"/>
    <x v="39"/>
    <n v="8"/>
    <x v="270"/>
    <n v="1.25"/>
    <n v="12517"/>
    <n v="10"/>
  </r>
  <r>
    <n v="568472"/>
    <x v="330"/>
    <x v="330"/>
    <n v="10"/>
    <x v="270"/>
    <n v="2.08"/>
    <n v="12517"/>
    <n v="20.8"/>
  </r>
  <r>
    <n v="568472"/>
    <x v="46"/>
    <x v="46"/>
    <n v="10"/>
    <x v="270"/>
    <n v="1.65"/>
    <n v="12517"/>
    <n v="16.5"/>
  </r>
  <r>
    <n v="568472"/>
    <x v="197"/>
    <x v="197"/>
    <n v="10"/>
    <x v="270"/>
    <n v="1.65"/>
    <n v="12517"/>
    <n v="16.5"/>
  </r>
  <r>
    <n v="568472"/>
    <x v="66"/>
    <x v="66"/>
    <n v="8"/>
    <x v="270"/>
    <n v="1.95"/>
    <n v="12517"/>
    <n v="15.6"/>
  </r>
  <r>
    <n v="568472"/>
    <x v="70"/>
    <x v="70"/>
    <n v="16"/>
    <x v="270"/>
    <n v="0.85"/>
    <n v="12517"/>
    <n v="13.6"/>
  </r>
  <r>
    <n v="568472"/>
    <x v="287"/>
    <x v="287"/>
    <n v="12"/>
    <x v="270"/>
    <n v="0.85"/>
    <n v="12517"/>
    <n v="10.199999999999999"/>
  </r>
  <r>
    <n v="568472"/>
    <x v="938"/>
    <x v="944"/>
    <n v="3"/>
    <x v="270"/>
    <n v="4.95"/>
    <n v="12517"/>
    <n v="14.850000000000001"/>
  </r>
  <r>
    <n v="568472"/>
    <x v="210"/>
    <x v="210"/>
    <n v="3"/>
    <x v="270"/>
    <n v="4.95"/>
    <n v="12517"/>
    <n v="14.850000000000001"/>
  </r>
  <r>
    <n v="568472"/>
    <x v="22"/>
    <x v="22"/>
    <n v="12"/>
    <x v="270"/>
    <n v="2.95"/>
    <n v="12517"/>
    <n v="35.400000000000006"/>
  </r>
  <r>
    <n v="568472"/>
    <x v="200"/>
    <x v="200"/>
    <n v="5"/>
    <x v="270"/>
    <n v="2.1"/>
    <n v="12517"/>
    <n v="10.5"/>
  </r>
  <r>
    <n v="568472"/>
    <x v="718"/>
    <x v="721"/>
    <n v="10"/>
    <x v="270"/>
    <n v="2.1"/>
    <n v="12517"/>
    <n v="21"/>
  </r>
  <r>
    <n v="568472"/>
    <x v="890"/>
    <x v="896"/>
    <n v="10"/>
    <x v="270"/>
    <n v="2.1"/>
    <n v="12517"/>
    <n v="21"/>
  </r>
  <r>
    <n v="568472"/>
    <x v="719"/>
    <x v="722"/>
    <n v="5"/>
    <x v="270"/>
    <n v="2.1"/>
    <n v="12517"/>
    <n v="10.5"/>
  </r>
  <r>
    <n v="568472"/>
    <x v="705"/>
    <x v="707"/>
    <n v="10"/>
    <x v="270"/>
    <n v="1.65"/>
    <n v="12517"/>
    <n v="16.5"/>
  </r>
  <r>
    <n v="568472"/>
    <x v="511"/>
    <x v="511"/>
    <n v="10"/>
    <x v="270"/>
    <n v="2.08"/>
    <n v="12517"/>
    <n v="20.8"/>
  </r>
  <r>
    <n v="568472"/>
    <x v="24"/>
    <x v="24"/>
    <n v="12"/>
    <x v="270"/>
    <n v="1.65"/>
    <n v="12517"/>
    <n v="19.799999999999997"/>
  </r>
  <r>
    <n v="568472"/>
    <x v="205"/>
    <x v="205"/>
    <n v="12"/>
    <x v="270"/>
    <n v="1.65"/>
    <n v="12517"/>
    <n v="19.799999999999997"/>
  </r>
  <r>
    <n v="568472"/>
    <x v="1296"/>
    <x v="1314"/>
    <n v="12"/>
    <x v="270"/>
    <n v="2.1"/>
    <n v="12517"/>
    <n v="25.200000000000003"/>
  </r>
  <r>
    <n v="568472"/>
    <x v="1336"/>
    <x v="1357"/>
    <n v="16"/>
    <x v="270"/>
    <n v="0.65"/>
    <n v="12517"/>
    <n v="10.4"/>
  </r>
  <r>
    <n v="568472"/>
    <x v="1291"/>
    <x v="1309"/>
    <n v="4"/>
    <x v="270"/>
    <n v="4.1500000000000004"/>
    <n v="12517"/>
    <n v="16.600000000000001"/>
  </r>
  <r>
    <n v="568472"/>
    <x v="11"/>
    <x v="11"/>
    <n v="10"/>
    <x v="270"/>
    <n v="2.08"/>
    <n v="12517"/>
    <n v="20.8"/>
  </r>
  <r>
    <n v="568674"/>
    <x v="488"/>
    <x v="488"/>
    <n v="12"/>
    <x v="271"/>
    <n v="1.45"/>
    <n v="12708"/>
    <n v="17.399999999999999"/>
  </r>
  <r>
    <n v="568674"/>
    <x v="334"/>
    <x v="334"/>
    <n v="12"/>
    <x v="271"/>
    <n v="1.45"/>
    <n v="12708"/>
    <n v="17.399999999999999"/>
  </r>
  <r>
    <n v="568674"/>
    <x v="1337"/>
    <x v="1358"/>
    <n v="3"/>
    <x v="271"/>
    <n v="6.95"/>
    <n v="12708"/>
    <n v="20.85"/>
  </r>
  <r>
    <n v="568674"/>
    <x v="19"/>
    <x v="19"/>
    <n v="6"/>
    <x v="271"/>
    <n v="1.95"/>
    <n v="12708"/>
    <n v="11.7"/>
  </r>
  <r>
    <n v="568674"/>
    <x v="216"/>
    <x v="216"/>
    <n v="1"/>
    <x v="271"/>
    <n v="12.75"/>
    <n v="12708"/>
    <n v="12.75"/>
  </r>
  <r>
    <n v="568674"/>
    <x v="515"/>
    <x v="515"/>
    <n v="8"/>
    <x v="271"/>
    <n v="3.75"/>
    <n v="12708"/>
    <n v="30"/>
  </r>
  <r>
    <n v="568674"/>
    <x v="456"/>
    <x v="456"/>
    <n v="8"/>
    <x v="271"/>
    <n v="3.75"/>
    <n v="12708"/>
    <n v="30"/>
  </r>
  <r>
    <n v="568674"/>
    <x v="1338"/>
    <x v="1359"/>
    <n v="2"/>
    <x v="271"/>
    <n v="10.75"/>
    <n v="12708"/>
    <n v="21.5"/>
  </r>
  <r>
    <n v="568674"/>
    <x v="224"/>
    <x v="224"/>
    <n v="12"/>
    <x v="271"/>
    <n v="0.85"/>
    <n v="12708"/>
    <n v="10.199999999999999"/>
  </r>
  <r>
    <n v="568674"/>
    <x v="472"/>
    <x v="472"/>
    <n v="6"/>
    <x v="271"/>
    <n v="3.25"/>
    <n v="12708"/>
    <n v="19.5"/>
  </r>
  <r>
    <n v="568674"/>
    <x v="1313"/>
    <x v="1334"/>
    <n v="3"/>
    <x v="271"/>
    <n v="4.95"/>
    <n v="12708"/>
    <n v="14.850000000000001"/>
  </r>
  <r>
    <n v="568674"/>
    <x v="1339"/>
    <x v="1360"/>
    <n v="12"/>
    <x v="271"/>
    <n v="2.08"/>
    <n v="12708"/>
    <n v="24.96"/>
  </r>
  <r>
    <n v="568674"/>
    <x v="924"/>
    <x v="930"/>
    <n v="12"/>
    <x v="271"/>
    <n v="0.83"/>
    <n v="12708"/>
    <n v="9.9599999999999991"/>
  </r>
  <r>
    <n v="568674"/>
    <x v="1161"/>
    <x v="1174"/>
    <n v="2"/>
    <x v="271"/>
    <n v="9.9499999999999993"/>
    <n v="12708"/>
    <n v="19.899999999999999"/>
  </r>
  <r>
    <n v="568674"/>
    <x v="1319"/>
    <x v="1340"/>
    <n v="4"/>
    <x v="271"/>
    <n v="4.95"/>
    <n v="12708"/>
    <n v="19.8"/>
  </r>
  <r>
    <n v="568674"/>
    <x v="1117"/>
    <x v="1320"/>
    <n v="25"/>
    <x v="271"/>
    <n v="0.42"/>
    <n v="12708"/>
    <n v="10.5"/>
  </r>
  <r>
    <n v="568674"/>
    <x v="1340"/>
    <x v="1361"/>
    <n v="25"/>
    <x v="271"/>
    <n v="0.42"/>
    <n v="12708"/>
    <n v="10.5"/>
  </r>
  <r>
    <n v="568674"/>
    <x v="765"/>
    <x v="769"/>
    <n v="6"/>
    <x v="271"/>
    <n v="2.1"/>
    <n v="12708"/>
    <n v="12.600000000000001"/>
  </r>
  <r>
    <n v="568674"/>
    <x v="1073"/>
    <x v="1084"/>
    <n v="4"/>
    <x v="271"/>
    <n v="4.25"/>
    <n v="12708"/>
    <n v="17"/>
  </r>
  <r>
    <n v="568987"/>
    <x v="38"/>
    <x v="38"/>
    <n v="16"/>
    <x v="272"/>
    <n v="1.25"/>
    <n v="12709"/>
    <n v="20"/>
  </r>
  <r>
    <n v="568987"/>
    <x v="39"/>
    <x v="39"/>
    <n v="16"/>
    <x v="272"/>
    <n v="1.25"/>
    <n v="12709"/>
    <n v="20"/>
  </r>
  <r>
    <n v="568987"/>
    <x v="40"/>
    <x v="40"/>
    <n v="16"/>
    <x v="272"/>
    <n v="1.25"/>
    <n v="12709"/>
    <n v="20"/>
  </r>
  <r>
    <n v="568987"/>
    <x v="1"/>
    <x v="1"/>
    <n v="12"/>
    <x v="272"/>
    <n v="3.25"/>
    <n v="12709"/>
    <n v="39"/>
  </r>
  <r>
    <n v="568987"/>
    <x v="56"/>
    <x v="56"/>
    <n v="12"/>
    <x v="272"/>
    <n v="0.85"/>
    <n v="12709"/>
    <n v="10.199999999999999"/>
  </r>
  <r>
    <n v="568987"/>
    <x v="3"/>
    <x v="3"/>
    <n v="12"/>
    <x v="272"/>
    <n v="0.85"/>
    <n v="12709"/>
    <n v="10.199999999999999"/>
  </r>
  <r>
    <n v="568987"/>
    <x v="345"/>
    <x v="345"/>
    <n v="12"/>
    <x v="272"/>
    <n v="1.45"/>
    <n v="12709"/>
    <n v="17.399999999999999"/>
  </r>
  <r>
    <n v="568987"/>
    <x v="67"/>
    <x v="67"/>
    <n v="24"/>
    <x v="272"/>
    <n v="0.55000000000000004"/>
    <n v="12709"/>
    <n v="13.200000000000001"/>
  </r>
  <r>
    <n v="568987"/>
    <x v="70"/>
    <x v="70"/>
    <n v="24"/>
    <x v="272"/>
    <n v="0.85"/>
    <n v="12709"/>
    <n v="20.399999999999999"/>
  </r>
  <r>
    <n v="568987"/>
    <x v="755"/>
    <x v="759"/>
    <n v="6"/>
    <x v="272"/>
    <n v="8.5"/>
    <n v="12709"/>
    <n v="51"/>
  </r>
  <r>
    <n v="568987"/>
    <x v="492"/>
    <x v="492"/>
    <n v="15"/>
    <x v="272"/>
    <n v="3.75"/>
    <n v="12709"/>
    <n v="56.25"/>
  </r>
  <r>
    <n v="568987"/>
    <x v="362"/>
    <x v="362"/>
    <n v="12"/>
    <x v="272"/>
    <n v="2.5499999999999998"/>
    <n v="12709"/>
    <n v="30.599999999999998"/>
  </r>
  <r>
    <n v="568987"/>
    <x v="692"/>
    <x v="694"/>
    <n v="24"/>
    <x v="272"/>
    <n v="0.42"/>
    <n v="12709"/>
    <n v="10.08"/>
  </r>
  <r>
    <n v="568987"/>
    <x v="296"/>
    <x v="296"/>
    <n v="10"/>
    <x v="272"/>
    <n v="8.5"/>
    <n v="12709"/>
    <n v="85"/>
  </r>
  <r>
    <n v="568987"/>
    <x v="318"/>
    <x v="318"/>
    <n v="12"/>
    <x v="272"/>
    <n v="2.95"/>
    <n v="12709"/>
    <n v="35.400000000000006"/>
  </r>
  <r>
    <n v="568987"/>
    <x v="682"/>
    <x v="684"/>
    <n v="8"/>
    <x v="272"/>
    <n v="3.75"/>
    <n v="12709"/>
    <n v="30"/>
  </r>
  <r>
    <n v="568987"/>
    <x v="456"/>
    <x v="456"/>
    <n v="8"/>
    <x v="272"/>
    <n v="3.75"/>
    <n v="12709"/>
    <n v="30"/>
  </r>
  <r>
    <n v="568987"/>
    <x v="683"/>
    <x v="685"/>
    <n v="8"/>
    <x v="272"/>
    <n v="3.75"/>
    <n v="12709"/>
    <n v="30"/>
  </r>
  <r>
    <n v="568987"/>
    <x v="32"/>
    <x v="32"/>
    <n v="12"/>
    <x v="272"/>
    <n v="0.85"/>
    <n v="12709"/>
    <n v="10.199999999999999"/>
  </r>
  <r>
    <n v="568987"/>
    <x v="1030"/>
    <x v="1038"/>
    <n v="12"/>
    <x v="272"/>
    <n v="1.45"/>
    <n v="12709"/>
    <n v="17.399999999999999"/>
  </r>
  <r>
    <n v="568987"/>
    <x v="328"/>
    <x v="328"/>
    <n v="8"/>
    <x v="272"/>
    <n v="4.95"/>
    <n v="12709"/>
    <n v="39.6"/>
  </r>
  <r>
    <n v="568987"/>
    <x v="275"/>
    <x v="275"/>
    <n v="21"/>
    <x v="272"/>
    <n v="5.45"/>
    <n v="12709"/>
    <n v="114.45"/>
  </r>
  <r>
    <n v="568987"/>
    <x v="276"/>
    <x v="276"/>
    <n v="21"/>
    <x v="272"/>
    <n v="5.45"/>
    <n v="12709"/>
    <n v="114.45"/>
  </r>
  <r>
    <n v="569001"/>
    <x v="37"/>
    <x v="37"/>
    <n v="8"/>
    <x v="273"/>
    <n v="1.25"/>
    <n v="12703"/>
    <n v="10"/>
  </r>
  <r>
    <n v="569001"/>
    <x v="38"/>
    <x v="38"/>
    <n v="8"/>
    <x v="273"/>
    <n v="1.25"/>
    <n v="12703"/>
    <n v="10"/>
  </r>
  <r>
    <n v="569001"/>
    <x v="40"/>
    <x v="40"/>
    <n v="8"/>
    <x v="273"/>
    <n v="1.25"/>
    <n v="12703"/>
    <n v="10"/>
  </r>
  <r>
    <n v="569001"/>
    <x v="64"/>
    <x v="64"/>
    <n v="10"/>
    <x v="273"/>
    <n v="1.25"/>
    <n v="12703"/>
    <n v="12.5"/>
  </r>
  <r>
    <n v="569001"/>
    <x v="70"/>
    <x v="70"/>
    <n v="8"/>
    <x v="273"/>
    <n v="0.85"/>
    <n v="12703"/>
    <n v="6.8"/>
  </r>
  <r>
    <n v="569001"/>
    <x v="72"/>
    <x v="72"/>
    <n v="8"/>
    <x v="273"/>
    <n v="0.85"/>
    <n v="12703"/>
    <n v="6.8"/>
  </r>
  <r>
    <n v="569001"/>
    <x v="288"/>
    <x v="288"/>
    <n v="6"/>
    <x v="273"/>
    <n v="2.5499999999999998"/>
    <n v="12703"/>
    <n v="15.299999999999999"/>
  </r>
  <r>
    <n v="569001"/>
    <x v="179"/>
    <x v="179"/>
    <n v="6"/>
    <x v="273"/>
    <n v="2.5499999999999998"/>
    <n v="12703"/>
    <n v="15.299999999999999"/>
  </r>
  <r>
    <n v="569001"/>
    <x v="23"/>
    <x v="23"/>
    <n v="6"/>
    <x v="273"/>
    <n v="2.95"/>
    <n v="12703"/>
    <n v="17.700000000000003"/>
  </r>
  <r>
    <n v="569001"/>
    <x v="136"/>
    <x v="136"/>
    <n v="10"/>
    <x v="273"/>
    <n v="1.65"/>
    <n v="12703"/>
    <n v="16.5"/>
  </r>
  <r>
    <n v="569001"/>
    <x v="457"/>
    <x v="457"/>
    <n v="6"/>
    <x v="273"/>
    <n v="2.95"/>
    <n v="12703"/>
    <n v="17.700000000000003"/>
  </r>
  <r>
    <n v="569001"/>
    <x v="220"/>
    <x v="220"/>
    <n v="12"/>
    <x v="273"/>
    <n v="1.65"/>
    <n v="12703"/>
    <n v="19.799999999999997"/>
  </r>
  <r>
    <n v="569001"/>
    <x v="1341"/>
    <x v="1362"/>
    <n v="12"/>
    <x v="273"/>
    <n v="2.1"/>
    <n v="12703"/>
    <n v="25.200000000000003"/>
  </r>
  <r>
    <n v="569001"/>
    <x v="29"/>
    <x v="29"/>
    <n v="6"/>
    <x v="273"/>
    <n v="3.25"/>
    <n v="12703"/>
    <n v="19.5"/>
  </r>
  <r>
    <n v="569001"/>
    <x v="31"/>
    <x v="31"/>
    <n v="10"/>
    <x v="273"/>
    <n v="1.45"/>
    <n v="12703"/>
    <n v="14.5"/>
  </r>
  <r>
    <n v="569001"/>
    <x v="33"/>
    <x v="33"/>
    <n v="12"/>
    <x v="273"/>
    <n v="0.85"/>
    <n v="12703"/>
    <n v="10.199999999999999"/>
  </r>
  <r>
    <n v="569001"/>
    <x v="746"/>
    <x v="749"/>
    <n v="10"/>
    <x v="273"/>
    <n v="0.85"/>
    <n v="12703"/>
    <n v="8.5"/>
  </r>
  <r>
    <n v="569001"/>
    <x v="866"/>
    <x v="872"/>
    <n v="3"/>
    <x v="273"/>
    <n v="4.95"/>
    <n v="12703"/>
    <n v="14.850000000000001"/>
  </r>
  <r>
    <n v="569001"/>
    <x v="1342"/>
    <x v="1363"/>
    <n v="2"/>
    <x v="273"/>
    <n v="2.1"/>
    <n v="12703"/>
    <n v="4.2"/>
  </r>
  <r>
    <n v="569001"/>
    <x v="773"/>
    <x v="777"/>
    <n v="12"/>
    <x v="273"/>
    <n v="0.85"/>
    <n v="12703"/>
    <n v="10.199999999999999"/>
  </r>
  <r>
    <n v="569017"/>
    <x v="82"/>
    <x v="82"/>
    <n v="25"/>
    <x v="274"/>
    <n v="0.42"/>
    <n v="13813"/>
    <n v="10.5"/>
  </r>
  <r>
    <n v="569017"/>
    <x v="1343"/>
    <x v="1364"/>
    <n v="12"/>
    <x v="274"/>
    <n v="1.95"/>
    <n v="13813"/>
    <n v="23.4"/>
  </r>
  <r>
    <n v="569017"/>
    <x v="1128"/>
    <x v="1140"/>
    <n v="6"/>
    <x v="274"/>
    <n v="2.5499999999999998"/>
    <n v="13813"/>
    <n v="15.299999999999999"/>
  </r>
  <r>
    <n v="569017"/>
    <x v="473"/>
    <x v="1284"/>
    <n v="25"/>
    <x v="274"/>
    <n v="0.42"/>
    <n v="13813"/>
    <n v="10.5"/>
  </r>
  <r>
    <n v="569017"/>
    <x v="1344"/>
    <x v="1365"/>
    <n v="4"/>
    <x v="274"/>
    <n v="3.75"/>
    <n v="13813"/>
    <n v="15"/>
  </r>
  <r>
    <n v="569017"/>
    <x v="1345"/>
    <x v="1366"/>
    <n v="10"/>
    <x v="274"/>
    <n v="1.95"/>
    <n v="13813"/>
    <n v="19.5"/>
  </r>
  <r>
    <n v="569017"/>
    <x v="1346"/>
    <x v="1367"/>
    <n v="12"/>
    <x v="274"/>
    <n v="1.25"/>
    <n v="13813"/>
    <n v="15"/>
  </r>
  <r>
    <n v="569017"/>
    <x v="1347"/>
    <x v="1368"/>
    <n v="20"/>
    <x v="274"/>
    <n v="0.42"/>
    <n v="13813"/>
    <n v="8.4"/>
  </r>
  <r>
    <n v="569017"/>
    <x v="1348"/>
    <x v="1369"/>
    <n v="6"/>
    <x v="274"/>
    <n v="2.08"/>
    <n v="13813"/>
    <n v="12.48"/>
  </r>
  <r>
    <n v="569017"/>
    <x v="1349"/>
    <x v="1370"/>
    <n v="6"/>
    <x v="274"/>
    <n v="2.08"/>
    <n v="13813"/>
    <n v="12.48"/>
  </r>
  <r>
    <n v="569017"/>
    <x v="1350"/>
    <x v="1371"/>
    <n v="6"/>
    <x v="274"/>
    <n v="2.89"/>
    <n v="13813"/>
    <n v="17.34"/>
  </r>
  <r>
    <n v="569017"/>
    <x v="1351"/>
    <x v="1372"/>
    <n v="6"/>
    <x v="274"/>
    <n v="2.89"/>
    <n v="13813"/>
    <n v="17.34"/>
  </r>
  <r>
    <n v="569017"/>
    <x v="1352"/>
    <x v="1373"/>
    <n v="6"/>
    <x v="274"/>
    <n v="3.75"/>
    <n v="13813"/>
    <n v="22.5"/>
  </r>
  <r>
    <n v="569017"/>
    <x v="1340"/>
    <x v="1361"/>
    <n v="25"/>
    <x v="274"/>
    <n v="0.42"/>
    <n v="13813"/>
    <n v="10.5"/>
  </r>
  <r>
    <n v="569017"/>
    <x v="158"/>
    <x v="158"/>
    <n v="3"/>
    <x v="274"/>
    <n v="5.95"/>
    <n v="13813"/>
    <n v="17.850000000000001"/>
  </r>
  <r>
    <n v="569017"/>
    <x v="634"/>
    <x v="636"/>
    <n v="3"/>
    <x v="274"/>
    <n v="5.95"/>
    <n v="13813"/>
    <n v="17.850000000000001"/>
  </r>
  <r>
    <n v="569562"/>
    <x v="197"/>
    <x v="197"/>
    <n v="10"/>
    <x v="275"/>
    <n v="1.65"/>
    <n v="12720"/>
    <n v="16.5"/>
  </r>
  <r>
    <n v="569562"/>
    <x v="47"/>
    <x v="47"/>
    <n v="10"/>
    <x v="275"/>
    <n v="1.65"/>
    <n v="12720"/>
    <n v="16.5"/>
  </r>
  <r>
    <n v="569562"/>
    <x v="56"/>
    <x v="56"/>
    <n v="12"/>
    <x v="275"/>
    <n v="0.85"/>
    <n v="12720"/>
    <n v="10.199999999999999"/>
  </r>
  <r>
    <n v="569562"/>
    <x v="15"/>
    <x v="15"/>
    <n v="24"/>
    <x v="275"/>
    <n v="0.65"/>
    <n v="12720"/>
    <n v="15.600000000000001"/>
  </r>
  <r>
    <n v="569562"/>
    <x v="1041"/>
    <x v="1049"/>
    <n v="36"/>
    <x v="275"/>
    <n v="0.39"/>
    <n v="12720"/>
    <n v="14.040000000000001"/>
  </r>
  <r>
    <n v="569562"/>
    <x v="1353"/>
    <x v="1374"/>
    <n v="12"/>
    <x v="275"/>
    <n v="0.85"/>
    <n v="12720"/>
    <n v="10.199999999999999"/>
  </r>
  <r>
    <n v="569562"/>
    <x v="1164"/>
    <x v="1177"/>
    <n v="6"/>
    <x v="275"/>
    <n v="2.1"/>
    <n v="12720"/>
    <n v="12.600000000000001"/>
  </r>
  <r>
    <n v="569562"/>
    <x v="266"/>
    <x v="1264"/>
    <n v="12"/>
    <x v="275"/>
    <n v="0.85"/>
    <n v="12720"/>
    <n v="10.199999999999999"/>
  </r>
  <r>
    <n v="569562"/>
    <x v="22"/>
    <x v="22"/>
    <n v="6"/>
    <x v="275"/>
    <n v="2.95"/>
    <n v="12720"/>
    <n v="17.700000000000003"/>
  </r>
  <r>
    <n v="569562"/>
    <x v="289"/>
    <x v="289"/>
    <n v="12"/>
    <x v="275"/>
    <n v="1.25"/>
    <n v="12720"/>
    <n v="15"/>
  </r>
  <r>
    <n v="569562"/>
    <x v="352"/>
    <x v="352"/>
    <n v="24"/>
    <x v="275"/>
    <n v="0.39"/>
    <n v="12720"/>
    <n v="9.36"/>
  </r>
  <r>
    <n v="569562"/>
    <x v="136"/>
    <x v="136"/>
    <n v="10"/>
    <x v="275"/>
    <n v="1.65"/>
    <n v="12720"/>
    <n v="16.5"/>
  </r>
  <r>
    <n v="569562"/>
    <x v="1023"/>
    <x v="1031"/>
    <n v="12"/>
    <x v="275"/>
    <n v="1.95"/>
    <n v="12720"/>
    <n v="23.4"/>
  </r>
  <r>
    <n v="569562"/>
    <x v="224"/>
    <x v="224"/>
    <n v="12"/>
    <x v="275"/>
    <n v="0.85"/>
    <n v="12720"/>
    <n v="10.199999999999999"/>
  </r>
  <r>
    <n v="569562"/>
    <x v="327"/>
    <x v="327"/>
    <n v="12"/>
    <x v="275"/>
    <n v="0.85"/>
    <n v="12720"/>
    <n v="10.199999999999999"/>
  </r>
  <r>
    <n v="569562"/>
    <x v="829"/>
    <x v="1330"/>
    <n v="10"/>
    <x v="275"/>
    <n v="1.65"/>
    <n v="12720"/>
    <n v="16.5"/>
  </r>
  <r>
    <n v="569562"/>
    <x v="1170"/>
    <x v="1183"/>
    <n v="6"/>
    <x v="275"/>
    <n v="2.89"/>
    <n v="12720"/>
    <n v="17.34"/>
  </r>
  <r>
    <n v="569562"/>
    <x v="1027"/>
    <x v="1035"/>
    <n v="6"/>
    <x v="275"/>
    <n v="2.4900000000000002"/>
    <n v="12720"/>
    <n v="14.940000000000001"/>
  </r>
  <r>
    <n v="569562"/>
    <x v="1028"/>
    <x v="1036"/>
    <n v="12"/>
    <x v="275"/>
    <n v="2.89"/>
    <n v="12720"/>
    <n v="34.68"/>
  </r>
  <r>
    <n v="569562"/>
    <x v="1354"/>
    <x v="1375"/>
    <n v="16"/>
    <x v="275"/>
    <n v="0.65"/>
    <n v="12720"/>
    <n v="10.4"/>
  </r>
  <r>
    <n v="569562"/>
    <x v="1355"/>
    <x v="1376"/>
    <n v="16"/>
    <x v="275"/>
    <n v="0.65"/>
    <n v="12720"/>
    <n v="10.4"/>
  </r>
  <r>
    <n v="569562"/>
    <x v="1336"/>
    <x v="1357"/>
    <n v="16"/>
    <x v="275"/>
    <n v="0.65"/>
    <n v="12720"/>
    <n v="10.4"/>
  </r>
  <r>
    <n v="569562"/>
    <x v="1356"/>
    <x v="1377"/>
    <n v="24"/>
    <x v="275"/>
    <n v="0.39"/>
    <n v="12720"/>
    <n v="9.36"/>
  </r>
  <r>
    <n v="569562"/>
    <x v="1291"/>
    <x v="1309"/>
    <n v="4"/>
    <x v="275"/>
    <n v="4.1500000000000004"/>
    <n v="12720"/>
    <n v="16.600000000000001"/>
  </r>
  <r>
    <n v="569562"/>
    <x v="1357"/>
    <x v="1378"/>
    <n v="10"/>
    <x v="275"/>
    <n v="0.79"/>
    <n v="12720"/>
    <n v="7.9"/>
  </r>
  <r>
    <n v="569562"/>
    <x v="1345"/>
    <x v="1366"/>
    <n v="10"/>
    <x v="275"/>
    <n v="1.95"/>
    <n v="12720"/>
    <n v="19.5"/>
  </r>
  <r>
    <n v="569562"/>
    <x v="1358"/>
    <x v="1379"/>
    <n v="6"/>
    <x v="275"/>
    <n v="5.95"/>
    <n v="12720"/>
    <n v="35.700000000000003"/>
  </r>
  <r>
    <n v="569562"/>
    <x v="1301"/>
    <x v="1321"/>
    <n v="24"/>
    <x v="275"/>
    <n v="0.39"/>
    <n v="12720"/>
    <n v="9.36"/>
  </r>
  <r>
    <n v="569562"/>
    <x v="1215"/>
    <x v="1231"/>
    <n v="25"/>
    <x v="275"/>
    <n v="0.42"/>
    <n v="12720"/>
    <n v="10.5"/>
  </r>
  <r>
    <n v="569563"/>
    <x v="356"/>
    <x v="356"/>
    <n v="12"/>
    <x v="276"/>
    <n v="1.25"/>
    <n v="12481"/>
    <n v="15"/>
  </r>
  <r>
    <n v="569563"/>
    <x v="232"/>
    <x v="232"/>
    <n v="12"/>
    <x v="276"/>
    <n v="1.25"/>
    <n v="12481"/>
    <n v="15"/>
  </r>
  <r>
    <n v="569563"/>
    <x v="348"/>
    <x v="348"/>
    <n v="48"/>
    <x v="276"/>
    <n v="0.42"/>
    <n v="12481"/>
    <n v="20.16"/>
  </r>
  <r>
    <n v="569563"/>
    <x v="357"/>
    <x v="357"/>
    <n v="12"/>
    <x v="276"/>
    <n v="1.95"/>
    <n v="12481"/>
    <n v="23.4"/>
  </r>
  <r>
    <n v="569563"/>
    <x v="1181"/>
    <x v="1194"/>
    <n v="10"/>
    <x v="276"/>
    <n v="1.65"/>
    <n v="12481"/>
    <n v="16.5"/>
  </r>
  <r>
    <n v="569563"/>
    <x v="754"/>
    <x v="758"/>
    <n v="2"/>
    <x v="276"/>
    <n v="8.5"/>
    <n v="12481"/>
    <n v="17"/>
  </r>
  <r>
    <n v="569563"/>
    <x v="755"/>
    <x v="759"/>
    <n v="2"/>
    <x v="276"/>
    <n v="8.5"/>
    <n v="12481"/>
    <n v="17"/>
  </r>
  <r>
    <n v="569563"/>
    <x v="116"/>
    <x v="116"/>
    <n v="24"/>
    <x v="276"/>
    <n v="0.65"/>
    <n v="12481"/>
    <n v="15.600000000000001"/>
  </r>
  <r>
    <n v="569563"/>
    <x v="424"/>
    <x v="424"/>
    <n v="6"/>
    <x v="276"/>
    <n v="5.95"/>
    <n v="12481"/>
    <n v="35.700000000000003"/>
  </r>
  <r>
    <n v="569563"/>
    <x v="194"/>
    <x v="194"/>
    <n v="24"/>
    <x v="276"/>
    <n v="1.25"/>
    <n v="12481"/>
    <n v="30"/>
  </r>
  <r>
    <n v="569563"/>
    <x v="426"/>
    <x v="426"/>
    <n v="4"/>
    <x v="276"/>
    <n v="8.5"/>
    <n v="12481"/>
    <n v="34"/>
  </r>
  <r>
    <n v="569563"/>
    <x v="296"/>
    <x v="296"/>
    <n v="4"/>
    <x v="276"/>
    <n v="8.5"/>
    <n v="12481"/>
    <n v="34"/>
  </r>
  <r>
    <n v="569563"/>
    <x v="136"/>
    <x v="136"/>
    <n v="10"/>
    <x v="276"/>
    <n v="1.65"/>
    <n v="12481"/>
    <n v="16.5"/>
  </r>
  <r>
    <n v="569563"/>
    <x v="1226"/>
    <x v="1242"/>
    <n v="4"/>
    <x v="276"/>
    <n v="14.95"/>
    <n v="12481"/>
    <n v="59.8"/>
  </r>
  <r>
    <n v="569563"/>
    <x v="427"/>
    <x v="427"/>
    <n v="4"/>
    <x v="276"/>
    <n v="14.95"/>
    <n v="12481"/>
    <n v="59.8"/>
  </r>
  <r>
    <n v="569563"/>
    <x v="32"/>
    <x v="32"/>
    <n v="12"/>
    <x v="276"/>
    <n v="0.85"/>
    <n v="12481"/>
    <n v="10.199999999999999"/>
  </r>
  <r>
    <n v="569563"/>
    <x v="150"/>
    <x v="150"/>
    <n v="24"/>
    <x v="276"/>
    <n v="1.45"/>
    <n v="12481"/>
    <n v="34.799999999999997"/>
  </r>
  <r>
    <n v="569563"/>
    <x v="630"/>
    <x v="632"/>
    <n v="12"/>
    <x v="276"/>
    <n v="1.45"/>
    <n v="12481"/>
    <n v="17.399999999999999"/>
  </r>
  <r>
    <n v="569563"/>
    <x v="1105"/>
    <x v="1117"/>
    <n v="1"/>
    <x v="276"/>
    <n v="12.5"/>
    <n v="12481"/>
    <n v="12.5"/>
  </r>
  <r>
    <n v="569563"/>
    <x v="884"/>
    <x v="890"/>
    <n v="6"/>
    <x v="276"/>
    <n v="7.5"/>
    <n v="12481"/>
    <n v="45"/>
  </r>
  <r>
    <n v="569563"/>
    <x v="855"/>
    <x v="861"/>
    <n v="24"/>
    <x v="276"/>
    <n v="1.25"/>
    <n v="12481"/>
    <n v="30"/>
  </r>
  <r>
    <n v="569563"/>
    <x v="840"/>
    <x v="846"/>
    <n v="4"/>
    <x v="276"/>
    <n v="4.95"/>
    <n v="12481"/>
    <n v="19.8"/>
  </r>
  <r>
    <n v="569563"/>
    <x v="1072"/>
    <x v="1081"/>
    <n v="48"/>
    <x v="276"/>
    <n v="1.25"/>
    <n v="12481"/>
    <n v="60"/>
  </r>
  <r>
    <n v="569563"/>
    <x v="1029"/>
    <x v="1037"/>
    <n v="24"/>
    <x v="276"/>
    <n v="1.45"/>
    <n v="12481"/>
    <n v="34.799999999999997"/>
  </r>
  <r>
    <n v="569563"/>
    <x v="1030"/>
    <x v="1038"/>
    <n v="48"/>
    <x v="276"/>
    <n v="1.25"/>
    <n v="12481"/>
    <n v="60"/>
  </r>
  <r>
    <n v="569563"/>
    <x v="473"/>
    <x v="1284"/>
    <n v="25"/>
    <x v="276"/>
    <n v="0.42"/>
    <n v="12481"/>
    <n v="10.5"/>
  </r>
  <r>
    <n v="569563"/>
    <x v="968"/>
    <x v="1207"/>
    <n v="12"/>
    <x v="276"/>
    <n v="2.89"/>
    <n v="12481"/>
    <n v="34.68"/>
  </r>
  <r>
    <n v="569563"/>
    <x v="969"/>
    <x v="1226"/>
    <n v="6"/>
    <x v="276"/>
    <n v="4.1500000000000004"/>
    <n v="12481"/>
    <n v="24.900000000000002"/>
  </r>
  <r>
    <n v="569563"/>
    <x v="972"/>
    <x v="980"/>
    <n v="4"/>
    <x v="276"/>
    <n v="4.95"/>
    <n v="12481"/>
    <n v="19.8"/>
  </r>
  <r>
    <n v="569563"/>
    <x v="1114"/>
    <x v="1126"/>
    <n v="12"/>
    <x v="276"/>
    <n v="1.25"/>
    <n v="12481"/>
    <n v="15"/>
  </r>
  <r>
    <n v="569563"/>
    <x v="1115"/>
    <x v="1127"/>
    <n v="12"/>
    <x v="276"/>
    <n v="1.25"/>
    <n v="12481"/>
    <n v="15"/>
  </r>
  <r>
    <n v="569563"/>
    <x v="1089"/>
    <x v="1101"/>
    <n v="48"/>
    <x v="276"/>
    <n v="1.45"/>
    <n v="12481"/>
    <n v="69.599999999999994"/>
  </r>
  <r>
    <n v="569563"/>
    <x v="1019"/>
    <x v="1027"/>
    <n v="8"/>
    <x v="276"/>
    <n v="0.85"/>
    <n v="12481"/>
    <n v="6.8"/>
  </r>
  <r>
    <n v="569563"/>
    <x v="1020"/>
    <x v="1028"/>
    <n v="16"/>
    <x v="276"/>
    <n v="0.85"/>
    <n v="12481"/>
    <n v="13.6"/>
  </r>
  <r>
    <n v="569563"/>
    <x v="996"/>
    <x v="1004"/>
    <n v="8"/>
    <x v="276"/>
    <n v="0.85"/>
    <n v="12481"/>
    <n v="6.8"/>
  </r>
  <r>
    <n v="569563"/>
    <x v="1021"/>
    <x v="1029"/>
    <n v="16"/>
    <x v="276"/>
    <n v="0.85"/>
    <n v="12481"/>
    <n v="13.6"/>
  </r>
  <r>
    <n v="569563"/>
    <x v="1047"/>
    <x v="1055"/>
    <n v="16"/>
    <x v="276"/>
    <n v="0.83"/>
    <n v="12481"/>
    <n v="13.28"/>
  </r>
  <r>
    <n v="569563"/>
    <x v="1048"/>
    <x v="1056"/>
    <n v="16"/>
    <x v="276"/>
    <n v="0.83"/>
    <n v="12481"/>
    <n v="13.28"/>
  </r>
  <r>
    <n v="569563"/>
    <x v="1049"/>
    <x v="1057"/>
    <n v="16"/>
    <x v="276"/>
    <n v="0.83"/>
    <n v="12481"/>
    <n v="13.28"/>
  </r>
  <r>
    <n v="569563"/>
    <x v="1050"/>
    <x v="1058"/>
    <n v="16"/>
    <x v="276"/>
    <n v="1.25"/>
    <n v="12481"/>
    <n v="20"/>
  </r>
  <r>
    <n v="569563"/>
    <x v="984"/>
    <x v="992"/>
    <n v="12"/>
    <x v="276"/>
    <n v="1.45"/>
    <n v="12481"/>
    <n v="17.399999999999999"/>
  </r>
  <r>
    <n v="569563"/>
    <x v="1359"/>
    <x v="1380"/>
    <n v="2"/>
    <x v="276"/>
    <n v="8.5"/>
    <n v="12481"/>
    <n v="17"/>
  </r>
  <r>
    <n v="569563"/>
    <x v="1360"/>
    <x v="1381"/>
    <n v="24"/>
    <x v="276"/>
    <n v="0.39"/>
    <n v="12481"/>
    <n v="9.36"/>
  </r>
  <r>
    <n v="569563"/>
    <x v="1242"/>
    <x v="1258"/>
    <n v="24"/>
    <x v="276"/>
    <n v="0.83"/>
    <n v="12481"/>
    <n v="19.919999999999998"/>
  </r>
  <r>
    <n v="569563"/>
    <x v="1117"/>
    <x v="1320"/>
    <n v="75"/>
    <x v="276"/>
    <n v="0.42"/>
    <n v="12481"/>
    <n v="31.5"/>
  </r>
  <r>
    <n v="569563"/>
    <x v="1340"/>
    <x v="1361"/>
    <n v="25"/>
    <x v="276"/>
    <n v="0.42"/>
    <n v="12481"/>
    <n v="10.5"/>
  </r>
  <r>
    <n v="569563"/>
    <x v="1073"/>
    <x v="1084"/>
    <n v="8"/>
    <x v="276"/>
    <n v="4.25"/>
    <n v="12481"/>
    <n v="34"/>
  </r>
  <r>
    <n v="569640"/>
    <x v="286"/>
    <x v="286"/>
    <n v="60"/>
    <x v="277"/>
    <n v="1.25"/>
    <n v="12471"/>
    <n v="75"/>
  </r>
  <r>
    <n v="569640"/>
    <x v="5"/>
    <x v="5"/>
    <n v="12"/>
    <x v="277"/>
    <n v="1.65"/>
    <n v="12471"/>
    <n v="19.799999999999997"/>
  </r>
  <r>
    <n v="569640"/>
    <x v="357"/>
    <x v="357"/>
    <n v="48"/>
    <x v="277"/>
    <n v="1.95"/>
    <n v="12471"/>
    <n v="93.6"/>
  </r>
  <r>
    <n v="569640"/>
    <x v="216"/>
    <x v="216"/>
    <n v="80"/>
    <x v="277"/>
    <n v="10.95"/>
    <n v="12471"/>
    <n v="876"/>
  </r>
  <r>
    <n v="569640"/>
    <x v="205"/>
    <x v="205"/>
    <n v="24"/>
    <x v="277"/>
    <n v="1.65"/>
    <n v="12471"/>
    <n v="39.599999999999994"/>
  </r>
  <r>
    <n v="569640"/>
    <x v="25"/>
    <x v="25"/>
    <n v="12"/>
    <x v="277"/>
    <n v="1.65"/>
    <n v="12471"/>
    <n v="19.799999999999997"/>
  </r>
  <r>
    <n v="569640"/>
    <x v="456"/>
    <x v="456"/>
    <n v="24"/>
    <x v="277"/>
    <n v="3.75"/>
    <n v="12471"/>
    <n v="90"/>
  </r>
  <r>
    <n v="569640"/>
    <x v="342"/>
    <x v="342"/>
    <n v="96"/>
    <x v="277"/>
    <n v="0.85"/>
    <n v="12471"/>
    <n v="81.599999999999994"/>
  </r>
  <r>
    <n v="569640"/>
    <x v="1023"/>
    <x v="1031"/>
    <n v="24"/>
    <x v="277"/>
    <n v="1.95"/>
    <n v="12471"/>
    <n v="46.8"/>
  </r>
  <r>
    <n v="569640"/>
    <x v="323"/>
    <x v="323"/>
    <n v="36"/>
    <x v="277"/>
    <n v="1.95"/>
    <n v="12471"/>
    <n v="70.2"/>
  </r>
  <r>
    <n v="569640"/>
    <x v="150"/>
    <x v="150"/>
    <n v="12"/>
    <x v="277"/>
    <n v="1.45"/>
    <n v="12471"/>
    <n v="17.399999999999999"/>
  </r>
  <r>
    <n v="569640"/>
    <x v="1361"/>
    <x v="1382"/>
    <n v="12"/>
    <x v="277"/>
    <n v="4.95"/>
    <n v="12471"/>
    <n v="59.400000000000006"/>
  </r>
  <r>
    <n v="569640"/>
    <x v="669"/>
    <x v="671"/>
    <n v="12"/>
    <x v="277"/>
    <n v="2.08"/>
    <n v="12471"/>
    <n v="24.96"/>
  </r>
  <r>
    <n v="569640"/>
    <x v="670"/>
    <x v="672"/>
    <n v="24"/>
    <x v="277"/>
    <n v="2.08"/>
    <n v="12471"/>
    <n v="49.92"/>
  </r>
  <r>
    <n v="569640"/>
    <x v="1029"/>
    <x v="1037"/>
    <n v="36"/>
    <x v="277"/>
    <n v="1.45"/>
    <n v="12471"/>
    <n v="52.199999999999996"/>
  </r>
  <r>
    <n v="569640"/>
    <x v="1030"/>
    <x v="1038"/>
    <n v="36"/>
    <x v="277"/>
    <n v="1.45"/>
    <n v="12471"/>
    <n v="52.199999999999996"/>
  </r>
  <r>
    <n v="569640"/>
    <x v="1031"/>
    <x v="1039"/>
    <n v="12"/>
    <x v="277"/>
    <n v="4.1500000000000004"/>
    <n v="12471"/>
    <n v="49.800000000000004"/>
  </r>
  <r>
    <n v="569640"/>
    <x v="969"/>
    <x v="1226"/>
    <n v="6"/>
    <x v="277"/>
    <n v="4.1500000000000004"/>
    <n v="12471"/>
    <n v="24.900000000000002"/>
  </r>
  <r>
    <n v="569640"/>
    <x v="972"/>
    <x v="980"/>
    <n v="16"/>
    <x v="277"/>
    <n v="4.1500000000000004"/>
    <n v="12471"/>
    <n v="66.400000000000006"/>
  </r>
  <r>
    <n v="569640"/>
    <x v="1047"/>
    <x v="1055"/>
    <n v="80"/>
    <x v="277"/>
    <n v="0.83"/>
    <n v="12471"/>
    <n v="66.399999999999991"/>
  </r>
  <r>
    <n v="569640"/>
    <x v="1048"/>
    <x v="1056"/>
    <n v="80"/>
    <x v="277"/>
    <n v="0.83"/>
    <n v="12471"/>
    <n v="66.399999999999991"/>
  </r>
  <r>
    <n v="569640"/>
    <x v="1049"/>
    <x v="1057"/>
    <n v="72"/>
    <x v="277"/>
    <n v="0.83"/>
    <n v="12471"/>
    <n v="59.76"/>
  </r>
  <r>
    <n v="569640"/>
    <x v="954"/>
    <x v="961"/>
    <n v="24"/>
    <x v="277"/>
    <n v="0.55000000000000004"/>
    <n v="12471"/>
    <n v="13.200000000000001"/>
  </r>
  <r>
    <n v="569640"/>
    <x v="1362"/>
    <x v="1383"/>
    <n v="16"/>
    <x v="277"/>
    <n v="0.65"/>
    <n v="12471"/>
    <n v="10.4"/>
  </r>
  <r>
    <n v="569640"/>
    <x v="1242"/>
    <x v="1258"/>
    <n v="24"/>
    <x v="277"/>
    <n v="0.83"/>
    <n v="12471"/>
    <n v="19.919999999999998"/>
  </r>
  <r>
    <n v="569640"/>
    <x v="1293"/>
    <x v="1311"/>
    <n v="60"/>
    <x v="277"/>
    <n v="0.83"/>
    <n v="12471"/>
    <n v="49.8"/>
  </r>
  <r>
    <n v="569640"/>
    <x v="1294"/>
    <x v="1312"/>
    <n v="24"/>
    <x v="277"/>
    <n v="2.08"/>
    <n v="12471"/>
    <n v="49.92"/>
  </r>
  <r>
    <n v="569721"/>
    <x v="1109"/>
    <x v="1121"/>
    <n v="16"/>
    <x v="278"/>
    <n v="1.69"/>
    <n v="12628"/>
    <n v="27.04"/>
  </r>
  <r>
    <n v="569721"/>
    <x v="300"/>
    <x v="300"/>
    <n v="24"/>
    <x v="278"/>
    <n v="1.25"/>
    <n v="12628"/>
    <n v="30"/>
  </r>
  <r>
    <n v="569721"/>
    <x v="62"/>
    <x v="62"/>
    <n v="24"/>
    <x v="278"/>
    <n v="1.25"/>
    <n v="12628"/>
    <n v="30"/>
  </r>
  <r>
    <n v="569721"/>
    <x v="63"/>
    <x v="63"/>
    <n v="24"/>
    <x v="278"/>
    <n v="1.25"/>
    <n v="12628"/>
    <n v="30"/>
  </r>
  <r>
    <n v="569721"/>
    <x v="1363"/>
    <x v="1384"/>
    <n v="12"/>
    <x v="278"/>
    <n v="0.85"/>
    <n v="12628"/>
    <n v="10.199999999999999"/>
  </r>
  <r>
    <n v="569721"/>
    <x v="457"/>
    <x v="457"/>
    <n v="6"/>
    <x v="278"/>
    <n v="2.95"/>
    <n v="12628"/>
    <n v="17.700000000000003"/>
  </r>
  <r>
    <n v="569721"/>
    <x v="458"/>
    <x v="458"/>
    <n v="2"/>
    <x v="278"/>
    <n v="8.5"/>
    <n v="12628"/>
    <n v="17"/>
  </r>
  <r>
    <n v="569721"/>
    <x v="1023"/>
    <x v="1031"/>
    <n v="12"/>
    <x v="278"/>
    <n v="1.95"/>
    <n v="12628"/>
    <n v="23.4"/>
  </r>
  <r>
    <n v="569721"/>
    <x v="365"/>
    <x v="365"/>
    <n v="12"/>
    <x v="278"/>
    <n v="0.42"/>
    <n v="12628"/>
    <n v="5.04"/>
  </r>
  <r>
    <n v="569721"/>
    <x v="882"/>
    <x v="888"/>
    <n v="12"/>
    <x v="278"/>
    <n v="0.65"/>
    <n v="12628"/>
    <n v="7.8000000000000007"/>
  </r>
  <r>
    <n v="569721"/>
    <x v="700"/>
    <x v="702"/>
    <n v="20"/>
    <x v="278"/>
    <n v="1.25"/>
    <n v="12628"/>
    <n v="25"/>
  </r>
  <r>
    <n v="569721"/>
    <x v="982"/>
    <x v="990"/>
    <n v="6"/>
    <x v="278"/>
    <n v="4.1500000000000004"/>
    <n v="12628"/>
    <n v="24.900000000000002"/>
  </r>
  <r>
    <n v="569721"/>
    <x v="969"/>
    <x v="1226"/>
    <n v="6"/>
    <x v="278"/>
    <n v="4.1500000000000004"/>
    <n v="12628"/>
    <n v="24.900000000000002"/>
  </r>
  <r>
    <n v="569721"/>
    <x v="1192"/>
    <x v="1206"/>
    <n v="12"/>
    <x v="278"/>
    <n v="0.83"/>
    <n v="12628"/>
    <n v="9.9599999999999991"/>
  </r>
  <r>
    <n v="569721"/>
    <x v="275"/>
    <x v="275"/>
    <n v="3"/>
    <x v="278"/>
    <n v="5.45"/>
    <n v="12628"/>
    <n v="16.350000000000001"/>
  </r>
  <r>
    <n v="569721"/>
    <x v="276"/>
    <x v="276"/>
    <n v="3"/>
    <x v="278"/>
    <n v="5.45"/>
    <n v="12628"/>
    <n v="16.350000000000001"/>
  </r>
  <r>
    <n v="569727"/>
    <x v="125"/>
    <x v="125"/>
    <n v="3"/>
    <x v="279"/>
    <n v="4.95"/>
    <n v="12500"/>
    <n v="14.850000000000001"/>
  </r>
  <r>
    <n v="569727"/>
    <x v="194"/>
    <x v="194"/>
    <n v="36"/>
    <x v="279"/>
    <n v="1.25"/>
    <n v="12500"/>
    <n v="45"/>
  </r>
  <r>
    <n v="569727"/>
    <x v="1344"/>
    <x v="1365"/>
    <n v="4"/>
    <x v="279"/>
    <n v="3.75"/>
    <n v="12500"/>
    <n v="15"/>
  </r>
  <r>
    <n v="569727"/>
    <x v="1364"/>
    <x v="1385"/>
    <n v="4"/>
    <x v="279"/>
    <n v="3.75"/>
    <n v="12500"/>
    <n v="15"/>
  </r>
  <r>
    <n v="569727"/>
    <x v="1365"/>
    <x v="1386"/>
    <n v="1"/>
    <x v="279"/>
    <n v="12.5"/>
    <n v="12500"/>
    <n v="12.5"/>
  </r>
  <r>
    <n v="569727"/>
    <x v="1366"/>
    <x v="1387"/>
    <n v="2"/>
    <x v="279"/>
    <n v="5.95"/>
    <n v="12500"/>
    <n v="11.9"/>
  </r>
  <r>
    <n v="569844"/>
    <x v="331"/>
    <x v="331"/>
    <n v="10"/>
    <x v="280"/>
    <n v="2.08"/>
    <n v="12626"/>
    <n v="20.8"/>
  </r>
  <r>
    <n v="569844"/>
    <x v="261"/>
    <x v="261"/>
    <n v="24"/>
    <x v="280"/>
    <n v="0.65"/>
    <n v="12626"/>
    <n v="15.600000000000001"/>
  </r>
  <r>
    <n v="569844"/>
    <x v="73"/>
    <x v="73"/>
    <n v="24"/>
    <x v="280"/>
    <n v="1.69"/>
    <n v="12626"/>
    <n v="40.56"/>
  </r>
  <r>
    <n v="569844"/>
    <x v="74"/>
    <x v="74"/>
    <n v="24"/>
    <x v="280"/>
    <n v="1.69"/>
    <n v="12626"/>
    <n v="40.56"/>
  </r>
  <r>
    <n v="569844"/>
    <x v="76"/>
    <x v="76"/>
    <n v="24"/>
    <x v="280"/>
    <n v="1.69"/>
    <n v="12626"/>
    <n v="40.56"/>
  </r>
  <r>
    <n v="569844"/>
    <x v="709"/>
    <x v="711"/>
    <n v="24"/>
    <x v="280"/>
    <n v="2.5499999999999998"/>
    <n v="12626"/>
    <n v="61.199999999999996"/>
  </r>
  <r>
    <n v="569844"/>
    <x v="710"/>
    <x v="712"/>
    <n v="24"/>
    <x v="280"/>
    <n v="1.85"/>
    <n v="12626"/>
    <n v="44.400000000000006"/>
  </r>
  <r>
    <n v="569844"/>
    <x v="1367"/>
    <x v="1388"/>
    <n v="12"/>
    <x v="280"/>
    <n v="2.1"/>
    <n v="12626"/>
    <n v="25.200000000000003"/>
  </r>
  <r>
    <n v="569844"/>
    <x v="79"/>
    <x v="79"/>
    <n v="8"/>
    <x v="280"/>
    <n v="3.75"/>
    <n v="12626"/>
    <n v="30"/>
  </r>
  <r>
    <n v="569844"/>
    <x v="87"/>
    <x v="87"/>
    <n v="6"/>
    <x v="280"/>
    <n v="2.5499999999999998"/>
    <n v="12626"/>
    <n v="15.299999999999999"/>
  </r>
  <r>
    <n v="569844"/>
    <x v="88"/>
    <x v="88"/>
    <n v="6"/>
    <x v="280"/>
    <n v="2.5499999999999998"/>
    <n v="12626"/>
    <n v="15.299999999999999"/>
  </r>
  <r>
    <n v="569844"/>
    <x v="221"/>
    <x v="221"/>
    <n v="12"/>
    <x v="280"/>
    <n v="1.45"/>
    <n v="12626"/>
    <n v="17.399999999999999"/>
  </r>
  <r>
    <n v="569844"/>
    <x v="488"/>
    <x v="488"/>
    <n v="12"/>
    <x v="280"/>
    <n v="1.45"/>
    <n v="12626"/>
    <n v="17.399999999999999"/>
  </r>
  <r>
    <n v="569844"/>
    <x v="334"/>
    <x v="334"/>
    <n v="12"/>
    <x v="280"/>
    <n v="1.45"/>
    <n v="12626"/>
    <n v="17.399999999999999"/>
  </r>
  <r>
    <n v="569844"/>
    <x v="222"/>
    <x v="222"/>
    <n v="12"/>
    <x v="280"/>
    <n v="1.45"/>
    <n v="12626"/>
    <n v="17.399999999999999"/>
  </r>
  <r>
    <n v="569844"/>
    <x v="355"/>
    <x v="355"/>
    <n v="12"/>
    <x v="280"/>
    <n v="1.45"/>
    <n v="12626"/>
    <n v="17.399999999999999"/>
  </r>
  <r>
    <n v="569844"/>
    <x v="335"/>
    <x v="335"/>
    <n v="12"/>
    <x v="280"/>
    <n v="1.45"/>
    <n v="12626"/>
    <n v="17.399999999999999"/>
  </r>
  <r>
    <n v="569844"/>
    <x v="1368"/>
    <x v="1389"/>
    <n v="12"/>
    <x v="280"/>
    <n v="1.65"/>
    <n v="12626"/>
    <n v="19.799999999999997"/>
  </r>
  <r>
    <n v="569844"/>
    <x v="1163"/>
    <x v="1176"/>
    <n v="12"/>
    <x v="280"/>
    <n v="1.45"/>
    <n v="12626"/>
    <n v="17.399999999999999"/>
  </r>
  <r>
    <n v="569844"/>
    <x v="511"/>
    <x v="511"/>
    <n v="10"/>
    <x v="280"/>
    <n v="2.08"/>
    <n v="12626"/>
    <n v="20.8"/>
  </r>
  <r>
    <n v="569844"/>
    <x v="312"/>
    <x v="312"/>
    <n v="24"/>
    <x v="280"/>
    <n v="0.85"/>
    <n v="12626"/>
    <n v="20.399999999999999"/>
  </r>
  <r>
    <n v="569844"/>
    <x v="124"/>
    <x v="124"/>
    <n v="12"/>
    <x v="280"/>
    <n v="0.42"/>
    <n v="12626"/>
    <n v="5.04"/>
  </r>
  <r>
    <n v="569844"/>
    <x v="586"/>
    <x v="586"/>
    <n v="12"/>
    <x v="280"/>
    <n v="0.65"/>
    <n v="12626"/>
    <n v="7.8000000000000007"/>
  </r>
  <r>
    <n v="569844"/>
    <x v="692"/>
    <x v="694"/>
    <n v="24"/>
    <x v="280"/>
    <n v="0.42"/>
    <n v="12626"/>
    <n v="10.08"/>
  </r>
  <r>
    <n v="569844"/>
    <x v="127"/>
    <x v="127"/>
    <n v="4"/>
    <x v="280"/>
    <n v="4.95"/>
    <n v="12626"/>
    <n v="19.8"/>
  </r>
  <r>
    <n v="569844"/>
    <x v="1369"/>
    <x v="1390"/>
    <n v="24"/>
    <x v="280"/>
    <n v="0.42"/>
    <n v="12626"/>
    <n v="10.08"/>
  </r>
  <r>
    <n v="569844"/>
    <x v="1370"/>
    <x v="1391"/>
    <n v="24"/>
    <x v="280"/>
    <n v="0.42"/>
    <n v="12626"/>
    <n v="10.08"/>
  </r>
  <r>
    <n v="569844"/>
    <x v="1371"/>
    <x v="1392"/>
    <n v="24"/>
    <x v="280"/>
    <n v="0.42"/>
    <n v="12626"/>
    <n v="10.08"/>
  </r>
  <r>
    <n v="569844"/>
    <x v="1372"/>
    <x v="1393"/>
    <n v="12"/>
    <x v="280"/>
    <n v="1.25"/>
    <n v="12626"/>
    <n v="15"/>
  </r>
  <r>
    <n v="569844"/>
    <x v="317"/>
    <x v="317"/>
    <n v="24"/>
    <x v="280"/>
    <n v="1.65"/>
    <n v="12626"/>
    <n v="39.599999999999994"/>
  </r>
  <r>
    <n v="569844"/>
    <x v="253"/>
    <x v="253"/>
    <n v="12"/>
    <x v="280"/>
    <n v="1.95"/>
    <n v="12626"/>
    <n v="23.4"/>
  </r>
  <r>
    <n v="569844"/>
    <x v="388"/>
    <x v="388"/>
    <n v="12"/>
    <x v="280"/>
    <n v="1.95"/>
    <n v="12626"/>
    <n v="23.4"/>
  </r>
  <r>
    <n v="569844"/>
    <x v="186"/>
    <x v="186"/>
    <n v="3"/>
    <x v="280"/>
    <n v="4.95"/>
    <n v="12626"/>
    <n v="14.850000000000001"/>
  </r>
  <r>
    <n v="569844"/>
    <x v="145"/>
    <x v="145"/>
    <n v="6"/>
    <x v="280"/>
    <n v="2.1"/>
    <n v="12626"/>
    <n v="12.600000000000001"/>
  </r>
  <r>
    <n v="569844"/>
    <x v="146"/>
    <x v="146"/>
    <n v="6"/>
    <x v="280"/>
    <n v="2.1"/>
    <n v="12626"/>
    <n v="12.600000000000001"/>
  </r>
  <r>
    <n v="569844"/>
    <x v="147"/>
    <x v="147"/>
    <n v="6"/>
    <x v="280"/>
    <n v="2.1"/>
    <n v="12626"/>
    <n v="12.600000000000001"/>
  </r>
  <r>
    <n v="569844"/>
    <x v="148"/>
    <x v="148"/>
    <n v="6"/>
    <x v="280"/>
    <n v="2.1"/>
    <n v="12626"/>
    <n v="12.600000000000001"/>
  </r>
  <r>
    <n v="569844"/>
    <x v="1373"/>
    <x v="1394"/>
    <n v="4"/>
    <x v="280"/>
    <n v="4.25"/>
    <n v="12626"/>
    <n v="17"/>
  </r>
  <r>
    <n v="569844"/>
    <x v="257"/>
    <x v="257"/>
    <n v="12"/>
    <x v="280"/>
    <n v="1.45"/>
    <n v="12626"/>
    <n v="17.399999999999999"/>
  </r>
  <r>
    <n v="569844"/>
    <x v="535"/>
    <x v="535"/>
    <n v="12"/>
    <x v="280"/>
    <n v="1.95"/>
    <n v="12626"/>
    <n v="23.4"/>
  </r>
  <r>
    <n v="569844"/>
    <x v="537"/>
    <x v="537"/>
    <n v="12"/>
    <x v="280"/>
    <n v="1.95"/>
    <n v="12626"/>
    <n v="23.4"/>
  </r>
  <r>
    <n v="569844"/>
    <x v="735"/>
    <x v="738"/>
    <n v="20"/>
    <x v="280"/>
    <n v="2.08"/>
    <n v="12626"/>
    <n v="41.6"/>
  </r>
  <r>
    <n v="569844"/>
    <x v="824"/>
    <x v="1203"/>
    <n v="20"/>
    <x v="280"/>
    <n v="2.08"/>
    <n v="12626"/>
    <n v="41.6"/>
  </r>
  <r>
    <n v="569844"/>
    <x v="972"/>
    <x v="980"/>
    <n v="4"/>
    <x v="280"/>
    <n v="4.95"/>
    <n v="12626"/>
    <n v="19.8"/>
  </r>
  <r>
    <n v="569844"/>
    <x v="1170"/>
    <x v="1183"/>
    <n v="6"/>
    <x v="280"/>
    <n v="2.89"/>
    <n v="12626"/>
    <n v="17.34"/>
  </r>
  <r>
    <n v="569844"/>
    <x v="1019"/>
    <x v="1027"/>
    <n v="24"/>
    <x v="280"/>
    <n v="0.85"/>
    <n v="12626"/>
    <n v="20.399999999999999"/>
  </r>
  <r>
    <n v="569844"/>
    <x v="1020"/>
    <x v="1028"/>
    <n v="24"/>
    <x v="280"/>
    <n v="0.85"/>
    <n v="12626"/>
    <n v="20.399999999999999"/>
  </r>
  <r>
    <n v="569844"/>
    <x v="996"/>
    <x v="1004"/>
    <n v="24"/>
    <x v="280"/>
    <n v="0.85"/>
    <n v="12626"/>
    <n v="20.399999999999999"/>
  </r>
  <r>
    <n v="569844"/>
    <x v="1021"/>
    <x v="1029"/>
    <n v="24"/>
    <x v="280"/>
    <n v="0.85"/>
    <n v="12626"/>
    <n v="20.399999999999999"/>
  </r>
  <r>
    <n v="569844"/>
    <x v="1160"/>
    <x v="1172"/>
    <n v="12"/>
    <x v="280"/>
    <n v="1.25"/>
    <n v="12626"/>
    <n v="15"/>
  </r>
  <r>
    <n v="569844"/>
    <x v="1149"/>
    <x v="1161"/>
    <n v="12"/>
    <x v="280"/>
    <n v="1.25"/>
    <n v="12626"/>
    <n v="15"/>
  </r>
  <r>
    <n v="569844"/>
    <x v="1192"/>
    <x v="1206"/>
    <n v="12"/>
    <x v="280"/>
    <n v="0.83"/>
    <n v="12626"/>
    <n v="9.9599999999999991"/>
  </r>
  <r>
    <n v="569844"/>
    <x v="1193"/>
    <x v="1208"/>
    <n v="12"/>
    <x v="280"/>
    <n v="1.95"/>
    <n v="12626"/>
    <n v="23.4"/>
  </r>
  <r>
    <n v="569844"/>
    <x v="1292"/>
    <x v="1310"/>
    <n v="4"/>
    <x v="280"/>
    <n v="4.95"/>
    <n v="12626"/>
    <n v="19.8"/>
  </r>
  <r>
    <n v="569844"/>
    <x v="1282"/>
    <x v="1300"/>
    <n v="12"/>
    <x v="280"/>
    <n v="0.83"/>
    <n v="12626"/>
    <n v="9.9599999999999991"/>
  </r>
  <r>
    <n v="569844"/>
    <x v="1374"/>
    <x v="1395"/>
    <n v="20"/>
    <x v="280"/>
    <n v="0.42"/>
    <n v="12626"/>
    <n v="8.4"/>
  </r>
  <r>
    <n v="569844"/>
    <x v="1375"/>
    <x v="1396"/>
    <n v="20"/>
    <x v="280"/>
    <n v="0.42"/>
    <n v="12626"/>
    <n v="8.4"/>
  </r>
  <r>
    <n v="569844"/>
    <x v="1376"/>
    <x v="1397"/>
    <n v="4"/>
    <x v="280"/>
    <n v="3.75"/>
    <n v="12626"/>
    <n v="15"/>
  </r>
  <r>
    <n v="569844"/>
    <x v="1377"/>
    <x v="1398"/>
    <n v="4"/>
    <x v="280"/>
    <n v="3.75"/>
    <n v="12626"/>
    <n v="15"/>
  </r>
  <r>
    <n v="569844"/>
    <x v="1378"/>
    <x v="1399"/>
    <n v="4"/>
    <x v="280"/>
    <n v="3.75"/>
    <n v="12626"/>
    <n v="15"/>
  </r>
  <r>
    <n v="569844"/>
    <x v="11"/>
    <x v="11"/>
    <n v="20"/>
    <x v="280"/>
    <n v="2.08"/>
    <n v="12626"/>
    <n v="41.6"/>
  </r>
  <r>
    <n v="569860"/>
    <x v="48"/>
    <x v="48"/>
    <n v="2"/>
    <x v="281"/>
    <n v="7.95"/>
    <n v="13812"/>
    <n v="15.9"/>
  </r>
  <r>
    <n v="569860"/>
    <x v="65"/>
    <x v="65"/>
    <n v="6"/>
    <x v="281"/>
    <n v="2.5499999999999998"/>
    <n v="13812"/>
    <n v="15.299999999999999"/>
  </r>
  <r>
    <n v="569861"/>
    <x v="540"/>
    <x v="540"/>
    <n v="6"/>
    <x v="281"/>
    <n v="2.5499999999999998"/>
    <n v="13816"/>
    <n v="15.299999999999999"/>
  </r>
  <r>
    <n v="569860"/>
    <x v="266"/>
    <x v="1264"/>
    <n v="12"/>
    <x v="281"/>
    <n v="0.85"/>
    <n v="13812"/>
    <n v="10.199999999999999"/>
  </r>
  <r>
    <n v="569861"/>
    <x v="22"/>
    <x v="22"/>
    <n v="6"/>
    <x v="281"/>
    <n v="2.95"/>
    <n v="13816"/>
    <n v="17.700000000000003"/>
  </r>
  <r>
    <n v="569861"/>
    <x v="23"/>
    <x v="23"/>
    <n v="6"/>
    <x v="281"/>
    <n v="2.95"/>
    <n v="13816"/>
    <n v="17.700000000000003"/>
  </r>
  <r>
    <n v="569860"/>
    <x v="204"/>
    <x v="204"/>
    <n v="16"/>
    <x v="281"/>
    <n v="1.65"/>
    <n v="13812"/>
    <n v="26.4"/>
  </r>
  <r>
    <n v="569861"/>
    <x v="386"/>
    <x v="386"/>
    <n v="36"/>
    <x v="281"/>
    <n v="0.65"/>
    <n v="13816"/>
    <n v="23.400000000000002"/>
  </r>
  <r>
    <n v="569861"/>
    <x v="185"/>
    <x v="185"/>
    <n v="12"/>
    <x v="281"/>
    <n v="1.95"/>
    <n v="13816"/>
    <n v="23.4"/>
  </r>
  <r>
    <n v="569861"/>
    <x v="253"/>
    <x v="253"/>
    <n v="12"/>
    <x v="281"/>
    <n v="1.95"/>
    <n v="13816"/>
    <n v="23.4"/>
  </r>
  <r>
    <n v="569861"/>
    <x v="190"/>
    <x v="190"/>
    <n v="12"/>
    <x v="281"/>
    <n v="1.65"/>
    <n v="13816"/>
    <n v="19.799999999999997"/>
  </r>
  <r>
    <n v="569861"/>
    <x v="785"/>
    <x v="790"/>
    <n v="12"/>
    <x v="281"/>
    <n v="1.65"/>
    <n v="13816"/>
    <n v="19.799999999999997"/>
  </r>
  <r>
    <n v="569860"/>
    <x v="700"/>
    <x v="702"/>
    <n v="20"/>
    <x v="281"/>
    <n v="1.25"/>
    <n v="13812"/>
    <n v="25"/>
  </r>
  <r>
    <n v="569861"/>
    <x v="968"/>
    <x v="1207"/>
    <n v="6"/>
    <x v="281"/>
    <n v="2.89"/>
    <n v="13816"/>
    <n v="17.34"/>
  </r>
  <r>
    <n v="569861"/>
    <x v="969"/>
    <x v="1226"/>
    <n v="6"/>
    <x v="281"/>
    <n v="4.1500000000000004"/>
    <n v="13816"/>
    <n v="24.900000000000002"/>
  </r>
  <r>
    <n v="569861"/>
    <x v="1007"/>
    <x v="1015"/>
    <n v="16"/>
    <x v="281"/>
    <n v="1.25"/>
    <n v="13816"/>
    <n v="20"/>
  </r>
  <r>
    <n v="569861"/>
    <x v="1008"/>
    <x v="1016"/>
    <n v="8"/>
    <x v="281"/>
    <n v="1.25"/>
    <n v="13816"/>
    <n v="10"/>
  </r>
  <r>
    <n v="569861"/>
    <x v="1009"/>
    <x v="1017"/>
    <n v="16"/>
    <x v="281"/>
    <n v="1.25"/>
    <n v="13816"/>
    <n v="20"/>
  </r>
  <r>
    <n v="569861"/>
    <x v="1010"/>
    <x v="1018"/>
    <n v="8"/>
    <x v="281"/>
    <n v="1.25"/>
    <n v="13816"/>
    <n v="10"/>
  </r>
  <r>
    <n v="569860"/>
    <x v="1379"/>
    <x v="1400"/>
    <n v="6"/>
    <x v="281"/>
    <n v="2.08"/>
    <n v="13812"/>
    <n v="12.48"/>
  </r>
  <r>
    <n v="569860"/>
    <x v="1291"/>
    <x v="1309"/>
    <n v="4"/>
    <x v="281"/>
    <n v="4.1500000000000004"/>
    <n v="13812"/>
    <n v="16.600000000000001"/>
  </r>
  <r>
    <n v="569861"/>
    <x v="9"/>
    <x v="9"/>
    <n v="1"/>
    <x v="281"/>
    <n v="39.950000000000003"/>
    <n v="13816"/>
    <n v="39.950000000000003"/>
  </r>
  <r>
    <n v="569861"/>
    <x v="1380"/>
    <x v="1401"/>
    <n v="12"/>
    <x v="281"/>
    <n v="1.25"/>
    <n v="13816"/>
    <n v="15"/>
  </r>
  <r>
    <n v="569867"/>
    <x v="345"/>
    <x v="345"/>
    <n v="24"/>
    <x v="282"/>
    <n v="1.45"/>
    <n v="12569"/>
    <n v="34.799999999999997"/>
  </r>
  <r>
    <n v="569867"/>
    <x v="1381"/>
    <x v="1402"/>
    <n v="24"/>
    <x v="282"/>
    <n v="1.45"/>
    <n v="12569"/>
    <n v="34.799999999999997"/>
  </r>
  <r>
    <n v="569867"/>
    <x v="67"/>
    <x v="67"/>
    <n v="24"/>
    <x v="282"/>
    <n v="0.55000000000000004"/>
    <n v="12569"/>
    <n v="13.200000000000001"/>
  </r>
  <r>
    <n v="569867"/>
    <x v="391"/>
    <x v="391"/>
    <n v="24"/>
    <x v="282"/>
    <n v="0.55000000000000004"/>
    <n v="12569"/>
    <n v="13.200000000000001"/>
  </r>
  <r>
    <n v="569867"/>
    <x v="171"/>
    <x v="171"/>
    <n v="4"/>
    <x v="282"/>
    <n v="3.75"/>
    <n v="12569"/>
    <n v="15"/>
  </r>
  <r>
    <n v="569867"/>
    <x v="774"/>
    <x v="778"/>
    <n v="24"/>
    <x v="282"/>
    <n v="1.45"/>
    <n v="12569"/>
    <n v="34.799999999999997"/>
  </r>
  <r>
    <n v="569867"/>
    <x v="189"/>
    <x v="189"/>
    <n v="12"/>
    <x v="282"/>
    <n v="2.1"/>
    <n v="12569"/>
    <n v="25.200000000000003"/>
  </r>
  <r>
    <n v="569867"/>
    <x v="974"/>
    <x v="982"/>
    <n v="24"/>
    <x v="282"/>
    <n v="0.55000000000000004"/>
    <n v="12569"/>
    <n v="13.200000000000001"/>
  </r>
  <r>
    <n v="569867"/>
    <x v="843"/>
    <x v="849"/>
    <n v="12"/>
    <x v="282"/>
    <n v="1.45"/>
    <n v="12569"/>
    <n v="17.399999999999999"/>
  </r>
  <r>
    <n v="569867"/>
    <x v="401"/>
    <x v="401"/>
    <n v="24"/>
    <x v="282"/>
    <n v="1.45"/>
    <n v="12569"/>
    <n v="34.799999999999997"/>
  </r>
  <r>
    <n v="569867"/>
    <x v="460"/>
    <x v="460"/>
    <n v="24"/>
    <x v="282"/>
    <n v="1.45"/>
    <n v="12569"/>
    <n v="34.799999999999997"/>
  </r>
  <r>
    <n v="569867"/>
    <x v="830"/>
    <x v="836"/>
    <n v="24"/>
    <x v="282"/>
    <n v="0.55000000000000004"/>
    <n v="12569"/>
    <n v="13.200000000000001"/>
  </r>
  <r>
    <n v="569893"/>
    <x v="1264"/>
    <x v="1281"/>
    <n v="200"/>
    <x v="283"/>
    <n v="0.04"/>
    <n v="12627"/>
    <n v="8"/>
  </r>
  <r>
    <n v="569893"/>
    <x v="39"/>
    <x v="39"/>
    <n v="8"/>
    <x v="283"/>
    <n v="1.25"/>
    <n v="12627"/>
    <n v="10"/>
  </r>
  <r>
    <n v="569893"/>
    <x v="330"/>
    <x v="330"/>
    <n v="20"/>
    <x v="283"/>
    <n v="2.08"/>
    <n v="12627"/>
    <n v="41.6"/>
  </r>
  <r>
    <n v="569893"/>
    <x v="44"/>
    <x v="44"/>
    <n v="20"/>
    <x v="283"/>
    <n v="0.85"/>
    <n v="12627"/>
    <n v="17"/>
  </r>
  <r>
    <n v="569893"/>
    <x v="45"/>
    <x v="45"/>
    <n v="10"/>
    <x v="283"/>
    <n v="0.85"/>
    <n v="12627"/>
    <n v="8.5"/>
  </r>
  <r>
    <n v="569893"/>
    <x v="46"/>
    <x v="46"/>
    <n v="10"/>
    <x v="283"/>
    <n v="1.65"/>
    <n v="12627"/>
    <n v="16.5"/>
  </r>
  <r>
    <n v="569893"/>
    <x v="197"/>
    <x v="197"/>
    <n v="20"/>
    <x v="283"/>
    <n v="1.65"/>
    <n v="12627"/>
    <n v="33"/>
  </r>
  <r>
    <n v="569893"/>
    <x v="47"/>
    <x v="47"/>
    <n v="10"/>
    <x v="283"/>
    <n v="1.65"/>
    <n v="12627"/>
    <n v="16.5"/>
  </r>
  <r>
    <n v="569893"/>
    <x v="64"/>
    <x v="64"/>
    <n v="10"/>
    <x v="283"/>
    <n v="1.25"/>
    <n v="12627"/>
    <n v="12.5"/>
  </r>
  <r>
    <n v="569893"/>
    <x v="1295"/>
    <x v="1313"/>
    <n v="25"/>
    <x v="283"/>
    <n v="0.42"/>
    <n v="12627"/>
    <n v="10.5"/>
  </r>
  <r>
    <n v="569893"/>
    <x v="87"/>
    <x v="87"/>
    <n v="6"/>
    <x v="283"/>
    <n v="2.5499999999999998"/>
    <n v="12627"/>
    <n v="15.299999999999999"/>
  </r>
  <r>
    <n v="569893"/>
    <x v="653"/>
    <x v="655"/>
    <n v="24"/>
    <x v="283"/>
    <n v="0.85"/>
    <n v="12627"/>
    <n v="20.399999999999999"/>
  </r>
  <r>
    <n v="569893"/>
    <x v="287"/>
    <x v="287"/>
    <n v="24"/>
    <x v="283"/>
    <n v="0.85"/>
    <n v="12627"/>
    <n v="20.399999999999999"/>
  </r>
  <r>
    <n v="569893"/>
    <x v="1382"/>
    <x v="1403"/>
    <n v="12"/>
    <x v="283"/>
    <n v="1.25"/>
    <n v="12627"/>
    <n v="15"/>
  </r>
  <r>
    <n v="569893"/>
    <x v="609"/>
    <x v="609"/>
    <n v="12"/>
    <x v="283"/>
    <n v="1.25"/>
    <n v="12627"/>
    <n v="15"/>
  </r>
  <r>
    <n v="569893"/>
    <x v="1383"/>
    <x v="1404"/>
    <n v="12"/>
    <x v="283"/>
    <n v="1.25"/>
    <n v="12627"/>
    <n v="15"/>
  </r>
  <r>
    <n v="569893"/>
    <x v="336"/>
    <x v="817"/>
    <n v="10"/>
    <x v="283"/>
    <n v="2.08"/>
    <n v="12627"/>
    <n v="20.8"/>
  </r>
  <r>
    <n v="569893"/>
    <x v="337"/>
    <x v="337"/>
    <n v="10"/>
    <x v="283"/>
    <n v="2.08"/>
    <n v="12627"/>
    <n v="20.8"/>
  </r>
  <r>
    <n v="569893"/>
    <x v="899"/>
    <x v="905"/>
    <n v="10"/>
    <x v="283"/>
    <n v="2.08"/>
    <n v="12627"/>
    <n v="20.8"/>
  </r>
  <r>
    <n v="569893"/>
    <x v="617"/>
    <x v="619"/>
    <n v="25"/>
    <x v="283"/>
    <n v="0.42"/>
    <n v="12627"/>
    <n v="10.5"/>
  </r>
  <r>
    <n v="569893"/>
    <x v="1384"/>
    <x v="1405"/>
    <n v="6"/>
    <x v="283"/>
    <n v="2.95"/>
    <n v="12627"/>
    <n v="17.700000000000003"/>
  </r>
  <r>
    <n v="569893"/>
    <x v="705"/>
    <x v="707"/>
    <n v="10"/>
    <x v="283"/>
    <n v="1.65"/>
    <n v="12627"/>
    <n v="16.5"/>
  </r>
  <r>
    <n v="569893"/>
    <x v="419"/>
    <x v="419"/>
    <n v="10"/>
    <x v="283"/>
    <n v="1.65"/>
    <n v="12627"/>
    <n v="16.5"/>
  </r>
  <r>
    <n v="569893"/>
    <x v="511"/>
    <x v="511"/>
    <n v="10"/>
    <x v="283"/>
    <n v="2.08"/>
    <n v="12627"/>
    <n v="20.8"/>
  </r>
  <r>
    <n v="569893"/>
    <x v="7"/>
    <x v="7"/>
    <n v="10"/>
    <x v="283"/>
    <n v="2.08"/>
    <n v="12627"/>
    <n v="20.8"/>
  </r>
  <r>
    <n v="569893"/>
    <x v="312"/>
    <x v="312"/>
    <n v="24"/>
    <x v="283"/>
    <n v="0.85"/>
    <n v="12627"/>
    <n v="20.399999999999999"/>
  </r>
  <r>
    <n v="569893"/>
    <x v="216"/>
    <x v="216"/>
    <n v="1"/>
    <x v="283"/>
    <n v="12.75"/>
    <n v="12627"/>
    <n v="12.75"/>
  </r>
  <r>
    <n v="569893"/>
    <x v="129"/>
    <x v="129"/>
    <n v="1"/>
    <x v="283"/>
    <n v="16.95"/>
    <n v="12627"/>
    <n v="16.95"/>
  </r>
  <r>
    <n v="569893"/>
    <x v="24"/>
    <x v="24"/>
    <n v="12"/>
    <x v="283"/>
    <n v="1.65"/>
    <n v="12627"/>
    <n v="19.799999999999997"/>
  </r>
  <r>
    <n v="569893"/>
    <x v="547"/>
    <x v="547"/>
    <n v="12"/>
    <x v="283"/>
    <n v="1.65"/>
    <n v="12627"/>
    <n v="19.799999999999997"/>
  </r>
  <r>
    <n v="569893"/>
    <x v="26"/>
    <x v="26"/>
    <n v="12"/>
    <x v="283"/>
    <n v="1.65"/>
    <n v="12627"/>
    <n v="19.799999999999997"/>
  </r>
  <r>
    <n v="569893"/>
    <x v="770"/>
    <x v="774"/>
    <n v="24"/>
    <x v="283"/>
    <n v="0.39"/>
    <n v="12627"/>
    <n v="9.36"/>
  </r>
  <r>
    <n v="569893"/>
    <x v="271"/>
    <x v="271"/>
    <n v="12"/>
    <x v="283"/>
    <n v="1.45"/>
    <n v="12627"/>
    <n v="17.399999999999999"/>
  </r>
  <r>
    <n v="569893"/>
    <x v="185"/>
    <x v="185"/>
    <n v="12"/>
    <x v="283"/>
    <n v="1.95"/>
    <n v="12627"/>
    <n v="23.4"/>
  </r>
  <r>
    <n v="569893"/>
    <x v="318"/>
    <x v="318"/>
    <n v="6"/>
    <x v="283"/>
    <n v="2.95"/>
    <n v="12627"/>
    <n v="17.700000000000003"/>
  </r>
  <r>
    <n v="569893"/>
    <x v="1385"/>
    <x v="1406"/>
    <n v="12"/>
    <x v="283"/>
    <n v="1.25"/>
    <n v="12627"/>
    <n v="15"/>
  </r>
  <r>
    <n v="569893"/>
    <x v="1386"/>
    <x v="1407"/>
    <n v="12"/>
    <x v="283"/>
    <n v="1.65"/>
    <n v="12627"/>
    <n v="19.799999999999997"/>
  </r>
  <r>
    <n v="569893"/>
    <x v="272"/>
    <x v="272"/>
    <n v="2"/>
    <x v="283"/>
    <n v="8.25"/>
    <n v="12627"/>
    <n v="16.5"/>
  </r>
  <r>
    <n v="569893"/>
    <x v="735"/>
    <x v="738"/>
    <n v="10"/>
    <x v="283"/>
    <n v="2.08"/>
    <n v="12627"/>
    <n v="20.8"/>
  </r>
  <r>
    <n v="569893"/>
    <x v="824"/>
    <x v="1203"/>
    <n v="10"/>
    <x v="283"/>
    <n v="2.08"/>
    <n v="12627"/>
    <n v="20.8"/>
  </r>
  <r>
    <n v="569893"/>
    <x v="747"/>
    <x v="750"/>
    <n v="10"/>
    <x v="283"/>
    <n v="1.65"/>
    <n v="12627"/>
    <n v="16.5"/>
  </r>
  <r>
    <n v="569893"/>
    <x v="829"/>
    <x v="1330"/>
    <n v="10"/>
    <x v="283"/>
    <n v="1.65"/>
    <n v="12627"/>
    <n v="16.5"/>
  </r>
  <r>
    <n v="569893"/>
    <x v="857"/>
    <x v="863"/>
    <n v="4"/>
    <x v="283"/>
    <n v="4.1500000000000004"/>
    <n v="12627"/>
    <n v="16.600000000000001"/>
  </r>
  <r>
    <n v="569893"/>
    <x v="771"/>
    <x v="775"/>
    <n v="4"/>
    <x v="283"/>
    <n v="4.1500000000000004"/>
    <n v="12627"/>
    <n v="16.600000000000001"/>
  </r>
  <r>
    <n v="569893"/>
    <x v="772"/>
    <x v="776"/>
    <n v="4"/>
    <x v="283"/>
    <n v="4.1500000000000004"/>
    <n v="12627"/>
    <n v="16.600000000000001"/>
  </r>
  <r>
    <n v="569893"/>
    <x v="1008"/>
    <x v="1016"/>
    <n v="16"/>
    <x v="283"/>
    <n v="1.25"/>
    <n v="12627"/>
    <n v="20"/>
  </r>
  <r>
    <n v="569893"/>
    <x v="1010"/>
    <x v="1018"/>
    <n v="16"/>
    <x v="283"/>
    <n v="1.25"/>
    <n v="12627"/>
    <n v="20"/>
  </r>
  <r>
    <n v="569893"/>
    <x v="1190"/>
    <x v="1204"/>
    <n v="10"/>
    <x v="283"/>
    <n v="2.08"/>
    <n v="12627"/>
    <n v="20.8"/>
  </r>
  <r>
    <n v="569893"/>
    <x v="1291"/>
    <x v="1309"/>
    <n v="4"/>
    <x v="283"/>
    <n v="4.1500000000000004"/>
    <n v="12627"/>
    <n v="16.600000000000001"/>
  </r>
  <r>
    <n v="569893"/>
    <x v="1387"/>
    <x v="1408"/>
    <n v="12"/>
    <x v="283"/>
    <n v="2.08"/>
    <n v="12627"/>
    <n v="24.96"/>
  </r>
  <r>
    <n v="569893"/>
    <x v="1345"/>
    <x v="1366"/>
    <n v="10"/>
    <x v="283"/>
    <n v="1.95"/>
    <n v="12627"/>
    <n v="19.5"/>
  </r>
  <r>
    <n v="569893"/>
    <x v="1388"/>
    <x v="1409"/>
    <n v="20"/>
    <x v="283"/>
    <n v="1.25"/>
    <n v="12627"/>
    <n v="25"/>
  </r>
  <r>
    <n v="569893"/>
    <x v="1389"/>
    <x v="1410"/>
    <n v="20"/>
    <x v="283"/>
    <n v="0.42"/>
    <n v="12627"/>
    <n v="8.4"/>
  </r>
  <r>
    <n v="569893"/>
    <x v="479"/>
    <x v="479"/>
    <n v="2"/>
    <x v="283"/>
    <n v="8.25"/>
    <n v="12627"/>
    <n v="16.5"/>
  </r>
  <r>
    <n v="569893"/>
    <x v="158"/>
    <x v="158"/>
    <n v="3"/>
    <x v="283"/>
    <n v="5.95"/>
    <n v="12627"/>
    <n v="17.850000000000001"/>
  </r>
  <r>
    <n v="569893"/>
    <x v="164"/>
    <x v="1411"/>
    <n v="4"/>
    <x v="283"/>
    <n v="4.1500000000000004"/>
    <n v="12627"/>
    <n v="16.600000000000001"/>
  </r>
  <r>
    <n v="569893"/>
    <x v="166"/>
    <x v="614"/>
    <n v="4"/>
    <x v="283"/>
    <n v="4.1500000000000004"/>
    <n v="12627"/>
    <n v="16.600000000000001"/>
  </r>
  <r>
    <n v="569893"/>
    <x v="634"/>
    <x v="636"/>
    <n v="3"/>
    <x v="283"/>
    <n v="5.95"/>
    <n v="12627"/>
    <n v="17.850000000000001"/>
  </r>
  <r>
    <n v="569893"/>
    <x v="11"/>
    <x v="11"/>
    <n v="20"/>
    <x v="283"/>
    <n v="2.08"/>
    <n v="12627"/>
    <n v="41.6"/>
  </r>
  <r>
    <n v="569907"/>
    <x v="732"/>
    <x v="735"/>
    <n v="6"/>
    <x v="284"/>
    <n v="4.95"/>
    <n v="12569"/>
    <n v="29.700000000000003"/>
  </r>
  <r>
    <n v="569907"/>
    <x v="611"/>
    <x v="611"/>
    <n v="6"/>
    <x v="284"/>
    <n v="4.95"/>
    <n v="12569"/>
    <n v="29.700000000000003"/>
  </r>
  <r>
    <n v="570002"/>
    <x v="715"/>
    <x v="718"/>
    <n v="10"/>
    <x v="285"/>
    <n v="7.08"/>
    <n v="12477"/>
    <n v="70.8"/>
  </r>
  <r>
    <n v="570002"/>
    <x v="422"/>
    <x v="422"/>
    <n v="4"/>
    <x v="285"/>
    <n v="3.75"/>
    <n v="12477"/>
    <n v="15"/>
  </r>
  <r>
    <n v="570002"/>
    <x v="65"/>
    <x v="65"/>
    <n v="18"/>
    <x v="285"/>
    <n v="2.5499999999999998"/>
    <n v="12477"/>
    <n v="45.9"/>
  </r>
  <r>
    <n v="570002"/>
    <x v="729"/>
    <x v="732"/>
    <n v="18"/>
    <x v="285"/>
    <n v="2.95"/>
    <n v="12477"/>
    <n v="53.1"/>
  </r>
  <r>
    <n v="570002"/>
    <x v="540"/>
    <x v="540"/>
    <n v="24"/>
    <x v="285"/>
    <n v="2.1"/>
    <n v="12477"/>
    <n v="50.400000000000006"/>
  </r>
  <r>
    <n v="570002"/>
    <x v="640"/>
    <x v="642"/>
    <n v="6"/>
    <x v="285"/>
    <n v="2.5499999999999998"/>
    <n v="12477"/>
    <n v="15.299999999999999"/>
  </r>
  <r>
    <n v="570002"/>
    <x v="15"/>
    <x v="15"/>
    <n v="12"/>
    <x v="285"/>
    <n v="0.65"/>
    <n v="12477"/>
    <n v="7.8000000000000007"/>
  </r>
  <r>
    <n v="570002"/>
    <x v="744"/>
    <x v="747"/>
    <n v="12"/>
    <x v="285"/>
    <n v="2.95"/>
    <n v="12477"/>
    <n v="35.400000000000006"/>
  </r>
  <r>
    <n v="570002"/>
    <x v="244"/>
    <x v="244"/>
    <n v="48"/>
    <x v="285"/>
    <n v="2.5499999999999998"/>
    <n v="12477"/>
    <n v="122.39999999999999"/>
  </r>
  <r>
    <n v="570002"/>
    <x v="754"/>
    <x v="758"/>
    <n v="4"/>
    <x v="285"/>
    <n v="8.5"/>
    <n v="12477"/>
    <n v="34"/>
  </r>
  <r>
    <n v="570002"/>
    <x v="1222"/>
    <x v="1238"/>
    <n v="12"/>
    <x v="285"/>
    <n v="7.65"/>
    <n v="12477"/>
    <n v="91.800000000000011"/>
  </r>
  <r>
    <n v="570002"/>
    <x v="673"/>
    <x v="675"/>
    <n v="12"/>
    <x v="285"/>
    <n v="4.25"/>
    <n v="12477"/>
    <n v="51"/>
  </r>
  <r>
    <n v="570002"/>
    <x v="187"/>
    <x v="187"/>
    <n v="24"/>
    <x v="285"/>
    <n v="3.45"/>
    <n v="12477"/>
    <n v="82.800000000000011"/>
  </r>
  <r>
    <n v="570002"/>
    <x v="27"/>
    <x v="27"/>
    <n v="12"/>
    <x v="285"/>
    <n v="1.25"/>
    <n v="12477"/>
    <n v="15"/>
  </r>
  <r>
    <n v="570002"/>
    <x v="635"/>
    <x v="637"/>
    <n v="6"/>
    <x v="285"/>
    <n v="2.89"/>
    <n v="12477"/>
    <n v="17.34"/>
  </r>
  <r>
    <n v="570002"/>
    <x v="1390"/>
    <x v="1412"/>
    <n v="4"/>
    <x v="285"/>
    <n v="6.25"/>
    <n v="12477"/>
    <n v="25"/>
  </r>
  <r>
    <n v="570002"/>
    <x v="736"/>
    <x v="739"/>
    <n v="10"/>
    <x v="285"/>
    <n v="7.08"/>
    <n v="12477"/>
    <n v="70.8"/>
  </r>
  <r>
    <n v="570002"/>
    <x v="502"/>
    <x v="502"/>
    <n v="10"/>
    <x v="285"/>
    <n v="7.08"/>
    <n v="12477"/>
    <n v="70.8"/>
  </r>
  <r>
    <n v="570002"/>
    <x v="207"/>
    <x v="207"/>
    <n v="6"/>
    <x v="285"/>
    <n v="2.95"/>
    <n v="12477"/>
    <n v="17.700000000000003"/>
  </r>
  <r>
    <n v="570002"/>
    <x v="738"/>
    <x v="1413"/>
    <n v="6"/>
    <x v="285"/>
    <n v="8.9499999999999993"/>
    <n v="12477"/>
    <n v="53.699999999999996"/>
  </r>
  <r>
    <n v="570002"/>
    <x v="1391"/>
    <x v="1414"/>
    <n v="36"/>
    <x v="285"/>
    <n v="0.55000000000000004"/>
    <n v="12477"/>
    <n v="19.8"/>
  </r>
  <r>
    <n v="570002"/>
    <x v="739"/>
    <x v="742"/>
    <n v="36"/>
    <x v="285"/>
    <n v="0.55000000000000004"/>
    <n v="12477"/>
    <n v="19.8"/>
  </r>
  <r>
    <n v="570002"/>
    <x v="1232"/>
    <x v="1248"/>
    <n v="8"/>
    <x v="285"/>
    <n v="4.95"/>
    <n v="12477"/>
    <n v="39.6"/>
  </r>
  <r>
    <n v="570002"/>
    <x v="550"/>
    <x v="550"/>
    <n v="8"/>
    <x v="285"/>
    <n v="4.25"/>
    <n v="12477"/>
    <n v="34"/>
  </r>
  <r>
    <n v="570007"/>
    <x v="37"/>
    <x v="37"/>
    <n v="8"/>
    <x v="286"/>
    <n v="1.25"/>
    <n v="12519"/>
    <n v="10"/>
  </r>
  <r>
    <n v="570007"/>
    <x v="39"/>
    <x v="39"/>
    <n v="8"/>
    <x v="286"/>
    <n v="1.25"/>
    <n v="12519"/>
    <n v="10"/>
  </r>
  <r>
    <n v="570007"/>
    <x v="39"/>
    <x v="39"/>
    <n v="8"/>
    <x v="286"/>
    <n v="1.25"/>
    <n v="12519"/>
    <n v="10"/>
  </r>
  <r>
    <n v="570007"/>
    <x v="262"/>
    <x v="262"/>
    <n v="24"/>
    <x v="286"/>
    <n v="0.65"/>
    <n v="12519"/>
    <n v="15.600000000000001"/>
  </r>
  <r>
    <n v="570007"/>
    <x v="67"/>
    <x v="67"/>
    <n v="24"/>
    <x v="286"/>
    <n v="0.55000000000000004"/>
    <n v="12519"/>
    <n v="13.200000000000001"/>
  </r>
  <r>
    <n v="570007"/>
    <x v="286"/>
    <x v="286"/>
    <n v="12"/>
    <x v="286"/>
    <n v="1.25"/>
    <n v="12519"/>
    <n v="15"/>
  </r>
  <r>
    <n v="570007"/>
    <x v="1392"/>
    <x v="1415"/>
    <n v="6"/>
    <x v="286"/>
    <n v="2.5499999999999998"/>
    <n v="12519"/>
    <n v="15.299999999999999"/>
  </r>
  <r>
    <n v="570007"/>
    <x v="88"/>
    <x v="88"/>
    <n v="12"/>
    <x v="286"/>
    <n v="2.5499999999999998"/>
    <n v="12519"/>
    <n v="30.599999999999998"/>
  </r>
  <r>
    <n v="570007"/>
    <x v="287"/>
    <x v="287"/>
    <n v="12"/>
    <x v="286"/>
    <n v="0.85"/>
    <n v="12519"/>
    <n v="10.199999999999999"/>
  </r>
  <r>
    <n v="570007"/>
    <x v="5"/>
    <x v="5"/>
    <n v="12"/>
    <x v="286"/>
    <n v="1.65"/>
    <n v="12519"/>
    <n v="19.799999999999997"/>
  </r>
  <r>
    <n v="570007"/>
    <x v="104"/>
    <x v="104"/>
    <n v="8"/>
    <x v="286"/>
    <n v="1.65"/>
    <n v="12519"/>
    <n v="13.2"/>
  </r>
  <r>
    <n v="570007"/>
    <x v="22"/>
    <x v="22"/>
    <n v="6"/>
    <x v="286"/>
    <n v="2.95"/>
    <n v="12519"/>
    <n v="17.700000000000003"/>
  </r>
  <r>
    <n v="570007"/>
    <x v="1393"/>
    <x v="1416"/>
    <n v="6"/>
    <x v="286"/>
    <n v="2.89"/>
    <n v="12519"/>
    <n v="17.34"/>
  </r>
  <r>
    <n v="570007"/>
    <x v="446"/>
    <x v="446"/>
    <n v="12"/>
    <x v="286"/>
    <n v="1.45"/>
    <n v="12519"/>
    <n v="17.399999999999999"/>
  </r>
  <r>
    <n v="570007"/>
    <x v="1258"/>
    <x v="1275"/>
    <n v="4"/>
    <x v="286"/>
    <n v="8.5"/>
    <n v="12519"/>
    <n v="34"/>
  </r>
  <r>
    <n v="570007"/>
    <x v="1173"/>
    <x v="1186"/>
    <n v="12"/>
    <x v="286"/>
    <n v="1.65"/>
    <n v="12519"/>
    <n v="19.799999999999997"/>
  </r>
  <r>
    <n v="570007"/>
    <x v="1394"/>
    <x v="1417"/>
    <n v="6"/>
    <x v="286"/>
    <n v="2.95"/>
    <n v="12519"/>
    <n v="17.700000000000003"/>
  </r>
  <r>
    <n v="570082"/>
    <x v="1395"/>
    <x v="1418"/>
    <n v="24"/>
    <x v="287"/>
    <n v="0.12"/>
    <n v="12524"/>
    <n v="2.88"/>
  </r>
  <r>
    <n v="570082"/>
    <x v="1264"/>
    <x v="1281"/>
    <n v="100"/>
    <x v="287"/>
    <n v="0.04"/>
    <n v="12524"/>
    <n v="4"/>
  </r>
  <r>
    <n v="570082"/>
    <x v="1314"/>
    <x v="1335"/>
    <n v="24"/>
    <x v="287"/>
    <n v="0.28999999999999998"/>
    <n v="12524"/>
    <n v="6.9599999999999991"/>
  </r>
  <r>
    <n v="570082"/>
    <x v="1396"/>
    <x v="1419"/>
    <n v="24"/>
    <x v="287"/>
    <n v="0.28999999999999998"/>
    <n v="12524"/>
    <n v="6.9599999999999991"/>
  </r>
  <r>
    <n v="570082"/>
    <x v="87"/>
    <x v="87"/>
    <n v="30"/>
    <x v="287"/>
    <n v="2.5499999999999998"/>
    <n v="12524"/>
    <n v="76.5"/>
  </r>
  <r>
    <n v="570082"/>
    <x v="88"/>
    <x v="88"/>
    <n v="60"/>
    <x v="287"/>
    <n v="2.1"/>
    <n v="12524"/>
    <n v="126"/>
  </r>
  <r>
    <n v="570082"/>
    <x v="1397"/>
    <x v="1420"/>
    <n v="96"/>
    <x v="287"/>
    <n v="0.19"/>
    <n v="12524"/>
    <n v="18.240000000000002"/>
  </r>
  <r>
    <n v="570082"/>
    <x v="120"/>
    <x v="120"/>
    <n v="60"/>
    <x v="287"/>
    <n v="2.1"/>
    <n v="12524"/>
    <n v="126"/>
  </r>
  <r>
    <n v="570082"/>
    <x v="181"/>
    <x v="181"/>
    <n v="12"/>
    <x v="287"/>
    <n v="0.39"/>
    <n v="12524"/>
    <n v="4.68"/>
  </r>
  <r>
    <n v="570082"/>
    <x v="1398"/>
    <x v="1421"/>
    <n v="24"/>
    <x v="287"/>
    <n v="0.28999999999999998"/>
    <n v="12524"/>
    <n v="6.9599999999999991"/>
  </r>
  <r>
    <n v="570082"/>
    <x v="1184"/>
    <x v="1197"/>
    <n v="36"/>
    <x v="287"/>
    <n v="0.19"/>
    <n v="12524"/>
    <n v="6.84"/>
  </r>
  <r>
    <n v="570082"/>
    <x v="1209"/>
    <x v="1224"/>
    <n v="72"/>
    <x v="287"/>
    <n v="0.19"/>
    <n v="12524"/>
    <n v="13.68"/>
  </r>
  <r>
    <n v="570082"/>
    <x v="528"/>
    <x v="528"/>
    <n v="144"/>
    <x v="287"/>
    <n v="1.06"/>
    <n v="12524"/>
    <n v="152.64000000000001"/>
  </r>
  <r>
    <n v="570082"/>
    <x v="1360"/>
    <x v="1381"/>
    <n v="432"/>
    <x v="287"/>
    <n v="0.32"/>
    <n v="12524"/>
    <n v="138.24"/>
  </r>
  <r>
    <n v="570082"/>
    <x v="1291"/>
    <x v="1309"/>
    <n v="12"/>
    <x v="287"/>
    <n v="4.1500000000000004"/>
    <n v="12524"/>
    <n v="49.800000000000004"/>
  </r>
  <r>
    <n v="570082"/>
    <x v="1300"/>
    <x v="1319"/>
    <n v="4"/>
    <x v="287"/>
    <n v="4.1500000000000004"/>
    <n v="12524"/>
    <n v="16.600000000000001"/>
  </r>
  <r>
    <n v="570082"/>
    <x v="1399"/>
    <x v="1422"/>
    <n v="6"/>
    <x v="287"/>
    <n v="2.08"/>
    <n v="12524"/>
    <n v="12.48"/>
  </r>
  <r>
    <n v="570082"/>
    <x v="1400"/>
    <x v="1423"/>
    <n v="12"/>
    <x v="287"/>
    <n v="1.25"/>
    <n v="12524"/>
    <n v="15"/>
  </r>
  <r>
    <n v="570082"/>
    <x v="1401"/>
    <x v="1424"/>
    <n v="4"/>
    <x v="287"/>
    <n v="6.95"/>
    <n v="12524"/>
    <n v="27.8"/>
  </r>
  <r>
    <n v="570082"/>
    <x v="1402"/>
    <x v="1425"/>
    <n v="2"/>
    <x v="287"/>
    <n v="8.25"/>
    <n v="12524"/>
    <n v="16.5"/>
  </r>
  <r>
    <n v="570082"/>
    <x v="1294"/>
    <x v="1312"/>
    <n v="30"/>
    <x v="287"/>
    <n v="2.08"/>
    <n v="12524"/>
    <n v="62.400000000000006"/>
  </r>
  <r>
    <n v="570082"/>
    <x v="1403"/>
    <x v="1426"/>
    <n v="72"/>
    <x v="287"/>
    <n v="0.39"/>
    <n v="12524"/>
    <n v="28.080000000000002"/>
  </r>
  <r>
    <n v="570082"/>
    <x v="1404"/>
    <x v="1427"/>
    <n v="12"/>
    <x v="287"/>
    <n v="0.85"/>
    <n v="12524"/>
    <n v="10.199999999999999"/>
  </r>
  <r>
    <n v="570095"/>
    <x v="562"/>
    <x v="562"/>
    <n v="9"/>
    <x v="288"/>
    <n v="2.5499999999999998"/>
    <n v="12528"/>
    <n v="22.95"/>
  </r>
  <r>
    <n v="570095"/>
    <x v="69"/>
    <x v="69"/>
    <n v="1"/>
    <x v="288"/>
    <n v="9.9499999999999993"/>
    <n v="12528"/>
    <n v="9.9499999999999993"/>
  </r>
  <r>
    <n v="570095"/>
    <x v="392"/>
    <x v="392"/>
    <n v="2"/>
    <x v="288"/>
    <n v="10.95"/>
    <n v="12528"/>
    <n v="21.9"/>
  </r>
  <r>
    <n v="570095"/>
    <x v="216"/>
    <x v="216"/>
    <n v="1"/>
    <x v="288"/>
    <n v="12.75"/>
    <n v="12528"/>
    <n v="12.75"/>
  </r>
  <r>
    <n v="570095"/>
    <x v="394"/>
    <x v="394"/>
    <n v="8"/>
    <x v="288"/>
    <n v="1.45"/>
    <n v="12528"/>
    <n v="11.6"/>
  </r>
  <r>
    <n v="570095"/>
    <x v="395"/>
    <x v="395"/>
    <n v="12"/>
    <x v="288"/>
    <n v="1.49"/>
    <n v="12528"/>
    <n v="17.88"/>
  </r>
  <r>
    <n v="570095"/>
    <x v="396"/>
    <x v="396"/>
    <n v="12"/>
    <x v="288"/>
    <n v="1.49"/>
    <n v="12528"/>
    <n v="17.88"/>
  </r>
  <r>
    <n v="570095"/>
    <x v="1185"/>
    <x v="1198"/>
    <n v="2"/>
    <x v="288"/>
    <n v="9.9499999999999993"/>
    <n v="12528"/>
    <n v="19.899999999999999"/>
  </r>
  <r>
    <n v="570095"/>
    <x v="397"/>
    <x v="397"/>
    <n v="6"/>
    <x v="288"/>
    <n v="2.95"/>
    <n v="12528"/>
    <n v="17.700000000000003"/>
  </r>
  <r>
    <n v="570095"/>
    <x v="576"/>
    <x v="576"/>
    <n v="4"/>
    <x v="288"/>
    <n v="8.25"/>
    <n v="12528"/>
    <n v="33"/>
  </r>
  <r>
    <n v="570095"/>
    <x v="403"/>
    <x v="403"/>
    <n v="4"/>
    <x v="288"/>
    <n v="3.75"/>
    <n v="12528"/>
    <n v="15"/>
  </r>
  <r>
    <n v="570095"/>
    <x v="404"/>
    <x v="404"/>
    <n v="25"/>
    <x v="288"/>
    <n v="0.42"/>
    <n v="12528"/>
    <n v="10.5"/>
  </r>
  <r>
    <n v="570095"/>
    <x v="405"/>
    <x v="405"/>
    <n v="10"/>
    <x v="288"/>
    <n v="1.25"/>
    <n v="12528"/>
    <n v="12.5"/>
  </r>
  <r>
    <n v="570095"/>
    <x v="409"/>
    <x v="409"/>
    <n v="4"/>
    <x v="288"/>
    <n v="3.75"/>
    <n v="12528"/>
    <n v="15"/>
  </r>
  <r>
    <n v="570189"/>
    <x v="44"/>
    <x v="44"/>
    <n v="10"/>
    <x v="289"/>
    <n v="0.85"/>
    <n v="12492"/>
    <n v="8.5"/>
  </r>
  <r>
    <n v="570189"/>
    <x v="45"/>
    <x v="45"/>
    <n v="10"/>
    <x v="289"/>
    <n v="0.85"/>
    <n v="12492"/>
    <n v="8.5"/>
  </r>
  <r>
    <n v="570189"/>
    <x v="530"/>
    <x v="530"/>
    <n v="24"/>
    <x v="289"/>
    <n v="0.65"/>
    <n v="12492"/>
    <n v="15.600000000000001"/>
  </r>
  <r>
    <n v="570189"/>
    <x v="374"/>
    <x v="374"/>
    <n v="12"/>
    <x v="289"/>
    <n v="0.42"/>
    <n v="12492"/>
    <n v="5.04"/>
  </r>
  <r>
    <n v="570189"/>
    <x v="307"/>
    <x v="307"/>
    <n v="12"/>
    <x v="289"/>
    <n v="0.42"/>
    <n v="12492"/>
    <n v="5.04"/>
  </r>
  <r>
    <n v="570189"/>
    <x v="22"/>
    <x v="22"/>
    <n v="6"/>
    <x v="289"/>
    <n v="2.95"/>
    <n v="12492"/>
    <n v="17.700000000000003"/>
  </r>
  <r>
    <n v="570189"/>
    <x v="185"/>
    <x v="185"/>
    <n v="12"/>
    <x v="289"/>
    <n v="1.95"/>
    <n v="12492"/>
    <n v="23.4"/>
  </r>
  <r>
    <n v="570189"/>
    <x v="364"/>
    <x v="364"/>
    <n v="12"/>
    <x v="289"/>
    <n v="0.42"/>
    <n v="12492"/>
    <n v="5.04"/>
  </r>
  <r>
    <n v="570189"/>
    <x v="1244"/>
    <x v="1260"/>
    <n v="12"/>
    <x v="289"/>
    <n v="1.25"/>
    <n v="12492"/>
    <n v="15"/>
  </r>
  <r>
    <n v="570189"/>
    <x v="1245"/>
    <x v="1261"/>
    <n v="12"/>
    <x v="289"/>
    <n v="1.25"/>
    <n v="12492"/>
    <n v="15"/>
  </r>
  <r>
    <n v="570452"/>
    <x v="1163"/>
    <x v="1176"/>
    <n v="12"/>
    <x v="290"/>
    <n v="1.45"/>
    <n v="12427"/>
    <n v="17.399999999999999"/>
  </r>
  <r>
    <n v="570452"/>
    <x v="1164"/>
    <x v="1177"/>
    <n v="12"/>
    <x v="290"/>
    <n v="2.1"/>
    <n v="12427"/>
    <n v="25.200000000000003"/>
  </r>
  <r>
    <n v="570452"/>
    <x v="450"/>
    <x v="450"/>
    <n v="3"/>
    <x v="290"/>
    <n v="5.95"/>
    <n v="12427"/>
    <n v="17.850000000000001"/>
  </r>
  <r>
    <n v="570452"/>
    <x v="248"/>
    <x v="248"/>
    <n v="8"/>
    <x v="290"/>
    <n v="1.95"/>
    <n v="12427"/>
    <n v="15.6"/>
  </r>
  <r>
    <n v="570452"/>
    <x v="254"/>
    <x v="254"/>
    <n v="8"/>
    <x v="290"/>
    <n v="1.95"/>
    <n v="12427"/>
    <n v="15.6"/>
  </r>
  <r>
    <n v="570452"/>
    <x v="190"/>
    <x v="190"/>
    <n v="12"/>
    <x v="290"/>
    <n v="1.65"/>
    <n v="12427"/>
    <n v="19.799999999999997"/>
  </r>
  <r>
    <n v="570452"/>
    <x v="294"/>
    <x v="294"/>
    <n v="12"/>
    <x v="290"/>
    <n v="1.65"/>
    <n v="12427"/>
    <n v="19.799999999999997"/>
  </r>
  <r>
    <n v="570452"/>
    <x v="623"/>
    <x v="625"/>
    <n v="12"/>
    <x v="290"/>
    <n v="1.25"/>
    <n v="12427"/>
    <n v="15"/>
  </r>
  <r>
    <n v="570452"/>
    <x v="463"/>
    <x v="463"/>
    <n v="12"/>
    <x v="290"/>
    <n v="1.25"/>
    <n v="12427"/>
    <n v="15"/>
  </r>
  <r>
    <n v="570452"/>
    <x v="1166"/>
    <x v="1179"/>
    <n v="2"/>
    <x v="290"/>
    <n v="8.25"/>
    <n v="12427"/>
    <n v="16.5"/>
  </r>
  <r>
    <n v="570452"/>
    <x v="969"/>
    <x v="1226"/>
    <n v="6"/>
    <x v="290"/>
    <n v="4.1500000000000004"/>
    <n v="12427"/>
    <n v="24.900000000000002"/>
  </r>
  <r>
    <n v="570452"/>
    <x v="866"/>
    <x v="872"/>
    <n v="3"/>
    <x v="290"/>
    <n v="4.95"/>
    <n v="12427"/>
    <n v="14.850000000000001"/>
  </r>
  <r>
    <n v="570452"/>
    <x v="1379"/>
    <x v="1400"/>
    <n v="6"/>
    <x v="290"/>
    <n v="2.08"/>
    <n v="12427"/>
    <n v="12.48"/>
  </r>
  <r>
    <n v="570452"/>
    <x v="1300"/>
    <x v="1319"/>
    <n v="4"/>
    <x v="290"/>
    <n v="4.1500000000000004"/>
    <n v="12427"/>
    <n v="16.600000000000001"/>
  </r>
  <r>
    <n v="570637"/>
    <x v="330"/>
    <x v="330"/>
    <n v="10"/>
    <x v="291"/>
    <n v="2.08"/>
    <n v="12530"/>
    <n v="20.8"/>
  </r>
  <r>
    <n v="570637"/>
    <x v="44"/>
    <x v="44"/>
    <n v="20"/>
    <x v="291"/>
    <n v="0.85"/>
    <n v="12530"/>
    <n v="17"/>
  </r>
  <r>
    <n v="570637"/>
    <x v="357"/>
    <x v="357"/>
    <n v="12"/>
    <x v="291"/>
    <n v="1.95"/>
    <n v="12530"/>
    <n v="23.4"/>
  </r>
  <r>
    <n v="570637"/>
    <x v="6"/>
    <x v="6"/>
    <n v="6"/>
    <x v="291"/>
    <n v="2.95"/>
    <n v="12530"/>
    <n v="17.700000000000003"/>
  </r>
  <r>
    <n v="570637"/>
    <x v="1405"/>
    <x v="1428"/>
    <n v="96"/>
    <x v="291"/>
    <n v="0.19"/>
    <n v="12530"/>
    <n v="18.240000000000002"/>
  </r>
  <r>
    <n v="570637"/>
    <x v="7"/>
    <x v="7"/>
    <n v="10"/>
    <x v="291"/>
    <n v="2.08"/>
    <n v="12530"/>
    <n v="20.8"/>
  </r>
  <r>
    <n v="570637"/>
    <x v="217"/>
    <x v="217"/>
    <n v="6"/>
    <x v="291"/>
    <n v="2.95"/>
    <n v="12530"/>
    <n v="17.700000000000003"/>
  </r>
  <r>
    <n v="570637"/>
    <x v="1406"/>
    <x v="1429"/>
    <n v="24"/>
    <x v="291"/>
    <n v="0.28999999999999998"/>
    <n v="12530"/>
    <n v="6.9599999999999991"/>
  </r>
  <r>
    <n v="570637"/>
    <x v="1203"/>
    <x v="1218"/>
    <n v="12"/>
    <x v="291"/>
    <n v="2.89"/>
    <n v="12530"/>
    <n v="34.68"/>
  </r>
  <r>
    <n v="570637"/>
    <x v="735"/>
    <x v="738"/>
    <n v="10"/>
    <x v="291"/>
    <n v="2.08"/>
    <n v="12530"/>
    <n v="20.8"/>
  </r>
  <r>
    <n v="570637"/>
    <x v="816"/>
    <x v="822"/>
    <n v="20"/>
    <x v="291"/>
    <n v="2.08"/>
    <n v="12530"/>
    <n v="41.6"/>
  </r>
  <r>
    <n v="570637"/>
    <x v="746"/>
    <x v="749"/>
    <n v="20"/>
    <x v="291"/>
    <n v="0.85"/>
    <n v="12530"/>
    <n v="17"/>
  </r>
  <r>
    <n v="570637"/>
    <x v="866"/>
    <x v="872"/>
    <n v="6"/>
    <x v="291"/>
    <n v="4.95"/>
    <n v="12530"/>
    <n v="29.700000000000003"/>
  </r>
  <r>
    <n v="570637"/>
    <x v="1153"/>
    <x v="1165"/>
    <n v="20"/>
    <x v="291"/>
    <n v="2.08"/>
    <n v="12530"/>
    <n v="41.6"/>
  </r>
  <r>
    <n v="570637"/>
    <x v="1291"/>
    <x v="1309"/>
    <n v="4"/>
    <x v="291"/>
    <n v="4.1500000000000004"/>
    <n v="12530"/>
    <n v="16.600000000000001"/>
  </r>
  <r>
    <n v="570637"/>
    <x v="1357"/>
    <x v="1378"/>
    <n v="10"/>
    <x v="291"/>
    <n v="0.79"/>
    <n v="12530"/>
    <n v="7.9"/>
  </r>
  <r>
    <n v="570637"/>
    <x v="275"/>
    <x v="275"/>
    <n v="3"/>
    <x v="291"/>
    <n v="5.45"/>
    <n v="12530"/>
    <n v="16.350000000000001"/>
  </r>
  <r>
    <n v="570637"/>
    <x v="369"/>
    <x v="369"/>
    <n v="12"/>
    <x v="291"/>
    <n v="1.25"/>
    <n v="12530"/>
    <n v="15"/>
  </r>
  <r>
    <n v="570637"/>
    <x v="11"/>
    <x v="11"/>
    <n v="10"/>
    <x v="291"/>
    <n v="2.08"/>
    <n v="12530"/>
    <n v="20.8"/>
  </r>
  <r>
    <n v="570640"/>
    <x v="1"/>
    <x v="1"/>
    <n v="6"/>
    <x v="292"/>
    <n v="3.25"/>
    <n v="12474"/>
    <n v="19.5"/>
  </r>
  <r>
    <n v="570640"/>
    <x v="44"/>
    <x v="44"/>
    <n v="10"/>
    <x v="292"/>
    <n v="0.85"/>
    <n v="12474"/>
    <n v="8.5"/>
  </r>
  <r>
    <n v="570640"/>
    <x v="45"/>
    <x v="45"/>
    <n v="10"/>
    <x v="292"/>
    <n v="0.85"/>
    <n v="12474"/>
    <n v="8.5"/>
  </r>
  <r>
    <n v="570640"/>
    <x v="22"/>
    <x v="22"/>
    <n v="12"/>
    <x v="292"/>
    <n v="2.95"/>
    <n v="12474"/>
    <n v="35.400000000000006"/>
  </r>
  <r>
    <n v="570640"/>
    <x v="23"/>
    <x v="23"/>
    <n v="12"/>
    <x v="292"/>
    <n v="2.95"/>
    <n v="12474"/>
    <n v="35.400000000000006"/>
  </r>
  <r>
    <n v="570640"/>
    <x v="120"/>
    <x v="120"/>
    <n v="6"/>
    <x v="292"/>
    <n v="2.5499999999999998"/>
    <n v="12474"/>
    <n v="15.299999999999999"/>
  </r>
  <r>
    <n v="570640"/>
    <x v="180"/>
    <x v="180"/>
    <n v="10"/>
    <x v="292"/>
    <n v="0.85"/>
    <n v="12474"/>
    <n v="8.5"/>
  </r>
  <r>
    <n v="570640"/>
    <x v="248"/>
    <x v="248"/>
    <n v="8"/>
    <x v="292"/>
    <n v="1.95"/>
    <n v="12474"/>
    <n v="15.6"/>
  </r>
  <r>
    <n v="570640"/>
    <x v="24"/>
    <x v="24"/>
    <n v="12"/>
    <x v="292"/>
    <n v="1.65"/>
    <n v="12474"/>
    <n v="19.799999999999997"/>
  </r>
  <r>
    <n v="570640"/>
    <x v="205"/>
    <x v="205"/>
    <n v="12"/>
    <x v="292"/>
    <n v="1.65"/>
    <n v="12474"/>
    <n v="19.799999999999997"/>
  </r>
  <r>
    <n v="570640"/>
    <x v="317"/>
    <x v="317"/>
    <n v="12"/>
    <x v="292"/>
    <n v="1.65"/>
    <n v="12474"/>
    <n v="19.799999999999997"/>
  </r>
  <r>
    <n v="570640"/>
    <x v="25"/>
    <x v="25"/>
    <n v="12"/>
    <x v="292"/>
    <n v="1.65"/>
    <n v="12474"/>
    <n v="19.799999999999997"/>
  </r>
  <r>
    <n v="570640"/>
    <x v="133"/>
    <x v="133"/>
    <n v="2"/>
    <x v="292"/>
    <n v="9.9499999999999993"/>
    <n v="12474"/>
    <n v="19.899999999999999"/>
  </r>
  <r>
    <n v="570640"/>
    <x v="135"/>
    <x v="135"/>
    <n v="4"/>
    <x v="292"/>
    <n v="8.5"/>
    <n v="12474"/>
    <n v="34"/>
  </r>
  <r>
    <n v="570640"/>
    <x v="254"/>
    <x v="254"/>
    <n v="8"/>
    <x v="292"/>
    <n v="1.95"/>
    <n v="12474"/>
    <n v="15.6"/>
  </r>
  <r>
    <n v="570640"/>
    <x v="190"/>
    <x v="190"/>
    <n v="12"/>
    <x v="292"/>
    <n v="1.65"/>
    <n v="12474"/>
    <n v="19.799999999999997"/>
  </r>
  <r>
    <n v="570640"/>
    <x v="294"/>
    <x v="294"/>
    <n v="12"/>
    <x v="292"/>
    <n v="1.65"/>
    <n v="12474"/>
    <n v="19.799999999999997"/>
  </r>
  <r>
    <n v="570640"/>
    <x v="624"/>
    <x v="626"/>
    <n v="1"/>
    <x v="292"/>
    <n v="16.95"/>
    <n v="12474"/>
    <n v="16.95"/>
  </r>
  <r>
    <n v="570640"/>
    <x v="604"/>
    <x v="604"/>
    <n v="1"/>
    <x v="292"/>
    <n v="16.95"/>
    <n v="12474"/>
    <n v="16.95"/>
  </r>
  <r>
    <n v="570640"/>
    <x v="839"/>
    <x v="845"/>
    <n v="2"/>
    <x v="292"/>
    <n v="6.25"/>
    <n v="12474"/>
    <n v="12.5"/>
  </r>
  <r>
    <n v="570640"/>
    <x v="787"/>
    <x v="792"/>
    <n v="10"/>
    <x v="292"/>
    <n v="0.85"/>
    <n v="12474"/>
    <n v="8.5"/>
  </r>
  <r>
    <n v="570640"/>
    <x v="747"/>
    <x v="750"/>
    <n v="10"/>
    <x v="292"/>
    <n v="1.65"/>
    <n v="12474"/>
    <n v="16.5"/>
  </r>
  <r>
    <n v="570640"/>
    <x v="1007"/>
    <x v="1015"/>
    <n v="8"/>
    <x v="292"/>
    <n v="1.25"/>
    <n v="12474"/>
    <n v="10"/>
  </r>
  <r>
    <n v="570640"/>
    <x v="1008"/>
    <x v="1016"/>
    <n v="8"/>
    <x v="292"/>
    <n v="1.25"/>
    <n v="12474"/>
    <n v="10"/>
  </r>
  <r>
    <n v="570640"/>
    <x v="1009"/>
    <x v="1017"/>
    <n v="8"/>
    <x v="292"/>
    <n v="1.25"/>
    <n v="12474"/>
    <n v="10"/>
  </r>
  <r>
    <n v="570640"/>
    <x v="1010"/>
    <x v="1018"/>
    <n v="8"/>
    <x v="292"/>
    <n v="1.25"/>
    <n v="12474"/>
    <n v="10"/>
  </r>
  <r>
    <n v="570640"/>
    <x v="1160"/>
    <x v="1172"/>
    <n v="12"/>
    <x v="292"/>
    <n v="1.25"/>
    <n v="12474"/>
    <n v="15"/>
  </r>
  <r>
    <n v="570640"/>
    <x v="1149"/>
    <x v="1161"/>
    <n v="12"/>
    <x v="292"/>
    <n v="1.25"/>
    <n v="12474"/>
    <n v="15"/>
  </r>
  <r>
    <n v="570640"/>
    <x v="1242"/>
    <x v="1258"/>
    <n v="12"/>
    <x v="292"/>
    <n v="0.83"/>
    <n v="12474"/>
    <n v="9.9599999999999991"/>
  </r>
  <r>
    <n v="570718"/>
    <x v="239"/>
    <x v="239"/>
    <n v="6"/>
    <x v="293"/>
    <n v="2.95"/>
    <n v="12518"/>
    <n v="17.700000000000003"/>
  </r>
  <r>
    <n v="570718"/>
    <x v="304"/>
    <x v="304"/>
    <n v="12"/>
    <x v="293"/>
    <n v="0.42"/>
    <n v="12518"/>
    <n v="5.04"/>
  </r>
  <r>
    <n v="570718"/>
    <x v="374"/>
    <x v="374"/>
    <n v="24"/>
    <x v="293"/>
    <n v="0.42"/>
    <n v="12518"/>
    <n v="10.08"/>
  </r>
  <r>
    <n v="570718"/>
    <x v="307"/>
    <x v="307"/>
    <n v="12"/>
    <x v="293"/>
    <n v="0.42"/>
    <n v="12518"/>
    <n v="5.04"/>
  </r>
  <r>
    <n v="570718"/>
    <x v="1407"/>
    <x v="1430"/>
    <n v="6"/>
    <x v="293"/>
    <n v="2.95"/>
    <n v="12518"/>
    <n v="17.700000000000003"/>
  </r>
  <r>
    <n v="570718"/>
    <x v="22"/>
    <x v="22"/>
    <n v="18"/>
    <x v="293"/>
    <n v="2.95"/>
    <n v="12518"/>
    <n v="53.1"/>
  </r>
  <r>
    <n v="570718"/>
    <x v="204"/>
    <x v="204"/>
    <n v="8"/>
    <x v="293"/>
    <n v="1.65"/>
    <n v="12518"/>
    <n v="13.2"/>
  </r>
  <r>
    <n v="570718"/>
    <x v="827"/>
    <x v="833"/>
    <n v="24"/>
    <x v="293"/>
    <n v="0.42"/>
    <n v="12518"/>
    <n v="10.08"/>
  </r>
  <r>
    <n v="570718"/>
    <x v="681"/>
    <x v="683"/>
    <n v="24"/>
    <x v="293"/>
    <n v="0.42"/>
    <n v="12518"/>
    <n v="10.08"/>
  </r>
  <r>
    <n v="570718"/>
    <x v="314"/>
    <x v="314"/>
    <n v="24"/>
    <x v="293"/>
    <n v="0.42"/>
    <n v="12518"/>
    <n v="10.08"/>
  </r>
  <r>
    <n v="570718"/>
    <x v="1408"/>
    <x v="1431"/>
    <n v="24"/>
    <x v="293"/>
    <n v="0.42"/>
    <n v="12518"/>
    <n v="10.08"/>
  </r>
  <r>
    <n v="570718"/>
    <x v="1201"/>
    <x v="1216"/>
    <n v="24"/>
    <x v="293"/>
    <n v="0.42"/>
    <n v="12518"/>
    <n v="10.08"/>
  </r>
  <r>
    <n v="570718"/>
    <x v="135"/>
    <x v="135"/>
    <n v="2"/>
    <x v="293"/>
    <n v="8.5"/>
    <n v="12518"/>
    <n v="17"/>
  </r>
  <r>
    <n v="570718"/>
    <x v="1005"/>
    <x v="1013"/>
    <n v="25"/>
    <x v="293"/>
    <n v="0.42"/>
    <n v="12518"/>
    <n v="10.5"/>
  </r>
  <r>
    <n v="570718"/>
    <x v="142"/>
    <x v="142"/>
    <n v="25"/>
    <x v="293"/>
    <n v="0.42"/>
    <n v="12518"/>
    <n v="10.5"/>
  </r>
  <r>
    <n v="570718"/>
    <x v="865"/>
    <x v="871"/>
    <n v="12"/>
    <x v="293"/>
    <n v="0.42"/>
    <n v="12518"/>
    <n v="5.04"/>
  </r>
  <r>
    <n v="570718"/>
    <x v="514"/>
    <x v="514"/>
    <n v="4"/>
    <x v="293"/>
    <n v="3.75"/>
    <n v="12518"/>
    <n v="15"/>
  </r>
  <r>
    <n v="570718"/>
    <x v="456"/>
    <x v="456"/>
    <n v="4"/>
    <x v="293"/>
    <n v="3.75"/>
    <n v="12518"/>
    <n v="15"/>
  </r>
  <r>
    <n v="570718"/>
    <x v="1008"/>
    <x v="1016"/>
    <n v="8"/>
    <x v="293"/>
    <n v="1.25"/>
    <n v="12518"/>
    <n v="10"/>
  </r>
  <r>
    <n v="570718"/>
    <x v="1409"/>
    <x v="1432"/>
    <n v="12"/>
    <x v="293"/>
    <n v="1.25"/>
    <n v="12518"/>
    <n v="15"/>
  </r>
  <r>
    <n v="570718"/>
    <x v="1300"/>
    <x v="1319"/>
    <n v="4"/>
    <x v="293"/>
    <n v="4.1500000000000004"/>
    <n v="12518"/>
    <n v="16.600000000000001"/>
  </r>
  <r>
    <n v="570718"/>
    <x v="1410"/>
    <x v="1433"/>
    <n v="4"/>
    <x v="293"/>
    <n v="4.1500000000000004"/>
    <n v="12518"/>
    <n v="16.600000000000001"/>
  </r>
  <r>
    <n v="570718"/>
    <x v="1297"/>
    <x v="1316"/>
    <n v="4"/>
    <x v="293"/>
    <n v="4.1500000000000004"/>
    <n v="12518"/>
    <n v="16.600000000000001"/>
  </r>
  <r>
    <n v="570718"/>
    <x v="1399"/>
    <x v="1422"/>
    <n v="12"/>
    <x v="293"/>
    <n v="2.08"/>
    <n v="12518"/>
    <n v="24.96"/>
  </r>
  <r>
    <n v="570754"/>
    <x v="87"/>
    <x v="87"/>
    <n v="6"/>
    <x v="294"/>
    <n v="2.5499999999999998"/>
    <n v="12633"/>
    <n v="15.299999999999999"/>
  </r>
  <r>
    <n v="570754"/>
    <x v="22"/>
    <x v="22"/>
    <n v="6"/>
    <x v="294"/>
    <n v="2.95"/>
    <n v="12633"/>
    <n v="17.700000000000003"/>
  </r>
  <r>
    <n v="570754"/>
    <x v="117"/>
    <x v="117"/>
    <n v="6"/>
    <x v="294"/>
    <n v="2.95"/>
    <n v="12633"/>
    <n v="17.700000000000003"/>
  </r>
  <r>
    <n v="570754"/>
    <x v="23"/>
    <x v="23"/>
    <n v="6"/>
    <x v="294"/>
    <n v="2.95"/>
    <n v="12633"/>
    <n v="17.700000000000003"/>
  </r>
  <r>
    <n v="570754"/>
    <x v="120"/>
    <x v="120"/>
    <n v="6"/>
    <x v="294"/>
    <n v="2.5499999999999998"/>
    <n v="12633"/>
    <n v="15.299999999999999"/>
  </r>
  <r>
    <n v="570754"/>
    <x v="362"/>
    <x v="362"/>
    <n v="6"/>
    <x v="294"/>
    <n v="2.5499999999999998"/>
    <n v="12633"/>
    <n v="15.299999999999999"/>
  </r>
  <r>
    <n v="570754"/>
    <x v="33"/>
    <x v="33"/>
    <n v="12"/>
    <x v="294"/>
    <n v="0.85"/>
    <n v="12633"/>
    <n v="10.199999999999999"/>
  </r>
  <r>
    <n v="570754"/>
    <x v="1411"/>
    <x v="1434"/>
    <n v="4"/>
    <x v="294"/>
    <n v="4.1500000000000004"/>
    <n v="12633"/>
    <n v="16.600000000000001"/>
  </r>
  <r>
    <n v="570754"/>
    <x v="1361"/>
    <x v="1382"/>
    <n v="3"/>
    <x v="294"/>
    <n v="4.95"/>
    <n v="12633"/>
    <n v="14.850000000000001"/>
  </r>
  <r>
    <n v="570754"/>
    <x v="1229"/>
    <x v="1245"/>
    <n v="4"/>
    <x v="294"/>
    <n v="3.29"/>
    <n v="12633"/>
    <n v="13.16"/>
  </r>
  <r>
    <n v="570754"/>
    <x v="1412"/>
    <x v="1435"/>
    <n v="12"/>
    <x v="294"/>
    <n v="0.83"/>
    <n v="12633"/>
    <n v="9.9599999999999991"/>
  </r>
  <r>
    <n v="570754"/>
    <x v="746"/>
    <x v="749"/>
    <n v="10"/>
    <x v="294"/>
    <n v="0.85"/>
    <n v="12633"/>
    <n v="8.5"/>
  </r>
  <r>
    <n v="570754"/>
    <x v="1348"/>
    <x v="1369"/>
    <n v="6"/>
    <x v="294"/>
    <n v="2.08"/>
    <n v="12633"/>
    <n v="12.48"/>
  </r>
  <r>
    <n v="570754"/>
    <x v="1413"/>
    <x v="1436"/>
    <n v="6"/>
    <x v="294"/>
    <n v="2.08"/>
    <n v="12633"/>
    <n v="12.48"/>
  </r>
  <r>
    <n v="570784"/>
    <x v="477"/>
    <x v="477"/>
    <n v="12"/>
    <x v="295"/>
    <n v="3.25"/>
    <n v="12569"/>
    <n v="39"/>
  </r>
  <r>
    <n v="570784"/>
    <x v="64"/>
    <x v="64"/>
    <n v="10"/>
    <x v="295"/>
    <n v="1.25"/>
    <n v="12569"/>
    <n v="12.5"/>
  </r>
  <r>
    <n v="570784"/>
    <x v="426"/>
    <x v="426"/>
    <n v="2"/>
    <x v="295"/>
    <n v="8.5"/>
    <n v="12569"/>
    <n v="17"/>
  </r>
  <r>
    <n v="570784"/>
    <x v="536"/>
    <x v="536"/>
    <n v="2"/>
    <x v="295"/>
    <n v="8.5"/>
    <n v="12569"/>
    <n v="17"/>
  </r>
  <r>
    <n v="570792"/>
    <x v="56"/>
    <x v="56"/>
    <n v="20"/>
    <x v="296"/>
    <n v="0.85"/>
    <n v="12709"/>
    <n v="17"/>
  </r>
  <r>
    <n v="570792"/>
    <x v="2"/>
    <x v="2"/>
    <n v="30"/>
    <x v="296"/>
    <n v="0.65"/>
    <n v="12709"/>
    <n v="19.5"/>
  </r>
  <r>
    <n v="570792"/>
    <x v="3"/>
    <x v="3"/>
    <n v="20"/>
    <x v="296"/>
    <n v="0.85"/>
    <n v="12709"/>
    <n v="17"/>
  </r>
  <r>
    <n v="570792"/>
    <x v="345"/>
    <x v="345"/>
    <n v="20"/>
    <x v="296"/>
    <n v="1.45"/>
    <n v="12709"/>
    <n v="29"/>
  </r>
  <r>
    <n v="570792"/>
    <x v="67"/>
    <x v="67"/>
    <n v="24"/>
    <x v="296"/>
    <n v="0.55000000000000004"/>
    <n v="12709"/>
    <n v="13.200000000000001"/>
  </r>
  <r>
    <n v="570792"/>
    <x v="73"/>
    <x v="73"/>
    <n v="24"/>
    <x v="296"/>
    <n v="1.69"/>
    <n v="12709"/>
    <n v="40.56"/>
  </r>
  <r>
    <n v="570792"/>
    <x v="74"/>
    <x v="74"/>
    <n v="24"/>
    <x v="296"/>
    <n v="1.69"/>
    <n v="12709"/>
    <n v="40.56"/>
  </r>
  <r>
    <n v="570792"/>
    <x v="482"/>
    <x v="482"/>
    <n v="10"/>
    <x v="296"/>
    <n v="4.25"/>
    <n v="12709"/>
    <n v="42.5"/>
  </r>
  <r>
    <n v="570792"/>
    <x v="6"/>
    <x v="6"/>
    <n v="12"/>
    <x v="296"/>
    <n v="2.95"/>
    <n v="12709"/>
    <n v="35.400000000000006"/>
  </r>
  <r>
    <n v="570792"/>
    <x v="362"/>
    <x v="362"/>
    <n v="20"/>
    <x v="296"/>
    <n v="2.5499999999999998"/>
    <n v="12709"/>
    <n v="51"/>
  </r>
  <r>
    <n v="570792"/>
    <x v="476"/>
    <x v="476"/>
    <n v="20"/>
    <x v="296"/>
    <n v="1.45"/>
    <n v="12709"/>
    <n v="29"/>
  </r>
  <r>
    <n v="570792"/>
    <x v="318"/>
    <x v="318"/>
    <n v="12"/>
    <x v="296"/>
    <n v="2.95"/>
    <n v="12709"/>
    <n v="35.400000000000006"/>
  </r>
  <r>
    <n v="570792"/>
    <x v="255"/>
    <x v="255"/>
    <n v="24"/>
    <x v="296"/>
    <n v="3.75"/>
    <n v="12709"/>
    <n v="90"/>
  </r>
  <r>
    <n v="570792"/>
    <x v="150"/>
    <x v="150"/>
    <n v="12"/>
    <x v="296"/>
    <n v="1.45"/>
    <n v="12709"/>
    <n v="17.399999999999999"/>
  </r>
  <r>
    <n v="570792"/>
    <x v="517"/>
    <x v="517"/>
    <n v="20"/>
    <x v="296"/>
    <n v="1.25"/>
    <n v="12709"/>
    <n v="25"/>
  </r>
  <r>
    <n v="570792"/>
    <x v="1030"/>
    <x v="1038"/>
    <n v="12"/>
    <x v="296"/>
    <n v="1.45"/>
    <n v="12709"/>
    <n v="17.399999999999999"/>
  </r>
  <r>
    <n v="570792"/>
    <x v="974"/>
    <x v="982"/>
    <n v="24"/>
    <x v="296"/>
    <n v="0.55000000000000004"/>
    <n v="12709"/>
    <n v="13.200000000000001"/>
  </r>
  <r>
    <n v="570881"/>
    <x v="423"/>
    <x v="423"/>
    <n v="4"/>
    <x v="297"/>
    <n v="4.25"/>
    <n v="12498"/>
    <n v="17"/>
  </r>
  <r>
    <n v="570881"/>
    <x v="484"/>
    <x v="484"/>
    <n v="6"/>
    <x v="297"/>
    <n v="4.95"/>
    <n v="12498"/>
    <n v="29.700000000000003"/>
  </r>
  <r>
    <n v="570881"/>
    <x v="1414"/>
    <x v="1437"/>
    <n v="3"/>
    <x v="297"/>
    <n v="5.95"/>
    <n v="12498"/>
    <n v="17.850000000000001"/>
  </r>
  <r>
    <n v="570881"/>
    <x v="1098"/>
    <x v="1110"/>
    <n v="6"/>
    <x v="297"/>
    <n v="2.5499999999999998"/>
    <n v="12498"/>
    <n v="15.299999999999999"/>
  </r>
  <r>
    <n v="570881"/>
    <x v="744"/>
    <x v="747"/>
    <n v="6"/>
    <x v="297"/>
    <n v="2.95"/>
    <n v="12498"/>
    <n v="17.700000000000003"/>
  </r>
  <r>
    <n v="570881"/>
    <x v="244"/>
    <x v="244"/>
    <n v="6"/>
    <x v="297"/>
    <n v="2.95"/>
    <n v="12498"/>
    <n v="17.700000000000003"/>
  </r>
  <r>
    <n v="570881"/>
    <x v="1004"/>
    <x v="1012"/>
    <n v="6"/>
    <x v="297"/>
    <n v="2.95"/>
    <n v="12498"/>
    <n v="17.700000000000003"/>
  </r>
  <r>
    <n v="570881"/>
    <x v="745"/>
    <x v="748"/>
    <n v="6"/>
    <x v="297"/>
    <n v="2.95"/>
    <n v="12498"/>
    <n v="17.700000000000003"/>
  </r>
  <r>
    <n v="570881"/>
    <x v="450"/>
    <x v="450"/>
    <n v="3"/>
    <x v="297"/>
    <n v="5.95"/>
    <n v="12498"/>
    <n v="17.850000000000001"/>
  </r>
  <r>
    <n v="570881"/>
    <x v="1110"/>
    <x v="1122"/>
    <n v="3"/>
    <x v="297"/>
    <n v="4.95"/>
    <n v="12498"/>
    <n v="14.850000000000001"/>
  </r>
  <r>
    <n v="570881"/>
    <x v="1188"/>
    <x v="1201"/>
    <n v="6"/>
    <x v="297"/>
    <n v="2.95"/>
    <n v="12498"/>
    <n v="17.700000000000003"/>
  </r>
  <r>
    <n v="570881"/>
    <x v="1415"/>
    <x v="1438"/>
    <n v="12"/>
    <x v="297"/>
    <n v="0.85"/>
    <n v="12498"/>
    <n v="10.199999999999999"/>
  </r>
  <r>
    <n v="571065"/>
    <x v="391"/>
    <x v="391"/>
    <n v="24"/>
    <x v="298"/>
    <n v="0.55000000000000004"/>
    <n v="12613"/>
    <n v="13.200000000000001"/>
  </r>
  <r>
    <n v="571065"/>
    <x v="4"/>
    <x v="4"/>
    <n v="6"/>
    <x v="298"/>
    <n v="2.95"/>
    <n v="12613"/>
    <n v="17.700000000000003"/>
  </r>
  <r>
    <n v="571065"/>
    <x v="436"/>
    <x v="436"/>
    <n v="4"/>
    <x v="298"/>
    <n v="4.25"/>
    <n v="12613"/>
    <n v="17"/>
  </r>
  <r>
    <n v="571065"/>
    <x v="171"/>
    <x v="171"/>
    <n v="4"/>
    <x v="298"/>
    <n v="3.75"/>
    <n v="12613"/>
    <n v="15"/>
  </r>
  <r>
    <n v="571065"/>
    <x v="423"/>
    <x v="423"/>
    <n v="4"/>
    <x v="298"/>
    <n v="4.25"/>
    <n v="12613"/>
    <n v="17"/>
  </r>
  <r>
    <n v="571065"/>
    <x v="484"/>
    <x v="484"/>
    <n v="3"/>
    <x v="298"/>
    <n v="4.95"/>
    <n v="12613"/>
    <n v="14.850000000000001"/>
  </r>
  <r>
    <n v="571065"/>
    <x v="651"/>
    <x v="653"/>
    <n v="12"/>
    <x v="298"/>
    <n v="0.42"/>
    <n v="12613"/>
    <n v="5.04"/>
  </r>
  <r>
    <n v="571065"/>
    <x v="86"/>
    <x v="86"/>
    <n v="6"/>
    <x v="298"/>
    <n v="4.95"/>
    <n v="12613"/>
    <n v="29.700000000000003"/>
  </r>
  <r>
    <n v="571065"/>
    <x v="87"/>
    <x v="87"/>
    <n v="12"/>
    <x v="298"/>
    <n v="2.5499999999999998"/>
    <n v="12613"/>
    <n v="30.599999999999998"/>
  </r>
  <r>
    <n v="571065"/>
    <x v="88"/>
    <x v="88"/>
    <n v="12"/>
    <x v="298"/>
    <n v="2.5499999999999998"/>
    <n v="12613"/>
    <n v="30.599999999999998"/>
  </r>
  <r>
    <n v="571065"/>
    <x v="333"/>
    <x v="333"/>
    <n v="6"/>
    <x v="298"/>
    <n v="2.5499999999999998"/>
    <n v="12613"/>
    <n v="15.299999999999999"/>
  </r>
  <r>
    <n v="571065"/>
    <x v="221"/>
    <x v="221"/>
    <n v="24"/>
    <x v="298"/>
    <n v="1.45"/>
    <n v="12613"/>
    <n v="34.799999999999997"/>
  </r>
  <r>
    <n v="571065"/>
    <x v="334"/>
    <x v="334"/>
    <n v="24"/>
    <x v="298"/>
    <n v="1.45"/>
    <n v="12613"/>
    <n v="34.799999999999997"/>
  </r>
  <r>
    <n v="571065"/>
    <x v="222"/>
    <x v="222"/>
    <n v="24"/>
    <x v="298"/>
    <n v="1.45"/>
    <n v="12613"/>
    <n v="34.799999999999997"/>
  </r>
  <r>
    <n v="571065"/>
    <x v="355"/>
    <x v="355"/>
    <n v="24"/>
    <x v="298"/>
    <n v="1.45"/>
    <n v="12613"/>
    <n v="34.799999999999997"/>
  </r>
  <r>
    <n v="571065"/>
    <x v="335"/>
    <x v="335"/>
    <n v="24"/>
    <x v="298"/>
    <n v="1.45"/>
    <n v="12613"/>
    <n v="34.799999999999997"/>
  </r>
  <r>
    <n v="571065"/>
    <x v="392"/>
    <x v="392"/>
    <n v="4"/>
    <x v="298"/>
    <n v="10.95"/>
    <n v="12613"/>
    <n v="43.8"/>
  </r>
  <r>
    <n v="571065"/>
    <x v="356"/>
    <x v="356"/>
    <n v="12"/>
    <x v="298"/>
    <n v="1.25"/>
    <n v="12613"/>
    <n v="15"/>
  </r>
  <r>
    <n v="571065"/>
    <x v="232"/>
    <x v="232"/>
    <n v="12"/>
    <x v="298"/>
    <n v="1.25"/>
    <n v="12613"/>
    <n v="15"/>
  </r>
  <r>
    <n v="571065"/>
    <x v="999"/>
    <x v="1007"/>
    <n v="12"/>
    <x v="298"/>
    <n v="1.25"/>
    <n v="12613"/>
    <n v="15"/>
  </r>
  <r>
    <n v="571065"/>
    <x v="109"/>
    <x v="109"/>
    <n v="6"/>
    <x v="298"/>
    <n v="1.95"/>
    <n v="12613"/>
    <n v="11.7"/>
  </r>
  <r>
    <n v="571065"/>
    <x v="22"/>
    <x v="22"/>
    <n v="24"/>
    <x v="298"/>
    <n v="2.95"/>
    <n v="12613"/>
    <n v="70.800000000000011"/>
  </r>
  <r>
    <n v="571065"/>
    <x v="117"/>
    <x v="117"/>
    <n v="12"/>
    <x v="298"/>
    <n v="2.95"/>
    <n v="12613"/>
    <n v="35.400000000000006"/>
  </r>
  <r>
    <n v="571065"/>
    <x v="23"/>
    <x v="23"/>
    <n v="12"/>
    <x v="298"/>
    <n v="2.95"/>
    <n v="12613"/>
    <n v="35.400000000000006"/>
  </r>
  <r>
    <n v="571065"/>
    <x v="204"/>
    <x v="204"/>
    <n v="8"/>
    <x v="298"/>
    <n v="1.65"/>
    <n v="12613"/>
    <n v="13.2"/>
  </r>
  <r>
    <n v="571065"/>
    <x v="377"/>
    <x v="377"/>
    <n v="8"/>
    <x v="298"/>
    <n v="1.65"/>
    <n v="12613"/>
    <n v="13.2"/>
  </r>
  <r>
    <n v="571065"/>
    <x v="119"/>
    <x v="119"/>
    <n v="8"/>
    <x v="298"/>
    <n v="1.65"/>
    <n v="12613"/>
    <n v="13.2"/>
  </r>
  <r>
    <n v="571065"/>
    <x v="378"/>
    <x v="378"/>
    <n v="8"/>
    <x v="298"/>
    <n v="1.65"/>
    <n v="12613"/>
    <n v="13.2"/>
  </r>
  <r>
    <n v="571065"/>
    <x v="120"/>
    <x v="120"/>
    <n v="12"/>
    <x v="298"/>
    <n v="2.5499999999999998"/>
    <n v="12613"/>
    <n v="30.599999999999998"/>
  </r>
  <r>
    <n v="571065"/>
    <x v="216"/>
    <x v="216"/>
    <n v="4"/>
    <x v="298"/>
    <n v="12.75"/>
    <n v="12613"/>
    <n v="51"/>
  </r>
  <r>
    <n v="571065"/>
    <x v="612"/>
    <x v="613"/>
    <n v="8"/>
    <x v="298"/>
    <n v="1.95"/>
    <n v="12613"/>
    <n v="15.6"/>
  </r>
  <r>
    <n v="571065"/>
    <x v="445"/>
    <x v="445"/>
    <n v="12"/>
    <x v="298"/>
    <n v="1.25"/>
    <n v="12613"/>
    <n v="15"/>
  </r>
  <r>
    <n v="571065"/>
    <x v="690"/>
    <x v="692"/>
    <n v="20"/>
    <x v="298"/>
    <n v="0.85"/>
    <n v="12613"/>
    <n v="17"/>
  </r>
  <r>
    <n v="571065"/>
    <x v="361"/>
    <x v="361"/>
    <n v="6"/>
    <x v="298"/>
    <n v="3.35"/>
    <n v="12613"/>
    <n v="20.100000000000001"/>
  </r>
  <r>
    <n v="571065"/>
    <x v="362"/>
    <x v="362"/>
    <n v="12"/>
    <x v="298"/>
    <n v="2.5499999999999998"/>
    <n v="12613"/>
    <n v="30.599999999999998"/>
  </r>
  <r>
    <n v="571065"/>
    <x v="692"/>
    <x v="694"/>
    <n v="24"/>
    <x v="298"/>
    <n v="0.42"/>
    <n v="12613"/>
    <n v="10.08"/>
  </r>
  <r>
    <n v="571065"/>
    <x v="386"/>
    <x v="386"/>
    <n v="36"/>
    <x v="298"/>
    <n v="0.65"/>
    <n v="12613"/>
    <n v="23.400000000000002"/>
  </r>
  <r>
    <n v="571065"/>
    <x v="24"/>
    <x v="24"/>
    <n v="12"/>
    <x v="298"/>
    <n v="1.65"/>
    <n v="12613"/>
    <n v="19.799999999999997"/>
  </r>
  <r>
    <n v="571065"/>
    <x v="547"/>
    <x v="547"/>
    <n v="12"/>
    <x v="298"/>
    <n v="1.65"/>
    <n v="12613"/>
    <n v="19.799999999999997"/>
  </r>
  <r>
    <n v="571065"/>
    <x v="205"/>
    <x v="205"/>
    <n v="24"/>
    <x v="298"/>
    <n v="1.65"/>
    <n v="12613"/>
    <n v="39.599999999999994"/>
  </r>
  <r>
    <n v="571065"/>
    <x v="317"/>
    <x v="317"/>
    <n v="12"/>
    <x v="298"/>
    <n v="1.65"/>
    <n v="12613"/>
    <n v="19.799999999999997"/>
  </r>
  <r>
    <n v="571065"/>
    <x v="25"/>
    <x v="25"/>
    <n v="12"/>
    <x v="298"/>
    <n v="1.65"/>
    <n v="12613"/>
    <n v="19.799999999999997"/>
  </r>
  <r>
    <n v="571065"/>
    <x v="26"/>
    <x v="26"/>
    <n v="12"/>
    <x v="298"/>
    <n v="1.65"/>
    <n v="12613"/>
    <n v="19.799999999999997"/>
  </r>
  <r>
    <n v="571065"/>
    <x v="271"/>
    <x v="271"/>
    <n v="12"/>
    <x v="298"/>
    <n v="1.45"/>
    <n v="12613"/>
    <n v="17.399999999999999"/>
  </r>
  <r>
    <n v="571065"/>
    <x v="186"/>
    <x v="186"/>
    <n v="3"/>
    <x v="298"/>
    <n v="4.95"/>
    <n v="12613"/>
    <n v="14.850000000000001"/>
  </r>
  <r>
    <n v="571065"/>
    <x v="255"/>
    <x v="255"/>
    <n v="6"/>
    <x v="298"/>
    <n v="4.25"/>
    <n v="12613"/>
    <n v="25.5"/>
  </r>
  <r>
    <n v="571065"/>
    <x v="150"/>
    <x v="150"/>
    <n v="12"/>
    <x v="298"/>
    <n v="1.45"/>
    <n v="12613"/>
    <n v="17.399999999999999"/>
  </r>
  <r>
    <n v="571065"/>
    <x v="918"/>
    <x v="924"/>
    <n v="6"/>
    <x v="298"/>
    <n v="2.1"/>
    <n v="12613"/>
    <n v="12.600000000000001"/>
  </r>
  <r>
    <n v="571065"/>
    <x v="517"/>
    <x v="517"/>
    <n v="12"/>
    <x v="298"/>
    <n v="1.25"/>
    <n v="12613"/>
    <n v="15"/>
  </r>
  <r>
    <n v="571065"/>
    <x v="629"/>
    <x v="631"/>
    <n v="6"/>
    <x v="298"/>
    <n v="3.75"/>
    <n v="12613"/>
    <n v="22.5"/>
  </r>
  <r>
    <n v="571065"/>
    <x v="631"/>
    <x v="633"/>
    <n v="12"/>
    <x v="298"/>
    <n v="1.65"/>
    <n v="12613"/>
    <n v="19.799999999999997"/>
  </r>
  <r>
    <n v="571065"/>
    <x v="1112"/>
    <x v="1124"/>
    <n v="12"/>
    <x v="298"/>
    <n v="1.45"/>
    <n v="12613"/>
    <n v="17.399999999999999"/>
  </r>
  <r>
    <n v="571065"/>
    <x v="1086"/>
    <x v="1097"/>
    <n v="12"/>
    <x v="298"/>
    <n v="1.45"/>
    <n v="12613"/>
    <n v="17.399999999999999"/>
  </r>
  <r>
    <n v="571065"/>
    <x v="849"/>
    <x v="855"/>
    <n v="12"/>
    <x v="298"/>
    <n v="1.65"/>
    <n v="12613"/>
    <n v="19.799999999999997"/>
  </r>
  <r>
    <n v="571065"/>
    <x v="981"/>
    <x v="989"/>
    <n v="6"/>
    <x v="298"/>
    <n v="2.89"/>
    <n v="12613"/>
    <n v="17.34"/>
  </r>
  <r>
    <n v="571065"/>
    <x v="968"/>
    <x v="1207"/>
    <n v="12"/>
    <x v="298"/>
    <n v="2.89"/>
    <n v="12613"/>
    <n v="34.68"/>
  </r>
  <r>
    <n v="571065"/>
    <x v="969"/>
    <x v="1226"/>
    <n v="6"/>
    <x v="298"/>
    <n v="4.1500000000000004"/>
    <n v="12613"/>
    <n v="24.900000000000002"/>
  </r>
  <r>
    <n v="571065"/>
    <x v="971"/>
    <x v="979"/>
    <n v="8"/>
    <x v="298"/>
    <n v="4.95"/>
    <n v="12613"/>
    <n v="39.6"/>
  </r>
  <r>
    <n v="571065"/>
    <x v="976"/>
    <x v="984"/>
    <n v="6"/>
    <x v="298"/>
    <n v="1.95"/>
    <n v="12613"/>
    <n v="11.7"/>
  </r>
  <r>
    <n v="571065"/>
    <x v="972"/>
    <x v="980"/>
    <n v="4"/>
    <x v="298"/>
    <n v="4.95"/>
    <n v="12613"/>
    <n v="19.8"/>
  </r>
  <r>
    <n v="571065"/>
    <x v="1170"/>
    <x v="1183"/>
    <n v="12"/>
    <x v="298"/>
    <n v="2.89"/>
    <n v="12613"/>
    <n v="34.68"/>
  </r>
  <r>
    <n v="571065"/>
    <x v="857"/>
    <x v="863"/>
    <n v="4"/>
    <x v="298"/>
    <n v="4.1500000000000004"/>
    <n v="12613"/>
    <n v="16.600000000000001"/>
  </r>
  <r>
    <n v="571065"/>
    <x v="771"/>
    <x v="775"/>
    <n v="4"/>
    <x v="298"/>
    <n v="4.1500000000000004"/>
    <n v="12613"/>
    <n v="16.600000000000001"/>
  </r>
  <r>
    <n v="571065"/>
    <x v="772"/>
    <x v="776"/>
    <n v="4"/>
    <x v="298"/>
    <n v="4.1500000000000004"/>
    <n v="12613"/>
    <n v="16.600000000000001"/>
  </r>
  <r>
    <n v="571065"/>
    <x v="974"/>
    <x v="982"/>
    <n v="24"/>
    <x v="298"/>
    <n v="0.55000000000000004"/>
    <n v="12613"/>
    <n v="13.200000000000001"/>
  </r>
  <r>
    <n v="571065"/>
    <x v="1379"/>
    <x v="1400"/>
    <n v="6"/>
    <x v="298"/>
    <n v="2.08"/>
    <n v="12613"/>
    <n v="12.48"/>
  </r>
  <r>
    <n v="571065"/>
    <x v="1291"/>
    <x v="1309"/>
    <n v="8"/>
    <x v="298"/>
    <n v="4.1500000000000004"/>
    <n v="12613"/>
    <n v="33.200000000000003"/>
  </r>
  <r>
    <n v="571065"/>
    <x v="1300"/>
    <x v="1319"/>
    <n v="4"/>
    <x v="298"/>
    <n v="4.1500000000000004"/>
    <n v="12613"/>
    <n v="16.600000000000001"/>
  </r>
  <r>
    <n v="571065"/>
    <x v="1410"/>
    <x v="1433"/>
    <n v="4"/>
    <x v="298"/>
    <n v="4.1500000000000004"/>
    <n v="12613"/>
    <n v="16.600000000000001"/>
  </r>
  <r>
    <n v="571065"/>
    <x v="1345"/>
    <x v="1366"/>
    <n v="10"/>
    <x v="298"/>
    <n v="1.95"/>
    <n v="12613"/>
    <n v="19.5"/>
  </r>
  <r>
    <n v="571065"/>
    <x v="1358"/>
    <x v="1379"/>
    <n v="6"/>
    <x v="298"/>
    <n v="5.95"/>
    <n v="12613"/>
    <n v="35.700000000000003"/>
  </r>
  <r>
    <n v="571065"/>
    <x v="1294"/>
    <x v="1312"/>
    <n v="12"/>
    <x v="298"/>
    <n v="2.08"/>
    <n v="12613"/>
    <n v="24.96"/>
  </r>
  <r>
    <n v="571065"/>
    <x v="1195"/>
    <x v="1210"/>
    <n v="12"/>
    <x v="298"/>
    <n v="2.1"/>
    <n v="12613"/>
    <n v="25.200000000000003"/>
  </r>
  <r>
    <n v="571065"/>
    <x v="843"/>
    <x v="849"/>
    <n v="12"/>
    <x v="298"/>
    <n v="1.45"/>
    <n v="12613"/>
    <n v="17.399999999999999"/>
  </r>
  <r>
    <n v="571065"/>
    <x v="1139"/>
    <x v="1151"/>
    <n v="24"/>
    <x v="298"/>
    <n v="1.25"/>
    <n v="12613"/>
    <n v="30"/>
  </r>
  <r>
    <n v="571065"/>
    <x v="765"/>
    <x v="769"/>
    <n v="12"/>
    <x v="298"/>
    <n v="2.1"/>
    <n v="12613"/>
    <n v="25.200000000000003"/>
  </r>
  <r>
    <n v="571065"/>
    <x v="820"/>
    <x v="826"/>
    <n v="12"/>
    <x v="298"/>
    <n v="0.85"/>
    <n v="12613"/>
    <n v="10.199999999999999"/>
  </r>
  <r>
    <n v="571065"/>
    <x v="165"/>
    <x v="779"/>
    <n v="4"/>
    <x v="298"/>
    <n v="4.1500000000000004"/>
    <n v="12613"/>
    <n v="16.600000000000001"/>
  </r>
  <r>
    <n v="571215"/>
    <x v="1"/>
    <x v="1"/>
    <n v="6"/>
    <x v="299"/>
    <n v="3.25"/>
    <n v="13810"/>
    <n v="19.5"/>
  </r>
  <r>
    <n v="571215"/>
    <x v="221"/>
    <x v="221"/>
    <n v="12"/>
    <x v="299"/>
    <n v="1.45"/>
    <n v="13810"/>
    <n v="17.399999999999999"/>
  </r>
  <r>
    <n v="571215"/>
    <x v="488"/>
    <x v="488"/>
    <n v="12"/>
    <x v="299"/>
    <n v="1.45"/>
    <n v="13810"/>
    <n v="17.399999999999999"/>
  </r>
  <r>
    <n v="571215"/>
    <x v="355"/>
    <x v="355"/>
    <n v="12"/>
    <x v="299"/>
    <n v="1.45"/>
    <n v="13810"/>
    <n v="17.399999999999999"/>
  </r>
  <r>
    <n v="571215"/>
    <x v="335"/>
    <x v="335"/>
    <n v="12"/>
    <x v="299"/>
    <n v="1.45"/>
    <n v="13810"/>
    <n v="17.399999999999999"/>
  </r>
  <r>
    <n v="571215"/>
    <x v="744"/>
    <x v="747"/>
    <n v="6"/>
    <x v="299"/>
    <n v="2.95"/>
    <n v="13810"/>
    <n v="17.700000000000003"/>
  </r>
  <r>
    <n v="571215"/>
    <x v="244"/>
    <x v="244"/>
    <n v="6"/>
    <x v="299"/>
    <n v="2.95"/>
    <n v="13810"/>
    <n v="17.700000000000003"/>
  </r>
  <r>
    <n v="571215"/>
    <x v="450"/>
    <x v="450"/>
    <n v="6"/>
    <x v="299"/>
    <n v="5.95"/>
    <n v="13810"/>
    <n v="35.700000000000003"/>
  </r>
  <r>
    <n v="571215"/>
    <x v="248"/>
    <x v="248"/>
    <n v="8"/>
    <x v="299"/>
    <n v="1.95"/>
    <n v="13810"/>
    <n v="15.6"/>
  </r>
  <r>
    <n v="571215"/>
    <x v="1094"/>
    <x v="1106"/>
    <n v="12"/>
    <x v="299"/>
    <n v="5.95"/>
    <n v="13810"/>
    <n v="71.400000000000006"/>
  </r>
  <r>
    <n v="571215"/>
    <x v="234"/>
    <x v="234"/>
    <n v="10"/>
    <x v="299"/>
    <n v="2.95"/>
    <n v="13810"/>
    <n v="29.5"/>
  </r>
  <r>
    <n v="571215"/>
    <x v="254"/>
    <x v="254"/>
    <n v="8"/>
    <x v="299"/>
    <n v="1.95"/>
    <n v="13810"/>
    <n v="15.6"/>
  </r>
  <r>
    <n v="571215"/>
    <x v="1258"/>
    <x v="1275"/>
    <n v="6"/>
    <x v="299"/>
    <n v="8.5"/>
    <n v="13810"/>
    <n v="51"/>
  </r>
  <r>
    <n v="571215"/>
    <x v="1416"/>
    <x v="1439"/>
    <n v="9"/>
    <x v="299"/>
    <n v="4.95"/>
    <n v="13810"/>
    <n v="44.550000000000004"/>
  </r>
  <r>
    <n v="571215"/>
    <x v="1417"/>
    <x v="1440"/>
    <n v="6"/>
    <x v="299"/>
    <n v="16.95"/>
    <n v="13810"/>
    <n v="101.69999999999999"/>
  </r>
  <r>
    <n v="571215"/>
    <x v="256"/>
    <x v="256"/>
    <n v="12"/>
    <x v="299"/>
    <n v="2.1"/>
    <n v="13810"/>
    <n v="25.200000000000003"/>
  </r>
  <r>
    <n v="571215"/>
    <x v="517"/>
    <x v="517"/>
    <n v="12"/>
    <x v="299"/>
    <n v="1.25"/>
    <n v="13810"/>
    <n v="15"/>
  </r>
  <r>
    <n v="571215"/>
    <x v="866"/>
    <x v="872"/>
    <n v="9"/>
    <x v="299"/>
    <n v="4.95"/>
    <n v="13810"/>
    <n v="44.550000000000004"/>
  </r>
  <r>
    <n v="571215"/>
    <x v="1195"/>
    <x v="1210"/>
    <n v="12"/>
    <x v="299"/>
    <n v="2.1"/>
    <n v="13810"/>
    <n v="25.200000000000003"/>
  </r>
  <r>
    <n v="571227"/>
    <x v="48"/>
    <x v="48"/>
    <n v="10"/>
    <x v="300"/>
    <n v="7.95"/>
    <n v="12477"/>
    <n v="79.5"/>
  </r>
  <r>
    <n v="571227"/>
    <x v="658"/>
    <x v="660"/>
    <n v="7"/>
    <x v="300"/>
    <n v="2.5499999999999998"/>
    <n v="12477"/>
    <n v="17.849999999999998"/>
  </r>
  <r>
    <n v="571227"/>
    <x v="421"/>
    <x v="421"/>
    <n v="6"/>
    <x v="300"/>
    <n v="4.95"/>
    <n v="12477"/>
    <n v="29.700000000000003"/>
  </r>
  <r>
    <n v="571227"/>
    <x v="285"/>
    <x v="285"/>
    <n v="36"/>
    <x v="300"/>
    <n v="1.25"/>
    <n v="12477"/>
    <n v="45"/>
  </r>
  <r>
    <n v="571227"/>
    <x v="600"/>
    <x v="600"/>
    <n v="6"/>
    <x v="300"/>
    <n v="7.95"/>
    <n v="12477"/>
    <n v="47.7"/>
  </r>
  <r>
    <n v="571227"/>
    <x v="1418"/>
    <x v="1441"/>
    <n v="12"/>
    <x v="300"/>
    <n v="1.69"/>
    <n v="12477"/>
    <n v="20.28"/>
  </r>
  <r>
    <n v="571227"/>
    <x v="86"/>
    <x v="86"/>
    <n v="15"/>
    <x v="300"/>
    <n v="4.95"/>
    <n v="12477"/>
    <n v="74.25"/>
  </r>
  <r>
    <n v="571227"/>
    <x v="355"/>
    <x v="355"/>
    <n v="12"/>
    <x v="300"/>
    <n v="1.45"/>
    <n v="12477"/>
    <n v="17.399999999999999"/>
  </r>
  <r>
    <n v="571227"/>
    <x v="357"/>
    <x v="357"/>
    <n v="12"/>
    <x v="300"/>
    <n v="1.95"/>
    <n v="12477"/>
    <n v="23.4"/>
  </r>
  <r>
    <n v="571227"/>
    <x v="443"/>
    <x v="443"/>
    <n v="12"/>
    <x v="300"/>
    <n v="0.42"/>
    <n v="12477"/>
    <n v="5.04"/>
  </r>
  <r>
    <n v="571227"/>
    <x v="744"/>
    <x v="747"/>
    <n v="12"/>
    <x v="300"/>
    <n v="2.95"/>
    <n v="12477"/>
    <n v="35.400000000000006"/>
  </r>
  <r>
    <n v="571227"/>
    <x v="375"/>
    <x v="375"/>
    <n v="12"/>
    <x v="300"/>
    <n v="2.1"/>
    <n v="12477"/>
    <n v="25.200000000000003"/>
  </r>
  <r>
    <n v="571227"/>
    <x v="732"/>
    <x v="735"/>
    <n v="6"/>
    <x v="300"/>
    <n v="4.95"/>
    <n v="12477"/>
    <n v="29.700000000000003"/>
  </r>
  <r>
    <n v="571227"/>
    <x v="733"/>
    <x v="736"/>
    <n v="12"/>
    <x v="300"/>
    <n v="4.95"/>
    <n v="12477"/>
    <n v="59.400000000000006"/>
  </r>
  <r>
    <n v="571227"/>
    <x v="179"/>
    <x v="179"/>
    <n v="6"/>
    <x v="300"/>
    <n v="2.5499999999999998"/>
    <n v="12477"/>
    <n v="15.299999999999999"/>
  </r>
  <r>
    <n v="571227"/>
    <x v="1004"/>
    <x v="1012"/>
    <n v="6"/>
    <x v="300"/>
    <n v="2.95"/>
    <n v="12477"/>
    <n v="17.700000000000003"/>
  </r>
  <r>
    <n v="571227"/>
    <x v="120"/>
    <x v="120"/>
    <n v="12"/>
    <x v="300"/>
    <n v="2.5499999999999998"/>
    <n v="12477"/>
    <n v="30.599999999999998"/>
  </r>
  <r>
    <n v="571227"/>
    <x v="492"/>
    <x v="492"/>
    <n v="10"/>
    <x v="300"/>
    <n v="3.75"/>
    <n v="12477"/>
    <n v="37.5"/>
  </r>
  <r>
    <n v="571227"/>
    <x v="493"/>
    <x v="493"/>
    <n v="10"/>
    <x v="300"/>
    <n v="7.08"/>
    <n v="12477"/>
    <n v="70.8"/>
  </r>
  <r>
    <n v="571227"/>
    <x v="193"/>
    <x v="193"/>
    <n v="10"/>
    <x v="300"/>
    <n v="7.08"/>
    <n v="12477"/>
    <n v="70.8"/>
  </r>
  <r>
    <n v="571227"/>
    <x v="494"/>
    <x v="494"/>
    <n v="10"/>
    <x v="300"/>
    <n v="7.08"/>
    <n v="12477"/>
    <n v="70.8"/>
  </r>
  <r>
    <n v="571227"/>
    <x v="426"/>
    <x v="426"/>
    <n v="4"/>
    <x v="300"/>
    <n v="8.5"/>
    <n v="12477"/>
    <n v="34"/>
  </r>
  <r>
    <n v="571227"/>
    <x v="549"/>
    <x v="549"/>
    <n v="6"/>
    <x v="300"/>
    <n v="8.5"/>
    <n v="12477"/>
    <n v="51"/>
  </r>
  <r>
    <n v="571227"/>
    <x v="1419"/>
    <x v="1442"/>
    <n v="10"/>
    <x v="300"/>
    <n v="7.08"/>
    <n v="12477"/>
    <n v="70.8"/>
  </r>
  <r>
    <n v="571227"/>
    <x v="964"/>
    <x v="972"/>
    <n v="6"/>
    <x v="300"/>
    <n v="7.65"/>
    <n v="12477"/>
    <n v="45.900000000000006"/>
  </r>
  <r>
    <n v="571227"/>
    <x v="670"/>
    <x v="672"/>
    <n v="12"/>
    <x v="300"/>
    <n v="2.08"/>
    <n v="12477"/>
    <n v="24.96"/>
  </r>
  <r>
    <n v="571227"/>
    <x v="1420"/>
    <x v="1443"/>
    <n v="4"/>
    <x v="300"/>
    <n v="3.75"/>
    <n v="12477"/>
    <n v="15"/>
  </r>
  <r>
    <n v="571227"/>
    <x v="1364"/>
    <x v="1444"/>
    <n v="4"/>
    <x v="300"/>
    <n v="3.75"/>
    <n v="12477"/>
    <n v="15"/>
  </r>
  <r>
    <n v="571227"/>
    <x v="1421"/>
    <x v="1445"/>
    <n v="8"/>
    <x v="300"/>
    <n v="3.75"/>
    <n v="12477"/>
    <n v="30"/>
  </r>
  <r>
    <n v="571227"/>
    <x v="737"/>
    <x v="740"/>
    <n v="10"/>
    <x v="300"/>
    <n v="7.08"/>
    <n v="12477"/>
    <n v="70.8"/>
  </r>
  <r>
    <n v="571227"/>
    <x v="576"/>
    <x v="576"/>
    <n v="10"/>
    <x v="300"/>
    <n v="7.08"/>
    <n v="12477"/>
    <n v="70.8"/>
  </r>
  <r>
    <n v="571227"/>
    <x v="764"/>
    <x v="768"/>
    <n v="8"/>
    <x v="300"/>
    <n v="4.6500000000000004"/>
    <n v="12477"/>
    <n v="37.200000000000003"/>
  </r>
  <r>
    <n v="571304"/>
    <x v="330"/>
    <x v="330"/>
    <n v="10"/>
    <x v="301"/>
    <n v="2.08"/>
    <n v="12526"/>
    <n v="20.8"/>
  </r>
  <r>
    <n v="571304"/>
    <x v="44"/>
    <x v="44"/>
    <n v="10"/>
    <x v="301"/>
    <n v="0.85"/>
    <n v="12526"/>
    <n v="8.5"/>
  </r>
  <r>
    <n v="571304"/>
    <x v="45"/>
    <x v="45"/>
    <n v="10"/>
    <x v="301"/>
    <n v="0.85"/>
    <n v="12526"/>
    <n v="8.5"/>
  </r>
  <r>
    <n v="571304"/>
    <x v="197"/>
    <x v="197"/>
    <n v="10"/>
    <x v="301"/>
    <n v="1.65"/>
    <n v="12526"/>
    <n v="16.5"/>
  </r>
  <r>
    <n v="571304"/>
    <x v="198"/>
    <x v="198"/>
    <n v="10"/>
    <x v="301"/>
    <n v="1.65"/>
    <n v="12526"/>
    <n v="16.5"/>
  </r>
  <r>
    <n v="571304"/>
    <x v="561"/>
    <x v="561"/>
    <n v="2"/>
    <x v="301"/>
    <n v="7.95"/>
    <n v="12526"/>
    <n v="15.9"/>
  </r>
  <r>
    <n v="571304"/>
    <x v="48"/>
    <x v="48"/>
    <n v="2"/>
    <x v="301"/>
    <n v="7.95"/>
    <n v="12526"/>
    <n v="15.9"/>
  </r>
  <r>
    <n v="571304"/>
    <x v="239"/>
    <x v="239"/>
    <n v="6"/>
    <x v="301"/>
    <n v="2.95"/>
    <n v="12526"/>
    <n v="17.700000000000003"/>
  </r>
  <r>
    <n v="571304"/>
    <x v="78"/>
    <x v="78"/>
    <n v="8"/>
    <x v="301"/>
    <n v="1.95"/>
    <n v="12526"/>
    <n v="15.6"/>
  </r>
  <r>
    <n v="571304"/>
    <x v="5"/>
    <x v="5"/>
    <n v="12"/>
    <x v="301"/>
    <n v="1.65"/>
    <n v="12526"/>
    <n v="19.799999999999997"/>
  </r>
  <r>
    <n v="571304"/>
    <x v="229"/>
    <x v="229"/>
    <n v="5"/>
    <x v="301"/>
    <n v="2.95"/>
    <n v="12526"/>
    <n v="14.75"/>
  </r>
  <r>
    <n v="571304"/>
    <x v="210"/>
    <x v="210"/>
    <n v="3"/>
    <x v="301"/>
    <n v="4.95"/>
    <n v="12526"/>
    <n v="14.850000000000001"/>
  </r>
  <r>
    <n v="571304"/>
    <x v="1422"/>
    <x v="1446"/>
    <n v="6"/>
    <x v="301"/>
    <n v="2.1"/>
    <n v="12526"/>
    <n v="12.600000000000001"/>
  </r>
  <r>
    <n v="571304"/>
    <x v="1423"/>
    <x v="1447"/>
    <n v="6"/>
    <x v="301"/>
    <n v="2.95"/>
    <n v="12526"/>
    <n v="17.700000000000003"/>
  </r>
  <r>
    <n v="571304"/>
    <x v="23"/>
    <x v="23"/>
    <n v="6"/>
    <x v="301"/>
    <n v="2.95"/>
    <n v="12526"/>
    <n v="17.700000000000003"/>
  </r>
  <r>
    <n v="571304"/>
    <x v="204"/>
    <x v="204"/>
    <n v="8"/>
    <x v="301"/>
    <n v="1.65"/>
    <n v="12526"/>
    <n v="13.2"/>
  </r>
  <r>
    <n v="571304"/>
    <x v="119"/>
    <x v="119"/>
    <n v="8"/>
    <x v="301"/>
    <n v="1.65"/>
    <n v="12526"/>
    <n v="13.2"/>
  </r>
  <r>
    <n v="571304"/>
    <x v="378"/>
    <x v="378"/>
    <n v="8"/>
    <x v="301"/>
    <n v="1.65"/>
    <n v="12526"/>
    <n v="13.2"/>
  </r>
  <r>
    <n v="571304"/>
    <x v="338"/>
    <x v="338"/>
    <n v="10"/>
    <x v="301"/>
    <n v="2.08"/>
    <n v="12526"/>
    <n v="20.8"/>
  </r>
  <r>
    <n v="571304"/>
    <x v="340"/>
    <x v="1448"/>
    <n v="12"/>
    <x v="301"/>
    <n v="1.95"/>
    <n v="12526"/>
    <n v="23.4"/>
  </r>
  <r>
    <n v="571304"/>
    <x v="1424"/>
    <x v="1449"/>
    <n v="6"/>
    <x v="301"/>
    <n v="3.25"/>
    <n v="12526"/>
    <n v="19.5"/>
  </r>
  <r>
    <n v="571304"/>
    <x v="517"/>
    <x v="517"/>
    <n v="12"/>
    <x v="301"/>
    <n v="1.25"/>
    <n v="12526"/>
    <n v="15"/>
  </r>
  <r>
    <n v="571304"/>
    <x v="816"/>
    <x v="822"/>
    <n v="10"/>
    <x v="301"/>
    <n v="2.08"/>
    <n v="12526"/>
    <n v="20.8"/>
  </r>
  <r>
    <n v="571304"/>
    <x v="969"/>
    <x v="1226"/>
    <n v="6"/>
    <x v="301"/>
    <n v="4.1500000000000004"/>
    <n v="12526"/>
    <n v="24.900000000000002"/>
  </r>
  <r>
    <n v="571304"/>
    <x v="1170"/>
    <x v="1183"/>
    <n v="6"/>
    <x v="301"/>
    <n v="2.89"/>
    <n v="12526"/>
    <n v="17.34"/>
  </r>
  <r>
    <n v="571304"/>
    <x v="1379"/>
    <x v="1400"/>
    <n v="6"/>
    <x v="301"/>
    <n v="2.08"/>
    <n v="12526"/>
    <n v="12.48"/>
  </r>
  <r>
    <n v="571304"/>
    <x v="1192"/>
    <x v="1206"/>
    <n v="12"/>
    <x v="301"/>
    <n v="0.83"/>
    <n v="12526"/>
    <n v="9.9599999999999991"/>
  </r>
  <r>
    <n v="571304"/>
    <x v="820"/>
    <x v="826"/>
    <n v="12"/>
    <x v="301"/>
    <n v="0.85"/>
    <n v="12526"/>
    <n v="10.199999999999999"/>
  </r>
  <r>
    <n v="571308"/>
    <x v="1264"/>
    <x v="1281"/>
    <n v="100"/>
    <x v="302"/>
    <n v="0.04"/>
    <n v="12475"/>
    <n v="4"/>
  </r>
  <r>
    <n v="571308"/>
    <x v="1"/>
    <x v="1"/>
    <n v="12"/>
    <x v="302"/>
    <n v="3.25"/>
    <n v="12475"/>
    <n v="39"/>
  </r>
  <r>
    <n v="571308"/>
    <x v="330"/>
    <x v="330"/>
    <n v="10"/>
    <x v="302"/>
    <n v="2.08"/>
    <n v="12475"/>
    <n v="20.8"/>
  </r>
  <r>
    <n v="571308"/>
    <x v="44"/>
    <x v="44"/>
    <n v="30"/>
    <x v="302"/>
    <n v="0.85"/>
    <n v="12475"/>
    <n v="25.5"/>
  </r>
  <r>
    <n v="571308"/>
    <x v="45"/>
    <x v="45"/>
    <n v="10"/>
    <x v="302"/>
    <n v="0.85"/>
    <n v="12475"/>
    <n v="8.5"/>
  </r>
  <r>
    <n v="571308"/>
    <x v="48"/>
    <x v="48"/>
    <n v="6"/>
    <x v="302"/>
    <n v="7.95"/>
    <n v="12475"/>
    <n v="47.7"/>
  </r>
  <r>
    <n v="571308"/>
    <x v="1425"/>
    <x v="1450"/>
    <n v="4"/>
    <x v="302"/>
    <n v="3.75"/>
    <n v="12475"/>
    <n v="15"/>
  </r>
  <r>
    <n v="571308"/>
    <x v="530"/>
    <x v="530"/>
    <n v="24"/>
    <x v="302"/>
    <n v="0.65"/>
    <n v="12475"/>
    <n v="15.600000000000001"/>
  </r>
  <r>
    <n v="571308"/>
    <x v="262"/>
    <x v="262"/>
    <n v="24"/>
    <x v="302"/>
    <n v="0.65"/>
    <n v="12475"/>
    <n v="15.600000000000001"/>
  </r>
  <r>
    <n v="571308"/>
    <x v="78"/>
    <x v="78"/>
    <n v="8"/>
    <x v="302"/>
    <n v="1.95"/>
    <n v="12475"/>
    <n v="15.6"/>
  </r>
  <r>
    <n v="571308"/>
    <x v="4"/>
    <x v="4"/>
    <n v="6"/>
    <x v="302"/>
    <n v="2.95"/>
    <n v="12475"/>
    <n v="17.700000000000003"/>
  </r>
  <r>
    <n v="571308"/>
    <x v="171"/>
    <x v="171"/>
    <n v="4"/>
    <x v="302"/>
    <n v="3.75"/>
    <n v="12475"/>
    <n v="15"/>
  </r>
  <r>
    <n v="571308"/>
    <x v="231"/>
    <x v="231"/>
    <n v="12"/>
    <x v="302"/>
    <n v="1.25"/>
    <n v="12475"/>
    <n v="15"/>
  </r>
  <r>
    <n v="571308"/>
    <x v="242"/>
    <x v="242"/>
    <n v="12"/>
    <x v="302"/>
    <n v="1.45"/>
    <n v="12475"/>
    <n v="17.399999999999999"/>
  </r>
  <r>
    <n v="571308"/>
    <x v="232"/>
    <x v="232"/>
    <n v="12"/>
    <x v="302"/>
    <n v="1.25"/>
    <n v="12475"/>
    <n v="15"/>
  </r>
  <r>
    <n v="571308"/>
    <x v="374"/>
    <x v="374"/>
    <n v="12"/>
    <x v="302"/>
    <n v="0.42"/>
    <n v="12475"/>
    <n v="5.04"/>
  </r>
  <r>
    <n v="571308"/>
    <x v="18"/>
    <x v="18"/>
    <n v="3"/>
    <x v="302"/>
    <n v="4.95"/>
    <n v="12475"/>
    <n v="14.850000000000001"/>
  </r>
  <r>
    <n v="571308"/>
    <x v="308"/>
    <x v="967"/>
    <n v="4"/>
    <x v="302"/>
    <n v="6.75"/>
    <n v="12475"/>
    <n v="27"/>
  </r>
  <r>
    <n v="571308"/>
    <x v="204"/>
    <x v="204"/>
    <n v="8"/>
    <x v="302"/>
    <n v="1.65"/>
    <n v="12475"/>
    <n v="13.2"/>
  </r>
  <r>
    <n v="571308"/>
    <x v="217"/>
    <x v="217"/>
    <n v="6"/>
    <x v="302"/>
    <n v="2.95"/>
    <n v="12475"/>
    <n v="17.700000000000003"/>
  </r>
  <r>
    <n v="571308"/>
    <x v="1426"/>
    <x v="1451"/>
    <n v="2"/>
    <x v="302"/>
    <n v="6.75"/>
    <n v="12475"/>
    <n v="13.5"/>
  </r>
  <r>
    <n v="571308"/>
    <x v="24"/>
    <x v="24"/>
    <n v="12"/>
    <x v="302"/>
    <n v="1.65"/>
    <n v="12475"/>
    <n v="19.799999999999997"/>
  </r>
  <r>
    <n v="571308"/>
    <x v="205"/>
    <x v="205"/>
    <n v="24"/>
    <x v="302"/>
    <n v="1.65"/>
    <n v="12475"/>
    <n v="39.599999999999994"/>
  </r>
  <r>
    <n v="571308"/>
    <x v="317"/>
    <x v="317"/>
    <n v="12"/>
    <x v="302"/>
    <n v="1.65"/>
    <n v="12475"/>
    <n v="19.799999999999997"/>
  </r>
  <r>
    <n v="571308"/>
    <x v="25"/>
    <x v="25"/>
    <n v="12"/>
    <x v="302"/>
    <n v="1.65"/>
    <n v="12475"/>
    <n v="19.799999999999997"/>
  </r>
  <r>
    <n v="571308"/>
    <x v="194"/>
    <x v="194"/>
    <n v="12"/>
    <x v="302"/>
    <n v="1.25"/>
    <n v="12475"/>
    <n v="15"/>
  </r>
  <r>
    <n v="571308"/>
    <x v="271"/>
    <x v="271"/>
    <n v="12"/>
    <x v="302"/>
    <n v="1.45"/>
    <n v="12475"/>
    <n v="17.399999999999999"/>
  </r>
  <r>
    <n v="571308"/>
    <x v="535"/>
    <x v="535"/>
    <n v="12"/>
    <x v="302"/>
    <n v="1.95"/>
    <n v="12475"/>
    <n v="23.4"/>
  </r>
  <r>
    <n v="571308"/>
    <x v="1427"/>
    <x v="1452"/>
    <n v="3"/>
    <x v="302"/>
    <n v="5.75"/>
    <n v="12475"/>
    <n v="17.25"/>
  </r>
  <r>
    <n v="571308"/>
    <x v="633"/>
    <x v="635"/>
    <n v="4"/>
    <x v="302"/>
    <n v="4.95"/>
    <n v="12475"/>
    <n v="19.8"/>
  </r>
  <r>
    <n v="571308"/>
    <x v="1428"/>
    <x v="1453"/>
    <n v="72"/>
    <x v="302"/>
    <n v="0.42"/>
    <n v="12475"/>
    <n v="30.24"/>
  </r>
  <r>
    <n v="571308"/>
    <x v="1336"/>
    <x v="1357"/>
    <n v="16"/>
    <x v="302"/>
    <n v="0.65"/>
    <n v="12475"/>
    <n v="10.4"/>
  </r>
  <r>
    <n v="571308"/>
    <x v="1291"/>
    <x v="1309"/>
    <n v="8"/>
    <x v="302"/>
    <n v="4.1500000000000004"/>
    <n v="12475"/>
    <n v="33.200000000000003"/>
  </r>
  <r>
    <n v="571308"/>
    <x v="1300"/>
    <x v="1319"/>
    <n v="4"/>
    <x v="302"/>
    <n v="4.1500000000000004"/>
    <n v="12475"/>
    <n v="16.600000000000001"/>
  </r>
  <r>
    <n v="571308"/>
    <x v="1389"/>
    <x v="1410"/>
    <n v="20"/>
    <x v="302"/>
    <n v="0.42"/>
    <n v="12475"/>
    <n v="8.4"/>
  </r>
  <r>
    <n v="571312"/>
    <x v="1264"/>
    <x v="1281"/>
    <n v="100"/>
    <x v="303"/>
    <n v="0.04"/>
    <n v="12474"/>
    <n v="4"/>
  </r>
  <r>
    <n v="571312"/>
    <x v="1429"/>
    <x v="1454"/>
    <n v="36"/>
    <x v="303"/>
    <n v="0.12"/>
    <n v="12474"/>
    <n v="4.32"/>
  </r>
  <r>
    <n v="571312"/>
    <x v="986"/>
    <x v="994"/>
    <n v="12"/>
    <x v="303"/>
    <n v="0.85"/>
    <n v="12474"/>
    <n v="10.199999999999999"/>
  </r>
  <r>
    <n v="571312"/>
    <x v="987"/>
    <x v="995"/>
    <n v="4"/>
    <x v="303"/>
    <n v="3.75"/>
    <n v="12474"/>
    <n v="15"/>
  </r>
  <r>
    <n v="571312"/>
    <x v="988"/>
    <x v="996"/>
    <n v="6"/>
    <x v="303"/>
    <n v="2.5499999999999998"/>
    <n v="12474"/>
    <n v="15.299999999999999"/>
  </r>
  <r>
    <n v="571312"/>
    <x v="422"/>
    <x v="422"/>
    <n v="8"/>
    <x v="303"/>
    <n v="3.75"/>
    <n v="12474"/>
    <n v="30"/>
  </r>
  <r>
    <n v="571312"/>
    <x v="963"/>
    <x v="971"/>
    <n v="12"/>
    <x v="303"/>
    <n v="1.25"/>
    <n v="12474"/>
    <n v="15"/>
  </r>
  <r>
    <n v="571312"/>
    <x v="99"/>
    <x v="99"/>
    <n v="12"/>
    <x v="303"/>
    <n v="1.25"/>
    <n v="12474"/>
    <n v="15"/>
  </r>
  <r>
    <n v="571312"/>
    <x v="1430"/>
    <x v="1455"/>
    <n v="12"/>
    <x v="303"/>
    <n v="0.42"/>
    <n v="12474"/>
    <n v="5.04"/>
  </r>
  <r>
    <n v="571312"/>
    <x v="1033"/>
    <x v="1041"/>
    <n v="12"/>
    <x v="303"/>
    <n v="0.83"/>
    <n v="12474"/>
    <n v="9.9599999999999991"/>
  </r>
  <r>
    <n v="571312"/>
    <x v="1034"/>
    <x v="1042"/>
    <n v="12"/>
    <x v="303"/>
    <n v="0.83"/>
    <n v="12474"/>
    <n v="9.9599999999999991"/>
  </r>
  <r>
    <n v="571312"/>
    <x v="1187"/>
    <x v="1200"/>
    <n v="12"/>
    <x v="303"/>
    <n v="0.83"/>
    <n v="12474"/>
    <n v="9.9599999999999991"/>
  </r>
  <r>
    <n v="571312"/>
    <x v="1094"/>
    <x v="1106"/>
    <n v="3"/>
    <x v="303"/>
    <n v="5.95"/>
    <n v="12474"/>
    <n v="17.850000000000001"/>
  </r>
  <r>
    <n v="571312"/>
    <x v="186"/>
    <x v="186"/>
    <n v="3"/>
    <x v="303"/>
    <n v="4.95"/>
    <n v="12474"/>
    <n v="14.850000000000001"/>
  </r>
  <r>
    <n v="571312"/>
    <x v="290"/>
    <x v="290"/>
    <n v="3"/>
    <x v="303"/>
    <n v="4.95"/>
    <n v="12474"/>
    <n v="14.850000000000001"/>
  </r>
  <r>
    <n v="571312"/>
    <x v="365"/>
    <x v="365"/>
    <n v="12"/>
    <x v="303"/>
    <n v="0.42"/>
    <n v="12474"/>
    <n v="5.04"/>
  </r>
  <r>
    <n v="571312"/>
    <x v="206"/>
    <x v="206"/>
    <n v="12"/>
    <x v="303"/>
    <n v="0.42"/>
    <n v="12474"/>
    <n v="5.04"/>
  </r>
  <r>
    <n v="571312"/>
    <x v="537"/>
    <x v="537"/>
    <n v="12"/>
    <x v="303"/>
    <n v="1.95"/>
    <n v="12474"/>
    <n v="23.4"/>
  </r>
  <r>
    <n v="571312"/>
    <x v="980"/>
    <x v="988"/>
    <n v="12"/>
    <x v="303"/>
    <n v="1.65"/>
    <n v="12474"/>
    <n v="19.799999999999997"/>
  </r>
  <r>
    <n v="571312"/>
    <x v="828"/>
    <x v="834"/>
    <n v="12"/>
    <x v="303"/>
    <n v="1.65"/>
    <n v="12474"/>
    <n v="19.799999999999997"/>
  </r>
  <r>
    <n v="571312"/>
    <x v="849"/>
    <x v="855"/>
    <n v="12"/>
    <x v="303"/>
    <n v="1.65"/>
    <n v="12474"/>
    <n v="19.799999999999997"/>
  </r>
  <r>
    <n v="571312"/>
    <x v="1072"/>
    <x v="1081"/>
    <n v="12"/>
    <x v="303"/>
    <n v="1.45"/>
    <n v="12474"/>
    <n v="17.399999999999999"/>
  </r>
  <r>
    <n v="571312"/>
    <x v="606"/>
    <x v="1082"/>
    <n v="25"/>
    <x v="303"/>
    <n v="0.42"/>
    <n v="12474"/>
    <n v="10.5"/>
  </r>
  <r>
    <n v="571312"/>
    <x v="981"/>
    <x v="989"/>
    <n v="6"/>
    <x v="303"/>
    <n v="2.89"/>
    <n v="12474"/>
    <n v="17.34"/>
  </r>
  <r>
    <n v="571312"/>
    <x v="968"/>
    <x v="1207"/>
    <n v="6"/>
    <x v="303"/>
    <n v="2.89"/>
    <n v="12474"/>
    <n v="17.34"/>
  </r>
  <r>
    <n v="571312"/>
    <x v="975"/>
    <x v="1083"/>
    <n v="6"/>
    <x v="303"/>
    <n v="4.1500000000000004"/>
    <n v="12474"/>
    <n v="24.900000000000002"/>
  </r>
  <r>
    <n v="571312"/>
    <x v="982"/>
    <x v="990"/>
    <n v="6"/>
    <x v="303"/>
    <n v="4.1500000000000004"/>
    <n v="12474"/>
    <n v="24.900000000000002"/>
  </r>
  <r>
    <n v="571312"/>
    <x v="969"/>
    <x v="1226"/>
    <n v="6"/>
    <x v="303"/>
    <n v="4.1500000000000004"/>
    <n v="12474"/>
    <n v="24.900000000000002"/>
  </r>
  <r>
    <n v="571312"/>
    <x v="971"/>
    <x v="979"/>
    <n v="4"/>
    <x v="303"/>
    <n v="4.95"/>
    <n v="12474"/>
    <n v="19.8"/>
  </r>
  <r>
    <n v="571312"/>
    <x v="976"/>
    <x v="984"/>
    <n v="6"/>
    <x v="303"/>
    <n v="1.95"/>
    <n v="12474"/>
    <n v="11.7"/>
  </r>
  <r>
    <n v="571312"/>
    <x v="972"/>
    <x v="980"/>
    <n v="4"/>
    <x v="303"/>
    <n v="4.95"/>
    <n v="12474"/>
    <n v="19.8"/>
  </r>
  <r>
    <n v="571312"/>
    <x v="1431"/>
    <x v="1456"/>
    <n v="24"/>
    <x v="303"/>
    <n v="0.65"/>
    <n v="12474"/>
    <n v="15.600000000000001"/>
  </r>
  <r>
    <n v="571312"/>
    <x v="1432"/>
    <x v="1457"/>
    <n v="24"/>
    <x v="303"/>
    <n v="0.12"/>
    <n v="12474"/>
    <n v="2.88"/>
  </r>
  <r>
    <n v="571312"/>
    <x v="1433"/>
    <x v="1458"/>
    <n v="12"/>
    <x v="303"/>
    <n v="0.19"/>
    <n v="12474"/>
    <n v="2.2800000000000002"/>
  </r>
  <r>
    <n v="571312"/>
    <x v="455"/>
    <x v="455"/>
    <n v="16"/>
    <x v="303"/>
    <n v="0.42"/>
    <n v="12474"/>
    <n v="6.72"/>
  </r>
  <r>
    <n v="571328"/>
    <x v="35"/>
    <x v="35"/>
    <n v="20"/>
    <x v="304"/>
    <n v="0.85"/>
    <n v="12473"/>
    <n v="17"/>
  </r>
  <r>
    <n v="571328"/>
    <x v="812"/>
    <x v="818"/>
    <n v="24"/>
    <x v="304"/>
    <n v="0.21"/>
    <n v="12473"/>
    <n v="5.04"/>
  </r>
  <r>
    <n v="571328"/>
    <x v="260"/>
    <x v="260"/>
    <n v="60"/>
    <x v="304"/>
    <n v="0.21"/>
    <n v="12473"/>
    <n v="12.6"/>
  </r>
  <r>
    <n v="571328"/>
    <x v="813"/>
    <x v="819"/>
    <n v="28"/>
    <x v="304"/>
    <n v="0.21"/>
    <n v="12473"/>
    <n v="5.88"/>
  </r>
  <r>
    <n v="571328"/>
    <x v="46"/>
    <x v="46"/>
    <n v="10"/>
    <x v="304"/>
    <n v="1.65"/>
    <n v="12473"/>
    <n v="16.5"/>
  </r>
  <r>
    <n v="571328"/>
    <x v="197"/>
    <x v="197"/>
    <n v="10"/>
    <x v="304"/>
    <n v="1.65"/>
    <n v="12473"/>
    <n v="16.5"/>
  </r>
  <r>
    <n v="571328"/>
    <x v="262"/>
    <x v="262"/>
    <n v="24"/>
    <x v="304"/>
    <n v="0.65"/>
    <n v="12473"/>
    <n v="15.600000000000001"/>
  </r>
  <r>
    <n v="571328"/>
    <x v="831"/>
    <x v="837"/>
    <n v="6"/>
    <x v="304"/>
    <n v="2.5499999999999998"/>
    <n v="12473"/>
    <n v="15.299999999999999"/>
  </r>
  <r>
    <n v="571328"/>
    <x v="56"/>
    <x v="56"/>
    <n v="12"/>
    <x v="304"/>
    <n v="0.85"/>
    <n v="12473"/>
    <n v="10.199999999999999"/>
  </r>
  <r>
    <n v="571328"/>
    <x v="281"/>
    <x v="281"/>
    <n v="6"/>
    <x v="304"/>
    <n v="2.95"/>
    <n v="12473"/>
    <n v="17.700000000000003"/>
  </r>
  <r>
    <n v="571328"/>
    <x v="1220"/>
    <x v="1236"/>
    <n v="12"/>
    <x v="304"/>
    <n v="1.25"/>
    <n v="12473"/>
    <n v="15"/>
  </r>
  <r>
    <n v="571328"/>
    <x v="1032"/>
    <x v="1040"/>
    <n v="6"/>
    <x v="304"/>
    <n v="2.25"/>
    <n v="12473"/>
    <n v="13.5"/>
  </r>
  <r>
    <n v="571328"/>
    <x v="172"/>
    <x v="172"/>
    <n v="6"/>
    <x v="304"/>
    <n v="2.25"/>
    <n v="12473"/>
    <n v="13.5"/>
  </r>
  <r>
    <n v="571328"/>
    <x v="335"/>
    <x v="335"/>
    <n v="12"/>
    <x v="304"/>
    <n v="1.45"/>
    <n v="12473"/>
    <n v="17.399999999999999"/>
  </r>
  <r>
    <n v="571328"/>
    <x v="815"/>
    <x v="821"/>
    <n v="12"/>
    <x v="304"/>
    <n v="0.85"/>
    <n v="12473"/>
    <n v="10.199999999999999"/>
  </r>
  <r>
    <n v="571328"/>
    <x v="15"/>
    <x v="15"/>
    <n v="12"/>
    <x v="304"/>
    <n v="0.65"/>
    <n v="12473"/>
    <n v="7.8000000000000007"/>
  </r>
  <r>
    <n v="571328"/>
    <x v="16"/>
    <x v="16"/>
    <n v="12"/>
    <x v="304"/>
    <n v="0.65"/>
    <n v="12473"/>
    <n v="7.8000000000000007"/>
  </r>
  <r>
    <n v="571328"/>
    <x v="178"/>
    <x v="178"/>
    <n v="10"/>
    <x v="304"/>
    <n v="1.65"/>
    <n v="12473"/>
    <n v="16.5"/>
  </r>
  <r>
    <n v="571328"/>
    <x v="1092"/>
    <x v="1104"/>
    <n v="48"/>
    <x v="304"/>
    <n v="0.19"/>
    <n v="12473"/>
    <n v="9.120000000000001"/>
  </r>
  <r>
    <n v="571328"/>
    <x v="1434"/>
    <x v="1459"/>
    <n v="25"/>
    <x v="304"/>
    <n v="0.19"/>
    <n v="12473"/>
    <n v="4.75"/>
  </r>
  <r>
    <n v="571328"/>
    <x v="1181"/>
    <x v="1194"/>
    <n v="10"/>
    <x v="304"/>
    <n v="1.65"/>
    <n v="12473"/>
    <n v="16.5"/>
  </r>
  <r>
    <n v="571328"/>
    <x v="912"/>
    <x v="918"/>
    <n v="10"/>
    <x v="304"/>
    <n v="1.65"/>
    <n v="12473"/>
    <n v="16.5"/>
  </r>
  <r>
    <n v="571328"/>
    <x v="744"/>
    <x v="747"/>
    <n v="6"/>
    <x v="304"/>
    <n v="2.95"/>
    <n v="12473"/>
    <n v="17.700000000000003"/>
  </r>
  <r>
    <n v="571328"/>
    <x v="244"/>
    <x v="244"/>
    <n v="6"/>
    <x v="304"/>
    <n v="2.95"/>
    <n v="12473"/>
    <n v="17.700000000000003"/>
  </r>
  <r>
    <n v="571328"/>
    <x v="704"/>
    <x v="706"/>
    <n v="12"/>
    <x v="304"/>
    <n v="1.25"/>
    <n v="12473"/>
    <n v="15"/>
  </r>
  <r>
    <n v="571328"/>
    <x v="1435"/>
    <x v="1460"/>
    <n v="12"/>
    <x v="304"/>
    <n v="1.65"/>
    <n v="12473"/>
    <n v="19.799999999999997"/>
  </r>
  <r>
    <n v="571328"/>
    <x v="1436"/>
    <x v="1461"/>
    <n v="12"/>
    <x v="304"/>
    <n v="1.06"/>
    <n v="12473"/>
    <n v="12.72"/>
  </r>
  <r>
    <n v="571328"/>
    <x v="1265"/>
    <x v="1282"/>
    <n v="12"/>
    <x v="304"/>
    <n v="1.95"/>
    <n v="12473"/>
    <n v="23.4"/>
  </r>
  <r>
    <n v="571328"/>
    <x v="22"/>
    <x v="22"/>
    <n v="6"/>
    <x v="304"/>
    <n v="2.95"/>
    <n v="12473"/>
    <n v="17.700000000000003"/>
  </r>
  <r>
    <n v="571328"/>
    <x v="23"/>
    <x v="23"/>
    <n v="6"/>
    <x v="304"/>
    <n v="2.95"/>
    <n v="12473"/>
    <n v="17.700000000000003"/>
  </r>
  <r>
    <n v="571328"/>
    <x v="118"/>
    <x v="118"/>
    <n v="12"/>
    <x v="304"/>
    <n v="1.65"/>
    <n v="12473"/>
    <n v="19.799999999999997"/>
  </r>
  <r>
    <n v="571328"/>
    <x v="1437"/>
    <x v="1462"/>
    <n v="24"/>
    <x v="304"/>
    <n v="0.65"/>
    <n v="12473"/>
    <n v="15.600000000000001"/>
  </r>
  <r>
    <n v="571328"/>
    <x v="1438"/>
    <x v="1463"/>
    <n v="96"/>
    <x v="304"/>
    <n v="0.19"/>
    <n v="12473"/>
    <n v="18.240000000000002"/>
  </r>
  <r>
    <n v="571328"/>
    <x v="282"/>
    <x v="282"/>
    <n v="10"/>
    <x v="304"/>
    <n v="0.85"/>
    <n v="12473"/>
    <n v="8.5"/>
  </r>
  <r>
    <n v="571328"/>
    <x v="1439"/>
    <x v="1464"/>
    <n v="4"/>
    <x v="304"/>
    <n v="4.25"/>
    <n v="12473"/>
    <n v="17"/>
  </r>
  <r>
    <n v="571328"/>
    <x v="181"/>
    <x v="181"/>
    <n v="24"/>
    <x v="304"/>
    <n v="0.39"/>
    <n v="12473"/>
    <n v="9.36"/>
  </r>
  <r>
    <n v="571328"/>
    <x v="799"/>
    <x v="804"/>
    <n v="12"/>
    <x v="304"/>
    <n v="0.39"/>
    <n v="12473"/>
    <n v="4.68"/>
  </r>
  <r>
    <n v="571328"/>
    <x v="123"/>
    <x v="123"/>
    <n v="12"/>
    <x v="304"/>
    <n v="0.39"/>
    <n v="12473"/>
    <n v="4.68"/>
  </r>
  <r>
    <n v="571328"/>
    <x v="612"/>
    <x v="613"/>
    <n v="8"/>
    <x v="304"/>
    <n v="1.95"/>
    <n v="12473"/>
    <n v="15.6"/>
  </r>
  <r>
    <n v="571328"/>
    <x v="960"/>
    <x v="968"/>
    <n v="20"/>
    <x v="304"/>
    <n v="0.65"/>
    <n v="12473"/>
    <n v="13"/>
  </r>
  <r>
    <n v="571328"/>
    <x v="233"/>
    <x v="233"/>
    <n v="1"/>
    <x v="304"/>
    <n v="9.9499999999999993"/>
    <n v="12473"/>
    <n v="9.9499999999999993"/>
  </r>
  <r>
    <n v="571328"/>
    <x v="692"/>
    <x v="694"/>
    <n v="24"/>
    <x v="304"/>
    <n v="0.42"/>
    <n v="12473"/>
    <n v="10.08"/>
  </r>
  <r>
    <n v="571328"/>
    <x v="205"/>
    <x v="205"/>
    <n v="12"/>
    <x v="304"/>
    <n v="1.65"/>
    <n v="12473"/>
    <n v="19.799999999999997"/>
  </r>
  <r>
    <n v="571328"/>
    <x v="387"/>
    <x v="387"/>
    <n v="24"/>
    <x v="304"/>
    <n v="1.65"/>
    <n v="12473"/>
    <n v="39.599999999999994"/>
  </r>
  <r>
    <n v="571328"/>
    <x v="1440"/>
    <x v="1465"/>
    <n v="12"/>
    <x v="304"/>
    <n v="0.85"/>
    <n v="12473"/>
    <n v="10.199999999999999"/>
  </r>
  <r>
    <n v="571328"/>
    <x v="1441"/>
    <x v="1466"/>
    <n v="12"/>
    <x v="304"/>
    <n v="0.85"/>
    <n v="12473"/>
    <n v="10.199999999999999"/>
  </r>
  <r>
    <n v="571328"/>
    <x v="1398"/>
    <x v="1421"/>
    <n v="24"/>
    <x v="304"/>
    <n v="0.28999999999999998"/>
    <n v="12473"/>
    <n v="6.9599999999999991"/>
  </r>
  <r>
    <n v="571328"/>
    <x v="1094"/>
    <x v="1106"/>
    <n v="6"/>
    <x v="304"/>
    <n v="5.95"/>
    <n v="12473"/>
    <n v="35.700000000000003"/>
  </r>
  <r>
    <n v="571328"/>
    <x v="880"/>
    <x v="886"/>
    <n v="6"/>
    <x v="304"/>
    <n v="2.5499999999999998"/>
    <n v="12473"/>
    <n v="15.299999999999999"/>
  </r>
  <r>
    <n v="571328"/>
    <x v="758"/>
    <x v="762"/>
    <n v="24"/>
    <x v="304"/>
    <n v="0.85"/>
    <n v="12473"/>
    <n v="20.399999999999999"/>
  </r>
  <r>
    <n v="571328"/>
    <x v="388"/>
    <x v="388"/>
    <n v="12"/>
    <x v="304"/>
    <n v="1.95"/>
    <n v="12473"/>
    <n v="23.4"/>
  </r>
  <r>
    <n v="571328"/>
    <x v="1442"/>
    <x v="1467"/>
    <n v="18"/>
    <x v="304"/>
    <n v="1.25"/>
    <n v="12473"/>
    <n v="22.5"/>
  </r>
  <r>
    <n v="571328"/>
    <x v="1443"/>
    <x v="1468"/>
    <n v="18"/>
    <x v="304"/>
    <n v="1.25"/>
    <n v="12473"/>
    <n v="22.5"/>
  </r>
  <r>
    <n v="571328"/>
    <x v="1203"/>
    <x v="1218"/>
    <n v="12"/>
    <x v="304"/>
    <n v="2.89"/>
    <n v="12473"/>
    <n v="34.68"/>
  </r>
  <r>
    <n v="571328"/>
    <x v="1214"/>
    <x v="1230"/>
    <n v="10"/>
    <x v="304"/>
    <n v="1.65"/>
    <n v="12473"/>
    <n v="16.5"/>
  </r>
  <r>
    <n v="571328"/>
    <x v="342"/>
    <x v="342"/>
    <n v="48"/>
    <x v="304"/>
    <n v="0.85"/>
    <n v="12473"/>
    <n v="40.799999999999997"/>
  </r>
  <r>
    <n v="571328"/>
    <x v="220"/>
    <x v="220"/>
    <n v="12"/>
    <x v="304"/>
    <n v="1.65"/>
    <n v="12473"/>
    <n v="19.799999999999997"/>
  </r>
  <r>
    <n v="571328"/>
    <x v="1023"/>
    <x v="1031"/>
    <n v="24"/>
    <x v="304"/>
    <n v="1.95"/>
    <n v="12473"/>
    <n v="46.8"/>
  </r>
  <r>
    <n v="571328"/>
    <x v="323"/>
    <x v="323"/>
    <n v="12"/>
    <x v="304"/>
    <n v="1.95"/>
    <n v="12473"/>
    <n v="23.4"/>
  </r>
  <r>
    <n v="571328"/>
    <x v="1096"/>
    <x v="1108"/>
    <n v="24"/>
    <x v="304"/>
    <n v="0.42"/>
    <n v="12473"/>
    <n v="10.08"/>
  </r>
  <r>
    <n v="571328"/>
    <x v="882"/>
    <x v="888"/>
    <n v="12"/>
    <x v="304"/>
    <n v="0.65"/>
    <n v="12473"/>
    <n v="7.8000000000000007"/>
  </r>
  <r>
    <n v="571328"/>
    <x v="29"/>
    <x v="29"/>
    <n v="6"/>
    <x v="304"/>
    <n v="3.25"/>
    <n v="12473"/>
    <n v="19.5"/>
  </r>
  <r>
    <n v="571328"/>
    <x v="32"/>
    <x v="32"/>
    <n v="12"/>
    <x v="304"/>
    <n v="0.85"/>
    <n v="12473"/>
    <n v="10.199999999999999"/>
  </r>
  <r>
    <n v="571328"/>
    <x v="33"/>
    <x v="33"/>
    <n v="12"/>
    <x v="304"/>
    <n v="0.85"/>
    <n v="12473"/>
    <n v="10.199999999999999"/>
  </r>
  <r>
    <n v="571328"/>
    <x v="1444"/>
    <x v="1469"/>
    <n v="12"/>
    <x v="304"/>
    <n v="0.85"/>
    <n v="12473"/>
    <n v="10.199999999999999"/>
  </r>
  <r>
    <n v="571328"/>
    <x v="1054"/>
    <x v="1062"/>
    <n v="12"/>
    <x v="304"/>
    <n v="1.65"/>
    <n v="12473"/>
    <n v="19.799999999999997"/>
  </r>
  <r>
    <n v="571328"/>
    <x v="1085"/>
    <x v="1096"/>
    <n v="6"/>
    <x v="304"/>
    <n v="1.45"/>
    <n v="12473"/>
    <n v="8.6999999999999993"/>
  </r>
  <r>
    <n v="571328"/>
    <x v="1112"/>
    <x v="1124"/>
    <n v="18"/>
    <x v="304"/>
    <n v="1.45"/>
    <n v="12473"/>
    <n v="26.099999999999998"/>
  </r>
  <r>
    <n v="571328"/>
    <x v="1086"/>
    <x v="1097"/>
    <n v="12"/>
    <x v="304"/>
    <n v="1.45"/>
    <n v="12473"/>
    <n v="17.399999999999999"/>
  </r>
  <r>
    <n v="571328"/>
    <x v="1445"/>
    <x v="1470"/>
    <n v="4"/>
    <x v="304"/>
    <n v="4.1500000000000004"/>
    <n v="12473"/>
    <n v="16.600000000000001"/>
  </r>
  <r>
    <n v="571328"/>
    <x v="747"/>
    <x v="750"/>
    <n v="10"/>
    <x v="304"/>
    <n v="1.65"/>
    <n v="12473"/>
    <n v="16.5"/>
  </r>
  <r>
    <n v="571328"/>
    <x v="1446"/>
    <x v="1471"/>
    <n v="12"/>
    <x v="304"/>
    <n v="0.83"/>
    <n v="12473"/>
    <n v="9.9599999999999991"/>
  </r>
  <r>
    <n v="571328"/>
    <x v="1024"/>
    <x v="1032"/>
    <n v="12"/>
    <x v="304"/>
    <n v="1.25"/>
    <n v="12473"/>
    <n v="15"/>
  </r>
  <r>
    <n v="571328"/>
    <x v="1447"/>
    <x v="1472"/>
    <n v="16"/>
    <x v="304"/>
    <n v="0.83"/>
    <n v="12473"/>
    <n v="13.28"/>
  </r>
  <r>
    <n v="571328"/>
    <x v="1159"/>
    <x v="1171"/>
    <n v="6"/>
    <x v="304"/>
    <n v="2.5499999999999998"/>
    <n v="12473"/>
    <n v="15.299999999999999"/>
  </r>
  <r>
    <n v="571328"/>
    <x v="1244"/>
    <x v="1260"/>
    <n v="12"/>
    <x v="304"/>
    <n v="1.25"/>
    <n v="12473"/>
    <n v="15"/>
  </r>
  <r>
    <n v="571328"/>
    <x v="926"/>
    <x v="932"/>
    <n v="48"/>
    <x v="304"/>
    <n v="0.39"/>
    <n v="12473"/>
    <n v="18.72"/>
  </r>
  <r>
    <n v="571328"/>
    <x v="1302"/>
    <x v="1322"/>
    <n v="12"/>
    <x v="304"/>
    <n v="1.69"/>
    <n v="12473"/>
    <n v="20.28"/>
  </r>
  <r>
    <n v="571328"/>
    <x v="1448"/>
    <x v="1473"/>
    <n v="12"/>
    <x v="304"/>
    <n v="1.65"/>
    <n v="12473"/>
    <n v="19.799999999999997"/>
  </r>
  <r>
    <n v="571328"/>
    <x v="1449"/>
    <x v="1474"/>
    <n v="12"/>
    <x v="304"/>
    <n v="0.95"/>
    <n v="12473"/>
    <n v="11.399999999999999"/>
  </r>
  <r>
    <n v="571328"/>
    <x v="429"/>
    <x v="429"/>
    <n v="4"/>
    <x v="304"/>
    <n v="7.95"/>
    <n v="12473"/>
    <n v="31.8"/>
  </r>
  <r>
    <n v="571328"/>
    <x v="431"/>
    <x v="431"/>
    <n v="16"/>
    <x v="304"/>
    <n v="1.69"/>
    <n v="12473"/>
    <n v="27.04"/>
  </r>
  <r>
    <n v="571328"/>
    <x v="1431"/>
    <x v="1456"/>
    <n v="24"/>
    <x v="304"/>
    <n v="0.65"/>
    <n v="12473"/>
    <n v="15.600000000000001"/>
  </r>
  <r>
    <n v="571328"/>
    <x v="557"/>
    <x v="557"/>
    <n v="12"/>
    <x v="304"/>
    <n v="0.85"/>
    <n v="12473"/>
    <n v="10.199999999999999"/>
  </r>
  <r>
    <n v="571328"/>
    <x v="1450"/>
    <x v="1475"/>
    <n v="12"/>
    <x v="304"/>
    <n v="0.38"/>
    <n v="12473"/>
    <n v="4.5600000000000005"/>
  </r>
  <r>
    <n v="571328"/>
    <x v="858"/>
    <x v="864"/>
    <n v="12"/>
    <x v="304"/>
    <n v="0.79"/>
    <n v="12473"/>
    <n v="9.48"/>
  </r>
  <r>
    <n v="571328"/>
    <x v="1011"/>
    <x v="1019"/>
    <n v="48"/>
    <x v="304"/>
    <n v="0.39"/>
    <n v="12473"/>
    <n v="18.72"/>
  </r>
  <r>
    <n v="571328"/>
    <x v="1451"/>
    <x v="1476"/>
    <n v="4"/>
    <x v="304"/>
    <n v="4.6500000000000004"/>
    <n v="12473"/>
    <n v="18.600000000000001"/>
  </r>
  <r>
    <n v="571328"/>
    <x v="1452"/>
    <x v="1477"/>
    <n v="24"/>
    <x v="304"/>
    <n v="0.28999999999999998"/>
    <n v="12473"/>
    <n v="6.9599999999999991"/>
  </r>
  <r>
    <n v="571328"/>
    <x v="860"/>
    <x v="866"/>
    <n v="12"/>
    <x v="304"/>
    <n v="0.65"/>
    <n v="12473"/>
    <n v="7.8000000000000007"/>
  </r>
  <r>
    <n v="571328"/>
    <x v="1453"/>
    <x v="1478"/>
    <n v="12"/>
    <x v="304"/>
    <n v="0.65"/>
    <n v="12473"/>
    <n v="7.8000000000000007"/>
  </r>
  <r>
    <n v="571328"/>
    <x v="1454"/>
    <x v="1479"/>
    <n v="24"/>
    <x v="304"/>
    <n v="1.25"/>
    <n v="12473"/>
    <n v="30"/>
  </r>
  <r>
    <n v="571328"/>
    <x v="369"/>
    <x v="369"/>
    <n v="12"/>
    <x v="304"/>
    <n v="1.25"/>
    <n v="12473"/>
    <n v="15"/>
  </r>
  <r>
    <n v="571328"/>
    <x v="215"/>
    <x v="215"/>
    <n v="12"/>
    <x v="304"/>
    <n v="1.25"/>
    <n v="12473"/>
    <n v="15"/>
  </r>
  <r>
    <n v="571328"/>
    <x v="371"/>
    <x v="371"/>
    <n v="12"/>
    <x v="304"/>
    <n v="1.25"/>
    <n v="12473"/>
    <n v="15"/>
  </r>
  <r>
    <n v="571328"/>
    <x v="1455"/>
    <x v="1480"/>
    <n v="24"/>
    <x v="304"/>
    <n v="0.79"/>
    <n v="12473"/>
    <n v="18.96"/>
  </r>
  <r>
    <n v="571328"/>
    <x v="1312"/>
    <x v="1333"/>
    <n v="12"/>
    <x v="304"/>
    <n v="1.25"/>
    <n v="12473"/>
    <n v="15"/>
  </r>
  <r>
    <n v="571328"/>
    <x v="1380"/>
    <x v="1401"/>
    <n v="12"/>
    <x v="304"/>
    <n v="1.25"/>
    <n v="12473"/>
    <n v="15"/>
  </r>
  <r>
    <n v="571556"/>
    <x v="260"/>
    <x v="260"/>
    <n v="60"/>
    <x v="305"/>
    <n v="0.21"/>
    <n v="12662"/>
    <n v="12.6"/>
  </r>
  <r>
    <n v="571556"/>
    <x v="37"/>
    <x v="37"/>
    <n v="8"/>
    <x v="305"/>
    <n v="1.25"/>
    <n v="12662"/>
    <n v="10"/>
  </r>
  <r>
    <n v="571556"/>
    <x v="38"/>
    <x v="38"/>
    <n v="8"/>
    <x v="305"/>
    <n v="1.25"/>
    <n v="12662"/>
    <n v="10"/>
  </r>
  <r>
    <n v="571556"/>
    <x v="330"/>
    <x v="330"/>
    <n v="10"/>
    <x v="305"/>
    <n v="2.08"/>
    <n v="12662"/>
    <n v="20.8"/>
  </r>
  <r>
    <n v="571556"/>
    <x v="43"/>
    <x v="43"/>
    <n v="10"/>
    <x v="305"/>
    <n v="1.25"/>
    <n v="12662"/>
    <n v="12.5"/>
  </r>
  <r>
    <n v="571556"/>
    <x v="197"/>
    <x v="197"/>
    <n v="10"/>
    <x v="305"/>
    <n v="1.65"/>
    <n v="12662"/>
    <n v="16.5"/>
  </r>
  <r>
    <n v="571556"/>
    <x v="48"/>
    <x v="48"/>
    <n v="4"/>
    <x v="305"/>
    <n v="7.95"/>
    <n v="12662"/>
    <n v="31.8"/>
  </r>
  <r>
    <n v="571556"/>
    <x v="70"/>
    <x v="70"/>
    <n v="8"/>
    <x v="305"/>
    <n v="0.85"/>
    <n v="12662"/>
    <n v="6.8"/>
  </r>
  <r>
    <n v="571556"/>
    <x v="287"/>
    <x v="287"/>
    <n v="12"/>
    <x v="305"/>
    <n v="0.85"/>
    <n v="12662"/>
    <n v="10.199999999999999"/>
  </r>
  <r>
    <n v="571556"/>
    <x v="1164"/>
    <x v="1177"/>
    <n v="6"/>
    <x v="305"/>
    <n v="2.1"/>
    <n v="12662"/>
    <n v="12.600000000000001"/>
  </r>
  <r>
    <n v="571556"/>
    <x v="744"/>
    <x v="747"/>
    <n v="6"/>
    <x v="305"/>
    <n v="2.95"/>
    <n v="12662"/>
    <n v="17.700000000000003"/>
  </r>
  <r>
    <n v="571556"/>
    <x v="244"/>
    <x v="244"/>
    <n v="6"/>
    <x v="305"/>
    <n v="2.95"/>
    <n v="12662"/>
    <n v="17.700000000000003"/>
  </r>
  <r>
    <n v="571556"/>
    <x v="745"/>
    <x v="748"/>
    <n v="6"/>
    <x v="305"/>
    <n v="2.95"/>
    <n v="12662"/>
    <n v="17.700000000000003"/>
  </r>
  <r>
    <n v="571556"/>
    <x v="116"/>
    <x v="116"/>
    <n v="12"/>
    <x v="305"/>
    <n v="0.65"/>
    <n v="12662"/>
    <n v="7.8000000000000007"/>
  </r>
  <r>
    <n v="571556"/>
    <x v="22"/>
    <x v="22"/>
    <n v="12"/>
    <x v="305"/>
    <n v="2.95"/>
    <n v="12662"/>
    <n v="35.400000000000006"/>
  </r>
  <r>
    <n v="571556"/>
    <x v="202"/>
    <x v="202"/>
    <n v="1"/>
    <x v="305"/>
    <n v="29.95"/>
    <n v="12662"/>
    <n v="29.95"/>
  </r>
  <r>
    <n v="571556"/>
    <x v="834"/>
    <x v="840"/>
    <n v="4"/>
    <x v="305"/>
    <n v="4.25"/>
    <n v="12662"/>
    <n v="17"/>
  </r>
  <r>
    <n v="571556"/>
    <x v="1341"/>
    <x v="1362"/>
    <n v="12"/>
    <x v="305"/>
    <n v="2.1"/>
    <n v="12662"/>
    <n v="25.200000000000003"/>
  </r>
  <r>
    <n v="571556"/>
    <x v="822"/>
    <x v="828"/>
    <n v="6"/>
    <x v="305"/>
    <n v="3.75"/>
    <n v="12662"/>
    <n v="22.5"/>
  </r>
  <r>
    <n v="571556"/>
    <x v="839"/>
    <x v="845"/>
    <n v="2"/>
    <x v="305"/>
    <n v="6.25"/>
    <n v="12662"/>
    <n v="12.5"/>
  </r>
  <r>
    <n v="571556"/>
    <x v="735"/>
    <x v="738"/>
    <n v="10"/>
    <x v="305"/>
    <n v="2.08"/>
    <n v="12662"/>
    <n v="20.8"/>
  </r>
  <r>
    <n v="571556"/>
    <x v="746"/>
    <x v="749"/>
    <n v="10"/>
    <x v="305"/>
    <n v="0.85"/>
    <n v="12662"/>
    <n v="8.5"/>
  </r>
  <r>
    <n v="571556"/>
    <x v="866"/>
    <x v="872"/>
    <n v="3"/>
    <x v="305"/>
    <n v="4.95"/>
    <n v="12662"/>
    <n v="14.850000000000001"/>
  </r>
  <r>
    <n v="571556"/>
    <x v="1159"/>
    <x v="1171"/>
    <n v="6"/>
    <x v="305"/>
    <n v="2.5499999999999998"/>
    <n v="12662"/>
    <n v="15.299999999999999"/>
  </r>
  <r>
    <n v="571556"/>
    <x v="1291"/>
    <x v="1309"/>
    <n v="4"/>
    <x v="305"/>
    <n v="4.1500000000000004"/>
    <n v="12662"/>
    <n v="16.600000000000001"/>
  </r>
  <r>
    <n v="571556"/>
    <x v="1282"/>
    <x v="1300"/>
    <n v="12"/>
    <x v="305"/>
    <n v="0.83"/>
    <n v="12662"/>
    <n v="9.9599999999999991"/>
  </r>
  <r>
    <n v="571556"/>
    <x v="1242"/>
    <x v="1258"/>
    <n v="12"/>
    <x v="305"/>
    <n v="0.83"/>
    <n v="12662"/>
    <n v="9.9599999999999991"/>
  </r>
  <r>
    <n v="571556"/>
    <x v="1117"/>
    <x v="1320"/>
    <n v="25"/>
    <x v="305"/>
    <n v="0.42"/>
    <n v="12662"/>
    <n v="10.5"/>
  </r>
  <r>
    <n v="571556"/>
    <x v="1231"/>
    <x v="1247"/>
    <n v="6"/>
    <x v="305"/>
    <n v="2.5499999999999998"/>
    <n v="12662"/>
    <n v="15.299999999999999"/>
  </r>
  <r>
    <n v="571556"/>
    <x v="10"/>
    <x v="752"/>
    <n v="4"/>
    <x v="305"/>
    <n v="4.1500000000000004"/>
    <n v="12662"/>
    <n v="16.600000000000001"/>
  </r>
  <r>
    <n v="571565"/>
    <x v="391"/>
    <x v="391"/>
    <n v="24"/>
    <x v="306"/>
    <n v="0.55000000000000004"/>
    <n v="12720"/>
    <n v="13.200000000000001"/>
  </r>
  <r>
    <n v="571565"/>
    <x v="392"/>
    <x v="392"/>
    <n v="2"/>
    <x v="306"/>
    <n v="10.95"/>
    <n v="12720"/>
    <n v="21.9"/>
  </r>
  <r>
    <n v="571565"/>
    <x v="774"/>
    <x v="778"/>
    <n v="12"/>
    <x v="306"/>
    <n v="1.45"/>
    <n v="12720"/>
    <n v="17.399999999999999"/>
  </r>
  <r>
    <n v="571565"/>
    <x v="581"/>
    <x v="581"/>
    <n v="6"/>
    <x v="306"/>
    <n v="2.95"/>
    <n v="12720"/>
    <n v="17.700000000000003"/>
  </r>
  <r>
    <n v="571565"/>
    <x v="1353"/>
    <x v="1374"/>
    <n v="12"/>
    <x v="306"/>
    <n v="0.85"/>
    <n v="12720"/>
    <n v="10.199999999999999"/>
  </r>
  <r>
    <n v="571565"/>
    <x v="1422"/>
    <x v="1446"/>
    <n v="6"/>
    <x v="306"/>
    <n v="2.1"/>
    <n v="12720"/>
    <n v="12.600000000000001"/>
  </r>
  <r>
    <n v="571565"/>
    <x v="296"/>
    <x v="296"/>
    <n v="2"/>
    <x v="306"/>
    <n v="8.5"/>
    <n v="12720"/>
    <n v="17"/>
  </r>
  <r>
    <n v="571565"/>
    <x v="1358"/>
    <x v="1379"/>
    <n v="6"/>
    <x v="306"/>
    <n v="5.95"/>
    <n v="12720"/>
    <n v="35.700000000000003"/>
  </r>
  <r>
    <n v="571565"/>
    <x v="460"/>
    <x v="460"/>
    <n v="12"/>
    <x v="306"/>
    <n v="1.45"/>
    <n v="12720"/>
    <n v="17.399999999999999"/>
  </r>
  <r>
    <n v="571658"/>
    <x v="44"/>
    <x v="44"/>
    <n v="20"/>
    <x v="307"/>
    <n v="0.85"/>
    <n v="12621"/>
    <n v="17"/>
  </r>
  <r>
    <n v="571658"/>
    <x v="767"/>
    <x v="771"/>
    <n v="12"/>
    <x v="307"/>
    <n v="1.25"/>
    <n v="12621"/>
    <n v="15"/>
  </r>
  <r>
    <n v="571658"/>
    <x v="530"/>
    <x v="530"/>
    <n v="48"/>
    <x v="307"/>
    <n v="0.65"/>
    <n v="12621"/>
    <n v="31.200000000000003"/>
  </r>
  <r>
    <n v="571658"/>
    <x v="67"/>
    <x v="67"/>
    <n v="24"/>
    <x v="307"/>
    <n v="0.55000000000000004"/>
    <n v="12621"/>
    <n v="13.200000000000001"/>
  </r>
  <r>
    <n v="571658"/>
    <x v="5"/>
    <x v="5"/>
    <n v="12"/>
    <x v="307"/>
    <n v="1.65"/>
    <n v="12621"/>
    <n v="19.799999999999997"/>
  </r>
  <r>
    <n v="571658"/>
    <x v="175"/>
    <x v="175"/>
    <n v="12"/>
    <x v="307"/>
    <n v="1.65"/>
    <n v="12621"/>
    <n v="19.799999999999997"/>
  </r>
  <r>
    <n v="571658"/>
    <x v="1164"/>
    <x v="1177"/>
    <n v="6"/>
    <x v="307"/>
    <n v="2.1"/>
    <n v="12621"/>
    <n v="12.600000000000001"/>
  </r>
  <r>
    <n v="571658"/>
    <x v="180"/>
    <x v="180"/>
    <n v="20"/>
    <x v="307"/>
    <n v="0.85"/>
    <n v="12621"/>
    <n v="17"/>
  </r>
  <r>
    <n v="571658"/>
    <x v="124"/>
    <x v="124"/>
    <n v="36"/>
    <x v="307"/>
    <n v="0.42"/>
    <n v="12621"/>
    <n v="15.12"/>
  </r>
  <r>
    <n v="571658"/>
    <x v="216"/>
    <x v="216"/>
    <n v="16"/>
    <x v="307"/>
    <n v="10.95"/>
    <n v="12621"/>
    <n v="175.2"/>
  </r>
  <r>
    <n v="571658"/>
    <x v="781"/>
    <x v="786"/>
    <n v="12"/>
    <x v="307"/>
    <n v="1.65"/>
    <n v="12621"/>
    <n v="19.799999999999997"/>
  </r>
  <r>
    <n v="571658"/>
    <x v="1341"/>
    <x v="1362"/>
    <n v="12"/>
    <x v="307"/>
    <n v="2.1"/>
    <n v="12621"/>
    <n v="25.200000000000003"/>
  </r>
  <r>
    <n v="571658"/>
    <x v="1456"/>
    <x v="1481"/>
    <n v="12"/>
    <x v="307"/>
    <n v="2.1"/>
    <n v="12621"/>
    <n v="25.200000000000003"/>
  </r>
  <r>
    <n v="571658"/>
    <x v="969"/>
    <x v="1226"/>
    <n v="12"/>
    <x v="307"/>
    <n v="4.1500000000000004"/>
    <n v="12621"/>
    <n v="49.800000000000004"/>
  </r>
  <r>
    <n v="571658"/>
    <x v="1191"/>
    <x v="1205"/>
    <n v="24"/>
    <x v="307"/>
    <n v="0.83"/>
    <n v="12621"/>
    <n v="19.919999999999998"/>
  </r>
  <r>
    <n v="571658"/>
    <x v="1192"/>
    <x v="1206"/>
    <n v="12"/>
    <x v="307"/>
    <n v="0.83"/>
    <n v="12621"/>
    <n v="9.9599999999999991"/>
  </r>
  <r>
    <n v="571658"/>
    <x v="1457"/>
    <x v="1482"/>
    <n v="8"/>
    <x v="307"/>
    <n v="3.75"/>
    <n v="12621"/>
    <n v="30"/>
  </r>
  <r>
    <n v="571658"/>
    <x v="1244"/>
    <x v="1260"/>
    <n v="12"/>
    <x v="307"/>
    <n v="1.25"/>
    <n v="12621"/>
    <n v="15"/>
  </r>
  <r>
    <n v="571658"/>
    <x v="1345"/>
    <x v="1366"/>
    <n v="10"/>
    <x v="307"/>
    <n v="1.95"/>
    <n v="12621"/>
    <n v="19.5"/>
  </r>
  <r>
    <n v="571658"/>
    <x v="1358"/>
    <x v="1379"/>
    <n v="3"/>
    <x v="307"/>
    <n v="5.95"/>
    <n v="12621"/>
    <n v="17.850000000000001"/>
  </r>
  <r>
    <n v="571658"/>
    <x v="1375"/>
    <x v="1396"/>
    <n v="20"/>
    <x v="307"/>
    <n v="0.42"/>
    <n v="12621"/>
    <n v="8.4"/>
  </r>
  <r>
    <n v="571724"/>
    <x v="715"/>
    <x v="718"/>
    <n v="2"/>
    <x v="308"/>
    <n v="8.25"/>
    <n v="12572"/>
    <n v="16.5"/>
  </r>
  <r>
    <n v="571724"/>
    <x v="831"/>
    <x v="837"/>
    <n v="6"/>
    <x v="308"/>
    <n v="2.5499999999999998"/>
    <n v="12572"/>
    <n v="15.299999999999999"/>
  </r>
  <r>
    <n v="571724"/>
    <x v="484"/>
    <x v="484"/>
    <n v="3"/>
    <x v="308"/>
    <n v="4.95"/>
    <n v="12572"/>
    <n v="14.850000000000001"/>
  </r>
  <r>
    <n v="571724"/>
    <x v="489"/>
    <x v="489"/>
    <n v="4"/>
    <x v="308"/>
    <n v="4.95"/>
    <n v="12572"/>
    <n v="19.8"/>
  </r>
  <r>
    <n v="571724"/>
    <x v="1178"/>
    <x v="1191"/>
    <n v="4"/>
    <x v="308"/>
    <n v="4.95"/>
    <n v="12572"/>
    <n v="19.8"/>
  </r>
  <r>
    <n v="571724"/>
    <x v="175"/>
    <x v="175"/>
    <n v="12"/>
    <x v="308"/>
    <n v="1.65"/>
    <n v="12572"/>
    <n v="19.799999999999997"/>
  </r>
  <r>
    <n v="571724"/>
    <x v="443"/>
    <x v="443"/>
    <n v="12"/>
    <x v="308"/>
    <n v="0.42"/>
    <n v="12572"/>
    <n v="5.04"/>
  </r>
  <r>
    <n v="571724"/>
    <x v="743"/>
    <x v="746"/>
    <n v="12"/>
    <x v="308"/>
    <n v="0.42"/>
    <n v="12572"/>
    <n v="5.04"/>
  </r>
  <r>
    <n v="571724"/>
    <x v="21"/>
    <x v="21"/>
    <n v="2"/>
    <x v="308"/>
    <n v="8.5"/>
    <n v="12572"/>
    <n v="17"/>
  </r>
  <r>
    <n v="571724"/>
    <x v="733"/>
    <x v="736"/>
    <n v="3"/>
    <x v="308"/>
    <n v="4.95"/>
    <n v="12572"/>
    <n v="14.850000000000001"/>
  </r>
  <r>
    <n v="571724"/>
    <x v="22"/>
    <x v="22"/>
    <n v="6"/>
    <x v="308"/>
    <n v="2.95"/>
    <n v="12572"/>
    <n v="17.700000000000003"/>
  </r>
  <r>
    <n v="571724"/>
    <x v="122"/>
    <x v="122"/>
    <n v="12"/>
    <x v="308"/>
    <n v="0.39"/>
    <n v="12572"/>
    <n v="4.68"/>
  </r>
  <r>
    <n v="571724"/>
    <x v="181"/>
    <x v="181"/>
    <n v="12"/>
    <x v="308"/>
    <n v="0.39"/>
    <n v="12572"/>
    <n v="4.68"/>
  </r>
  <r>
    <n v="571724"/>
    <x v="1036"/>
    <x v="1044"/>
    <n v="12"/>
    <x v="308"/>
    <n v="0.39"/>
    <n v="12572"/>
    <n v="4.68"/>
  </r>
  <r>
    <n v="571724"/>
    <x v="799"/>
    <x v="804"/>
    <n v="12"/>
    <x v="308"/>
    <n v="0.39"/>
    <n v="12572"/>
    <n v="4.68"/>
  </r>
  <r>
    <n v="571724"/>
    <x v="123"/>
    <x v="123"/>
    <n v="12"/>
    <x v="308"/>
    <n v="0.39"/>
    <n v="12572"/>
    <n v="4.68"/>
  </r>
  <r>
    <n v="571724"/>
    <x v="216"/>
    <x v="216"/>
    <n v="3"/>
    <x v="308"/>
    <n v="12.75"/>
    <n v="12572"/>
    <n v="38.25"/>
  </r>
  <r>
    <n v="571724"/>
    <x v="1094"/>
    <x v="1106"/>
    <n v="3"/>
    <x v="308"/>
    <n v="5.95"/>
    <n v="12572"/>
    <n v="17.850000000000001"/>
  </r>
  <r>
    <n v="571724"/>
    <x v="533"/>
    <x v="533"/>
    <n v="6"/>
    <x v="308"/>
    <n v="2.5499999999999998"/>
    <n v="12572"/>
    <n v="15.299999999999999"/>
  </r>
  <r>
    <n v="571724"/>
    <x v="682"/>
    <x v="684"/>
    <n v="4"/>
    <x v="308"/>
    <n v="3.75"/>
    <n v="12572"/>
    <n v="15"/>
  </r>
  <r>
    <n v="571724"/>
    <x v="515"/>
    <x v="515"/>
    <n v="4"/>
    <x v="308"/>
    <n v="3.75"/>
    <n v="12572"/>
    <n v="15"/>
  </r>
  <r>
    <n v="571724"/>
    <x v="1203"/>
    <x v="1218"/>
    <n v="6"/>
    <x v="308"/>
    <n v="2.89"/>
    <n v="12572"/>
    <n v="17.34"/>
  </r>
  <r>
    <n v="571724"/>
    <x v="853"/>
    <x v="859"/>
    <n v="12"/>
    <x v="308"/>
    <n v="0.42"/>
    <n v="12572"/>
    <n v="5.04"/>
  </r>
  <r>
    <n v="571724"/>
    <x v="1458"/>
    <x v="1483"/>
    <n v="2"/>
    <x v="308"/>
    <n v="16.95"/>
    <n v="12572"/>
    <n v="33.9"/>
  </r>
  <r>
    <n v="571724"/>
    <x v="206"/>
    <x v="206"/>
    <n v="12"/>
    <x v="308"/>
    <n v="0.42"/>
    <n v="12572"/>
    <n v="5.04"/>
  </r>
  <r>
    <n v="571724"/>
    <x v="34"/>
    <x v="1484"/>
    <n v="25"/>
    <x v="308"/>
    <n v="0.42"/>
    <n v="12572"/>
    <n v="10.5"/>
  </r>
  <r>
    <n v="571724"/>
    <x v="1193"/>
    <x v="1208"/>
    <n v="12"/>
    <x v="308"/>
    <n v="1.95"/>
    <n v="12572"/>
    <n v="23.4"/>
  </r>
  <r>
    <n v="571724"/>
    <x v="1459"/>
    <x v="1485"/>
    <n v="2"/>
    <x v="308"/>
    <n v="8.15"/>
    <n v="12572"/>
    <n v="16.3"/>
  </r>
  <r>
    <n v="571724"/>
    <x v="479"/>
    <x v="479"/>
    <n v="2"/>
    <x v="308"/>
    <n v="8.25"/>
    <n v="12572"/>
    <n v="16.5"/>
  </r>
  <r>
    <n v="571724"/>
    <x v="1058"/>
    <x v="1066"/>
    <n v="6"/>
    <x v="308"/>
    <n v="2.95"/>
    <n v="12572"/>
    <n v="17.700000000000003"/>
  </r>
  <r>
    <n v="571724"/>
    <x v="557"/>
    <x v="557"/>
    <n v="12"/>
    <x v="308"/>
    <n v="0.85"/>
    <n v="12572"/>
    <n v="10.199999999999999"/>
  </r>
  <r>
    <n v="571724"/>
    <x v="911"/>
    <x v="917"/>
    <n v="25"/>
    <x v="308"/>
    <n v="0.1"/>
    <n v="12572"/>
    <n v="2.5"/>
  </r>
  <r>
    <n v="571724"/>
    <x v="1460"/>
    <x v="1486"/>
    <n v="4"/>
    <x v="308"/>
    <n v="4.25"/>
    <n v="12572"/>
    <n v="17"/>
  </r>
  <r>
    <n v="571724"/>
    <x v="902"/>
    <x v="908"/>
    <n v="12"/>
    <x v="308"/>
    <n v="0.42"/>
    <n v="12572"/>
    <n v="5.04"/>
  </r>
  <r>
    <n v="571724"/>
    <x v="1453"/>
    <x v="1478"/>
    <n v="12"/>
    <x v="308"/>
    <n v="0.65"/>
    <n v="12572"/>
    <n v="7.8000000000000007"/>
  </r>
  <r>
    <n v="571729"/>
    <x v="920"/>
    <x v="926"/>
    <n v="144"/>
    <x v="309"/>
    <n v="1.04"/>
    <n v="12500"/>
    <n v="149.76"/>
  </r>
  <r>
    <n v="571729"/>
    <x v="1212"/>
    <x v="1228"/>
    <n v="144"/>
    <x v="309"/>
    <n v="1.04"/>
    <n v="12500"/>
    <n v="149.76"/>
  </r>
  <r>
    <n v="571729"/>
    <x v="921"/>
    <x v="927"/>
    <n v="144"/>
    <x v="309"/>
    <n v="1.04"/>
    <n v="12500"/>
    <n v="149.76"/>
  </r>
  <r>
    <n v="571729"/>
    <x v="922"/>
    <x v="928"/>
    <n v="144"/>
    <x v="309"/>
    <n v="1.04"/>
    <n v="12500"/>
    <n v="149.76"/>
  </r>
  <r>
    <n v="571739"/>
    <x v="1461"/>
    <x v="1487"/>
    <n v="1"/>
    <x v="310"/>
    <n v="3"/>
    <n v="12500"/>
    <n v="3"/>
  </r>
  <r>
    <n v="571824"/>
    <x v="1"/>
    <x v="1"/>
    <n v="6"/>
    <x v="311"/>
    <n v="3.25"/>
    <n v="12472"/>
    <n v="19.5"/>
  </r>
  <r>
    <n v="571824"/>
    <x v="330"/>
    <x v="330"/>
    <n v="10"/>
    <x v="311"/>
    <n v="2.08"/>
    <n v="12472"/>
    <n v="20.8"/>
  </r>
  <r>
    <n v="571824"/>
    <x v="44"/>
    <x v="44"/>
    <n v="10"/>
    <x v="311"/>
    <n v="0.85"/>
    <n v="12472"/>
    <n v="8.5"/>
  </r>
  <r>
    <n v="571824"/>
    <x v="510"/>
    <x v="510"/>
    <n v="10"/>
    <x v="311"/>
    <n v="0.85"/>
    <n v="12472"/>
    <n v="8.5"/>
  </r>
  <r>
    <n v="571824"/>
    <x v="197"/>
    <x v="197"/>
    <n v="10"/>
    <x v="311"/>
    <n v="1.65"/>
    <n v="12472"/>
    <n v="16.5"/>
  </r>
  <r>
    <n v="571824"/>
    <x v="561"/>
    <x v="561"/>
    <n v="2"/>
    <x v="311"/>
    <n v="7.95"/>
    <n v="12472"/>
    <n v="15.9"/>
  </r>
  <r>
    <n v="571824"/>
    <x v="48"/>
    <x v="48"/>
    <n v="2"/>
    <x v="311"/>
    <n v="7.95"/>
    <n v="12472"/>
    <n v="15.9"/>
  </r>
  <r>
    <n v="571824"/>
    <x v="61"/>
    <x v="61"/>
    <n v="24"/>
    <x v="311"/>
    <n v="1.25"/>
    <n v="12472"/>
    <n v="30"/>
  </r>
  <r>
    <n v="571824"/>
    <x v="70"/>
    <x v="70"/>
    <n v="8"/>
    <x v="311"/>
    <n v="0.85"/>
    <n v="12472"/>
    <n v="6.8"/>
  </r>
  <r>
    <n v="571824"/>
    <x v="72"/>
    <x v="72"/>
    <n v="8"/>
    <x v="311"/>
    <n v="0.85"/>
    <n v="12472"/>
    <n v="6.8"/>
  </r>
  <r>
    <n v="571824"/>
    <x v="221"/>
    <x v="221"/>
    <n v="12"/>
    <x v="311"/>
    <n v="1.45"/>
    <n v="12472"/>
    <n v="17.399999999999999"/>
  </r>
  <r>
    <n v="571824"/>
    <x v="488"/>
    <x v="488"/>
    <n v="12"/>
    <x v="311"/>
    <n v="1.45"/>
    <n v="12472"/>
    <n v="17.399999999999999"/>
  </r>
  <r>
    <n v="571824"/>
    <x v="287"/>
    <x v="287"/>
    <n v="12"/>
    <x v="311"/>
    <n v="0.85"/>
    <n v="12472"/>
    <n v="10.199999999999999"/>
  </r>
  <r>
    <n v="571824"/>
    <x v="1462"/>
    <x v="1488"/>
    <n v="12"/>
    <x v="311"/>
    <n v="0.85"/>
    <n v="12472"/>
    <n v="10.199999999999999"/>
  </r>
  <r>
    <n v="571824"/>
    <x v="5"/>
    <x v="5"/>
    <n v="24"/>
    <x v="311"/>
    <n v="1.65"/>
    <n v="12472"/>
    <n v="39.599999999999994"/>
  </r>
  <r>
    <n v="571824"/>
    <x v="232"/>
    <x v="232"/>
    <n v="12"/>
    <x v="311"/>
    <n v="1.25"/>
    <n v="12472"/>
    <n v="15"/>
  </r>
  <r>
    <n v="571824"/>
    <x v="963"/>
    <x v="971"/>
    <n v="12"/>
    <x v="311"/>
    <n v="1.25"/>
    <n v="12472"/>
    <n v="15"/>
  </r>
  <r>
    <n v="571824"/>
    <x v="306"/>
    <x v="306"/>
    <n v="12"/>
    <x v="311"/>
    <n v="0.42"/>
    <n v="12472"/>
    <n v="5.04"/>
  </r>
  <r>
    <n v="571824"/>
    <x v="374"/>
    <x v="374"/>
    <n v="12"/>
    <x v="311"/>
    <n v="0.42"/>
    <n v="12472"/>
    <n v="5.04"/>
  </r>
  <r>
    <n v="571824"/>
    <x v="307"/>
    <x v="307"/>
    <n v="12"/>
    <x v="311"/>
    <n v="0.42"/>
    <n v="12472"/>
    <n v="5.04"/>
  </r>
  <r>
    <n v="571824"/>
    <x v="617"/>
    <x v="619"/>
    <n v="25"/>
    <x v="311"/>
    <n v="0.42"/>
    <n v="12472"/>
    <n v="10.5"/>
  </r>
  <r>
    <n v="571824"/>
    <x v="103"/>
    <x v="103"/>
    <n v="25"/>
    <x v="311"/>
    <n v="0.42"/>
    <n v="12472"/>
    <n v="10.5"/>
  </r>
  <r>
    <n v="571824"/>
    <x v="357"/>
    <x v="357"/>
    <n v="24"/>
    <x v="311"/>
    <n v="1.95"/>
    <n v="12472"/>
    <n v="46.8"/>
  </r>
  <r>
    <n v="571824"/>
    <x v="1463"/>
    <x v="1489"/>
    <n v="10"/>
    <x v="311"/>
    <n v="2.1"/>
    <n v="12472"/>
    <n v="21"/>
  </r>
  <r>
    <n v="571824"/>
    <x v="375"/>
    <x v="375"/>
    <n v="6"/>
    <x v="311"/>
    <n v="2.1"/>
    <n v="12472"/>
    <n v="12.600000000000001"/>
  </r>
  <r>
    <n v="571824"/>
    <x v="179"/>
    <x v="179"/>
    <n v="6"/>
    <x v="311"/>
    <n v="2.5499999999999998"/>
    <n v="12472"/>
    <n v="15.299999999999999"/>
  </r>
  <r>
    <n v="571824"/>
    <x v="22"/>
    <x v="22"/>
    <n v="12"/>
    <x v="311"/>
    <n v="2.95"/>
    <n v="12472"/>
    <n v="35.400000000000006"/>
  </r>
  <r>
    <n v="571824"/>
    <x v="23"/>
    <x v="23"/>
    <n v="6"/>
    <x v="311"/>
    <n v="2.95"/>
    <n v="12472"/>
    <n v="17.700000000000003"/>
  </r>
  <r>
    <n v="571824"/>
    <x v="204"/>
    <x v="204"/>
    <n v="8"/>
    <x v="311"/>
    <n v="1.65"/>
    <n v="12472"/>
    <n v="13.2"/>
  </r>
  <r>
    <n v="571824"/>
    <x v="180"/>
    <x v="180"/>
    <n v="10"/>
    <x v="311"/>
    <n v="0.85"/>
    <n v="12472"/>
    <n v="8.5"/>
  </r>
  <r>
    <n v="571824"/>
    <x v="705"/>
    <x v="707"/>
    <n v="10"/>
    <x v="311"/>
    <n v="1.65"/>
    <n v="12472"/>
    <n v="16.5"/>
  </r>
  <r>
    <n v="571824"/>
    <x v="216"/>
    <x v="216"/>
    <n v="4"/>
    <x v="311"/>
    <n v="12.75"/>
    <n v="12472"/>
    <n v="51"/>
  </r>
  <r>
    <n v="571824"/>
    <x v="340"/>
    <x v="1448"/>
    <n v="12"/>
    <x v="311"/>
    <n v="1.95"/>
    <n v="12472"/>
    <n v="23.4"/>
  </r>
  <r>
    <n v="571824"/>
    <x v="362"/>
    <x v="362"/>
    <n v="36"/>
    <x v="311"/>
    <n v="2.1"/>
    <n v="12472"/>
    <n v="75.600000000000009"/>
  </r>
  <r>
    <n v="571824"/>
    <x v="25"/>
    <x v="25"/>
    <n v="12"/>
    <x v="311"/>
    <n v="1.65"/>
    <n v="12472"/>
    <n v="19.799999999999997"/>
  </r>
  <r>
    <n v="571824"/>
    <x v="185"/>
    <x v="185"/>
    <n v="12"/>
    <x v="311"/>
    <n v="1.95"/>
    <n v="12472"/>
    <n v="23.4"/>
  </r>
  <r>
    <n v="571824"/>
    <x v="319"/>
    <x v="319"/>
    <n v="25"/>
    <x v="311"/>
    <n v="0.42"/>
    <n v="12472"/>
    <n v="10.5"/>
  </r>
  <r>
    <n v="571824"/>
    <x v="144"/>
    <x v="144"/>
    <n v="25"/>
    <x v="311"/>
    <n v="0.42"/>
    <n v="12472"/>
    <n v="10.5"/>
  </r>
  <r>
    <n v="571824"/>
    <x v="1464"/>
    <x v="1490"/>
    <n v="12"/>
    <x v="311"/>
    <n v="0.42"/>
    <n v="12472"/>
    <n v="5.04"/>
  </r>
  <r>
    <n v="571824"/>
    <x v="363"/>
    <x v="363"/>
    <n v="12"/>
    <x v="311"/>
    <n v="0.42"/>
    <n v="12472"/>
    <n v="5.04"/>
  </r>
  <r>
    <n v="571824"/>
    <x v="324"/>
    <x v="324"/>
    <n v="12"/>
    <x v="311"/>
    <n v="0.42"/>
    <n v="12472"/>
    <n v="5.04"/>
  </r>
  <r>
    <n v="571824"/>
    <x v="365"/>
    <x v="365"/>
    <n v="12"/>
    <x v="311"/>
    <n v="0.42"/>
    <n v="12472"/>
    <n v="5.04"/>
  </r>
  <r>
    <n v="571824"/>
    <x v="366"/>
    <x v="366"/>
    <n v="12"/>
    <x v="311"/>
    <n v="0.42"/>
    <n v="12472"/>
    <n v="5.04"/>
  </r>
  <r>
    <n v="571824"/>
    <x v="1341"/>
    <x v="1362"/>
    <n v="24"/>
    <x v="311"/>
    <n v="2.1"/>
    <n v="12472"/>
    <n v="50.400000000000006"/>
  </r>
  <r>
    <n v="571824"/>
    <x v="29"/>
    <x v="29"/>
    <n v="6"/>
    <x v="311"/>
    <n v="3.25"/>
    <n v="12472"/>
    <n v="19.5"/>
  </r>
  <r>
    <n v="571824"/>
    <x v="294"/>
    <x v="294"/>
    <n v="12"/>
    <x v="311"/>
    <n v="1.65"/>
    <n v="12472"/>
    <n v="19.799999999999997"/>
  </r>
  <r>
    <n v="571824"/>
    <x v="463"/>
    <x v="463"/>
    <n v="12"/>
    <x v="311"/>
    <n v="1.25"/>
    <n v="12472"/>
    <n v="15"/>
  </r>
  <r>
    <n v="571824"/>
    <x v="603"/>
    <x v="603"/>
    <n v="24"/>
    <x v="311"/>
    <n v="0.42"/>
    <n v="12472"/>
    <n v="10.08"/>
  </r>
  <r>
    <n v="571824"/>
    <x v="685"/>
    <x v="687"/>
    <n v="24"/>
    <x v="311"/>
    <n v="0.42"/>
    <n v="12472"/>
    <n v="10.08"/>
  </r>
  <r>
    <n v="571824"/>
    <x v="1085"/>
    <x v="1096"/>
    <n v="12"/>
    <x v="311"/>
    <n v="1.45"/>
    <n v="12472"/>
    <n v="17.399999999999999"/>
  </r>
  <r>
    <n v="571824"/>
    <x v="1086"/>
    <x v="1097"/>
    <n v="12"/>
    <x v="311"/>
    <n v="1.45"/>
    <n v="12472"/>
    <n v="17.399999999999999"/>
  </r>
  <r>
    <n v="571824"/>
    <x v="828"/>
    <x v="834"/>
    <n v="12"/>
    <x v="311"/>
    <n v="1.65"/>
    <n v="12472"/>
    <n v="19.799999999999997"/>
  </r>
  <r>
    <n v="571824"/>
    <x v="735"/>
    <x v="738"/>
    <n v="10"/>
    <x v="311"/>
    <n v="2.08"/>
    <n v="12472"/>
    <n v="20.8"/>
  </r>
  <r>
    <n v="571824"/>
    <x v="746"/>
    <x v="749"/>
    <n v="10"/>
    <x v="311"/>
    <n v="0.85"/>
    <n v="12472"/>
    <n v="8.5"/>
  </r>
  <r>
    <n v="571824"/>
    <x v="747"/>
    <x v="750"/>
    <n v="10"/>
    <x v="311"/>
    <n v="1.65"/>
    <n v="12472"/>
    <n v="16.5"/>
  </r>
  <r>
    <n v="571824"/>
    <x v="857"/>
    <x v="863"/>
    <n v="4"/>
    <x v="311"/>
    <n v="4.1500000000000004"/>
    <n v="12472"/>
    <n v="16.600000000000001"/>
  </r>
  <r>
    <n v="571824"/>
    <x v="772"/>
    <x v="776"/>
    <n v="4"/>
    <x v="311"/>
    <n v="4.1500000000000004"/>
    <n v="12472"/>
    <n v="16.600000000000001"/>
  </r>
  <r>
    <n v="571824"/>
    <x v="1019"/>
    <x v="1027"/>
    <n v="8"/>
    <x v="311"/>
    <n v="0.85"/>
    <n v="12472"/>
    <n v="6.8"/>
  </r>
  <r>
    <n v="571824"/>
    <x v="1020"/>
    <x v="1028"/>
    <n v="8"/>
    <x v="311"/>
    <n v="0.85"/>
    <n v="12472"/>
    <n v="6.8"/>
  </r>
  <r>
    <n v="571824"/>
    <x v="996"/>
    <x v="1004"/>
    <n v="8"/>
    <x v="311"/>
    <n v="0.85"/>
    <n v="12472"/>
    <n v="6.8"/>
  </r>
  <r>
    <n v="571824"/>
    <x v="1021"/>
    <x v="1029"/>
    <n v="8"/>
    <x v="311"/>
    <n v="0.85"/>
    <n v="12472"/>
    <n v="6.8"/>
  </r>
  <r>
    <n v="571824"/>
    <x v="1008"/>
    <x v="1016"/>
    <n v="8"/>
    <x v="311"/>
    <n v="1.25"/>
    <n v="12472"/>
    <n v="10"/>
  </r>
  <r>
    <n v="571824"/>
    <x v="1010"/>
    <x v="1018"/>
    <n v="8"/>
    <x v="311"/>
    <n v="1.25"/>
    <n v="12472"/>
    <n v="10"/>
  </r>
  <r>
    <n v="571824"/>
    <x v="1149"/>
    <x v="1161"/>
    <n v="12"/>
    <x v="311"/>
    <n v="1.25"/>
    <n v="12472"/>
    <n v="15"/>
  </r>
  <r>
    <n v="571824"/>
    <x v="1465"/>
    <x v="1491"/>
    <n v="12"/>
    <x v="311"/>
    <n v="1.25"/>
    <n v="12472"/>
    <n v="15"/>
  </r>
  <r>
    <n v="571824"/>
    <x v="1291"/>
    <x v="1309"/>
    <n v="4"/>
    <x v="311"/>
    <n v="4.1500000000000004"/>
    <n v="12472"/>
    <n v="16.600000000000001"/>
  </r>
  <r>
    <n v="571824"/>
    <x v="1300"/>
    <x v="1319"/>
    <n v="4"/>
    <x v="311"/>
    <n v="4.1500000000000004"/>
    <n v="12472"/>
    <n v="16.600000000000001"/>
  </r>
  <r>
    <n v="571824"/>
    <x v="1399"/>
    <x v="1422"/>
    <n v="6"/>
    <x v="311"/>
    <n v="2.08"/>
    <n v="12472"/>
    <n v="12.48"/>
  </r>
  <r>
    <n v="571824"/>
    <x v="1345"/>
    <x v="1366"/>
    <n v="10"/>
    <x v="311"/>
    <n v="1.95"/>
    <n v="12472"/>
    <n v="19.5"/>
  </r>
  <r>
    <n v="571824"/>
    <x v="1358"/>
    <x v="1379"/>
    <n v="3"/>
    <x v="311"/>
    <n v="5.95"/>
    <n v="12472"/>
    <n v="17.850000000000001"/>
  </r>
  <r>
    <n v="571824"/>
    <x v="1466"/>
    <x v="1492"/>
    <n v="6"/>
    <x v="311"/>
    <n v="2.08"/>
    <n v="12472"/>
    <n v="12.48"/>
  </r>
  <r>
    <n v="571824"/>
    <x v="1467"/>
    <x v="1493"/>
    <n v="6"/>
    <x v="311"/>
    <n v="2.08"/>
    <n v="12472"/>
    <n v="12.48"/>
  </r>
  <r>
    <n v="571824"/>
    <x v="1348"/>
    <x v="1369"/>
    <n v="6"/>
    <x v="311"/>
    <n v="2.08"/>
    <n v="12472"/>
    <n v="12.48"/>
  </r>
  <r>
    <n v="571824"/>
    <x v="1413"/>
    <x v="1436"/>
    <n v="6"/>
    <x v="311"/>
    <n v="2.08"/>
    <n v="12472"/>
    <n v="12.48"/>
  </r>
  <r>
    <n v="571824"/>
    <x v="1349"/>
    <x v="1370"/>
    <n v="6"/>
    <x v="311"/>
    <n v="2.08"/>
    <n v="12472"/>
    <n v="12.48"/>
  </r>
  <r>
    <n v="571824"/>
    <x v="1350"/>
    <x v="1371"/>
    <n v="6"/>
    <x v="311"/>
    <n v="2.89"/>
    <n v="12472"/>
    <n v="17.34"/>
  </r>
  <r>
    <n v="571824"/>
    <x v="1117"/>
    <x v="1320"/>
    <n v="25"/>
    <x v="311"/>
    <n v="0.42"/>
    <n v="12472"/>
    <n v="10.5"/>
  </r>
  <r>
    <n v="571824"/>
    <x v="1294"/>
    <x v="1312"/>
    <n v="6"/>
    <x v="311"/>
    <n v="2.08"/>
    <n v="12472"/>
    <n v="12.48"/>
  </r>
  <r>
    <n v="571824"/>
    <x v="627"/>
    <x v="629"/>
    <n v="25"/>
    <x v="311"/>
    <n v="0.42"/>
    <n v="12472"/>
    <n v="10.5"/>
  </r>
  <r>
    <n v="571904"/>
    <x v="1264"/>
    <x v="1281"/>
    <n v="100"/>
    <x v="312"/>
    <n v="0.04"/>
    <n v="12522"/>
    <n v="4"/>
  </r>
  <r>
    <n v="571904"/>
    <x v="52"/>
    <x v="52"/>
    <n v="16"/>
    <x v="312"/>
    <n v="1.25"/>
    <n v="12522"/>
    <n v="20"/>
  </r>
  <r>
    <n v="571904"/>
    <x v="421"/>
    <x v="421"/>
    <n v="3"/>
    <x v="312"/>
    <n v="4.95"/>
    <n v="12522"/>
    <n v="14.850000000000001"/>
  </r>
  <r>
    <n v="571904"/>
    <x v="1110"/>
    <x v="1122"/>
    <n v="3"/>
    <x v="312"/>
    <n v="4.95"/>
    <n v="12522"/>
    <n v="14.850000000000001"/>
  </r>
  <r>
    <n v="571904"/>
    <x v="22"/>
    <x v="22"/>
    <n v="6"/>
    <x v="312"/>
    <n v="2.95"/>
    <n v="12522"/>
    <n v="17.700000000000003"/>
  </r>
  <r>
    <n v="572054"/>
    <x v="357"/>
    <x v="357"/>
    <n v="24"/>
    <x v="313"/>
    <n v="1.95"/>
    <n v="12642"/>
    <n v="46.8"/>
  </r>
  <r>
    <n v="572054"/>
    <x v="112"/>
    <x v="112"/>
    <n v="4"/>
    <x v="313"/>
    <n v="3.95"/>
    <n v="12642"/>
    <n v="15.8"/>
  </r>
  <r>
    <n v="572054"/>
    <x v="654"/>
    <x v="656"/>
    <n v="6"/>
    <x v="313"/>
    <n v="2.95"/>
    <n v="12642"/>
    <n v="17.700000000000003"/>
  </r>
  <r>
    <n v="572054"/>
    <x v="426"/>
    <x v="426"/>
    <n v="2"/>
    <x v="313"/>
    <n v="8.5"/>
    <n v="12642"/>
    <n v="17"/>
  </r>
  <r>
    <n v="572054"/>
    <x v="132"/>
    <x v="132"/>
    <n v="4"/>
    <x v="313"/>
    <n v="4.95"/>
    <n v="12642"/>
    <n v="19.8"/>
  </r>
  <r>
    <n v="572054"/>
    <x v="1203"/>
    <x v="1218"/>
    <n v="24"/>
    <x v="313"/>
    <n v="2.89"/>
    <n v="12642"/>
    <n v="69.36"/>
  </r>
  <r>
    <n v="572054"/>
    <x v="909"/>
    <x v="915"/>
    <n v="2"/>
    <x v="313"/>
    <n v="6.35"/>
    <n v="12642"/>
    <n v="12.7"/>
  </r>
  <r>
    <n v="572054"/>
    <x v="33"/>
    <x v="33"/>
    <n v="12"/>
    <x v="313"/>
    <n v="0.85"/>
    <n v="12642"/>
    <n v="10.199999999999999"/>
  </r>
  <r>
    <n v="572054"/>
    <x v="517"/>
    <x v="517"/>
    <n v="24"/>
    <x v="313"/>
    <n v="1.25"/>
    <n v="12642"/>
    <n v="30"/>
  </r>
  <r>
    <n v="572054"/>
    <x v="1468"/>
    <x v="1494"/>
    <n v="4"/>
    <x v="313"/>
    <n v="4.1500000000000004"/>
    <n v="12642"/>
    <n v="16.600000000000001"/>
  </r>
  <r>
    <n v="572060"/>
    <x v="286"/>
    <x v="286"/>
    <n v="12"/>
    <x v="314"/>
    <n v="1.25"/>
    <n v="12569"/>
    <n v="15"/>
  </r>
  <r>
    <n v="572060"/>
    <x v="441"/>
    <x v="441"/>
    <n v="12"/>
    <x v="314"/>
    <n v="1.65"/>
    <n v="12569"/>
    <n v="19.799999999999997"/>
  </r>
  <r>
    <n v="572060"/>
    <x v="27"/>
    <x v="27"/>
    <n v="12"/>
    <x v="314"/>
    <n v="1.25"/>
    <n v="12569"/>
    <n v="15"/>
  </r>
  <r>
    <n v="572060"/>
    <x v="395"/>
    <x v="395"/>
    <n v="12"/>
    <x v="314"/>
    <n v="1.49"/>
    <n v="12569"/>
    <n v="17.88"/>
  </r>
  <r>
    <n v="572061"/>
    <x v="56"/>
    <x v="56"/>
    <n v="12"/>
    <x v="315"/>
    <n v="0.85"/>
    <n v="12474"/>
    <n v="10.199999999999999"/>
  </r>
  <r>
    <n v="572061"/>
    <x v="3"/>
    <x v="3"/>
    <n v="24"/>
    <x v="315"/>
    <n v="0.85"/>
    <n v="12474"/>
    <n v="20.399999999999999"/>
  </r>
  <r>
    <n v="572061"/>
    <x v="301"/>
    <x v="301"/>
    <n v="24"/>
    <x v="315"/>
    <n v="1.25"/>
    <n v="12474"/>
    <n v="30"/>
  </r>
  <r>
    <n v="572061"/>
    <x v="62"/>
    <x v="62"/>
    <n v="12"/>
    <x v="315"/>
    <n v="1.25"/>
    <n v="12474"/>
    <n v="15"/>
  </r>
  <r>
    <n v="572061"/>
    <x v="552"/>
    <x v="552"/>
    <n v="12"/>
    <x v="315"/>
    <n v="1.65"/>
    <n v="12474"/>
    <n v="19.799999999999997"/>
  </r>
  <r>
    <n v="572061"/>
    <x v="997"/>
    <x v="1005"/>
    <n v="12"/>
    <x v="315"/>
    <n v="1.65"/>
    <n v="12474"/>
    <n v="19.799999999999997"/>
  </r>
  <r>
    <n v="572061"/>
    <x v="1199"/>
    <x v="1214"/>
    <n v="12"/>
    <x v="315"/>
    <n v="0.39"/>
    <n v="12474"/>
    <n v="4.68"/>
  </r>
  <r>
    <n v="572061"/>
    <x v="1038"/>
    <x v="1046"/>
    <n v="6"/>
    <x v="315"/>
    <n v="2.95"/>
    <n v="12474"/>
    <n v="17.700000000000003"/>
  </r>
  <r>
    <n v="572061"/>
    <x v="711"/>
    <x v="713"/>
    <n v="12"/>
    <x v="315"/>
    <n v="0.65"/>
    <n v="12474"/>
    <n v="7.8000000000000007"/>
  </r>
  <r>
    <n v="572061"/>
    <x v="16"/>
    <x v="16"/>
    <n v="12"/>
    <x v="315"/>
    <n v="0.65"/>
    <n v="12474"/>
    <n v="7.8000000000000007"/>
  </r>
  <r>
    <n v="572061"/>
    <x v="356"/>
    <x v="356"/>
    <n v="12"/>
    <x v="315"/>
    <n v="1.25"/>
    <n v="12474"/>
    <n v="15"/>
  </r>
  <r>
    <n v="572061"/>
    <x v="232"/>
    <x v="232"/>
    <n v="12"/>
    <x v="315"/>
    <n v="1.25"/>
    <n v="12474"/>
    <n v="15"/>
  </r>
  <r>
    <n v="572061"/>
    <x v="97"/>
    <x v="97"/>
    <n v="12"/>
    <x v="315"/>
    <n v="0.85"/>
    <n v="12474"/>
    <n v="10.199999999999999"/>
  </r>
  <r>
    <n v="572061"/>
    <x v="98"/>
    <x v="98"/>
    <n v="12"/>
    <x v="315"/>
    <n v="0.85"/>
    <n v="12474"/>
    <n v="10.199999999999999"/>
  </r>
  <r>
    <n v="572061"/>
    <x v="617"/>
    <x v="619"/>
    <n v="25"/>
    <x v="315"/>
    <n v="0.42"/>
    <n v="12474"/>
    <n v="10.5"/>
  </r>
  <r>
    <n v="572061"/>
    <x v="939"/>
    <x v="945"/>
    <n v="12"/>
    <x v="315"/>
    <n v="1.45"/>
    <n v="12474"/>
    <n v="17.399999999999999"/>
  </r>
  <r>
    <n v="572061"/>
    <x v="940"/>
    <x v="946"/>
    <n v="6"/>
    <x v="315"/>
    <n v="1.95"/>
    <n v="12474"/>
    <n v="11.7"/>
  </r>
  <r>
    <n v="572061"/>
    <x v="1469"/>
    <x v="1495"/>
    <n v="12"/>
    <x v="315"/>
    <n v="1.95"/>
    <n v="12474"/>
    <n v="23.4"/>
  </r>
  <r>
    <n v="572061"/>
    <x v="1407"/>
    <x v="1430"/>
    <n v="6"/>
    <x v="315"/>
    <n v="2.95"/>
    <n v="12474"/>
    <n v="17.700000000000003"/>
  </r>
  <r>
    <n v="572061"/>
    <x v="204"/>
    <x v="204"/>
    <n v="8"/>
    <x v="315"/>
    <n v="1.65"/>
    <n v="12474"/>
    <n v="13.2"/>
  </r>
  <r>
    <n v="572061"/>
    <x v="377"/>
    <x v="377"/>
    <n v="8"/>
    <x v="315"/>
    <n v="1.65"/>
    <n v="12474"/>
    <n v="13.2"/>
  </r>
  <r>
    <n v="572061"/>
    <x v="180"/>
    <x v="180"/>
    <n v="10"/>
    <x v="315"/>
    <n v="0.85"/>
    <n v="12474"/>
    <n v="8.5"/>
  </r>
  <r>
    <n v="572061"/>
    <x v="216"/>
    <x v="216"/>
    <n v="1"/>
    <x v="315"/>
    <n v="12.75"/>
    <n v="12474"/>
    <n v="12.75"/>
  </r>
  <r>
    <n v="572061"/>
    <x v="362"/>
    <x v="362"/>
    <n v="24"/>
    <x v="315"/>
    <n v="2.5499999999999998"/>
    <n v="12474"/>
    <n v="61.199999999999996"/>
  </r>
  <r>
    <n v="572061"/>
    <x v="692"/>
    <x v="694"/>
    <n v="24"/>
    <x v="315"/>
    <n v="0.42"/>
    <n v="12474"/>
    <n v="10.08"/>
  </r>
  <r>
    <n v="572061"/>
    <x v="386"/>
    <x v="386"/>
    <n v="36"/>
    <x v="315"/>
    <n v="0.65"/>
    <n v="12474"/>
    <n v="23.400000000000002"/>
  </r>
  <r>
    <n v="572061"/>
    <x v="24"/>
    <x v="24"/>
    <n v="12"/>
    <x v="315"/>
    <n v="1.65"/>
    <n v="12474"/>
    <n v="19.799999999999997"/>
  </r>
  <r>
    <n v="572061"/>
    <x v="205"/>
    <x v="205"/>
    <n v="12"/>
    <x v="315"/>
    <n v="1.65"/>
    <n v="12474"/>
    <n v="19.799999999999997"/>
  </r>
  <r>
    <n v="572061"/>
    <x v="25"/>
    <x v="25"/>
    <n v="12"/>
    <x v="315"/>
    <n v="1.65"/>
    <n v="12474"/>
    <n v="19.799999999999997"/>
  </r>
  <r>
    <n v="572061"/>
    <x v="532"/>
    <x v="532"/>
    <n v="4"/>
    <x v="315"/>
    <n v="3.75"/>
    <n v="12474"/>
    <n v="15"/>
  </r>
  <r>
    <n v="572061"/>
    <x v="185"/>
    <x v="185"/>
    <n v="12"/>
    <x v="315"/>
    <n v="1.95"/>
    <n v="12474"/>
    <n v="23.4"/>
  </r>
  <r>
    <n v="572061"/>
    <x v="140"/>
    <x v="140"/>
    <n v="25"/>
    <x v="315"/>
    <n v="0.42"/>
    <n v="12474"/>
    <n v="10.5"/>
  </r>
  <r>
    <n v="572061"/>
    <x v="1470"/>
    <x v="1496"/>
    <n v="4"/>
    <x v="315"/>
    <n v="3.75"/>
    <n v="12474"/>
    <n v="15"/>
  </r>
  <r>
    <n v="572061"/>
    <x v="1471"/>
    <x v="1497"/>
    <n v="4"/>
    <x v="315"/>
    <n v="3.75"/>
    <n v="12474"/>
    <n v="15"/>
  </r>
  <r>
    <n v="572061"/>
    <x v="707"/>
    <x v="709"/>
    <n v="4"/>
    <x v="315"/>
    <n v="3.75"/>
    <n v="12474"/>
    <n v="15"/>
  </r>
  <r>
    <n v="572061"/>
    <x v="834"/>
    <x v="840"/>
    <n v="4"/>
    <x v="315"/>
    <n v="4.25"/>
    <n v="12474"/>
    <n v="17"/>
  </r>
  <r>
    <n v="572061"/>
    <x v="835"/>
    <x v="841"/>
    <n v="4"/>
    <x v="315"/>
    <n v="4.25"/>
    <n v="12474"/>
    <n v="17"/>
  </r>
  <r>
    <n v="572061"/>
    <x v="366"/>
    <x v="366"/>
    <n v="12"/>
    <x v="315"/>
    <n v="0.42"/>
    <n v="12474"/>
    <n v="5.04"/>
  </r>
  <r>
    <n v="572061"/>
    <x v="1291"/>
    <x v="1309"/>
    <n v="4"/>
    <x v="315"/>
    <n v="4.1500000000000004"/>
    <n v="12474"/>
    <n v="16.600000000000001"/>
  </r>
  <r>
    <n v="572061"/>
    <x v="1300"/>
    <x v="1319"/>
    <n v="4"/>
    <x v="315"/>
    <n v="4.1500000000000004"/>
    <n v="12474"/>
    <n v="16.600000000000001"/>
  </r>
  <r>
    <n v="572061"/>
    <x v="1399"/>
    <x v="1422"/>
    <n v="12"/>
    <x v="315"/>
    <n v="2.08"/>
    <n v="12474"/>
    <n v="24.96"/>
  </r>
  <r>
    <n v="572061"/>
    <x v="1389"/>
    <x v="1410"/>
    <n v="20"/>
    <x v="315"/>
    <n v="0.42"/>
    <n v="12474"/>
    <n v="8.4"/>
  </r>
  <r>
    <n v="572061"/>
    <x v="1375"/>
    <x v="1396"/>
    <n v="20"/>
    <x v="315"/>
    <n v="0.42"/>
    <n v="12474"/>
    <n v="8.4"/>
  </r>
  <r>
    <n v="572061"/>
    <x v="627"/>
    <x v="629"/>
    <n v="25"/>
    <x v="315"/>
    <n v="0.42"/>
    <n v="12474"/>
    <n v="10.5"/>
  </r>
  <r>
    <n v="572134"/>
    <x v="1284"/>
    <x v="1302"/>
    <n v="1"/>
    <x v="316"/>
    <n v="21.95"/>
    <n v="12500"/>
    <n v="21.95"/>
  </r>
  <r>
    <n v="572134"/>
    <x v="1472"/>
    <x v="1498"/>
    <n v="12"/>
    <x v="316"/>
    <n v="1.25"/>
    <n v="12500"/>
    <n v="15"/>
  </r>
  <r>
    <n v="572134"/>
    <x v="1473"/>
    <x v="1499"/>
    <n v="12"/>
    <x v="316"/>
    <n v="1.25"/>
    <n v="12500"/>
    <n v="15"/>
  </r>
  <r>
    <n v="572134"/>
    <x v="360"/>
    <x v="360"/>
    <n v="6"/>
    <x v="316"/>
    <n v="3.35"/>
    <n v="12500"/>
    <n v="20.100000000000001"/>
  </r>
  <r>
    <n v="572134"/>
    <x v="654"/>
    <x v="656"/>
    <n v="6"/>
    <x v="316"/>
    <n v="2.95"/>
    <n v="12500"/>
    <n v="17.700000000000003"/>
  </r>
  <r>
    <n v="572134"/>
    <x v="536"/>
    <x v="536"/>
    <n v="2"/>
    <x v="316"/>
    <n v="8.5"/>
    <n v="12500"/>
    <n v="17"/>
  </r>
  <r>
    <n v="572134"/>
    <x v="1193"/>
    <x v="1208"/>
    <n v="12"/>
    <x v="316"/>
    <n v="1.95"/>
    <n v="12500"/>
    <n v="23.4"/>
  </r>
  <r>
    <n v="572134"/>
    <x v="1344"/>
    <x v="1365"/>
    <n v="44"/>
    <x v="316"/>
    <n v="3.75"/>
    <n v="12500"/>
    <n v="165"/>
  </r>
  <r>
    <n v="572134"/>
    <x v="1364"/>
    <x v="1444"/>
    <n v="44"/>
    <x v="316"/>
    <n v="3.75"/>
    <n v="12500"/>
    <n v="165"/>
  </r>
  <r>
    <n v="572134"/>
    <x v="1390"/>
    <x v="1412"/>
    <n v="2"/>
    <x v="316"/>
    <n v="6.25"/>
    <n v="12500"/>
    <n v="12.5"/>
  </r>
  <r>
    <n v="572134"/>
    <x v="1365"/>
    <x v="1386"/>
    <n v="60"/>
    <x v="316"/>
    <n v="10.4"/>
    <n v="12500"/>
    <n v="624"/>
  </r>
  <r>
    <n v="572241"/>
    <x v="171"/>
    <x v="171"/>
    <n v="4"/>
    <x v="317"/>
    <n v="3.75"/>
    <n v="12712"/>
    <n v="15"/>
  </r>
  <r>
    <n v="572241"/>
    <x v="1474"/>
    <x v="1500"/>
    <n v="4"/>
    <x v="317"/>
    <n v="4.25"/>
    <n v="12712"/>
    <n v="17"/>
  </r>
  <r>
    <n v="572241"/>
    <x v="292"/>
    <x v="292"/>
    <n v="12"/>
    <x v="317"/>
    <n v="2.1"/>
    <n v="12712"/>
    <n v="25.200000000000003"/>
  </r>
  <r>
    <n v="572241"/>
    <x v="1341"/>
    <x v="1362"/>
    <n v="12"/>
    <x v="317"/>
    <n v="2.1"/>
    <n v="12712"/>
    <n v="25.200000000000003"/>
  </r>
  <r>
    <n v="572241"/>
    <x v="1456"/>
    <x v="1481"/>
    <n v="12"/>
    <x v="317"/>
    <n v="2.1"/>
    <n v="12712"/>
    <n v="25.200000000000003"/>
  </r>
  <r>
    <n v="572241"/>
    <x v="959"/>
    <x v="966"/>
    <n v="6"/>
    <x v="317"/>
    <n v="2.95"/>
    <n v="12712"/>
    <n v="17.700000000000003"/>
  </r>
  <r>
    <n v="572241"/>
    <x v="158"/>
    <x v="158"/>
    <n v="6"/>
    <x v="317"/>
    <n v="5.95"/>
    <n v="12712"/>
    <n v="35.700000000000003"/>
  </r>
  <r>
    <n v="572241"/>
    <x v="159"/>
    <x v="159"/>
    <n v="6"/>
    <x v="317"/>
    <n v="5.95"/>
    <n v="12712"/>
    <n v="35.700000000000003"/>
  </r>
  <r>
    <n v="572241"/>
    <x v="213"/>
    <x v="213"/>
    <n v="6"/>
    <x v="317"/>
    <n v="5.95"/>
    <n v="12712"/>
    <n v="35.700000000000003"/>
  </r>
  <r>
    <n v="572559"/>
    <x v="1162"/>
    <x v="1175"/>
    <n v="12"/>
    <x v="318"/>
    <n v="2.95"/>
    <n v="12476"/>
    <n v="35.400000000000006"/>
  </r>
  <r>
    <n v="572559"/>
    <x v="692"/>
    <x v="694"/>
    <n v="24"/>
    <x v="318"/>
    <n v="0.42"/>
    <n v="12476"/>
    <n v="10.08"/>
  </r>
  <r>
    <n v="572559"/>
    <x v="681"/>
    <x v="683"/>
    <n v="24"/>
    <x v="318"/>
    <n v="0.42"/>
    <n v="12476"/>
    <n v="10.08"/>
  </r>
  <r>
    <n v="572559"/>
    <x v="271"/>
    <x v="271"/>
    <n v="12"/>
    <x v="318"/>
    <n v="1.45"/>
    <n v="12476"/>
    <n v="17.399999999999999"/>
  </r>
  <r>
    <n v="572559"/>
    <x v="1203"/>
    <x v="1218"/>
    <n v="12"/>
    <x v="318"/>
    <n v="2.89"/>
    <n v="12476"/>
    <n v="34.68"/>
  </r>
  <r>
    <n v="572559"/>
    <x v="964"/>
    <x v="972"/>
    <n v="2"/>
    <x v="318"/>
    <n v="7.65"/>
    <n v="12476"/>
    <n v="15.3"/>
  </r>
  <r>
    <n v="572559"/>
    <x v="1317"/>
    <x v="1338"/>
    <n v="24"/>
    <x v="318"/>
    <n v="0.55000000000000004"/>
    <n v="12476"/>
    <n v="13.200000000000001"/>
  </r>
  <r>
    <n v="572559"/>
    <x v="517"/>
    <x v="517"/>
    <n v="12"/>
    <x v="318"/>
    <n v="1.25"/>
    <n v="12476"/>
    <n v="15"/>
  </r>
  <r>
    <n v="572559"/>
    <x v="537"/>
    <x v="537"/>
    <n v="12"/>
    <x v="318"/>
    <n v="1.95"/>
    <n v="12476"/>
    <n v="23.4"/>
  </r>
  <r>
    <n v="572559"/>
    <x v="1475"/>
    <x v="1501"/>
    <n v="2"/>
    <x v="318"/>
    <n v="12.5"/>
    <n v="12476"/>
    <n v="25"/>
  </r>
  <r>
    <n v="572559"/>
    <x v="1476"/>
    <x v="1502"/>
    <n v="12"/>
    <x v="318"/>
    <n v="2.08"/>
    <n v="12476"/>
    <n v="24.96"/>
  </r>
  <r>
    <n v="572559"/>
    <x v="1026"/>
    <x v="1034"/>
    <n v="12"/>
    <x v="318"/>
    <n v="2.4900000000000002"/>
    <n v="12476"/>
    <n v="29.880000000000003"/>
  </r>
  <r>
    <n v="572559"/>
    <x v="1027"/>
    <x v="1035"/>
    <n v="12"/>
    <x v="318"/>
    <n v="2.4900000000000002"/>
    <n v="12476"/>
    <n v="29.880000000000003"/>
  </r>
  <r>
    <n v="572559"/>
    <x v="1153"/>
    <x v="1165"/>
    <n v="10"/>
    <x v="318"/>
    <n v="2.08"/>
    <n v="12476"/>
    <n v="20.8"/>
  </r>
  <r>
    <n v="572559"/>
    <x v="1477"/>
    <x v="1503"/>
    <n v="12"/>
    <x v="318"/>
    <n v="1.25"/>
    <n v="12476"/>
    <n v="15"/>
  </r>
  <r>
    <n v="572559"/>
    <x v="1465"/>
    <x v="1491"/>
    <n v="12"/>
    <x v="318"/>
    <n v="1.25"/>
    <n v="12476"/>
    <n v="15"/>
  </r>
  <r>
    <n v="572559"/>
    <x v="1409"/>
    <x v="1432"/>
    <n v="12"/>
    <x v="318"/>
    <n v="1.25"/>
    <n v="12476"/>
    <n v="15"/>
  </r>
  <r>
    <n v="572559"/>
    <x v="1191"/>
    <x v="1205"/>
    <n v="12"/>
    <x v="318"/>
    <n v="0.83"/>
    <n v="12476"/>
    <n v="9.9599999999999991"/>
  </r>
  <r>
    <n v="572559"/>
    <x v="1192"/>
    <x v="1206"/>
    <n v="12"/>
    <x v="318"/>
    <n v="0.83"/>
    <n v="12476"/>
    <n v="9.9599999999999991"/>
  </r>
  <r>
    <n v="572559"/>
    <x v="1478"/>
    <x v="1504"/>
    <n v="6"/>
    <x v="318"/>
    <n v="5.95"/>
    <n v="12476"/>
    <n v="35.700000000000003"/>
  </r>
  <r>
    <n v="572559"/>
    <x v="1389"/>
    <x v="1410"/>
    <n v="20"/>
    <x v="318"/>
    <n v="0.42"/>
    <n v="12476"/>
    <n v="8.4"/>
  </r>
  <r>
    <n v="572559"/>
    <x v="1479"/>
    <x v="1505"/>
    <n v="12"/>
    <x v="318"/>
    <n v="1.65"/>
    <n v="12476"/>
    <n v="19.799999999999997"/>
  </r>
  <r>
    <n v="572559"/>
    <x v="1454"/>
    <x v="1479"/>
    <n v="12"/>
    <x v="318"/>
    <n v="1.25"/>
    <n v="12476"/>
    <n v="15"/>
  </r>
  <r>
    <n v="572560"/>
    <x v="317"/>
    <x v="317"/>
    <n v="36"/>
    <x v="319"/>
    <n v="1.65"/>
    <n v="12476"/>
    <n v="59.4"/>
  </r>
  <r>
    <n v="572560"/>
    <x v="25"/>
    <x v="25"/>
    <n v="36"/>
    <x v="319"/>
    <n v="1.65"/>
    <n v="12476"/>
    <n v="59.4"/>
  </r>
  <r>
    <n v="572560"/>
    <x v="426"/>
    <x v="426"/>
    <n v="4"/>
    <x v="319"/>
    <n v="8.5"/>
    <n v="12476"/>
    <n v="34"/>
  </r>
  <r>
    <n v="572560"/>
    <x v="296"/>
    <x v="296"/>
    <n v="4"/>
    <x v="319"/>
    <n v="8.5"/>
    <n v="12476"/>
    <n v="34"/>
  </r>
  <r>
    <n v="572560"/>
    <x v="944"/>
    <x v="950"/>
    <n v="4"/>
    <x v="319"/>
    <n v="8.25"/>
    <n v="12476"/>
    <n v="33"/>
  </r>
  <r>
    <n v="572560"/>
    <x v="1480"/>
    <x v="1506"/>
    <n v="6"/>
    <x v="319"/>
    <n v="8.25"/>
    <n v="12476"/>
    <n v="49.5"/>
  </r>
  <r>
    <n v="572560"/>
    <x v="427"/>
    <x v="427"/>
    <n v="8"/>
    <x v="319"/>
    <n v="14.95"/>
    <n v="12476"/>
    <n v="119.6"/>
  </r>
  <r>
    <n v="572560"/>
    <x v="256"/>
    <x v="256"/>
    <n v="12"/>
    <x v="319"/>
    <n v="2.1"/>
    <n v="12476"/>
    <n v="25.200000000000003"/>
  </r>
  <r>
    <n v="572560"/>
    <x v="479"/>
    <x v="479"/>
    <n v="6"/>
    <x v="319"/>
    <n v="8.25"/>
    <n v="12476"/>
    <n v="49.5"/>
  </r>
  <r>
    <n v="572560"/>
    <x v="432"/>
    <x v="432"/>
    <n v="12"/>
    <x v="319"/>
    <n v="3.39"/>
    <n v="12476"/>
    <n v="40.68"/>
  </r>
  <r>
    <n v="572895"/>
    <x v="743"/>
    <x v="746"/>
    <n v="12"/>
    <x v="320"/>
    <n v="0.42"/>
    <n v="12569"/>
    <n v="5.04"/>
  </r>
  <r>
    <n v="572895"/>
    <x v="611"/>
    <x v="611"/>
    <n v="3"/>
    <x v="320"/>
    <n v="4.95"/>
    <n v="12569"/>
    <n v="14.850000000000001"/>
  </r>
  <r>
    <n v="572894"/>
    <x v="426"/>
    <x v="426"/>
    <n v="2"/>
    <x v="320"/>
    <n v="8.5"/>
    <n v="12569"/>
    <n v="17"/>
  </r>
  <r>
    <n v="572894"/>
    <x v="536"/>
    <x v="536"/>
    <n v="2"/>
    <x v="320"/>
    <n v="8.5"/>
    <n v="12569"/>
    <n v="17"/>
  </r>
  <r>
    <n v="572895"/>
    <x v="1481"/>
    <x v="1507"/>
    <n v="3"/>
    <x v="320"/>
    <n v="9.9499999999999993"/>
    <n v="12569"/>
    <n v="29.849999999999998"/>
  </r>
  <r>
    <n v="573106"/>
    <x v="239"/>
    <x v="239"/>
    <n v="12"/>
    <x v="321"/>
    <n v="2.95"/>
    <n v="12626"/>
    <n v="35.400000000000006"/>
  </r>
  <r>
    <n v="573106"/>
    <x v="1440"/>
    <x v="1465"/>
    <n v="12"/>
    <x v="321"/>
    <n v="0.85"/>
    <n v="12626"/>
    <n v="10.199999999999999"/>
  </r>
  <r>
    <n v="573106"/>
    <x v="1482"/>
    <x v="1508"/>
    <n v="12"/>
    <x v="321"/>
    <n v="0.85"/>
    <n v="12626"/>
    <n v="10.199999999999999"/>
  </r>
  <r>
    <n v="573106"/>
    <x v="1483"/>
    <x v="1509"/>
    <n v="12"/>
    <x v="321"/>
    <n v="0.85"/>
    <n v="12626"/>
    <n v="10.199999999999999"/>
  </r>
  <r>
    <n v="573106"/>
    <x v="1484"/>
    <x v="1510"/>
    <n v="12"/>
    <x v="321"/>
    <n v="0.85"/>
    <n v="12626"/>
    <n v="10.199999999999999"/>
  </r>
  <r>
    <n v="573106"/>
    <x v="1485"/>
    <x v="1511"/>
    <n v="10"/>
    <x v="321"/>
    <n v="1.65"/>
    <n v="12626"/>
    <n v="16.5"/>
  </r>
  <r>
    <n v="573106"/>
    <x v="1486"/>
    <x v="1512"/>
    <n v="10"/>
    <x v="321"/>
    <n v="1.65"/>
    <n v="12626"/>
    <n v="16.5"/>
  </r>
  <r>
    <n v="573106"/>
    <x v="1487"/>
    <x v="1513"/>
    <n v="12"/>
    <x v="321"/>
    <n v="0.83"/>
    <n v="12626"/>
    <n v="9.9599999999999991"/>
  </r>
  <r>
    <n v="573106"/>
    <x v="1488"/>
    <x v="1514"/>
    <n v="12"/>
    <x v="321"/>
    <n v="1.25"/>
    <n v="12626"/>
    <n v="15"/>
  </r>
  <r>
    <n v="573106"/>
    <x v="1489"/>
    <x v="1515"/>
    <n v="8"/>
    <x v="321"/>
    <n v="3.75"/>
    <n v="12626"/>
    <n v="30"/>
  </r>
  <r>
    <n v="573106"/>
    <x v="1490"/>
    <x v="1516"/>
    <n v="12"/>
    <x v="321"/>
    <n v="1.25"/>
    <n v="12626"/>
    <n v="15"/>
  </r>
  <r>
    <n v="573106"/>
    <x v="1479"/>
    <x v="1505"/>
    <n v="12"/>
    <x v="321"/>
    <n v="1.65"/>
    <n v="12626"/>
    <n v="19.799999999999997"/>
  </r>
  <r>
    <n v="573136"/>
    <x v="52"/>
    <x v="52"/>
    <n v="16"/>
    <x v="322"/>
    <n v="1.25"/>
    <n v="12709"/>
    <n v="20"/>
  </r>
  <r>
    <n v="573136"/>
    <x v="484"/>
    <x v="484"/>
    <n v="3"/>
    <x v="322"/>
    <n v="4.95"/>
    <n v="12709"/>
    <n v="14.850000000000001"/>
  </r>
  <r>
    <n v="573136"/>
    <x v="348"/>
    <x v="348"/>
    <n v="24"/>
    <x v="322"/>
    <n v="0.42"/>
    <n v="12709"/>
    <n v="10.08"/>
  </r>
  <r>
    <n v="573136"/>
    <x v="216"/>
    <x v="216"/>
    <n v="5"/>
    <x v="322"/>
    <n v="12.75"/>
    <n v="12709"/>
    <n v="63.75"/>
  </r>
  <r>
    <n v="573136"/>
    <x v="536"/>
    <x v="536"/>
    <n v="4"/>
    <x v="322"/>
    <n v="8.5"/>
    <n v="12709"/>
    <n v="34"/>
  </r>
  <r>
    <n v="573136"/>
    <x v="515"/>
    <x v="515"/>
    <n v="8"/>
    <x v="322"/>
    <n v="3.75"/>
    <n v="12709"/>
    <n v="30"/>
  </r>
  <r>
    <n v="573136"/>
    <x v="920"/>
    <x v="926"/>
    <n v="24"/>
    <x v="322"/>
    <n v="1.25"/>
    <n v="12709"/>
    <n v="30"/>
  </r>
  <r>
    <n v="573136"/>
    <x v="921"/>
    <x v="927"/>
    <n v="12"/>
    <x v="322"/>
    <n v="1.25"/>
    <n v="12709"/>
    <n v="15"/>
  </r>
  <r>
    <n v="573136"/>
    <x v="922"/>
    <x v="928"/>
    <n v="12"/>
    <x v="322"/>
    <n v="1.25"/>
    <n v="12709"/>
    <n v="15"/>
  </r>
  <r>
    <n v="573284"/>
    <x v="357"/>
    <x v="357"/>
    <n v="12"/>
    <x v="323"/>
    <n v="1.95"/>
    <n v="13812"/>
    <n v="23.4"/>
  </r>
  <r>
    <n v="573284"/>
    <x v="1440"/>
    <x v="1465"/>
    <n v="12"/>
    <x v="323"/>
    <n v="0.85"/>
    <n v="13812"/>
    <n v="10.199999999999999"/>
  </r>
  <r>
    <n v="573284"/>
    <x v="1398"/>
    <x v="1421"/>
    <n v="24"/>
    <x v="323"/>
    <n v="0.28999999999999998"/>
    <n v="13812"/>
    <n v="6.9599999999999991"/>
  </r>
  <r>
    <n v="573284"/>
    <x v="536"/>
    <x v="536"/>
    <n v="2"/>
    <x v="323"/>
    <n v="8.5"/>
    <n v="13812"/>
    <n v="17"/>
  </r>
  <r>
    <n v="573284"/>
    <x v="1170"/>
    <x v="1183"/>
    <n v="6"/>
    <x v="323"/>
    <n v="2.89"/>
    <n v="13812"/>
    <n v="17.34"/>
  </r>
  <r>
    <n v="573284"/>
    <x v="1349"/>
    <x v="1370"/>
    <n v="6"/>
    <x v="323"/>
    <n v="2.08"/>
    <n v="13812"/>
    <n v="12.48"/>
  </r>
  <r>
    <n v="573284"/>
    <x v="1139"/>
    <x v="1151"/>
    <n v="12"/>
    <x v="323"/>
    <n v="1.25"/>
    <n v="13812"/>
    <n v="15"/>
  </r>
  <r>
    <n v="573289"/>
    <x v="330"/>
    <x v="330"/>
    <n v="20"/>
    <x v="324"/>
    <n v="2.08"/>
    <n v="12705"/>
    <n v="41.6"/>
  </r>
  <r>
    <n v="573289"/>
    <x v="44"/>
    <x v="44"/>
    <n v="10"/>
    <x v="324"/>
    <n v="0.85"/>
    <n v="12705"/>
    <n v="8.5"/>
  </r>
  <r>
    <n v="573289"/>
    <x v="78"/>
    <x v="78"/>
    <n v="8"/>
    <x v="324"/>
    <n v="1.95"/>
    <n v="12705"/>
    <n v="15.6"/>
  </r>
  <r>
    <n v="573289"/>
    <x v="171"/>
    <x v="171"/>
    <n v="8"/>
    <x v="324"/>
    <n v="3.75"/>
    <n v="12705"/>
    <n v="30"/>
  </r>
  <r>
    <n v="573289"/>
    <x v="14"/>
    <x v="14"/>
    <n v="24"/>
    <x v="324"/>
    <n v="0.85"/>
    <n v="12705"/>
    <n v="20.399999999999999"/>
  </r>
  <r>
    <n v="573289"/>
    <x v="177"/>
    <x v="177"/>
    <n v="10"/>
    <x v="324"/>
    <n v="2.08"/>
    <n v="12705"/>
    <n v="20.8"/>
  </r>
  <r>
    <n v="573289"/>
    <x v="1062"/>
    <x v="1070"/>
    <n v="12"/>
    <x v="324"/>
    <n v="1.65"/>
    <n v="12705"/>
    <n v="19.799999999999997"/>
  </r>
  <r>
    <n v="573289"/>
    <x v="357"/>
    <x v="357"/>
    <n v="12"/>
    <x v="324"/>
    <n v="1.95"/>
    <n v="12705"/>
    <n v="23.4"/>
  </r>
  <r>
    <n v="573289"/>
    <x v="878"/>
    <x v="884"/>
    <n v="12"/>
    <x v="324"/>
    <n v="4.25"/>
    <n v="12705"/>
    <n v="51"/>
  </r>
  <r>
    <n v="573289"/>
    <x v="282"/>
    <x v="282"/>
    <n v="10"/>
    <x v="324"/>
    <n v="0.85"/>
    <n v="12705"/>
    <n v="8.5"/>
  </r>
  <r>
    <n v="573289"/>
    <x v="216"/>
    <x v="216"/>
    <n v="8"/>
    <x v="324"/>
    <n v="12.75"/>
    <n v="12705"/>
    <n v="102"/>
  </r>
  <r>
    <n v="573289"/>
    <x v="127"/>
    <x v="127"/>
    <n v="4"/>
    <x v="324"/>
    <n v="4.95"/>
    <n v="12705"/>
    <n v="19.8"/>
  </r>
  <r>
    <n v="573289"/>
    <x v="140"/>
    <x v="140"/>
    <n v="25"/>
    <x v="324"/>
    <n v="0.42"/>
    <n v="12705"/>
    <n v="10.5"/>
  </r>
  <r>
    <n v="573289"/>
    <x v="514"/>
    <x v="514"/>
    <n v="8"/>
    <x v="324"/>
    <n v="3.75"/>
    <n v="12705"/>
    <n v="30"/>
  </r>
  <r>
    <n v="573289"/>
    <x v="682"/>
    <x v="684"/>
    <n v="8"/>
    <x v="324"/>
    <n v="3.75"/>
    <n v="12705"/>
    <n v="30"/>
  </r>
  <r>
    <n v="573289"/>
    <x v="515"/>
    <x v="515"/>
    <n v="8"/>
    <x v="324"/>
    <n v="3.75"/>
    <n v="12705"/>
    <n v="30"/>
  </r>
  <r>
    <n v="573289"/>
    <x v="456"/>
    <x v="456"/>
    <n v="8"/>
    <x v="324"/>
    <n v="3.75"/>
    <n v="12705"/>
    <n v="30"/>
  </r>
  <r>
    <n v="573289"/>
    <x v="683"/>
    <x v="685"/>
    <n v="8"/>
    <x v="324"/>
    <n v="3.75"/>
    <n v="12705"/>
    <n v="30"/>
  </r>
  <r>
    <n v="573289"/>
    <x v="1341"/>
    <x v="1362"/>
    <n v="12"/>
    <x v="324"/>
    <n v="2.1"/>
    <n v="12705"/>
    <n v="25.200000000000003"/>
  </r>
  <r>
    <n v="573289"/>
    <x v="27"/>
    <x v="27"/>
    <n v="12"/>
    <x v="324"/>
    <n v="1.25"/>
    <n v="12705"/>
    <n v="15"/>
  </r>
  <r>
    <n v="573289"/>
    <x v="34"/>
    <x v="1484"/>
    <n v="25"/>
    <x v="324"/>
    <n v="0.42"/>
    <n v="12705"/>
    <n v="10.5"/>
  </r>
  <r>
    <n v="573289"/>
    <x v="884"/>
    <x v="890"/>
    <n v="4"/>
    <x v="324"/>
    <n v="7.5"/>
    <n v="12705"/>
    <n v="30"/>
  </r>
  <r>
    <n v="573289"/>
    <x v="844"/>
    <x v="850"/>
    <n v="2"/>
    <x v="324"/>
    <n v="9.9499999999999993"/>
    <n v="12705"/>
    <n v="19.899999999999999"/>
  </r>
  <r>
    <n v="573289"/>
    <x v="746"/>
    <x v="749"/>
    <n v="10"/>
    <x v="324"/>
    <n v="0.85"/>
    <n v="12705"/>
    <n v="8.5"/>
  </r>
  <r>
    <n v="573289"/>
    <x v="972"/>
    <x v="980"/>
    <n v="4"/>
    <x v="324"/>
    <n v="4.95"/>
    <n v="12705"/>
    <n v="19.8"/>
  </r>
  <r>
    <n v="573289"/>
    <x v="974"/>
    <x v="982"/>
    <n v="24"/>
    <x v="324"/>
    <n v="0.55000000000000004"/>
    <n v="12705"/>
    <n v="13.200000000000001"/>
  </r>
  <r>
    <n v="573289"/>
    <x v="1478"/>
    <x v="1504"/>
    <n v="3"/>
    <x v="324"/>
    <n v="5.95"/>
    <n v="12705"/>
    <n v="17.850000000000001"/>
  </r>
  <r>
    <n v="573289"/>
    <x v="1491"/>
    <x v="1517"/>
    <n v="6"/>
    <x v="324"/>
    <n v="3.75"/>
    <n v="12705"/>
    <n v="22.5"/>
  </r>
  <r>
    <n v="573289"/>
    <x v="1194"/>
    <x v="1209"/>
    <n v="10"/>
    <x v="324"/>
    <n v="0.82"/>
    <n v="12705"/>
    <n v="8.1999999999999993"/>
  </r>
  <r>
    <n v="573289"/>
    <x v="1244"/>
    <x v="1260"/>
    <n v="12"/>
    <x v="324"/>
    <n v="1.25"/>
    <n v="12705"/>
    <n v="15"/>
  </r>
  <r>
    <n v="573289"/>
    <x v="1492"/>
    <x v="1518"/>
    <n v="2"/>
    <x v="324"/>
    <n v="12.5"/>
    <n v="12705"/>
    <n v="25"/>
  </r>
  <r>
    <n v="573289"/>
    <x v="1117"/>
    <x v="1320"/>
    <n v="25"/>
    <x v="324"/>
    <n v="0.42"/>
    <n v="12705"/>
    <n v="10.5"/>
  </r>
  <r>
    <n v="573289"/>
    <x v="1493"/>
    <x v="1519"/>
    <n v="12"/>
    <x v="324"/>
    <n v="1.25"/>
    <n v="12705"/>
    <n v="15"/>
  </r>
  <r>
    <n v="573289"/>
    <x v="1494"/>
    <x v="1520"/>
    <n v="12"/>
    <x v="324"/>
    <n v="1.25"/>
    <n v="12705"/>
    <n v="15"/>
  </r>
  <r>
    <n v="573289"/>
    <x v="1495"/>
    <x v="1521"/>
    <n v="2"/>
    <x v="324"/>
    <n v="7.95"/>
    <n v="12705"/>
    <n v="15.9"/>
  </r>
  <r>
    <n v="573289"/>
    <x v="1215"/>
    <x v="1231"/>
    <n v="25"/>
    <x v="324"/>
    <n v="0.42"/>
    <n v="12705"/>
    <n v="10.5"/>
  </r>
  <r>
    <n v="573289"/>
    <x v="1073"/>
    <x v="1084"/>
    <n v="4"/>
    <x v="324"/>
    <n v="4.25"/>
    <n v="12705"/>
    <n v="17"/>
  </r>
  <r>
    <n v="573289"/>
    <x v="367"/>
    <x v="367"/>
    <n v="12"/>
    <x v="324"/>
    <n v="1.25"/>
    <n v="12705"/>
    <n v="15"/>
  </r>
  <r>
    <n v="573289"/>
    <x v="369"/>
    <x v="369"/>
    <n v="12"/>
    <x v="324"/>
    <n v="1.25"/>
    <n v="12705"/>
    <n v="15"/>
  </r>
  <r>
    <n v="573289"/>
    <x v="215"/>
    <x v="215"/>
    <n v="12"/>
    <x v="324"/>
    <n v="1.25"/>
    <n v="12705"/>
    <n v="15"/>
  </r>
  <r>
    <n v="573289"/>
    <x v="371"/>
    <x v="371"/>
    <n v="12"/>
    <x v="324"/>
    <n v="1.25"/>
    <n v="12705"/>
    <n v="15"/>
  </r>
  <r>
    <n v="573417"/>
    <x v="804"/>
    <x v="809"/>
    <n v="10"/>
    <x v="325"/>
    <n v="0.85"/>
    <n v="12581"/>
    <n v="8.5"/>
  </r>
  <r>
    <n v="573417"/>
    <x v="1496"/>
    <x v="1522"/>
    <n v="12"/>
    <x v="325"/>
    <n v="1.25"/>
    <n v="12581"/>
    <n v="15"/>
  </r>
  <r>
    <n v="573417"/>
    <x v="22"/>
    <x v="22"/>
    <n v="6"/>
    <x v="325"/>
    <n v="2.95"/>
    <n v="12581"/>
    <n v="17.700000000000003"/>
  </r>
  <r>
    <n v="573417"/>
    <x v="33"/>
    <x v="33"/>
    <n v="12"/>
    <x v="325"/>
    <n v="0.85"/>
    <n v="12581"/>
    <n v="10.199999999999999"/>
  </r>
  <r>
    <n v="573417"/>
    <x v="1497"/>
    <x v="1523"/>
    <n v="12"/>
    <x v="325"/>
    <n v="1.65"/>
    <n v="12581"/>
    <n v="19.799999999999997"/>
  </r>
  <r>
    <n v="573417"/>
    <x v="1498"/>
    <x v="1524"/>
    <n v="12"/>
    <x v="325"/>
    <n v="0.83"/>
    <n v="12581"/>
    <n v="9.9599999999999991"/>
  </r>
  <r>
    <n v="573417"/>
    <x v="1088"/>
    <x v="1100"/>
    <n v="12"/>
    <x v="325"/>
    <n v="1.25"/>
    <n v="12581"/>
    <n v="15"/>
  </r>
  <r>
    <n v="573417"/>
    <x v="1171"/>
    <x v="1184"/>
    <n v="12"/>
    <x v="325"/>
    <n v="1.25"/>
    <n v="12581"/>
    <n v="15"/>
  </r>
  <r>
    <n v="573417"/>
    <x v="1025"/>
    <x v="1033"/>
    <n v="12"/>
    <x v="325"/>
    <n v="1.25"/>
    <n v="12581"/>
    <n v="15"/>
  </r>
  <r>
    <n v="573417"/>
    <x v="1499"/>
    <x v="1525"/>
    <n v="1"/>
    <x v="325"/>
    <n v="9.9499999999999993"/>
    <n v="12581"/>
    <n v="9.9499999999999993"/>
  </r>
  <r>
    <n v="573417"/>
    <x v="1357"/>
    <x v="1378"/>
    <n v="10"/>
    <x v="325"/>
    <n v="0.79"/>
    <n v="12581"/>
    <n v="7.9"/>
  </r>
  <r>
    <n v="573417"/>
    <x v="430"/>
    <x v="430"/>
    <n v="12"/>
    <x v="325"/>
    <n v="0.85"/>
    <n v="12581"/>
    <n v="10.199999999999999"/>
  </r>
  <r>
    <n v="573417"/>
    <x v="1500"/>
    <x v="1526"/>
    <n v="12"/>
    <x v="325"/>
    <n v="1.25"/>
    <n v="12581"/>
    <n v="15"/>
  </r>
  <r>
    <n v="573417"/>
    <x v="1215"/>
    <x v="1231"/>
    <n v="25"/>
    <x v="325"/>
    <n v="0.42"/>
    <n v="12581"/>
    <n v="10.5"/>
  </r>
  <r>
    <n v="573424"/>
    <x v="642"/>
    <x v="644"/>
    <n v="144"/>
    <x v="326"/>
    <n v="0.39"/>
    <n v="12720"/>
    <n v="56.160000000000004"/>
  </r>
  <r>
    <n v="573424"/>
    <x v="11"/>
    <x v="11"/>
    <n v="10"/>
    <x v="326"/>
    <n v="2.08"/>
    <n v="12720"/>
    <n v="20.8"/>
  </r>
  <r>
    <n v="573430"/>
    <x v="41"/>
    <x v="41"/>
    <n v="3"/>
    <x v="327"/>
    <n v="5.95"/>
    <n v="13813"/>
    <n v="17.850000000000001"/>
  </r>
  <r>
    <n v="573430"/>
    <x v="69"/>
    <x v="69"/>
    <n v="2"/>
    <x v="327"/>
    <n v="9.9499999999999993"/>
    <n v="13813"/>
    <n v="19.899999999999999"/>
  </r>
  <r>
    <n v="573430"/>
    <x v="355"/>
    <x v="355"/>
    <n v="12"/>
    <x v="327"/>
    <n v="1.45"/>
    <n v="13813"/>
    <n v="17.399999999999999"/>
  </r>
  <r>
    <n v="573430"/>
    <x v="15"/>
    <x v="15"/>
    <n v="12"/>
    <x v="327"/>
    <n v="0.65"/>
    <n v="13813"/>
    <n v="7.8000000000000007"/>
  </r>
  <r>
    <n v="573430"/>
    <x v="18"/>
    <x v="18"/>
    <n v="3"/>
    <x v="327"/>
    <n v="4.95"/>
    <n v="13813"/>
    <n v="14.850000000000001"/>
  </r>
  <r>
    <n v="573430"/>
    <x v="210"/>
    <x v="210"/>
    <n v="3"/>
    <x v="327"/>
    <n v="4.95"/>
    <n v="13813"/>
    <n v="14.850000000000001"/>
  </r>
  <r>
    <n v="573430"/>
    <x v="112"/>
    <x v="112"/>
    <n v="8"/>
    <x v="327"/>
    <n v="3.95"/>
    <n v="13813"/>
    <n v="31.6"/>
  </r>
  <r>
    <n v="573430"/>
    <x v="119"/>
    <x v="119"/>
    <n v="8"/>
    <x v="327"/>
    <n v="1.65"/>
    <n v="13813"/>
    <n v="13.2"/>
  </r>
  <r>
    <n v="573430"/>
    <x v="127"/>
    <x v="127"/>
    <n v="4"/>
    <x v="327"/>
    <n v="4.95"/>
    <n v="13813"/>
    <n v="19.8"/>
  </r>
  <r>
    <n v="573430"/>
    <x v="128"/>
    <x v="128"/>
    <n v="4"/>
    <x v="327"/>
    <n v="4.95"/>
    <n v="13813"/>
    <n v="19.8"/>
  </r>
  <r>
    <n v="573430"/>
    <x v="26"/>
    <x v="26"/>
    <n v="12"/>
    <x v="327"/>
    <n v="1.65"/>
    <n v="13813"/>
    <n v="19.799999999999997"/>
  </r>
  <r>
    <n v="573430"/>
    <x v="132"/>
    <x v="132"/>
    <n v="4"/>
    <x v="327"/>
    <n v="4.95"/>
    <n v="13813"/>
    <n v="19.8"/>
  </r>
  <r>
    <n v="573430"/>
    <x v="1086"/>
    <x v="1097"/>
    <n v="6"/>
    <x v="327"/>
    <n v="1.45"/>
    <n v="13813"/>
    <n v="8.6999999999999993"/>
  </r>
  <r>
    <n v="573430"/>
    <x v="969"/>
    <x v="1226"/>
    <n v="6"/>
    <x v="327"/>
    <n v="4.1500000000000004"/>
    <n v="13813"/>
    <n v="24.900000000000002"/>
  </r>
  <r>
    <n v="573430"/>
    <x v="1170"/>
    <x v="1183"/>
    <n v="6"/>
    <x v="327"/>
    <n v="2.89"/>
    <n v="13813"/>
    <n v="17.34"/>
  </r>
  <r>
    <n v="573430"/>
    <x v="1501"/>
    <x v="1527"/>
    <n v="4"/>
    <x v="327"/>
    <n v="4.95"/>
    <n v="13813"/>
    <n v="19.8"/>
  </r>
  <r>
    <n v="573430"/>
    <x v="765"/>
    <x v="769"/>
    <n v="6"/>
    <x v="327"/>
    <n v="2.1"/>
    <n v="13813"/>
    <n v="12.600000000000001"/>
  </r>
  <r>
    <n v="573430"/>
    <x v="158"/>
    <x v="158"/>
    <n v="6"/>
    <x v="327"/>
    <n v="5.95"/>
    <n v="13813"/>
    <n v="35.700000000000003"/>
  </r>
  <r>
    <n v="573430"/>
    <x v="167"/>
    <x v="167"/>
    <n v="3"/>
    <x v="327"/>
    <n v="5.95"/>
    <n v="13813"/>
    <n v="17.850000000000001"/>
  </r>
  <r>
    <n v="573629"/>
    <x v="562"/>
    <x v="562"/>
    <n v="18"/>
    <x v="328"/>
    <n v="0.79"/>
    <n v="12522"/>
    <n v="14.22"/>
  </r>
  <r>
    <n v="573629"/>
    <x v="1502"/>
    <x v="1528"/>
    <n v="24"/>
    <x v="328"/>
    <n v="0.79"/>
    <n v="12522"/>
    <n v="18.96"/>
  </r>
  <r>
    <n v="573629"/>
    <x v="497"/>
    <x v="497"/>
    <n v="4"/>
    <x v="328"/>
    <n v="3.75"/>
    <n v="12522"/>
    <n v="15"/>
  </r>
  <r>
    <n v="573629"/>
    <x v="1203"/>
    <x v="1218"/>
    <n v="6"/>
    <x v="328"/>
    <n v="2.89"/>
    <n v="12522"/>
    <n v="17.34"/>
  </r>
  <r>
    <n v="573629"/>
    <x v="1173"/>
    <x v="1186"/>
    <n v="12"/>
    <x v="328"/>
    <n v="1.65"/>
    <n v="12522"/>
    <n v="19.799999999999997"/>
  </r>
  <r>
    <n v="574071"/>
    <x v="18"/>
    <x v="18"/>
    <n v="3"/>
    <x v="329"/>
    <n v="4.95"/>
    <n v="12654"/>
    <n v="14.850000000000001"/>
  </r>
  <r>
    <n v="574071"/>
    <x v="216"/>
    <x v="216"/>
    <n v="1"/>
    <x v="329"/>
    <n v="12.75"/>
    <n v="12654"/>
    <n v="12.75"/>
  </r>
  <r>
    <n v="574071"/>
    <x v="186"/>
    <x v="186"/>
    <n v="3"/>
    <x v="329"/>
    <n v="4.95"/>
    <n v="12654"/>
    <n v="14.850000000000001"/>
  </r>
  <r>
    <n v="574071"/>
    <x v="1456"/>
    <x v="1481"/>
    <n v="12"/>
    <x v="329"/>
    <n v="2.1"/>
    <n v="12654"/>
    <n v="25.200000000000003"/>
  </r>
  <r>
    <n v="574071"/>
    <x v="1084"/>
    <x v="1095"/>
    <n v="6"/>
    <x v="329"/>
    <n v="1.65"/>
    <n v="12654"/>
    <n v="9.8999999999999986"/>
  </r>
  <r>
    <n v="574071"/>
    <x v="1054"/>
    <x v="1062"/>
    <n v="6"/>
    <x v="329"/>
    <n v="1.65"/>
    <n v="12654"/>
    <n v="9.8999999999999986"/>
  </r>
  <r>
    <n v="574071"/>
    <x v="847"/>
    <x v="853"/>
    <n v="2"/>
    <x v="329"/>
    <n v="8.9499999999999993"/>
    <n v="12654"/>
    <n v="17.899999999999999"/>
  </r>
  <r>
    <n v="574071"/>
    <x v="811"/>
    <x v="816"/>
    <n v="6"/>
    <x v="329"/>
    <n v="2.08"/>
    <n v="12654"/>
    <n v="12.48"/>
  </r>
  <r>
    <n v="574071"/>
    <x v="1503"/>
    <x v="1529"/>
    <n v="12"/>
    <x v="329"/>
    <n v="2.1"/>
    <n v="12654"/>
    <n v="25.200000000000003"/>
  </r>
  <r>
    <n v="574071"/>
    <x v="430"/>
    <x v="430"/>
    <n v="12"/>
    <x v="329"/>
    <n v="0.85"/>
    <n v="12654"/>
    <n v="10.199999999999999"/>
  </r>
  <r>
    <n v="574097"/>
    <x v="124"/>
    <x v="124"/>
    <n v="48"/>
    <x v="330"/>
    <n v="0.42"/>
    <n v="12471"/>
    <n v="20.16"/>
  </r>
  <r>
    <n v="574097"/>
    <x v="24"/>
    <x v="24"/>
    <n v="12"/>
    <x v="330"/>
    <n v="1.65"/>
    <n v="12471"/>
    <n v="19.799999999999997"/>
  </r>
  <r>
    <n v="574097"/>
    <x v="781"/>
    <x v="786"/>
    <n v="12"/>
    <x v="330"/>
    <n v="1.65"/>
    <n v="12471"/>
    <n v="19.799999999999997"/>
  </r>
  <r>
    <n v="574097"/>
    <x v="1504"/>
    <x v="1530"/>
    <n v="12"/>
    <x v="330"/>
    <n v="1.25"/>
    <n v="12471"/>
    <n v="15"/>
  </r>
  <r>
    <n v="574097"/>
    <x v="1505"/>
    <x v="1531"/>
    <n v="12"/>
    <x v="330"/>
    <n v="0.83"/>
    <n v="12471"/>
    <n v="9.9599999999999991"/>
  </r>
  <r>
    <n v="574097"/>
    <x v="1506"/>
    <x v="1532"/>
    <n v="12"/>
    <x v="330"/>
    <n v="0.83"/>
    <n v="12471"/>
    <n v="9.9599999999999991"/>
  </r>
  <r>
    <n v="574097"/>
    <x v="839"/>
    <x v="845"/>
    <n v="4"/>
    <x v="330"/>
    <n v="6.25"/>
    <n v="12471"/>
    <n v="25"/>
  </r>
  <r>
    <n v="574097"/>
    <x v="1313"/>
    <x v="1334"/>
    <n v="6"/>
    <x v="330"/>
    <n v="4.95"/>
    <n v="12471"/>
    <n v="29.700000000000003"/>
  </r>
  <r>
    <n v="574097"/>
    <x v="699"/>
    <x v="701"/>
    <n v="36"/>
    <x v="330"/>
    <n v="0.83"/>
    <n v="12471"/>
    <n v="29.88"/>
  </r>
  <r>
    <n v="574097"/>
    <x v="845"/>
    <x v="851"/>
    <n v="4"/>
    <x v="330"/>
    <n v="4.1500000000000004"/>
    <n v="12471"/>
    <n v="16.600000000000001"/>
  </r>
  <r>
    <n v="574097"/>
    <x v="1030"/>
    <x v="1038"/>
    <n v="12"/>
    <x v="330"/>
    <n v="1.45"/>
    <n v="12471"/>
    <n v="17.399999999999999"/>
  </r>
  <r>
    <n v="574097"/>
    <x v="969"/>
    <x v="1226"/>
    <n v="6"/>
    <x v="330"/>
    <n v="4.1500000000000004"/>
    <n v="12471"/>
    <n v="24.900000000000002"/>
  </r>
  <r>
    <n v="574097"/>
    <x v="972"/>
    <x v="980"/>
    <n v="32"/>
    <x v="330"/>
    <n v="4.1500000000000004"/>
    <n v="12471"/>
    <n v="132.80000000000001"/>
  </r>
  <r>
    <n v="574097"/>
    <x v="857"/>
    <x v="863"/>
    <n v="4"/>
    <x v="330"/>
    <n v="4.1500000000000004"/>
    <n v="12471"/>
    <n v="16.600000000000001"/>
  </r>
  <r>
    <n v="574097"/>
    <x v="772"/>
    <x v="776"/>
    <n v="4"/>
    <x v="330"/>
    <n v="4.1500000000000004"/>
    <n v="12471"/>
    <n v="16.600000000000001"/>
  </r>
  <r>
    <n v="574097"/>
    <x v="1007"/>
    <x v="1015"/>
    <n v="8"/>
    <x v="330"/>
    <n v="1.25"/>
    <n v="12471"/>
    <n v="10"/>
  </r>
  <r>
    <n v="574097"/>
    <x v="1009"/>
    <x v="1017"/>
    <n v="8"/>
    <x v="330"/>
    <n v="1.25"/>
    <n v="12471"/>
    <n v="10"/>
  </r>
  <r>
    <n v="574097"/>
    <x v="1027"/>
    <x v="1035"/>
    <n v="24"/>
    <x v="330"/>
    <n v="2.4900000000000002"/>
    <n v="12471"/>
    <n v="59.760000000000005"/>
  </r>
  <r>
    <n v="574097"/>
    <x v="1160"/>
    <x v="1172"/>
    <n v="12"/>
    <x v="330"/>
    <n v="1.25"/>
    <n v="12471"/>
    <n v="15"/>
  </r>
  <r>
    <n v="574097"/>
    <x v="1149"/>
    <x v="1161"/>
    <n v="12"/>
    <x v="330"/>
    <n v="1.25"/>
    <n v="12471"/>
    <n v="15"/>
  </r>
  <r>
    <n v="574097"/>
    <x v="1507"/>
    <x v="1533"/>
    <n v="12"/>
    <x v="330"/>
    <n v="1.25"/>
    <n v="12471"/>
    <n v="15"/>
  </r>
  <r>
    <n v="574097"/>
    <x v="1362"/>
    <x v="1383"/>
    <n v="16"/>
    <x v="330"/>
    <n v="0.65"/>
    <n v="12471"/>
    <n v="10.4"/>
  </r>
  <r>
    <n v="574097"/>
    <x v="1291"/>
    <x v="1309"/>
    <n v="4"/>
    <x v="330"/>
    <n v="4.1500000000000004"/>
    <n v="12471"/>
    <n v="16.600000000000001"/>
  </r>
  <r>
    <n v="574097"/>
    <x v="1399"/>
    <x v="1422"/>
    <n v="6"/>
    <x v="330"/>
    <n v="2.08"/>
    <n v="12471"/>
    <n v="12.48"/>
  </r>
  <r>
    <n v="574097"/>
    <x v="1508"/>
    <x v="1534"/>
    <n v="12"/>
    <x v="330"/>
    <n v="0.83"/>
    <n v="12471"/>
    <n v="9.9599999999999991"/>
  </r>
  <r>
    <n v="574097"/>
    <x v="1487"/>
    <x v="1513"/>
    <n v="12"/>
    <x v="330"/>
    <n v="0.83"/>
    <n v="12471"/>
    <n v="9.9599999999999991"/>
  </r>
  <r>
    <n v="574097"/>
    <x v="1509"/>
    <x v="1535"/>
    <n v="12"/>
    <x v="330"/>
    <n v="0.83"/>
    <n v="12471"/>
    <n v="9.9599999999999991"/>
  </r>
  <r>
    <n v="574097"/>
    <x v="1294"/>
    <x v="1312"/>
    <n v="18"/>
    <x v="330"/>
    <n v="2.08"/>
    <n v="12471"/>
    <n v="37.44"/>
  </r>
  <r>
    <n v="574255"/>
    <x v="552"/>
    <x v="552"/>
    <n v="12"/>
    <x v="331"/>
    <n v="1.65"/>
    <n v="12569"/>
    <n v="19.799999999999997"/>
  </r>
  <r>
    <n v="574255"/>
    <x v="997"/>
    <x v="1005"/>
    <n v="12"/>
    <x v="331"/>
    <n v="1.65"/>
    <n v="12569"/>
    <n v="19.799999999999997"/>
  </r>
  <r>
    <n v="574255"/>
    <x v="610"/>
    <x v="610"/>
    <n v="12"/>
    <x v="331"/>
    <n v="1.65"/>
    <n v="12569"/>
    <n v="19.799999999999997"/>
  </r>
  <r>
    <n v="574255"/>
    <x v="732"/>
    <x v="735"/>
    <n v="3"/>
    <x v="331"/>
    <n v="4.95"/>
    <n v="12569"/>
    <n v="14.850000000000001"/>
  </r>
  <r>
    <n v="574653"/>
    <x v="67"/>
    <x v="67"/>
    <n v="48"/>
    <x v="332"/>
    <n v="0.55000000000000004"/>
    <n v="12619"/>
    <n v="26.400000000000002"/>
  </r>
  <r>
    <n v="574653"/>
    <x v="209"/>
    <x v="209"/>
    <n v="48"/>
    <x v="332"/>
    <n v="0.55000000000000004"/>
    <n v="12619"/>
    <n v="26.400000000000002"/>
  </r>
  <r>
    <n v="574653"/>
    <x v="521"/>
    <x v="521"/>
    <n v="48"/>
    <x v="332"/>
    <n v="0.55000000000000004"/>
    <n v="12619"/>
    <n v="26.400000000000002"/>
  </r>
  <r>
    <n v="574653"/>
    <x v="1510"/>
    <x v="1536"/>
    <n v="10"/>
    <x v="332"/>
    <n v="1.65"/>
    <n v="12619"/>
    <n v="16.5"/>
  </r>
  <r>
    <n v="574653"/>
    <x v="1181"/>
    <x v="1194"/>
    <n v="10"/>
    <x v="332"/>
    <n v="1.65"/>
    <n v="12619"/>
    <n v="16.5"/>
  </r>
  <r>
    <n v="574653"/>
    <x v="912"/>
    <x v="918"/>
    <n v="20"/>
    <x v="332"/>
    <n v="1.65"/>
    <n v="12619"/>
    <n v="33"/>
  </r>
  <r>
    <n v="574653"/>
    <x v="1511"/>
    <x v="1537"/>
    <n v="36"/>
    <x v="332"/>
    <n v="1.25"/>
    <n v="12619"/>
    <n v="45"/>
  </r>
  <r>
    <n v="574653"/>
    <x v="1443"/>
    <x v="1468"/>
    <n v="36"/>
    <x v="332"/>
    <n v="1.25"/>
    <n v="12619"/>
    <n v="45"/>
  </r>
  <r>
    <n v="574653"/>
    <x v="1213"/>
    <x v="1229"/>
    <n v="20"/>
    <x v="332"/>
    <n v="1.65"/>
    <n v="12619"/>
    <n v="33"/>
  </r>
  <r>
    <n v="574653"/>
    <x v="1214"/>
    <x v="1230"/>
    <n v="20"/>
    <x v="332"/>
    <n v="1.65"/>
    <n v="12619"/>
    <n v="33"/>
  </r>
  <r>
    <n v="574653"/>
    <x v="1048"/>
    <x v="1056"/>
    <n v="128"/>
    <x v="332"/>
    <n v="0.72"/>
    <n v="12619"/>
    <n v="92.16"/>
  </r>
  <r>
    <n v="574653"/>
    <x v="985"/>
    <x v="993"/>
    <n v="48"/>
    <x v="332"/>
    <n v="0.55000000000000004"/>
    <n v="12619"/>
    <n v="26.400000000000002"/>
  </r>
  <r>
    <n v="574653"/>
    <x v="954"/>
    <x v="961"/>
    <n v="48"/>
    <x v="332"/>
    <n v="0.55000000000000004"/>
    <n v="12619"/>
    <n v="26.400000000000002"/>
  </r>
  <r>
    <n v="574679"/>
    <x v="44"/>
    <x v="44"/>
    <n v="20"/>
    <x v="333"/>
    <n v="0.85"/>
    <n v="12645"/>
    <n v="17"/>
  </r>
  <r>
    <n v="574679"/>
    <x v="1512"/>
    <x v="1538"/>
    <n v="12"/>
    <x v="333"/>
    <n v="1.95"/>
    <n v="12645"/>
    <n v="23.4"/>
  </r>
  <r>
    <n v="574679"/>
    <x v="92"/>
    <x v="92"/>
    <n v="24"/>
    <x v="333"/>
    <n v="0.42"/>
    <n v="12645"/>
    <n v="10.08"/>
  </r>
  <r>
    <n v="574679"/>
    <x v="210"/>
    <x v="210"/>
    <n v="12"/>
    <x v="333"/>
    <n v="4.95"/>
    <n v="12645"/>
    <n v="59.400000000000006"/>
  </r>
  <r>
    <n v="574679"/>
    <x v="24"/>
    <x v="24"/>
    <n v="36"/>
    <x v="333"/>
    <n v="1.65"/>
    <n v="12645"/>
    <n v="59.4"/>
  </r>
  <r>
    <n v="574679"/>
    <x v="205"/>
    <x v="205"/>
    <n v="36"/>
    <x v="333"/>
    <n v="1.65"/>
    <n v="12645"/>
    <n v="59.4"/>
  </r>
  <r>
    <n v="574679"/>
    <x v="25"/>
    <x v="25"/>
    <n v="36"/>
    <x v="333"/>
    <n v="1.65"/>
    <n v="12645"/>
    <n v="59.4"/>
  </r>
  <r>
    <n v="574679"/>
    <x v="256"/>
    <x v="256"/>
    <n v="6"/>
    <x v="333"/>
    <n v="2.1"/>
    <n v="12645"/>
    <n v="12.600000000000001"/>
  </r>
  <r>
    <n v="574679"/>
    <x v="528"/>
    <x v="528"/>
    <n v="24"/>
    <x v="333"/>
    <n v="1.25"/>
    <n v="12645"/>
    <n v="30"/>
  </r>
  <r>
    <n v="574679"/>
    <x v="746"/>
    <x v="749"/>
    <n v="20"/>
    <x v="333"/>
    <n v="0.85"/>
    <n v="12645"/>
    <n v="17"/>
  </r>
  <r>
    <n v="574679"/>
    <x v="1379"/>
    <x v="1400"/>
    <n v="12"/>
    <x v="333"/>
    <n v="2.08"/>
    <n v="12645"/>
    <n v="24.96"/>
  </r>
  <r>
    <n v="574679"/>
    <x v="1399"/>
    <x v="1422"/>
    <n v="6"/>
    <x v="333"/>
    <n v="2.08"/>
    <n v="12645"/>
    <n v="12.48"/>
  </r>
  <r>
    <n v="574679"/>
    <x v="1195"/>
    <x v="1210"/>
    <n v="12"/>
    <x v="333"/>
    <n v="2.1"/>
    <n v="12645"/>
    <n v="25.200000000000003"/>
  </r>
  <r>
    <n v="574713"/>
    <x v="24"/>
    <x v="24"/>
    <n v="12"/>
    <x v="334"/>
    <n v="1.65"/>
    <n v="12628"/>
    <n v="19.799999999999997"/>
  </r>
  <r>
    <n v="574713"/>
    <x v="387"/>
    <x v="387"/>
    <n v="12"/>
    <x v="334"/>
    <n v="1.65"/>
    <n v="12628"/>
    <n v="19.799999999999997"/>
  </r>
  <r>
    <n v="574713"/>
    <x v="137"/>
    <x v="137"/>
    <n v="3"/>
    <x v="334"/>
    <n v="5.95"/>
    <n v="12628"/>
    <n v="17.850000000000001"/>
  </r>
  <r>
    <n v="574713"/>
    <x v="472"/>
    <x v="472"/>
    <n v="6"/>
    <x v="334"/>
    <n v="3.25"/>
    <n v="12628"/>
    <n v="19.5"/>
  </r>
  <r>
    <n v="574713"/>
    <x v="700"/>
    <x v="702"/>
    <n v="40"/>
    <x v="334"/>
    <n v="1.25"/>
    <n v="12628"/>
    <n v="50"/>
  </r>
  <r>
    <n v="574713"/>
    <x v="1018"/>
    <x v="1026"/>
    <n v="6"/>
    <x v="334"/>
    <n v="2.89"/>
    <n v="12628"/>
    <n v="17.34"/>
  </r>
  <r>
    <n v="574713"/>
    <x v="972"/>
    <x v="980"/>
    <n v="4"/>
    <x v="334"/>
    <n v="4.95"/>
    <n v="12628"/>
    <n v="19.8"/>
  </r>
  <r>
    <n v="574713"/>
    <x v="1170"/>
    <x v="1183"/>
    <n v="6"/>
    <x v="334"/>
    <n v="2.89"/>
    <n v="12628"/>
    <n v="17.34"/>
  </r>
  <r>
    <n v="574713"/>
    <x v="1513"/>
    <x v="1539"/>
    <n v="6"/>
    <x v="334"/>
    <n v="2.89"/>
    <n v="12628"/>
    <n v="17.34"/>
  </r>
  <r>
    <n v="574713"/>
    <x v="1514"/>
    <x v="1540"/>
    <n v="10"/>
    <x v="334"/>
    <n v="2.08"/>
    <n v="12628"/>
    <n v="20.8"/>
  </r>
  <r>
    <n v="574869"/>
    <x v="423"/>
    <x v="423"/>
    <n v="4"/>
    <x v="335"/>
    <n v="4.25"/>
    <n v="12708"/>
    <n v="17"/>
  </r>
  <r>
    <n v="574869"/>
    <x v="484"/>
    <x v="484"/>
    <n v="3"/>
    <x v="335"/>
    <n v="4.95"/>
    <n v="12708"/>
    <n v="14.850000000000001"/>
  </r>
  <r>
    <n v="574869"/>
    <x v="221"/>
    <x v="221"/>
    <n v="12"/>
    <x v="335"/>
    <n v="1.45"/>
    <n v="12708"/>
    <n v="17.399999999999999"/>
  </r>
  <r>
    <n v="574869"/>
    <x v="222"/>
    <x v="222"/>
    <n v="12"/>
    <x v="335"/>
    <n v="1.45"/>
    <n v="12708"/>
    <n v="17.399999999999999"/>
  </r>
  <r>
    <n v="574869"/>
    <x v="355"/>
    <x v="355"/>
    <n v="24"/>
    <x v="335"/>
    <n v="1.45"/>
    <n v="12708"/>
    <n v="34.799999999999997"/>
  </r>
  <r>
    <n v="574869"/>
    <x v="22"/>
    <x v="22"/>
    <n v="6"/>
    <x v="335"/>
    <n v="2.95"/>
    <n v="12708"/>
    <n v="17.700000000000003"/>
  </r>
  <r>
    <n v="574869"/>
    <x v="362"/>
    <x v="362"/>
    <n v="6"/>
    <x v="335"/>
    <n v="2.5499999999999998"/>
    <n v="12708"/>
    <n v="15.299999999999999"/>
  </r>
  <r>
    <n v="574869"/>
    <x v="1484"/>
    <x v="1510"/>
    <n v="12"/>
    <x v="335"/>
    <n v="0.85"/>
    <n v="12708"/>
    <n v="10.199999999999999"/>
  </r>
  <r>
    <n v="574869"/>
    <x v="185"/>
    <x v="185"/>
    <n v="12"/>
    <x v="335"/>
    <n v="1.95"/>
    <n v="12708"/>
    <n v="23.4"/>
  </r>
  <r>
    <n v="574869"/>
    <x v="515"/>
    <x v="515"/>
    <n v="4"/>
    <x v="335"/>
    <n v="3.75"/>
    <n v="12708"/>
    <n v="15"/>
  </r>
  <r>
    <n v="574869"/>
    <x v="27"/>
    <x v="27"/>
    <n v="12"/>
    <x v="335"/>
    <n v="1.25"/>
    <n v="12708"/>
    <n v="15"/>
  </r>
  <r>
    <n v="574869"/>
    <x v="1084"/>
    <x v="1095"/>
    <n v="6"/>
    <x v="335"/>
    <n v="1.65"/>
    <n v="12708"/>
    <n v="9.8999999999999986"/>
  </r>
  <r>
    <n v="574869"/>
    <x v="1412"/>
    <x v="1435"/>
    <n v="12"/>
    <x v="335"/>
    <n v="0.83"/>
    <n v="12708"/>
    <n v="9.9599999999999991"/>
  </r>
  <r>
    <n v="574869"/>
    <x v="1339"/>
    <x v="1360"/>
    <n v="12"/>
    <x v="335"/>
    <n v="2.08"/>
    <n v="12708"/>
    <n v="24.96"/>
  </r>
  <r>
    <n v="574869"/>
    <x v="1106"/>
    <x v="1118"/>
    <n v="2"/>
    <x v="335"/>
    <n v="9.9499999999999993"/>
    <n v="12708"/>
    <n v="19.899999999999999"/>
  </r>
  <r>
    <n v="574885"/>
    <x v="356"/>
    <x v="356"/>
    <n v="12"/>
    <x v="336"/>
    <n v="1.25"/>
    <n v="12472"/>
    <n v="15"/>
  </r>
  <r>
    <n v="574885"/>
    <x v="205"/>
    <x v="205"/>
    <n v="12"/>
    <x v="336"/>
    <n v="1.65"/>
    <n v="12472"/>
    <n v="19.799999999999997"/>
  </r>
  <r>
    <n v="574885"/>
    <x v="811"/>
    <x v="816"/>
    <n v="48"/>
    <x v="336"/>
    <n v="1.79"/>
    <n v="12472"/>
    <n v="85.92"/>
  </r>
  <r>
    <n v="574885"/>
    <x v="1508"/>
    <x v="1534"/>
    <n v="12"/>
    <x v="336"/>
    <n v="0.83"/>
    <n v="12472"/>
    <n v="9.9599999999999991"/>
  </r>
  <r>
    <n v="574885"/>
    <x v="1488"/>
    <x v="1514"/>
    <n v="12"/>
    <x v="336"/>
    <n v="1.25"/>
    <n v="12472"/>
    <n v="15"/>
  </r>
  <r>
    <n v="574885"/>
    <x v="1489"/>
    <x v="1515"/>
    <n v="8"/>
    <x v="336"/>
    <n v="3.75"/>
    <n v="12472"/>
    <n v="30"/>
  </r>
  <r>
    <n v="574885"/>
    <x v="1501"/>
    <x v="1527"/>
    <n v="8"/>
    <x v="336"/>
    <n v="4.95"/>
    <n v="12472"/>
    <n v="39.6"/>
  </r>
  <r>
    <n v="574885"/>
    <x v="1490"/>
    <x v="1516"/>
    <n v="12"/>
    <x v="336"/>
    <n v="1.25"/>
    <n v="12472"/>
    <n v="15"/>
  </r>
  <r>
    <n v="574885"/>
    <x v="1479"/>
    <x v="1505"/>
    <n v="12"/>
    <x v="336"/>
    <n v="1.65"/>
    <n v="12472"/>
    <n v="19.799999999999997"/>
  </r>
  <r>
    <n v="575352"/>
    <x v="300"/>
    <x v="300"/>
    <n v="24"/>
    <x v="337"/>
    <n v="1.25"/>
    <n v="12504"/>
    <n v="30"/>
  </r>
  <r>
    <n v="575352"/>
    <x v="301"/>
    <x v="301"/>
    <n v="24"/>
    <x v="337"/>
    <n v="1.25"/>
    <n v="12504"/>
    <n v="30"/>
  </r>
  <r>
    <n v="575352"/>
    <x v="574"/>
    <x v="574"/>
    <n v="12"/>
    <x v="337"/>
    <n v="8.5"/>
    <n v="12504"/>
    <n v="102"/>
  </r>
  <r>
    <n v="575352"/>
    <x v="309"/>
    <x v="309"/>
    <n v="12"/>
    <x v="337"/>
    <n v="10.95"/>
    <n v="12504"/>
    <n v="131.39999999999998"/>
  </r>
  <r>
    <n v="575352"/>
    <x v="1481"/>
    <x v="1507"/>
    <n v="12"/>
    <x v="337"/>
    <n v="8.5"/>
    <n v="12504"/>
    <n v="102"/>
  </r>
  <r>
    <n v="575498"/>
    <x v="405"/>
    <x v="405"/>
    <n v="12"/>
    <x v="338"/>
    <n v="1.25"/>
    <n v="12708"/>
    <n v="15"/>
  </r>
  <r>
    <n v="575713"/>
    <x v="330"/>
    <x v="330"/>
    <n v="10"/>
    <x v="339"/>
    <n v="2.08"/>
    <n v="13817"/>
    <n v="20.8"/>
  </r>
  <r>
    <n v="575713"/>
    <x v="77"/>
    <x v="77"/>
    <n v="4"/>
    <x v="339"/>
    <n v="4.25"/>
    <n v="13817"/>
    <n v="17"/>
  </r>
  <r>
    <n v="575713"/>
    <x v="79"/>
    <x v="79"/>
    <n v="4"/>
    <x v="339"/>
    <n v="3.75"/>
    <n v="13817"/>
    <n v="15"/>
  </r>
  <r>
    <n v="575713"/>
    <x v="15"/>
    <x v="15"/>
    <n v="24"/>
    <x v="339"/>
    <n v="0.65"/>
    <n v="13817"/>
    <n v="15.600000000000001"/>
  </r>
  <r>
    <n v="575713"/>
    <x v="23"/>
    <x v="23"/>
    <n v="6"/>
    <x v="339"/>
    <n v="2.95"/>
    <n v="13817"/>
    <n v="17.700000000000003"/>
  </r>
  <r>
    <n v="575713"/>
    <x v="204"/>
    <x v="204"/>
    <n v="8"/>
    <x v="339"/>
    <n v="1.65"/>
    <n v="13817"/>
    <n v="13.2"/>
  </r>
  <r>
    <n v="575713"/>
    <x v="119"/>
    <x v="119"/>
    <n v="8"/>
    <x v="339"/>
    <n v="1.65"/>
    <n v="13817"/>
    <n v="13.2"/>
  </r>
  <r>
    <n v="575713"/>
    <x v="24"/>
    <x v="24"/>
    <n v="12"/>
    <x v="339"/>
    <n v="1.65"/>
    <n v="13817"/>
    <n v="19.799999999999997"/>
  </r>
  <r>
    <n v="575713"/>
    <x v="317"/>
    <x v="317"/>
    <n v="12"/>
    <x v="339"/>
    <n v="1.65"/>
    <n v="13817"/>
    <n v="19.799999999999997"/>
  </r>
  <r>
    <n v="575713"/>
    <x v="25"/>
    <x v="25"/>
    <n v="12"/>
    <x v="339"/>
    <n v="1.65"/>
    <n v="13817"/>
    <n v="19.799999999999997"/>
  </r>
  <r>
    <n v="575713"/>
    <x v="1485"/>
    <x v="1511"/>
    <n v="10"/>
    <x v="339"/>
    <n v="1.65"/>
    <n v="13817"/>
    <n v="16.5"/>
  </r>
  <r>
    <n v="575713"/>
    <x v="1242"/>
    <x v="1258"/>
    <n v="12"/>
    <x v="339"/>
    <n v="0.83"/>
    <n v="13817"/>
    <n v="9.9599999999999991"/>
  </r>
  <r>
    <n v="575713"/>
    <x v="1487"/>
    <x v="1513"/>
    <n v="12"/>
    <x v="339"/>
    <n v="0.83"/>
    <n v="13817"/>
    <n v="9.9599999999999991"/>
  </r>
  <r>
    <n v="575713"/>
    <x v="1509"/>
    <x v="1535"/>
    <n v="12"/>
    <x v="339"/>
    <n v="0.83"/>
    <n v="13817"/>
    <n v="9.9599999999999991"/>
  </r>
  <r>
    <n v="575732"/>
    <x v="171"/>
    <x v="171"/>
    <n v="4"/>
    <x v="340"/>
    <n v="3.75"/>
    <n v="12712"/>
    <n v="15"/>
  </r>
  <r>
    <n v="575732"/>
    <x v="1474"/>
    <x v="1500"/>
    <n v="4"/>
    <x v="340"/>
    <n v="4.25"/>
    <n v="12712"/>
    <n v="17"/>
  </r>
  <r>
    <n v="575732"/>
    <x v="1341"/>
    <x v="1362"/>
    <n v="12"/>
    <x v="340"/>
    <n v="2.1"/>
    <n v="12712"/>
    <n v="25.200000000000003"/>
  </r>
  <r>
    <n v="575732"/>
    <x v="1456"/>
    <x v="1481"/>
    <n v="12"/>
    <x v="340"/>
    <n v="2.1"/>
    <n v="12712"/>
    <n v="25.200000000000003"/>
  </r>
  <r>
    <n v="575732"/>
    <x v="1515"/>
    <x v="1541"/>
    <n v="1"/>
    <x v="340"/>
    <n v="25"/>
    <n v="12712"/>
    <n v="25"/>
  </r>
  <r>
    <n v="575732"/>
    <x v="158"/>
    <x v="158"/>
    <n v="6"/>
    <x v="340"/>
    <n v="5.95"/>
    <n v="12712"/>
    <n v="35.700000000000003"/>
  </r>
  <r>
    <n v="575732"/>
    <x v="159"/>
    <x v="159"/>
    <n v="6"/>
    <x v="340"/>
    <n v="5.95"/>
    <n v="12712"/>
    <n v="35.700000000000003"/>
  </r>
  <r>
    <n v="575732"/>
    <x v="213"/>
    <x v="213"/>
    <n v="3"/>
    <x v="340"/>
    <n v="5.95"/>
    <n v="12712"/>
    <n v="17.850000000000001"/>
  </r>
  <r>
    <n v="575733"/>
    <x v="561"/>
    <x v="561"/>
    <n v="2"/>
    <x v="341"/>
    <n v="7.95"/>
    <n v="13810"/>
    <n v="15.9"/>
  </r>
  <r>
    <n v="575733"/>
    <x v="69"/>
    <x v="69"/>
    <n v="5"/>
    <x v="341"/>
    <n v="9.9499999999999993"/>
    <n v="13810"/>
    <n v="49.75"/>
  </r>
  <r>
    <n v="575733"/>
    <x v="565"/>
    <x v="565"/>
    <n v="12"/>
    <x v="341"/>
    <n v="1.25"/>
    <n v="13810"/>
    <n v="15"/>
  </r>
  <r>
    <n v="575733"/>
    <x v="1516"/>
    <x v="1542"/>
    <n v="12"/>
    <x v="341"/>
    <n v="0.42"/>
    <n v="13810"/>
    <n v="5.04"/>
  </r>
  <r>
    <n v="575733"/>
    <x v="304"/>
    <x v="304"/>
    <n v="12"/>
    <x v="341"/>
    <n v="0.42"/>
    <n v="13810"/>
    <n v="5.04"/>
  </r>
  <r>
    <n v="575733"/>
    <x v="306"/>
    <x v="306"/>
    <n v="12"/>
    <x v="341"/>
    <n v="0.42"/>
    <n v="13810"/>
    <n v="5.04"/>
  </r>
  <r>
    <n v="575733"/>
    <x v="127"/>
    <x v="127"/>
    <n v="4"/>
    <x v="341"/>
    <n v="4.95"/>
    <n v="13810"/>
    <n v="19.8"/>
  </r>
  <r>
    <n v="575733"/>
    <x v="24"/>
    <x v="24"/>
    <n v="12"/>
    <x v="341"/>
    <n v="1.65"/>
    <n v="13810"/>
    <n v="19.799999999999997"/>
  </r>
  <r>
    <n v="575733"/>
    <x v="205"/>
    <x v="205"/>
    <n v="12"/>
    <x v="341"/>
    <n v="1.65"/>
    <n v="13810"/>
    <n v="19.799999999999997"/>
  </r>
  <r>
    <n v="575733"/>
    <x v="1517"/>
    <x v="1543"/>
    <n v="12"/>
    <x v="341"/>
    <n v="0.42"/>
    <n v="13810"/>
    <n v="5.04"/>
  </r>
  <r>
    <n v="575733"/>
    <x v="256"/>
    <x v="256"/>
    <n v="12"/>
    <x v="341"/>
    <n v="2.1"/>
    <n v="13810"/>
    <n v="25.200000000000003"/>
  </r>
  <r>
    <n v="575733"/>
    <x v="1195"/>
    <x v="1210"/>
    <n v="12"/>
    <x v="341"/>
    <n v="2.1"/>
    <n v="13810"/>
    <n v="25.200000000000003"/>
  </r>
  <r>
    <n v="575733"/>
    <x v="191"/>
    <x v="191"/>
    <n v="12"/>
    <x v="341"/>
    <n v="1.45"/>
    <n v="13810"/>
    <n v="17.399999999999999"/>
  </r>
  <r>
    <n v="575750"/>
    <x v="41"/>
    <x v="41"/>
    <n v="18"/>
    <x v="342"/>
    <n v="5.95"/>
    <n v="12600"/>
    <n v="107.10000000000001"/>
  </r>
  <r>
    <n v="575750"/>
    <x v="330"/>
    <x v="330"/>
    <n v="10"/>
    <x v="342"/>
    <n v="2.08"/>
    <n v="12600"/>
    <n v="20.8"/>
  </r>
  <r>
    <n v="575750"/>
    <x v="1518"/>
    <x v="1544"/>
    <n v="48"/>
    <x v="342"/>
    <n v="0.39"/>
    <n v="12600"/>
    <n v="18.72"/>
  </r>
  <r>
    <n v="575750"/>
    <x v="1519"/>
    <x v="1545"/>
    <n v="24"/>
    <x v="342"/>
    <n v="0.79"/>
    <n v="12600"/>
    <n v="18.96"/>
  </r>
  <r>
    <n v="575750"/>
    <x v="1306"/>
    <x v="1326"/>
    <n v="6"/>
    <x v="342"/>
    <n v="1.95"/>
    <n v="12600"/>
    <n v="11.7"/>
  </r>
  <r>
    <n v="575750"/>
    <x v="167"/>
    <x v="167"/>
    <n v="18"/>
    <x v="342"/>
    <n v="5.95"/>
    <n v="12600"/>
    <n v="107.10000000000001"/>
  </r>
  <r>
    <n v="575750"/>
    <x v="1520"/>
    <x v="1546"/>
    <n v="24"/>
    <x v="342"/>
    <n v="0.85"/>
    <n v="12600"/>
    <n v="20.399999999999999"/>
  </r>
  <r>
    <n v="575750"/>
    <x v="11"/>
    <x v="11"/>
    <n v="10"/>
    <x v="342"/>
    <n v="2.08"/>
    <n v="12600"/>
    <n v="20.8"/>
  </r>
  <r>
    <n v="575787"/>
    <x v="301"/>
    <x v="301"/>
    <n v="24"/>
    <x v="343"/>
    <n v="1.25"/>
    <n v="12518"/>
    <n v="30"/>
  </r>
  <r>
    <n v="575787"/>
    <x v="711"/>
    <x v="713"/>
    <n v="12"/>
    <x v="343"/>
    <n v="0.65"/>
    <n v="12518"/>
    <n v="7.8000000000000007"/>
  </r>
  <r>
    <n v="575787"/>
    <x v="89"/>
    <x v="89"/>
    <n v="12"/>
    <x v="343"/>
    <n v="0.65"/>
    <n v="12518"/>
    <n v="7.8000000000000007"/>
  </r>
  <r>
    <n v="575787"/>
    <x v="16"/>
    <x v="16"/>
    <n v="12"/>
    <x v="343"/>
    <n v="0.65"/>
    <n v="12518"/>
    <n v="7.8000000000000007"/>
  </r>
  <r>
    <n v="575787"/>
    <x v="90"/>
    <x v="90"/>
    <n v="12"/>
    <x v="343"/>
    <n v="0.65"/>
    <n v="12518"/>
    <n v="7.8000000000000007"/>
  </r>
  <r>
    <n v="575787"/>
    <x v="376"/>
    <x v="376"/>
    <n v="6"/>
    <x v="343"/>
    <n v="2.95"/>
    <n v="12518"/>
    <n v="17.700000000000003"/>
  </r>
  <r>
    <n v="575787"/>
    <x v="703"/>
    <x v="705"/>
    <n v="6"/>
    <x v="343"/>
    <n v="2.95"/>
    <n v="12518"/>
    <n v="17.700000000000003"/>
  </r>
  <r>
    <n v="575787"/>
    <x v="1407"/>
    <x v="1430"/>
    <n v="6"/>
    <x v="343"/>
    <n v="2.95"/>
    <n v="12518"/>
    <n v="17.700000000000003"/>
  </r>
  <r>
    <n v="575787"/>
    <x v="288"/>
    <x v="288"/>
    <n v="6"/>
    <x v="343"/>
    <n v="2.5499999999999998"/>
    <n v="12518"/>
    <n v="15.299999999999999"/>
  </r>
  <r>
    <n v="575787"/>
    <x v="179"/>
    <x v="179"/>
    <n v="6"/>
    <x v="343"/>
    <n v="2.5499999999999998"/>
    <n v="12518"/>
    <n v="15.299999999999999"/>
  </r>
  <r>
    <n v="575787"/>
    <x v="312"/>
    <x v="312"/>
    <n v="24"/>
    <x v="343"/>
    <n v="0.85"/>
    <n v="12518"/>
    <n v="20.399999999999999"/>
  </r>
  <r>
    <n v="575787"/>
    <x v="24"/>
    <x v="24"/>
    <n v="12"/>
    <x v="343"/>
    <n v="1.65"/>
    <n v="12518"/>
    <n v="19.799999999999997"/>
  </r>
  <r>
    <n v="575787"/>
    <x v="25"/>
    <x v="25"/>
    <n v="12"/>
    <x v="343"/>
    <n v="1.65"/>
    <n v="12518"/>
    <n v="19.799999999999997"/>
  </r>
  <r>
    <n v="575787"/>
    <x v="185"/>
    <x v="185"/>
    <n v="12"/>
    <x v="343"/>
    <n v="1.95"/>
    <n v="12518"/>
    <n v="23.4"/>
  </r>
  <r>
    <n v="575787"/>
    <x v="135"/>
    <x v="135"/>
    <n v="2"/>
    <x v="343"/>
    <n v="8.5"/>
    <n v="12518"/>
    <n v="17"/>
  </r>
  <r>
    <n v="575787"/>
    <x v="1005"/>
    <x v="1013"/>
    <n v="25"/>
    <x v="343"/>
    <n v="0.42"/>
    <n v="12518"/>
    <n v="10.5"/>
  </r>
  <r>
    <n v="575787"/>
    <x v="142"/>
    <x v="142"/>
    <n v="25"/>
    <x v="343"/>
    <n v="0.42"/>
    <n v="12518"/>
    <n v="10.5"/>
  </r>
  <r>
    <n v="575787"/>
    <x v="325"/>
    <x v="325"/>
    <n v="6"/>
    <x v="343"/>
    <n v="2.1"/>
    <n v="12518"/>
    <n v="12.600000000000001"/>
  </r>
  <r>
    <n v="575787"/>
    <x v="811"/>
    <x v="816"/>
    <n v="6"/>
    <x v="343"/>
    <n v="2.08"/>
    <n v="12518"/>
    <n v="12.48"/>
  </r>
  <r>
    <n v="575787"/>
    <x v="857"/>
    <x v="863"/>
    <n v="4"/>
    <x v="343"/>
    <n v="4.1500000000000004"/>
    <n v="12518"/>
    <n v="16.600000000000001"/>
  </r>
  <r>
    <n v="575787"/>
    <x v="1007"/>
    <x v="1015"/>
    <n v="8"/>
    <x v="343"/>
    <n v="1.25"/>
    <n v="12518"/>
    <n v="10"/>
  </r>
  <r>
    <n v="575787"/>
    <x v="1009"/>
    <x v="1017"/>
    <n v="8"/>
    <x v="343"/>
    <n v="1.25"/>
    <n v="12518"/>
    <n v="10"/>
  </r>
  <r>
    <n v="575787"/>
    <x v="1010"/>
    <x v="1018"/>
    <n v="8"/>
    <x v="343"/>
    <n v="1.25"/>
    <n v="12518"/>
    <n v="10"/>
  </r>
  <r>
    <n v="575787"/>
    <x v="1362"/>
    <x v="1383"/>
    <n v="16"/>
    <x v="343"/>
    <n v="0.65"/>
    <n v="12518"/>
    <n v="10.4"/>
  </r>
  <r>
    <n v="575787"/>
    <x v="1399"/>
    <x v="1422"/>
    <n v="6"/>
    <x v="343"/>
    <n v="2.08"/>
    <n v="12518"/>
    <n v="12.48"/>
  </r>
  <r>
    <n v="575787"/>
    <x v="1503"/>
    <x v="1529"/>
    <n v="12"/>
    <x v="343"/>
    <n v="2.1"/>
    <n v="12518"/>
    <n v="25.200000000000003"/>
  </r>
  <r>
    <n v="575787"/>
    <x v="1501"/>
    <x v="1527"/>
    <n v="4"/>
    <x v="343"/>
    <n v="4.95"/>
    <n v="12518"/>
    <n v="19.8"/>
  </r>
  <r>
    <n v="575787"/>
    <x v="1215"/>
    <x v="1231"/>
    <n v="25"/>
    <x v="343"/>
    <n v="0.42"/>
    <n v="12518"/>
    <n v="10.5"/>
  </r>
  <r>
    <n v="575787"/>
    <x v="165"/>
    <x v="779"/>
    <n v="4"/>
    <x v="343"/>
    <n v="4.1500000000000004"/>
    <n v="12518"/>
    <n v="16.600000000000001"/>
  </r>
  <r>
    <n v="575886"/>
    <x v="37"/>
    <x v="37"/>
    <n v="8"/>
    <x v="344"/>
    <n v="1.25"/>
    <n v="12517"/>
    <n v="10"/>
  </r>
  <r>
    <n v="575886"/>
    <x v="331"/>
    <x v="331"/>
    <n v="3"/>
    <x v="344"/>
    <n v="2.08"/>
    <n v="12517"/>
    <n v="6.24"/>
  </r>
  <r>
    <n v="575886"/>
    <x v="47"/>
    <x v="47"/>
    <n v="2"/>
    <x v="344"/>
    <n v="1.65"/>
    <n v="12517"/>
    <n v="3.3"/>
  </r>
  <r>
    <n v="575886"/>
    <x v="48"/>
    <x v="48"/>
    <n v="1"/>
    <x v="344"/>
    <n v="7.95"/>
    <n v="12517"/>
    <n v="7.95"/>
  </r>
  <r>
    <n v="575886"/>
    <x v="530"/>
    <x v="530"/>
    <n v="8"/>
    <x v="344"/>
    <n v="0.65"/>
    <n v="12517"/>
    <n v="5.2"/>
  </r>
  <r>
    <n v="575886"/>
    <x v="261"/>
    <x v="261"/>
    <n v="4"/>
    <x v="344"/>
    <n v="0.65"/>
    <n v="12517"/>
    <n v="2.6"/>
  </r>
  <r>
    <n v="575886"/>
    <x v="262"/>
    <x v="262"/>
    <n v="12"/>
    <x v="344"/>
    <n v="0.65"/>
    <n v="12517"/>
    <n v="7.8000000000000007"/>
  </r>
  <r>
    <n v="575886"/>
    <x v="578"/>
    <x v="578"/>
    <n v="4"/>
    <x v="344"/>
    <n v="0.85"/>
    <n v="12517"/>
    <n v="3.4"/>
  </r>
  <r>
    <n v="575886"/>
    <x v="1521"/>
    <x v="1547"/>
    <n v="2"/>
    <x v="344"/>
    <n v="2.5499999999999998"/>
    <n v="12517"/>
    <n v="5.0999999999999996"/>
  </r>
  <r>
    <n v="575886"/>
    <x v="345"/>
    <x v="345"/>
    <n v="2"/>
    <x v="344"/>
    <n v="1.45"/>
    <n v="12517"/>
    <n v="2.9"/>
  </r>
  <r>
    <n v="575886"/>
    <x v="67"/>
    <x v="67"/>
    <n v="12"/>
    <x v="344"/>
    <n v="0.55000000000000004"/>
    <n v="12517"/>
    <n v="6.6000000000000005"/>
  </r>
  <r>
    <n v="575886"/>
    <x v="391"/>
    <x v="391"/>
    <n v="6"/>
    <x v="344"/>
    <n v="0.55000000000000004"/>
    <n v="12517"/>
    <n v="3.3000000000000003"/>
  </r>
  <r>
    <n v="575886"/>
    <x v="286"/>
    <x v="1548"/>
    <n v="4"/>
    <x v="344"/>
    <n v="1.25"/>
    <n v="12517"/>
    <n v="5"/>
  </r>
  <r>
    <n v="575886"/>
    <x v="76"/>
    <x v="76"/>
    <n v="8"/>
    <x v="344"/>
    <n v="1.69"/>
    <n v="12517"/>
    <n v="13.52"/>
  </r>
  <r>
    <n v="575886"/>
    <x v="565"/>
    <x v="565"/>
    <n v="1"/>
    <x v="344"/>
    <n v="1.25"/>
    <n v="12517"/>
    <n v="1.25"/>
  </r>
  <r>
    <n v="575886"/>
    <x v="565"/>
    <x v="565"/>
    <n v="1"/>
    <x v="344"/>
    <n v="1.25"/>
    <n v="12517"/>
    <n v="1.25"/>
  </r>
  <r>
    <n v="575886"/>
    <x v="1522"/>
    <x v="1549"/>
    <n v="1"/>
    <x v="344"/>
    <n v="1.25"/>
    <n v="12517"/>
    <n v="1.25"/>
  </r>
  <r>
    <n v="575886"/>
    <x v="1522"/>
    <x v="1549"/>
    <n v="1"/>
    <x v="344"/>
    <n v="1.25"/>
    <n v="12517"/>
    <n v="1.25"/>
  </r>
  <r>
    <n v="575886"/>
    <x v="4"/>
    <x v="4"/>
    <n v="3"/>
    <x v="344"/>
    <n v="2.95"/>
    <n v="12517"/>
    <n v="8.8500000000000014"/>
  </r>
  <r>
    <n v="575886"/>
    <x v="1523"/>
    <x v="1550"/>
    <n v="1"/>
    <x v="344"/>
    <n v="6.75"/>
    <n v="12517"/>
    <n v="6.75"/>
  </r>
  <r>
    <n v="575886"/>
    <x v="5"/>
    <x v="5"/>
    <n v="12"/>
    <x v="344"/>
    <n v="1.65"/>
    <n v="12517"/>
    <n v="19.799999999999997"/>
  </r>
  <r>
    <n v="575886"/>
    <x v="177"/>
    <x v="177"/>
    <n v="3"/>
    <x v="344"/>
    <n v="2.08"/>
    <n v="12517"/>
    <n v="6.24"/>
  </r>
  <r>
    <n v="575886"/>
    <x v="774"/>
    <x v="778"/>
    <n v="2"/>
    <x v="344"/>
    <n v="1.45"/>
    <n v="12517"/>
    <n v="2.9"/>
  </r>
  <r>
    <n v="575886"/>
    <x v="937"/>
    <x v="943"/>
    <n v="12"/>
    <x v="344"/>
    <n v="0.55000000000000004"/>
    <n v="12517"/>
    <n v="6.6000000000000005"/>
  </r>
  <r>
    <n v="575886"/>
    <x v="209"/>
    <x v="209"/>
    <n v="6"/>
    <x v="344"/>
    <n v="0.55000000000000004"/>
    <n v="12517"/>
    <n v="3.3000000000000003"/>
  </r>
  <r>
    <n v="575886"/>
    <x v="521"/>
    <x v="521"/>
    <n v="6"/>
    <x v="344"/>
    <n v="0.55000000000000004"/>
    <n v="12517"/>
    <n v="3.3000000000000003"/>
  </r>
  <r>
    <n v="575886"/>
    <x v="374"/>
    <x v="374"/>
    <n v="12"/>
    <x v="344"/>
    <n v="0.42"/>
    <n v="12517"/>
    <n v="5.04"/>
  </r>
  <r>
    <n v="575886"/>
    <x v="104"/>
    <x v="104"/>
    <n v="3"/>
    <x v="344"/>
    <n v="1.65"/>
    <n v="12517"/>
    <n v="4.9499999999999993"/>
  </r>
  <r>
    <n v="575886"/>
    <x v="1524"/>
    <x v="1551"/>
    <n v="4"/>
    <x v="344"/>
    <n v="1.49"/>
    <n v="12517"/>
    <n v="5.96"/>
  </r>
  <r>
    <n v="575886"/>
    <x v="438"/>
    <x v="438"/>
    <n v="1"/>
    <x v="344"/>
    <n v="1.49"/>
    <n v="12517"/>
    <n v="1.49"/>
  </r>
  <r>
    <n v="575886"/>
    <x v="438"/>
    <x v="438"/>
    <n v="1"/>
    <x v="344"/>
    <n v="1.49"/>
    <n v="12517"/>
    <n v="1.49"/>
  </r>
  <r>
    <n v="575886"/>
    <x v="438"/>
    <x v="438"/>
    <n v="8"/>
    <x v="344"/>
    <n v="1.49"/>
    <n v="12517"/>
    <n v="11.92"/>
  </r>
  <r>
    <n v="575886"/>
    <x v="1525"/>
    <x v="1552"/>
    <n v="1"/>
    <x v="344"/>
    <n v="9.9499999999999993"/>
    <n v="12517"/>
    <n v="9.9499999999999993"/>
  </r>
  <r>
    <n v="575886"/>
    <x v="439"/>
    <x v="439"/>
    <n v="2"/>
    <x v="344"/>
    <n v="2.95"/>
    <n v="12517"/>
    <n v="5.9"/>
  </r>
  <r>
    <n v="575886"/>
    <x v="440"/>
    <x v="440"/>
    <n v="2"/>
    <x v="344"/>
    <n v="1.65"/>
    <n v="12517"/>
    <n v="3.3"/>
  </r>
  <r>
    <n v="575886"/>
    <x v="938"/>
    <x v="944"/>
    <n v="1"/>
    <x v="344"/>
    <n v="4.95"/>
    <n v="12517"/>
    <n v="4.95"/>
  </r>
  <r>
    <n v="575886"/>
    <x v="1474"/>
    <x v="1500"/>
    <n v="2"/>
    <x v="344"/>
    <n v="4.25"/>
    <n v="12517"/>
    <n v="8.5"/>
  </r>
  <r>
    <n v="575886"/>
    <x v="114"/>
    <x v="114"/>
    <n v="2"/>
    <x v="344"/>
    <n v="4.25"/>
    <n v="12517"/>
    <n v="8.5"/>
  </r>
  <r>
    <n v="575886"/>
    <x v="673"/>
    <x v="675"/>
    <n v="2"/>
    <x v="344"/>
    <n v="4.25"/>
    <n v="12517"/>
    <n v="8.5"/>
  </r>
  <r>
    <n v="575886"/>
    <x v="1526"/>
    <x v="1553"/>
    <n v="2"/>
    <x v="344"/>
    <n v="4.25"/>
    <n v="12517"/>
    <n v="8.5"/>
  </r>
  <r>
    <n v="575886"/>
    <x v="117"/>
    <x v="117"/>
    <n v="2"/>
    <x v="344"/>
    <n v="2.95"/>
    <n v="12517"/>
    <n v="5.9"/>
  </r>
  <r>
    <n v="575886"/>
    <x v="204"/>
    <x v="204"/>
    <n v="3"/>
    <x v="344"/>
    <n v="1.65"/>
    <n v="12517"/>
    <n v="4.9499999999999993"/>
  </r>
  <r>
    <n v="575886"/>
    <x v="119"/>
    <x v="119"/>
    <n v="3"/>
    <x v="344"/>
    <n v="1.65"/>
    <n v="12517"/>
    <n v="4.9499999999999993"/>
  </r>
  <r>
    <n v="575886"/>
    <x v="718"/>
    <x v="721"/>
    <n v="3"/>
    <x v="344"/>
    <n v="2.1"/>
    <n v="12517"/>
    <n v="6.3000000000000007"/>
  </r>
  <r>
    <n v="575886"/>
    <x v="584"/>
    <x v="584"/>
    <n v="6"/>
    <x v="344"/>
    <n v="0.55000000000000004"/>
    <n v="12517"/>
    <n v="3.3000000000000003"/>
  </r>
  <r>
    <n v="575886"/>
    <x v="314"/>
    <x v="314"/>
    <n v="10"/>
    <x v="344"/>
    <n v="0.42"/>
    <n v="12517"/>
    <n v="4.2"/>
  </r>
  <r>
    <n v="575886"/>
    <x v="24"/>
    <x v="24"/>
    <n v="6"/>
    <x v="344"/>
    <n v="1.65"/>
    <n v="12517"/>
    <n v="9.8999999999999986"/>
  </r>
  <r>
    <n v="575886"/>
    <x v="205"/>
    <x v="205"/>
    <n v="6"/>
    <x v="344"/>
    <n v="1.65"/>
    <n v="12517"/>
    <n v="9.8999999999999986"/>
  </r>
  <r>
    <n v="575886"/>
    <x v="26"/>
    <x v="26"/>
    <n v="3"/>
    <x v="344"/>
    <n v="1.65"/>
    <n v="12517"/>
    <n v="4.9499999999999993"/>
  </r>
  <r>
    <n v="575886"/>
    <x v="270"/>
    <x v="270"/>
    <n v="3"/>
    <x v="344"/>
    <n v="3.75"/>
    <n v="12517"/>
    <n v="11.25"/>
  </r>
  <r>
    <n v="575886"/>
    <x v="781"/>
    <x v="786"/>
    <n v="6"/>
    <x v="344"/>
    <n v="1.65"/>
    <n v="12517"/>
    <n v="9.8999999999999986"/>
  </r>
  <r>
    <n v="575886"/>
    <x v="219"/>
    <x v="219"/>
    <n v="2"/>
    <x v="344"/>
    <n v="4.95"/>
    <n v="12517"/>
    <n v="9.9"/>
  </r>
  <r>
    <n v="575886"/>
    <x v="136"/>
    <x v="136"/>
    <n v="4"/>
    <x v="344"/>
    <n v="1.65"/>
    <n v="12517"/>
    <n v="6.6"/>
  </r>
  <r>
    <n v="575886"/>
    <x v="1527"/>
    <x v="1554"/>
    <n v="1"/>
    <x v="344"/>
    <n v="8.25"/>
    <n v="12517"/>
    <n v="8.25"/>
  </r>
  <r>
    <n v="575886"/>
    <x v="1528"/>
    <x v="1555"/>
    <n v="2"/>
    <x v="344"/>
    <n v="2.1"/>
    <n v="12517"/>
    <n v="4.2"/>
  </r>
  <r>
    <n v="575886"/>
    <x v="1456"/>
    <x v="1481"/>
    <n v="2"/>
    <x v="344"/>
    <n v="2.1"/>
    <n v="12517"/>
    <n v="4.2"/>
  </r>
  <r>
    <n v="575886"/>
    <x v="254"/>
    <x v="254"/>
    <n v="2"/>
    <x v="344"/>
    <n v="1.95"/>
    <n v="12517"/>
    <n v="3.9"/>
  </r>
  <r>
    <n v="575886"/>
    <x v="947"/>
    <x v="954"/>
    <n v="6"/>
    <x v="344"/>
    <n v="0.55000000000000004"/>
    <n v="12517"/>
    <n v="3.3000000000000003"/>
  </r>
  <r>
    <n v="575886"/>
    <x v="811"/>
    <x v="816"/>
    <n v="10"/>
    <x v="344"/>
    <n v="2.08"/>
    <n v="12517"/>
    <n v="20.8"/>
  </r>
  <r>
    <n v="575886"/>
    <x v="735"/>
    <x v="738"/>
    <n v="3"/>
    <x v="344"/>
    <n v="2.08"/>
    <n v="12517"/>
    <n v="6.24"/>
  </r>
  <r>
    <n v="575886"/>
    <x v="777"/>
    <x v="782"/>
    <n v="3"/>
    <x v="344"/>
    <n v="2.08"/>
    <n v="12517"/>
    <n v="6.24"/>
  </r>
  <r>
    <n v="575886"/>
    <x v="747"/>
    <x v="750"/>
    <n v="2"/>
    <x v="344"/>
    <n v="1.65"/>
    <n v="12517"/>
    <n v="3.3"/>
  </r>
  <r>
    <n v="575886"/>
    <x v="788"/>
    <x v="793"/>
    <n v="2"/>
    <x v="344"/>
    <n v="1.65"/>
    <n v="12517"/>
    <n v="3.3"/>
  </r>
  <r>
    <n v="575886"/>
    <x v="953"/>
    <x v="960"/>
    <n v="2"/>
    <x v="344"/>
    <n v="8.25"/>
    <n v="12517"/>
    <n v="16.5"/>
  </r>
  <r>
    <n v="575886"/>
    <x v="974"/>
    <x v="982"/>
    <n v="6"/>
    <x v="344"/>
    <n v="0.55000000000000004"/>
    <n v="12517"/>
    <n v="3.3000000000000003"/>
  </r>
  <r>
    <n v="575886"/>
    <x v="954"/>
    <x v="961"/>
    <n v="6"/>
    <x v="344"/>
    <n v="0.55000000000000004"/>
    <n v="12517"/>
    <n v="3.3000000000000003"/>
  </r>
  <r>
    <n v="575886"/>
    <x v="1300"/>
    <x v="1319"/>
    <n v="2"/>
    <x v="344"/>
    <n v="4.1500000000000004"/>
    <n v="12517"/>
    <n v="8.3000000000000007"/>
  </r>
  <r>
    <n v="575886"/>
    <x v="1364"/>
    <x v="1444"/>
    <n v="2"/>
    <x v="344"/>
    <n v="3.75"/>
    <n v="12517"/>
    <n v="7.5"/>
  </r>
  <r>
    <n v="575886"/>
    <x v="1489"/>
    <x v="1515"/>
    <n v="9"/>
    <x v="344"/>
    <n v="3.75"/>
    <n v="12517"/>
    <n v="33.75"/>
  </r>
  <r>
    <n v="575886"/>
    <x v="1389"/>
    <x v="1410"/>
    <n v="11"/>
    <x v="344"/>
    <n v="0.42"/>
    <n v="12517"/>
    <n v="4.62"/>
  </r>
  <r>
    <n v="575886"/>
    <x v="1529"/>
    <x v="1556"/>
    <n v="3"/>
    <x v="344"/>
    <n v="2.08"/>
    <n v="12517"/>
    <n v="6.24"/>
  </r>
  <r>
    <n v="575886"/>
    <x v="1530"/>
    <x v="1557"/>
    <n v="2"/>
    <x v="344"/>
    <n v="1.65"/>
    <n v="12517"/>
    <n v="3.3"/>
  </r>
  <r>
    <n v="575886"/>
    <x v="402"/>
    <x v="402"/>
    <n v="6"/>
    <x v="344"/>
    <n v="0.55000000000000004"/>
    <n v="12517"/>
    <n v="3.3000000000000003"/>
  </r>
  <r>
    <n v="575886"/>
    <x v="369"/>
    <x v="369"/>
    <n v="5"/>
    <x v="344"/>
    <n v="1.25"/>
    <n v="12517"/>
    <n v="6.25"/>
  </r>
  <r>
    <n v="575886"/>
    <x v="215"/>
    <x v="215"/>
    <n v="3"/>
    <x v="344"/>
    <n v="1.25"/>
    <n v="12517"/>
    <n v="3.75"/>
  </r>
  <r>
    <n v="575886"/>
    <x v="371"/>
    <x v="371"/>
    <n v="2"/>
    <x v="344"/>
    <n v="1.25"/>
    <n v="12517"/>
    <n v="2.5"/>
  </r>
  <r>
    <n v="575896"/>
    <x v="171"/>
    <x v="171"/>
    <n v="4"/>
    <x v="345"/>
    <n v="3.75"/>
    <n v="12480"/>
    <n v="15"/>
  </r>
  <r>
    <n v="575896"/>
    <x v="508"/>
    <x v="508"/>
    <n v="12"/>
    <x v="345"/>
    <n v="1.25"/>
    <n v="12480"/>
    <n v="15"/>
  </r>
  <r>
    <n v="575896"/>
    <x v="374"/>
    <x v="374"/>
    <n v="12"/>
    <x v="345"/>
    <n v="0.42"/>
    <n v="12480"/>
    <n v="5.04"/>
  </r>
  <r>
    <n v="575896"/>
    <x v="567"/>
    <x v="567"/>
    <n v="3"/>
    <x v="345"/>
    <n v="4.95"/>
    <n v="12480"/>
    <n v="14.850000000000001"/>
  </r>
  <r>
    <n v="575896"/>
    <x v="1164"/>
    <x v="1177"/>
    <n v="6"/>
    <x v="345"/>
    <n v="2.1"/>
    <n v="12480"/>
    <n v="12.600000000000001"/>
  </r>
  <r>
    <n v="575896"/>
    <x v="179"/>
    <x v="179"/>
    <n v="12"/>
    <x v="345"/>
    <n v="2.5499999999999998"/>
    <n v="12480"/>
    <n v="30.599999999999998"/>
  </r>
  <r>
    <n v="575896"/>
    <x v="22"/>
    <x v="22"/>
    <n v="12"/>
    <x v="345"/>
    <n v="2.95"/>
    <n v="12480"/>
    <n v="35.400000000000006"/>
  </r>
  <r>
    <n v="575896"/>
    <x v="312"/>
    <x v="312"/>
    <n v="24"/>
    <x v="345"/>
    <n v="0.85"/>
    <n v="12480"/>
    <n v="20.399999999999999"/>
  </r>
  <r>
    <n v="575896"/>
    <x v="271"/>
    <x v="271"/>
    <n v="12"/>
    <x v="345"/>
    <n v="1.45"/>
    <n v="12480"/>
    <n v="17.399999999999999"/>
  </r>
  <r>
    <n v="575896"/>
    <x v="185"/>
    <x v="185"/>
    <n v="192"/>
    <x v="345"/>
    <n v="1.65"/>
    <n v="12480"/>
    <n v="316.79999999999995"/>
  </r>
  <r>
    <n v="575896"/>
    <x v="1203"/>
    <x v="1218"/>
    <n v="6"/>
    <x v="345"/>
    <n v="2.89"/>
    <n v="12480"/>
    <n v="17.34"/>
  </r>
  <r>
    <n v="575896"/>
    <x v="366"/>
    <x v="366"/>
    <n v="12"/>
    <x v="345"/>
    <n v="0.42"/>
    <n v="12480"/>
    <n v="5.04"/>
  </r>
  <r>
    <n v="575896"/>
    <x v="29"/>
    <x v="29"/>
    <n v="12"/>
    <x v="345"/>
    <n v="3.25"/>
    <n v="12480"/>
    <n v="39"/>
  </r>
  <r>
    <n v="575896"/>
    <x v="32"/>
    <x v="32"/>
    <n v="12"/>
    <x v="345"/>
    <n v="0.85"/>
    <n v="12480"/>
    <n v="10.199999999999999"/>
  </r>
  <r>
    <n v="575896"/>
    <x v="1179"/>
    <x v="1192"/>
    <n v="6"/>
    <x v="345"/>
    <n v="2.5499999999999998"/>
    <n v="12480"/>
    <n v="15.299999999999999"/>
  </r>
  <r>
    <n v="575896"/>
    <x v="838"/>
    <x v="844"/>
    <n v="6"/>
    <x v="345"/>
    <n v="3.25"/>
    <n v="12480"/>
    <n v="19.5"/>
  </r>
  <r>
    <n v="575896"/>
    <x v="1317"/>
    <x v="1338"/>
    <n v="24"/>
    <x v="345"/>
    <n v="0.55000000000000004"/>
    <n v="12480"/>
    <n v="13.200000000000001"/>
  </r>
  <r>
    <n v="575896"/>
    <x v="631"/>
    <x v="633"/>
    <n v="12"/>
    <x v="345"/>
    <n v="1.65"/>
    <n v="12480"/>
    <n v="19.799999999999997"/>
  </r>
  <r>
    <n v="575896"/>
    <x v="472"/>
    <x v="472"/>
    <n v="6"/>
    <x v="345"/>
    <n v="3.25"/>
    <n v="12480"/>
    <n v="19.5"/>
  </r>
  <r>
    <n v="575896"/>
    <x v="792"/>
    <x v="797"/>
    <n v="10"/>
    <x v="345"/>
    <n v="1.65"/>
    <n v="12480"/>
    <n v="16.5"/>
  </r>
  <r>
    <n v="575896"/>
    <x v="829"/>
    <x v="1330"/>
    <n v="10"/>
    <x v="345"/>
    <n v="1.65"/>
    <n v="12480"/>
    <n v="16.5"/>
  </r>
  <r>
    <n v="575896"/>
    <x v="1018"/>
    <x v="1026"/>
    <n v="6"/>
    <x v="345"/>
    <n v="2.89"/>
    <n v="12480"/>
    <n v="17.34"/>
  </r>
  <r>
    <n v="575896"/>
    <x v="981"/>
    <x v="989"/>
    <n v="6"/>
    <x v="345"/>
    <n v="2.89"/>
    <n v="12480"/>
    <n v="17.34"/>
  </r>
  <r>
    <n v="575896"/>
    <x v="968"/>
    <x v="1207"/>
    <n v="6"/>
    <x v="345"/>
    <n v="2.89"/>
    <n v="12480"/>
    <n v="17.34"/>
  </r>
  <r>
    <n v="575896"/>
    <x v="975"/>
    <x v="1083"/>
    <n v="12"/>
    <x v="345"/>
    <n v="4.1500000000000004"/>
    <n v="12480"/>
    <n v="49.800000000000004"/>
  </r>
  <r>
    <n v="575896"/>
    <x v="982"/>
    <x v="990"/>
    <n v="6"/>
    <x v="345"/>
    <n v="4.1500000000000004"/>
    <n v="12480"/>
    <n v="24.900000000000002"/>
  </r>
  <r>
    <n v="575896"/>
    <x v="969"/>
    <x v="1226"/>
    <n v="6"/>
    <x v="345"/>
    <n v="4.1500000000000004"/>
    <n v="12480"/>
    <n v="24.900000000000002"/>
  </r>
  <r>
    <n v="575896"/>
    <x v="1006"/>
    <x v="1014"/>
    <n v="6"/>
    <x v="345"/>
    <n v="2.08"/>
    <n v="12480"/>
    <n v="12.48"/>
  </r>
  <r>
    <n v="575896"/>
    <x v="971"/>
    <x v="979"/>
    <n v="4"/>
    <x v="345"/>
    <n v="4.95"/>
    <n v="12480"/>
    <n v="19.8"/>
  </r>
  <r>
    <n v="575896"/>
    <x v="976"/>
    <x v="984"/>
    <n v="6"/>
    <x v="345"/>
    <n v="1.95"/>
    <n v="12480"/>
    <n v="11.7"/>
  </r>
  <r>
    <n v="575896"/>
    <x v="972"/>
    <x v="980"/>
    <n v="4"/>
    <x v="345"/>
    <n v="4.95"/>
    <n v="12480"/>
    <n v="19.8"/>
  </r>
  <r>
    <n v="575896"/>
    <x v="1170"/>
    <x v="1183"/>
    <n v="6"/>
    <x v="345"/>
    <n v="2.89"/>
    <n v="12480"/>
    <n v="17.34"/>
  </r>
  <r>
    <n v="575896"/>
    <x v="1010"/>
    <x v="1018"/>
    <n v="16"/>
    <x v="345"/>
    <n v="1.25"/>
    <n v="12480"/>
    <n v="20"/>
  </r>
  <r>
    <n v="575896"/>
    <x v="1050"/>
    <x v="1058"/>
    <n v="8"/>
    <x v="345"/>
    <n v="1.25"/>
    <n v="12480"/>
    <n v="10"/>
  </r>
  <r>
    <n v="575896"/>
    <x v="985"/>
    <x v="993"/>
    <n v="24"/>
    <x v="345"/>
    <n v="0.55000000000000004"/>
    <n v="12480"/>
    <n v="13.200000000000001"/>
  </r>
  <r>
    <n v="575896"/>
    <x v="1358"/>
    <x v="1379"/>
    <n v="3"/>
    <x v="345"/>
    <n v="5.95"/>
    <n v="12480"/>
    <n v="17.850000000000001"/>
  </r>
  <r>
    <n v="575896"/>
    <x v="911"/>
    <x v="917"/>
    <n v="25"/>
    <x v="345"/>
    <n v="0.1"/>
    <n v="12480"/>
    <n v="2.5"/>
  </r>
  <r>
    <n v="575896"/>
    <x v="1531"/>
    <x v="1558"/>
    <n v="6"/>
    <x v="345"/>
    <n v="1.25"/>
    <n v="12480"/>
    <n v="7.5"/>
  </r>
  <r>
    <n v="575896"/>
    <x v="1532"/>
    <x v="1559"/>
    <n v="48"/>
    <x v="345"/>
    <n v="0.28999999999999998"/>
    <n v="12480"/>
    <n v="13.919999999999998"/>
  </r>
  <r>
    <n v="576322"/>
    <x v="831"/>
    <x v="837"/>
    <n v="6"/>
    <x v="346"/>
    <n v="2.5499999999999998"/>
    <n v="12642"/>
    <n v="15.299999999999999"/>
  </r>
  <r>
    <n v="576322"/>
    <x v="69"/>
    <x v="69"/>
    <n v="2"/>
    <x v="346"/>
    <n v="9.9499999999999993"/>
    <n v="12642"/>
    <n v="19.899999999999999"/>
  </r>
  <r>
    <n v="576322"/>
    <x v="435"/>
    <x v="435"/>
    <n v="6"/>
    <x v="346"/>
    <n v="3.75"/>
    <n v="12642"/>
    <n v="22.5"/>
  </r>
  <r>
    <n v="576322"/>
    <x v="172"/>
    <x v="172"/>
    <n v="6"/>
    <x v="346"/>
    <n v="2.25"/>
    <n v="12642"/>
    <n v="13.5"/>
  </r>
  <r>
    <n v="576322"/>
    <x v="357"/>
    <x v="357"/>
    <n v="48"/>
    <x v="346"/>
    <n v="1.95"/>
    <n v="12642"/>
    <n v="93.6"/>
  </r>
  <r>
    <n v="576322"/>
    <x v="1041"/>
    <x v="1049"/>
    <n v="36"/>
    <x v="346"/>
    <n v="0.39"/>
    <n v="12642"/>
    <n v="14.040000000000001"/>
  </r>
  <r>
    <n v="576322"/>
    <x v="18"/>
    <x v="18"/>
    <n v="3"/>
    <x v="346"/>
    <n v="4.95"/>
    <n v="12642"/>
    <n v="14.850000000000001"/>
  </r>
  <r>
    <n v="576322"/>
    <x v="121"/>
    <x v="121"/>
    <n v="10"/>
    <x v="346"/>
    <n v="2.1"/>
    <n v="12642"/>
    <n v="21"/>
  </r>
  <r>
    <n v="576322"/>
    <x v="26"/>
    <x v="26"/>
    <n v="12"/>
    <x v="346"/>
    <n v="1.65"/>
    <n v="12642"/>
    <n v="19.799999999999997"/>
  </r>
  <r>
    <n v="576322"/>
    <x v="1203"/>
    <x v="1218"/>
    <n v="24"/>
    <x v="346"/>
    <n v="2.89"/>
    <n v="12642"/>
    <n v="69.36"/>
  </r>
  <r>
    <n v="576322"/>
    <x v="369"/>
    <x v="369"/>
    <n v="12"/>
    <x v="346"/>
    <n v="1.25"/>
    <n v="12642"/>
    <n v="15"/>
  </r>
  <r>
    <n v="576327"/>
    <x v="1533"/>
    <x v="1560"/>
    <n v="4"/>
    <x v="347"/>
    <n v="8.25"/>
    <n v="12476"/>
    <n v="33"/>
  </r>
  <r>
    <n v="576327"/>
    <x v="1534"/>
    <x v="1561"/>
    <n v="16"/>
    <x v="347"/>
    <n v="1.25"/>
    <n v="12476"/>
    <n v="20"/>
  </r>
  <r>
    <n v="576327"/>
    <x v="1535"/>
    <x v="1562"/>
    <n v="12"/>
    <x v="347"/>
    <n v="1.45"/>
    <n v="12476"/>
    <n v="17.399999999999999"/>
  </r>
  <r>
    <n v="576327"/>
    <x v="1536"/>
    <x v="1563"/>
    <n v="16"/>
    <x v="347"/>
    <n v="1.25"/>
    <n v="12476"/>
    <n v="20"/>
  </r>
  <r>
    <n v="576327"/>
    <x v="1466"/>
    <x v="1492"/>
    <n v="6"/>
    <x v="347"/>
    <n v="2.08"/>
    <n v="12476"/>
    <n v="12.48"/>
  </r>
  <r>
    <n v="576327"/>
    <x v="1537"/>
    <x v="1564"/>
    <n v="6"/>
    <x v="347"/>
    <n v="3.75"/>
    <n v="12476"/>
    <n v="22.5"/>
  </r>
  <r>
    <n v="576327"/>
    <x v="1538"/>
    <x v="1565"/>
    <n v="3"/>
    <x v="347"/>
    <n v="6.95"/>
    <n v="12476"/>
    <n v="20.85"/>
  </r>
  <r>
    <n v="576327"/>
    <x v="1539"/>
    <x v="1566"/>
    <n v="4"/>
    <x v="347"/>
    <n v="5.95"/>
    <n v="12476"/>
    <n v="23.8"/>
  </r>
  <r>
    <n v="576327"/>
    <x v="1540"/>
    <x v="1567"/>
    <n v="3"/>
    <x v="347"/>
    <n v="12.5"/>
    <n v="12476"/>
    <n v="37.5"/>
  </r>
  <r>
    <n v="576390"/>
    <x v="286"/>
    <x v="1548"/>
    <n v="12"/>
    <x v="348"/>
    <n v="1.25"/>
    <n v="12569"/>
    <n v="15"/>
  </r>
  <r>
    <n v="576390"/>
    <x v="14"/>
    <x v="14"/>
    <n v="24"/>
    <x v="348"/>
    <n v="0.85"/>
    <n v="12569"/>
    <n v="20.399999999999999"/>
  </r>
  <r>
    <n v="576390"/>
    <x v="892"/>
    <x v="898"/>
    <n v="6"/>
    <x v="348"/>
    <n v="2.95"/>
    <n v="12569"/>
    <n v="17.700000000000003"/>
  </r>
  <r>
    <n v="576390"/>
    <x v="1481"/>
    <x v="1507"/>
    <n v="1"/>
    <x v="348"/>
    <n v="9.9499999999999993"/>
    <n v="12569"/>
    <n v="9.9499999999999993"/>
  </r>
  <r>
    <n v="576390"/>
    <x v="790"/>
    <x v="795"/>
    <n v="4"/>
    <x v="348"/>
    <n v="4.95"/>
    <n v="12569"/>
    <n v="19.8"/>
  </r>
  <r>
    <n v="576390"/>
    <x v="448"/>
    <x v="448"/>
    <n v="8"/>
    <x v="348"/>
    <n v="3.75"/>
    <n v="12569"/>
    <n v="30"/>
  </r>
  <r>
    <n v="576607"/>
    <x v="1541"/>
    <x v="1568"/>
    <n v="1"/>
    <x v="349"/>
    <n v="2.95"/>
    <n v="12474"/>
    <n v="2.95"/>
  </r>
  <r>
    <n v="576607"/>
    <x v="580"/>
    <x v="580"/>
    <n v="12"/>
    <x v="349"/>
    <n v="0.42"/>
    <n v="12474"/>
    <n v="5.04"/>
  </r>
  <r>
    <n v="576607"/>
    <x v="374"/>
    <x v="374"/>
    <n v="12"/>
    <x v="349"/>
    <n v="0.42"/>
    <n v="12474"/>
    <n v="5.04"/>
  </r>
  <r>
    <n v="576607"/>
    <x v="1162"/>
    <x v="1175"/>
    <n v="6"/>
    <x v="349"/>
    <n v="2.95"/>
    <n v="12474"/>
    <n v="17.700000000000003"/>
  </r>
  <r>
    <n v="576607"/>
    <x v="1162"/>
    <x v="1175"/>
    <n v="6"/>
    <x v="349"/>
    <n v="2.95"/>
    <n v="12474"/>
    <n v="17.700000000000003"/>
  </r>
  <r>
    <n v="576607"/>
    <x v="6"/>
    <x v="6"/>
    <n v="6"/>
    <x v="349"/>
    <n v="2.95"/>
    <n v="12474"/>
    <n v="17.700000000000003"/>
  </r>
  <r>
    <n v="576607"/>
    <x v="1163"/>
    <x v="1176"/>
    <n v="12"/>
    <x v="349"/>
    <n v="1.45"/>
    <n v="12474"/>
    <n v="17.399999999999999"/>
  </r>
  <r>
    <n v="576607"/>
    <x v="1164"/>
    <x v="1177"/>
    <n v="18"/>
    <x v="349"/>
    <n v="2.1"/>
    <n v="12474"/>
    <n v="37.800000000000004"/>
  </r>
  <r>
    <n v="576607"/>
    <x v="376"/>
    <x v="376"/>
    <n v="6"/>
    <x v="349"/>
    <n v="2.95"/>
    <n v="12474"/>
    <n v="17.700000000000003"/>
  </r>
  <r>
    <n v="576607"/>
    <x v="23"/>
    <x v="23"/>
    <n v="6"/>
    <x v="349"/>
    <n v="2.95"/>
    <n v="12474"/>
    <n v="17.700000000000003"/>
  </r>
  <r>
    <n v="576607"/>
    <x v="1542"/>
    <x v="1569"/>
    <n v="24"/>
    <x v="349"/>
    <n v="0.42"/>
    <n v="12474"/>
    <n v="10.08"/>
  </r>
  <r>
    <n v="576607"/>
    <x v="314"/>
    <x v="314"/>
    <n v="24"/>
    <x v="349"/>
    <n v="0.42"/>
    <n v="12474"/>
    <n v="10.08"/>
  </r>
  <r>
    <n v="576607"/>
    <x v="315"/>
    <x v="315"/>
    <n v="24"/>
    <x v="349"/>
    <n v="0.42"/>
    <n v="12474"/>
    <n v="10.08"/>
  </r>
  <r>
    <n v="576607"/>
    <x v="316"/>
    <x v="316"/>
    <n v="24"/>
    <x v="349"/>
    <n v="0.42"/>
    <n v="12474"/>
    <n v="10.08"/>
  </r>
  <r>
    <n v="576607"/>
    <x v="24"/>
    <x v="24"/>
    <n v="12"/>
    <x v="349"/>
    <n v="1.65"/>
    <n v="12474"/>
    <n v="19.799999999999997"/>
  </r>
  <r>
    <n v="576607"/>
    <x v="205"/>
    <x v="205"/>
    <n v="12"/>
    <x v="349"/>
    <n v="1.65"/>
    <n v="12474"/>
    <n v="19.799999999999997"/>
  </r>
  <r>
    <n v="576607"/>
    <x v="25"/>
    <x v="25"/>
    <n v="12"/>
    <x v="349"/>
    <n v="1.65"/>
    <n v="12474"/>
    <n v="19.799999999999997"/>
  </r>
  <r>
    <n v="576607"/>
    <x v="655"/>
    <x v="657"/>
    <n v="12"/>
    <x v="349"/>
    <n v="1.25"/>
    <n v="12474"/>
    <n v="15"/>
  </r>
  <r>
    <n v="576607"/>
    <x v="1440"/>
    <x v="1465"/>
    <n v="12"/>
    <x v="349"/>
    <n v="0.85"/>
    <n v="12474"/>
    <n v="10.199999999999999"/>
  </r>
  <r>
    <n v="576607"/>
    <x v="1482"/>
    <x v="1508"/>
    <n v="12"/>
    <x v="349"/>
    <n v="0.85"/>
    <n v="12474"/>
    <n v="10.199999999999999"/>
  </r>
  <r>
    <n v="576607"/>
    <x v="1543"/>
    <x v="1570"/>
    <n v="12"/>
    <x v="349"/>
    <n v="0.85"/>
    <n v="12474"/>
    <n v="10.199999999999999"/>
  </r>
  <r>
    <n v="576607"/>
    <x v="1544"/>
    <x v="1571"/>
    <n v="24"/>
    <x v="349"/>
    <n v="0.28999999999999998"/>
    <n v="12474"/>
    <n v="6.9599999999999991"/>
  </r>
  <r>
    <n v="576607"/>
    <x v="1406"/>
    <x v="1429"/>
    <n v="24"/>
    <x v="349"/>
    <n v="0.28999999999999998"/>
    <n v="12474"/>
    <n v="6.9599999999999991"/>
  </r>
  <r>
    <n v="576607"/>
    <x v="1094"/>
    <x v="1106"/>
    <n v="3"/>
    <x v="349"/>
    <n v="5.95"/>
    <n v="12474"/>
    <n v="17.850000000000001"/>
  </r>
  <r>
    <n v="576607"/>
    <x v="1443"/>
    <x v="1468"/>
    <n v="18"/>
    <x v="349"/>
    <n v="1.25"/>
    <n v="12474"/>
    <n v="22.5"/>
  </r>
  <r>
    <n v="576607"/>
    <x v="1471"/>
    <x v="1497"/>
    <n v="8"/>
    <x v="349"/>
    <n v="3.75"/>
    <n v="12474"/>
    <n v="30"/>
  </r>
  <r>
    <n v="576607"/>
    <x v="1096"/>
    <x v="1108"/>
    <n v="24"/>
    <x v="349"/>
    <n v="0.42"/>
    <n v="12474"/>
    <n v="10.08"/>
  </r>
  <r>
    <n v="576607"/>
    <x v="1341"/>
    <x v="1362"/>
    <n v="12"/>
    <x v="349"/>
    <n v="2.1"/>
    <n v="12474"/>
    <n v="25.200000000000003"/>
  </r>
  <r>
    <n v="576607"/>
    <x v="1444"/>
    <x v="1469"/>
    <n v="12"/>
    <x v="349"/>
    <n v="0.85"/>
    <n v="12474"/>
    <n v="10.199999999999999"/>
  </r>
  <r>
    <n v="576607"/>
    <x v="1373"/>
    <x v="1394"/>
    <n v="8"/>
    <x v="349"/>
    <n v="4.25"/>
    <n v="12474"/>
    <n v="34"/>
  </r>
  <r>
    <n v="576607"/>
    <x v="1373"/>
    <x v="1394"/>
    <n v="8"/>
    <x v="349"/>
    <n v="4.25"/>
    <n v="12474"/>
    <n v="34"/>
  </r>
  <r>
    <n v="576607"/>
    <x v="256"/>
    <x v="256"/>
    <n v="6"/>
    <x v="349"/>
    <n v="2.1"/>
    <n v="12474"/>
    <n v="12.600000000000001"/>
  </r>
  <r>
    <n v="576607"/>
    <x v="811"/>
    <x v="816"/>
    <n v="24"/>
    <x v="349"/>
    <n v="1.79"/>
    <n v="12474"/>
    <n v="42.96"/>
  </r>
  <r>
    <n v="576607"/>
    <x v="1212"/>
    <x v="1228"/>
    <n v="24"/>
    <x v="349"/>
    <n v="1.25"/>
    <n v="12474"/>
    <n v="30"/>
  </r>
  <r>
    <n v="576607"/>
    <x v="1024"/>
    <x v="1032"/>
    <n v="12"/>
    <x v="349"/>
    <n v="1.25"/>
    <n v="12474"/>
    <n v="15"/>
  </r>
  <r>
    <n v="576607"/>
    <x v="1008"/>
    <x v="1016"/>
    <n v="8"/>
    <x v="349"/>
    <n v="1.25"/>
    <n v="12474"/>
    <n v="10"/>
  </r>
  <r>
    <n v="576607"/>
    <x v="1010"/>
    <x v="1018"/>
    <n v="8"/>
    <x v="349"/>
    <n v="1.25"/>
    <n v="12474"/>
    <n v="10"/>
  </r>
  <r>
    <n v="576607"/>
    <x v="1159"/>
    <x v="1171"/>
    <n v="6"/>
    <x v="349"/>
    <n v="2.5499999999999998"/>
    <n v="12474"/>
    <n v="15.299999999999999"/>
  </r>
  <r>
    <n v="576607"/>
    <x v="1026"/>
    <x v="1034"/>
    <n v="6"/>
    <x v="349"/>
    <n v="2.4900000000000002"/>
    <n v="12474"/>
    <n v="14.940000000000001"/>
  </r>
  <r>
    <n v="576607"/>
    <x v="1477"/>
    <x v="1503"/>
    <n v="12"/>
    <x v="349"/>
    <n v="1.25"/>
    <n v="12474"/>
    <n v="15"/>
  </r>
  <r>
    <n v="576607"/>
    <x v="1409"/>
    <x v="1432"/>
    <n v="12"/>
    <x v="349"/>
    <n v="1.25"/>
    <n v="12474"/>
    <n v="15"/>
  </r>
  <r>
    <n v="576607"/>
    <x v="1192"/>
    <x v="1206"/>
    <n v="12"/>
    <x v="349"/>
    <n v="0.83"/>
    <n v="12474"/>
    <n v="9.9599999999999991"/>
  </r>
  <r>
    <n v="576629"/>
    <x v="330"/>
    <x v="330"/>
    <n v="10"/>
    <x v="350"/>
    <n v="2.08"/>
    <n v="12621"/>
    <n v="20.8"/>
  </r>
  <r>
    <n v="576629"/>
    <x v="67"/>
    <x v="67"/>
    <n v="24"/>
    <x v="350"/>
    <n v="0.55000000000000004"/>
    <n v="12621"/>
    <n v="13.200000000000001"/>
  </r>
  <r>
    <n v="576629"/>
    <x v="171"/>
    <x v="171"/>
    <n v="12"/>
    <x v="350"/>
    <n v="3.75"/>
    <n v="12621"/>
    <n v="45"/>
  </r>
  <r>
    <n v="576629"/>
    <x v="423"/>
    <x v="423"/>
    <n v="24"/>
    <x v="350"/>
    <n v="4.25"/>
    <n v="12621"/>
    <n v="102"/>
  </r>
  <r>
    <n v="576629"/>
    <x v="177"/>
    <x v="177"/>
    <n v="10"/>
    <x v="350"/>
    <n v="2.08"/>
    <n v="12621"/>
    <n v="20.8"/>
  </r>
  <r>
    <n v="576629"/>
    <x v="318"/>
    <x v="318"/>
    <n v="6"/>
    <x v="350"/>
    <n v="2.95"/>
    <n v="12621"/>
    <n v="17.700000000000003"/>
  </r>
  <r>
    <n v="576629"/>
    <x v="458"/>
    <x v="458"/>
    <n v="6"/>
    <x v="350"/>
    <n v="8.5"/>
    <n v="12621"/>
    <n v="51"/>
  </r>
  <r>
    <n v="576629"/>
    <x v="1341"/>
    <x v="1362"/>
    <n v="24"/>
    <x v="350"/>
    <n v="2.1"/>
    <n v="12621"/>
    <n v="50.400000000000006"/>
  </r>
  <r>
    <n v="576629"/>
    <x v="811"/>
    <x v="816"/>
    <n v="24"/>
    <x v="350"/>
    <n v="1.79"/>
    <n v="12621"/>
    <n v="42.96"/>
  </r>
  <r>
    <n v="576629"/>
    <x v="699"/>
    <x v="701"/>
    <n v="24"/>
    <x v="350"/>
    <n v="0.83"/>
    <n v="12621"/>
    <n v="19.919999999999998"/>
  </r>
  <r>
    <n v="576629"/>
    <x v="668"/>
    <x v="670"/>
    <n v="12"/>
    <x v="350"/>
    <n v="2.08"/>
    <n v="12621"/>
    <n v="24.96"/>
  </r>
  <r>
    <n v="576629"/>
    <x v="669"/>
    <x v="671"/>
    <n v="24"/>
    <x v="350"/>
    <n v="2.08"/>
    <n v="12621"/>
    <n v="49.92"/>
  </r>
  <r>
    <n v="576629"/>
    <x v="670"/>
    <x v="672"/>
    <n v="24"/>
    <x v="350"/>
    <n v="2.08"/>
    <n v="12621"/>
    <n v="49.92"/>
  </r>
  <r>
    <n v="576629"/>
    <x v="1345"/>
    <x v="1366"/>
    <n v="10"/>
    <x v="350"/>
    <n v="1.95"/>
    <n v="12621"/>
    <n v="19.5"/>
  </r>
  <r>
    <n v="576629"/>
    <x v="1530"/>
    <x v="1557"/>
    <n v="10"/>
    <x v="350"/>
    <n v="1.65"/>
    <n v="12621"/>
    <n v="16.5"/>
  </r>
  <r>
    <n v="576629"/>
    <x v="390"/>
    <x v="390"/>
    <n v="6"/>
    <x v="350"/>
    <n v="1.95"/>
    <n v="12621"/>
    <n v="11.7"/>
  </r>
  <r>
    <n v="576630"/>
    <x v="48"/>
    <x v="48"/>
    <n v="2"/>
    <x v="351"/>
    <n v="7.95"/>
    <n v="13816"/>
    <n v="15.9"/>
  </r>
  <r>
    <n v="576630"/>
    <x v="4"/>
    <x v="4"/>
    <n v="6"/>
    <x v="351"/>
    <n v="2.95"/>
    <n v="13816"/>
    <n v="17.700000000000003"/>
  </r>
  <r>
    <n v="576630"/>
    <x v="22"/>
    <x v="22"/>
    <n v="18"/>
    <x v="351"/>
    <n v="2.95"/>
    <n v="13816"/>
    <n v="53.1"/>
  </r>
  <r>
    <n v="576630"/>
    <x v="1508"/>
    <x v="1534"/>
    <n v="12"/>
    <x v="351"/>
    <n v="0.83"/>
    <n v="13816"/>
    <n v="9.9599999999999991"/>
  </r>
  <r>
    <n v="576630"/>
    <x v="1487"/>
    <x v="1513"/>
    <n v="12"/>
    <x v="351"/>
    <n v="0.83"/>
    <n v="13816"/>
    <n v="9.9599999999999991"/>
  </r>
  <r>
    <n v="576630"/>
    <x v="1509"/>
    <x v="1535"/>
    <n v="12"/>
    <x v="351"/>
    <n v="0.83"/>
    <n v="13816"/>
    <n v="9.9599999999999991"/>
  </r>
  <r>
    <n v="576630"/>
    <x v="1489"/>
    <x v="1515"/>
    <n v="4"/>
    <x v="351"/>
    <n v="3.75"/>
    <n v="13816"/>
    <n v="15"/>
  </r>
  <r>
    <n v="576630"/>
    <x v="1065"/>
    <x v="1073"/>
    <n v="6"/>
    <x v="351"/>
    <n v="2.95"/>
    <n v="13816"/>
    <n v="17.700000000000003"/>
  </r>
  <r>
    <n v="576630"/>
    <x v="1545"/>
    <x v="1572"/>
    <n v="6"/>
    <x v="351"/>
    <n v="2.95"/>
    <n v="13816"/>
    <n v="17.700000000000003"/>
  </r>
  <r>
    <n v="576630"/>
    <x v="1380"/>
    <x v="1401"/>
    <n v="12"/>
    <x v="351"/>
    <n v="1.25"/>
    <n v="13816"/>
    <n v="15"/>
  </r>
  <r>
    <n v="576657"/>
    <x v="43"/>
    <x v="43"/>
    <n v="10"/>
    <x v="352"/>
    <n v="1.25"/>
    <n v="12720"/>
    <n v="12.5"/>
  </r>
  <r>
    <n v="576657"/>
    <x v="67"/>
    <x v="67"/>
    <n v="24"/>
    <x v="352"/>
    <n v="0.55000000000000004"/>
    <n v="12720"/>
    <n v="13.200000000000001"/>
  </r>
  <r>
    <n v="576657"/>
    <x v="82"/>
    <x v="82"/>
    <n v="25"/>
    <x v="352"/>
    <n v="0.42"/>
    <n v="12720"/>
    <n v="10.5"/>
  </r>
  <r>
    <n v="576657"/>
    <x v="541"/>
    <x v="541"/>
    <n v="3"/>
    <x v="352"/>
    <n v="4.95"/>
    <n v="12720"/>
    <n v="14.850000000000001"/>
  </r>
  <r>
    <n v="576657"/>
    <x v="1353"/>
    <x v="1374"/>
    <n v="12"/>
    <x v="352"/>
    <n v="0.85"/>
    <n v="12720"/>
    <n v="10.199999999999999"/>
  </r>
  <r>
    <n v="576657"/>
    <x v="1164"/>
    <x v="1177"/>
    <n v="6"/>
    <x v="352"/>
    <n v="2.1"/>
    <n v="12720"/>
    <n v="12.600000000000001"/>
  </r>
  <r>
    <n v="576657"/>
    <x v="940"/>
    <x v="946"/>
    <n v="6"/>
    <x v="352"/>
    <n v="1.95"/>
    <n v="12720"/>
    <n v="11.7"/>
  </r>
  <r>
    <n v="576657"/>
    <x v="121"/>
    <x v="121"/>
    <n v="5"/>
    <x v="352"/>
    <n v="2.1"/>
    <n v="12720"/>
    <n v="10.5"/>
  </r>
  <r>
    <n v="576657"/>
    <x v="890"/>
    <x v="896"/>
    <n v="5"/>
    <x v="352"/>
    <n v="2.1"/>
    <n v="12720"/>
    <n v="10.5"/>
  </r>
  <r>
    <n v="576657"/>
    <x v="317"/>
    <x v="317"/>
    <n v="12"/>
    <x v="352"/>
    <n v="1.65"/>
    <n v="12720"/>
    <n v="19.799999999999997"/>
  </r>
  <r>
    <n v="576657"/>
    <x v="25"/>
    <x v="25"/>
    <n v="12"/>
    <x v="352"/>
    <n v="1.65"/>
    <n v="12720"/>
    <n v="19.799999999999997"/>
  </r>
  <r>
    <n v="576657"/>
    <x v="186"/>
    <x v="186"/>
    <n v="3"/>
    <x v="352"/>
    <n v="4.95"/>
    <n v="12720"/>
    <n v="14.850000000000001"/>
  </r>
  <r>
    <n v="576657"/>
    <x v="150"/>
    <x v="150"/>
    <n v="12"/>
    <x v="352"/>
    <n v="1.45"/>
    <n v="12720"/>
    <n v="17.399999999999999"/>
  </r>
  <r>
    <n v="576657"/>
    <x v="900"/>
    <x v="906"/>
    <n v="2"/>
    <x v="352"/>
    <n v="5.75"/>
    <n v="12720"/>
    <n v="11.5"/>
  </r>
  <r>
    <n v="576657"/>
    <x v="1170"/>
    <x v="1183"/>
    <n v="12"/>
    <x v="352"/>
    <n v="2.89"/>
    <n v="12720"/>
    <n v="34.68"/>
  </r>
  <r>
    <n v="576657"/>
    <x v="1047"/>
    <x v="1055"/>
    <n v="16"/>
    <x v="352"/>
    <n v="0.83"/>
    <n v="12720"/>
    <n v="13.28"/>
  </r>
  <r>
    <n v="576657"/>
    <x v="1049"/>
    <x v="1057"/>
    <n v="8"/>
    <x v="352"/>
    <n v="0.83"/>
    <n v="12720"/>
    <n v="6.64"/>
  </r>
  <r>
    <n v="576657"/>
    <x v="1153"/>
    <x v="1165"/>
    <n v="10"/>
    <x v="352"/>
    <n v="2.08"/>
    <n v="12720"/>
    <n v="20.8"/>
  </r>
  <r>
    <n v="576657"/>
    <x v="1546"/>
    <x v="1573"/>
    <n v="24"/>
    <x v="352"/>
    <n v="0.42"/>
    <n v="12720"/>
    <n v="10.08"/>
  </r>
  <r>
    <n v="576657"/>
    <x v="1529"/>
    <x v="1556"/>
    <n v="10"/>
    <x v="352"/>
    <n v="2.08"/>
    <n v="12720"/>
    <n v="20.8"/>
  </r>
  <r>
    <n v="576657"/>
    <x v="1514"/>
    <x v="1540"/>
    <n v="10"/>
    <x v="352"/>
    <n v="2.08"/>
    <n v="12720"/>
    <n v="20.8"/>
  </r>
  <r>
    <n v="576657"/>
    <x v="1530"/>
    <x v="1557"/>
    <n v="10"/>
    <x v="352"/>
    <n v="1.65"/>
    <n v="12720"/>
    <n v="16.5"/>
  </r>
  <r>
    <n v="576657"/>
    <x v="1547"/>
    <x v="1574"/>
    <n v="10"/>
    <x v="352"/>
    <n v="1.65"/>
    <n v="12720"/>
    <n v="16.5"/>
  </r>
  <r>
    <n v="576657"/>
    <x v="1548"/>
    <x v="1575"/>
    <n v="12"/>
    <x v="352"/>
    <n v="0.42"/>
    <n v="12720"/>
    <n v="5.04"/>
  </r>
  <r>
    <n v="576787"/>
    <x v="39"/>
    <x v="39"/>
    <n v="16"/>
    <x v="353"/>
    <n v="1.25"/>
    <n v="13815"/>
    <n v="20"/>
  </r>
  <r>
    <n v="576787"/>
    <x v="1"/>
    <x v="1"/>
    <n v="6"/>
    <x v="353"/>
    <n v="3.25"/>
    <n v="13815"/>
    <n v="19.5"/>
  </r>
  <r>
    <n v="576787"/>
    <x v="330"/>
    <x v="330"/>
    <n v="10"/>
    <x v="353"/>
    <n v="2.08"/>
    <n v="13815"/>
    <n v="20.8"/>
  </r>
  <r>
    <n v="576787"/>
    <x v="44"/>
    <x v="44"/>
    <n v="20"/>
    <x v="353"/>
    <n v="0.85"/>
    <n v="13815"/>
    <n v="17"/>
  </r>
  <r>
    <n v="576787"/>
    <x v="45"/>
    <x v="45"/>
    <n v="20"/>
    <x v="353"/>
    <n v="0.85"/>
    <n v="13815"/>
    <n v="17"/>
  </r>
  <r>
    <n v="576787"/>
    <x v="70"/>
    <x v="70"/>
    <n v="16"/>
    <x v="353"/>
    <n v="0.85"/>
    <n v="13815"/>
    <n v="13.6"/>
  </r>
  <r>
    <n v="576787"/>
    <x v="1549"/>
    <x v="1576"/>
    <n v="12"/>
    <x v="353"/>
    <n v="1.65"/>
    <n v="13815"/>
    <n v="19.799999999999997"/>
  </r>
  <r>
    <n v="576787"/>
    <x v="78"/>
    <x v="78"/>
    <n v="8"/>
    <x v="353"/>
    <n v="1.95"/>
    <n v="13815"/>
    <n v="15.6"/>
  </r>
  <r>
    <n v="576787"/>
    <x v="337"/>
    <x v="337"/>
    <n v="20"/>
    <x v="353"/>
    <n v="2.08"/>
    <n v="13815"/>
    <n v="41.6"/>
  </r>
  <r>
    <n v="576787"/>
    <x v="899"/>
    <x v="905"/>
    <n v="20"/>
    <x v="353"/>
    <n v="2.08"/>
    <n v="13815"/>
    <n v="41.6"/>
  </r>
  <r>
    <n v="576787"/>
    <x v="1550"/>
    <x v="1577"/>
    <n v="12"/>
    <x v="353"/>
    <n v="1.65"/>
    <n v="13815"/>
    <n v="19.799999999999997"/>
  </r>
  <r>
    <n v="576787"/>
    <x v="1181"/>
    <x v="1194"/>
    <n v="10"/>
    <x v="353"/>
    <n v="1.65"/>
    <n v="13815"/>
    <n v="16.5"/>
  </r>
  <r>
    <n v="576787"/>
    <x v="889"/>
    <x v="1578"/>
    <n v="12"/>
    <x v="353"/>
    <n v="0.85"/>
    <n v="13815"/>
    <n v="10.199999999999999"/>
  </r>
  <r>
    <n v="576787"/>
    <x v="22"/>
    <x v="22"/>
    <n v="6"/>
    <x v="353"/>
    <n v="2.95"/>
    <n v="13815"/>
    <n v="17.700000000000003"/>
  </r>
  <r>
    <n v="576787"/>
    <x v="282"/>
    <x v="282"/>
    <n v="20"/>
    <x v="353"/>
    <n v="0.85"/>
    <n v="13815"/>
    <n v="17"/>
  </r>
  <r>
    <n v="576787"/>
    <x v="511"/>
    <x v="511"/>
    <n v="20"/>
    <x v="353"/>
    <n v="2.08"/>
    <n v="13815"/>
    <n v="41.6"/>
  </r>
  <r>
    <n v="576787"/>
    <x v="7"/>
    <x v="7"/>
    <n v="40"/>
    <x v="353"/>
    <n v="2.08"/>
    <n v="13815"/>
    <n v="83.2"/>
  </r>
  <r>
    <n v="576787"/>
    <x v="127"/>
    <x v="127"/>
    <n v="4"/>
    <x v="353"/>
    <n v="4.95"/>
    <n v="13815"/>
    <n v="19.8"/>
  </r>
  <r>
    <n v="576787"/>
    <x v="1094"/>
    <x v="1106"/>
    <n v="6"/>
    <x v="353"/>
    <n v="5.95"/>
    <n v="13815"/>
    <n v="35.700000000000003"/>
  </r>
  <r>
    <n v="576787"/>
    <x v="139"/>
    <x v="139"/>
    <n v="5"/>
    <x v="353"/>
    <n v="2.95"/>
    <n v="13815"/>
    <n v="14.75"/>
  </r>
  <r>
    <n v="576787"/>
    <x v="1203"/>
    <x v="1218"/>
    <n v="12"/>
    <x v="353"/>
    <n v="2.89"/>
    <n v="13815"/>
    <n v="34.68"/>
  </r>
  <r>
    <n v="576787"/>
    <x v="1551"/>
    <x v="1579"/>
    <n v="10"/>
    <x v="353"/>
    <n v="1.65"/>
    <n v="13815"/>
    <n v="16.5"/>
  </r>
  <r>
    <n v="576787"/>
    <x v="1213"/>
    <x v="1229"/>
    <n v="10"/>
    <x v="353"/>
    <n v="1.65"/>
    <n v="13815"/>
    <n v="16.5"/>
  </r>
  <r>
    <n v="576787"/>
    <x v="1214"/>
    <x v="1230"/>
    <n v="20"/>
    <x v="353"/>
    <n v="1.65"/>
    <n v="13815"/>
    <n v="33"/>
  </r>
  <r>
    <n v="576787"/>
    <x v="1417"/>
    <x v="1440"/>
    <n v="6"/>
    <x v="353"/>
    <n v="7.95"/>
    <n v="13815"/>
    <n v="47.7"/>
  </r>
  <r>
    <n v="576787"/>
    <x v="824"/>
    <x v="1203"/>
    <n v="10"/>
    <x v="353"/>
    <n v="2.08"/>
    <n v="13815"/>
    <n v="20.8"/>
  </r>
  <r>
    <n v="576787"/>
    <x v="1153"/>
    <x v="1165"/>
    <n v="20"/>
    <x v="353"/>
    <n v="2.08"/>
    <n v="13815"/>
    <n v="41.6"/>
  </r>
  <r>
    <n v="576787"/>
    <x v="1191"/>
    <x v="1205"/>
    <n v="12"/>
    <x v="353"/>
    <n v="0.83"/>
    <n v="13815"/>
    <n v="9.9599999999999991"/>
  </r>
  <r>
    <n v="576787"/>
    <x v="1241"/>
    <x v="1257"/>
    <n v="10"/>
    <x v="353"/>
    <n v="0.82"/>
    <n v="13815"/>
    <n v="8.1999999999999993"/>
  </r>
  <r>
    <n v="576787"/>
    <x v="1291"/>
    <x v="1309"/>
    <n v="4"/>
    <x v="353"/>
    <n v="4.1500000000000004"/>
    <n v="13815"/>
    <n v="16.600000000000001"/>
  </r>
  <r>
    <n v="576787"/>
    <x v="1489"/>
    <x v="1515"/>
    <n v="8"/>
    <x v="353"/>
    <n v="3.75"/>
    <n v="13815"/>
    <n v="30"/>
  </r>
  <r>
    <n v="576787"/>
    <x v="1529"/>
    <x v="1556"/>
    <n v="10"/>
    <x v="353"/>
    <n v="2.08"/>
    <n v="13815"/>
    <n v="20.8"/>
  </r>
  <r>
    <n v="576787"/>
    <x v="926"/>
    <x v="932"/>
    <n v="48"/>
    <x v="353"/>
    <n v="0.39"/>
    <n v="13815"/>
    <n v="18.72"/>
  </r>
  <r>
    <n v="576787"/>
    <x v="1454"/>
    <x v="1479"/>
    <n v="12"/>
    <x v="353"/>
    <n v="1.25"/>
    <n v="13815"/>
    <n v="15"/>
  </r>
  <r>
    <n v="576787"/>
    <x v="11"/>
    <x v="11"/>
    <n v="20"/>
    <x v="353"/>
    <n v="2.08"/>
    <n v="13815"/>
    <n v="41.6"/>
  </r>
  <r>
    <n v="576789"/>
    <x v="93"/>
    <x v="93"/>
    <n v="24"/>
    <x v="354"/>
    <n v="0.39"/>
    <n v="12569"/>
    <n v="9.36"/>
  </r>
  <r>
    <n v="576789"/>
    <x v="94"/>
    <x v="94"/>
    <n v="24"/>
    <x v="354"/>
    <n v="0.39"/>
    <n v="12569"/>
    <n v="9.36"/>
  </r>
  <r>
    <n v="576789"/>
    <x v="17"/>
    <x v="17"/>
    <n v="24"/>
    <x v="354"/>
    <n v="0.39"/>
    <n v="12569"/>
    <n v="9.36"/>
  </r>
  <r>
    <n v="576789"/>
    <x v="1552"/>
    <x v="1580"/>
    <n v="36"/>
    <x v="354"/>
    <n v="0.39"/>
    <n v="12569"/>
    <n v="14.040000000000001"/>
  </r>
  <r>
    <n v="576790"/>
    <x v="1481"/>
    <x v="1507"/>
    <n v="5"/>
    <x v="355"/>
    <n v="9.9499999999999993"/>
    <n v="12569"/>
    <n v="49.75"/>
  </r>
  <r>
    <n v="576863"/>
    <x v="197"/>
    <x v="197"/>
    <n v="10"/>
    <x v="356"/>
    <n v="1.65"/>
    <n v="12626"/>
    <n v="16.5"/>
  </r>
  <r>
    <n v="576863"/>
    <x v="578"/>
    <x v="578"/>
    <n v="12"/>
    <x v="356"/>
    <n v="0.85"/>
    <n v="12626"/>
    <n v="10.199999999999999"/>
  </r>
  <r>
    <n v="576863"/>
    <x v="888"/>
    <x v="894"/>
    <n v="12"/>
    <x v="356"/>
    <n v="0.85"/>
    <n v="12626"/>
    <n v="10.199999999999999"/>
  </r>
  <r>
    <n v="576863"/>
    <x v="374"/>
    <x v="374"/>
    <n v="12"/>
    <x v="356"/>
    <n v="0.42"/>
    <n v="12626"/>
    <n v="5.04"/>
  </r>
  <r>
    <n v="576863"/>
    <x v="705"/>
    <x v="707"/>
    <n v="10"/>
    <x v="356"/>
    <n v="1.65"/>
    <n v="12626"/>
    <n v="16.5"/>
  </r>
  <r>
    <n v="576863"/>
    <x v="216"/>
    <x v="216"/>
    <n v="1"/>
    <x v="356"/>
    <n v="12.75"/>
    <n v="12626"/>
    <n v="12.75"/>
  </r>
  <r>
    <n v="576863"/>
    <x v="24"/>
    <x v="24"/>
    <n v="12"/>
    <x v="356"/>
    <n v="1.65"/>
    <n v="12626"/>
    <n v="19.799999999999997"/>
  </r>
  <r>
    <n v="576863"/>
    <x v="256"/>
    <x v="256"/>
    <n v="24"/>
    <x v="356"/>
    <n v="2.1"/>
    <n v="12626"/>
    <n v="50.400000000000006"/>
  </r>
  <r>
    <n v="576863"/>
    <x v="811"/>
    <x v="816"/>
    <n v="6"/>
    <x v="356"/>
    <n v="2.08"/>
    <n v="12626"/>
    <n v="12.48"/>
  </r>
  <r>
    <n v="576863"/>
    <x v="1476"/>
    <x v="1502"/>
    <n v="12"/>
    <x v="356"/>
    <n v="2.08"/>
    <n v="12626"/>
    <n v="24.96"/>
  </r>
  <r>
    <n v="576863"/>
    <x v="1018"/>
    <x v="1026"/>
    <n v="6"/>
    <x v="356"/>
    <n v="2.89"/>
    <n v="12626"/>
    <n v="17.34"/>
  </r>
  <r>
    <n v="576863"/>
    <x v="972"/>
    <x v="980"/>
    <n v="4"/>
    <x v="356"/>
    <n v="4.95"/>
    <n v="12626"/>
    <n v="19.8"/>
  </r>
  <r>
    <n v="576869"/>
    <x v="920"/>
    <x v="926"/>
    <n v="144"/>
    <x v="357"/>
    <n v="1.04"/>
    <n v="12500"/>
    <n v="149.76"/>
  </r>
  <r>
    <n v="576869"/>
    <x v="1212"/>
    <x v="1228"/>
    <n v="144"/>
    <x v="357"/>
    <n v="1.04"/>
    <n v="12500"/>
    <n v="149.76"/>
  </r>
  <r>
    <n v="576869"/>
    <x v="921"/>
    <x v="927"/>
    <n v="144"/>
    <x v="357"/>
    <n v="1.04"/>
    <n v="12500"/>
    <n v="149.76"/>
  </r>
  <r>
    <n v="576869"/>
    <x v="922"/>
    <x v="928"/>
    <n v="144"/>
    <x v="357"/>
    <n v="1.04"/>
    <n v="12500"/>
    <n v="149.76"/>
  </r>
  <r>
    <n v="576890"/>
    <x v="44"/>
    <x v="44"/>
    <n v="10"/>
    <x v="358"/>
    <n v="0.85"/>
    <n v="12662"/>
    <n v="8.5"/>
  </r>
  <r>
    <n v="576890"/>
    <x v="510"/>
    <x v="510"/>
    <n v="10"/>
    <x v="358"/>
    <n v="0.85"/>
    <n v="12662"/>
    <n v="8.5"/>
  </r>
  <r>
    <n v="576890"/>
    <x v="45"/>
    <x v="45"/>
    <n v="10"/>
    <x v="358"/>
    <n v="0.85"/>
    <n v="12662"/>
    <n v="8.5"/>
  </r>
  <r>
    <n v="576890"/>
    <x v="49"/>
    <x v="49"/>
    <n v="6"/>
    <x v="358"/>
    <n v="2.95"/>
    <n v="12662"/>
    <n v="17.700000000000003"/>
  </r>
  <r>
    <n v="576890"/>
    <x v="66"/>
    <x v="66"/>
    <n v="8"/>
    <x v="358"/>
    <n v="1.95"/>
    <n v="12662"/>
    <n v="15.6"/>
  </r>
  <r>
    <n v="576890"/>
    <x v="17"/>
    <x v="17"/>
    <n v="24"/>
    <x v="358"/>
    <n v="0.39"/>
    <n v="12662"/>
    <n v="9.36"/>
  </r>
  <r>
    <n v="576890"/>
    <x v="210"/>
    <x v="210"/>
    <n v="3"/>
    <x v="358"/>
    <n v="4.95"/>
    <n v="12662"/>
    <n v="14.850000000000001"/>
  </r>
  <r>
    <n v="576890"/>
    <x v="1422"/>
    <x v="1446"/>
    <n v="6"/>
    <x v="358"/>
    <n v="2.1"/>
    <n v="12662"/>
    <n v="12.600000000000001"/>
  </r>
  <r>
    <n v="576890"/>
    <x v="1164"/>
    <x v="1177"/>
    <n v="6"/>
    <x v="358"/>
    <n v="2.1"/>
    <n v="12662"/>
    <n v="12.600000000000001"/>
  </r>
  <r>
    <n v="576890"/>
    <x v="770"/>
    <x v="774"/>
    <n v="24"/>
    <x v="358"/>
    <n v="0.39"/>
    <n v="12662"/>
    <n v="9.36"/>
  </r>
  <r>
    <n v="576890"/>
    <x v="1203"/>
    <x v="1218"/>
    <n v="6"/>
    <x v="358"/>
    <n v="2.89"/>
    <n v="12662"/>
    <n v="17.34"/>
  </r>
  <r>
    <n v="576890"/>
    <x v="1214"/>
    <x v="1230"/>
    <n v="10"/>
    <x v="358"/>
    <n v="1.65"/>
    <n v="12662"/>
    <n v="16.5"/>
  </r>
  <r>
    <n v="576890"/>
    <x v="254"/>
    <x v="254"/>
    <n v="8"/>
    <x v="358"/>
    <n v="1.95"/>
    <n v="12662"/>
    <n v="15.6"/>
  </r>
  <r>
    <n v="576890"/>
    <x v="1444"/>
    <x v="1469"/>
    <n v="12"/>
    <x v="358"/>
    <n v="0.85"/>
    <n v="12662"/>
    <n v="10.199999999999999"/>
  </r>
  <r>
    <n v="576890"/>
    <x v="556"/>
    <x v="1173"/>
    <n v="4"/>
    <x v="358"/>
    <n v="4.95"/>
    <n v="12662"/>
    <n v="19.8"/>
  </r>
  <r>
    <n v="576890"/>
    <x v="1317"/>
    <x v="1338"/>
    <n v="24"/>
    <x v="358"/>
    <n v="0.55000000000000004"/>
    <n v="12662"/>
    <n v="13.200000000000001"/>
  </r>
  <r>
    <n v="576890"/>
    <x v="1379"/>
    <x v="1400"/>
    <n v="6"/>
    <x v="358"/>
    <n v="2.08"/>
    <n v="12662"/>
    <n v="12.48"/>
  </r>
  <r>
    <n v="576890"/>
    <x v="1477"/>
    <x v="1503"/>
    <n v="12"/>
    <x v="358"/>
    <n v="1.25"/>
    <n v="12662"/>
    <n v="15"/>
  </r>
  <r>
    <n v="576890"/>
    <x v="1409"/>
    <x v="1432"/>
    <n v="12"/>
    <x v="358"/>
    <n v="1.25"/>
    <n v="12662"/>
    <n v="15"/>
  </r>
  <r>
    <n v="576890"/>
    <x v="1191"/>
    <x v="1205"/>
    <n v="12"/>
    <x v="358"/>
    <n v="0.83"/>
    <n v="12662"/>
    <n v="9.9599999999999991"/>
  </r>
  <r>
    <n v="576890"/>
    <x v="1457"/>
    <x v="1482"/>
    <n v="4"/>
    <x v="358"/>
    <n v="3.75"/>
    <n v="12662"/>
    <n v="15"/>
  </r>
  <r>
    <n v="576890"/>
    <x v="1489"/>
    <x v="1515"/>
    <n v="4"/>
    <x v="358"/>
    <n v="3.75"/>
    <n v="12662"/>
    <n v="15"/>
  </r>
  <r>
    <n v="576891"/>
    <x v="1422"/>
    <x v="1446"/>
    <n v="12"/>
    <x v="359"/>
    <n v="2.1"/>
    <n v="12662"/>
    <n v="25.200000000000003"/>
  </r>
  <r>
    <n v="576891"/>
    <x v="1164"/>
    <x v="1177"/>
    <n v="12"/>
    <x v="359"/>
    <n v="2.1"/>
    <n v="12662"/>
    <n v="25.200000000000003"/>
  </r>
  <r>
    <n v="576891"/>
    <x v="1470"/>
    <x v="1496"/>
    <n v="4"/>
    <x v="359"/>
    <n v="3.75"/>
    <n v="12662"/>
    <n v="15"/>
  </r>
  <r>
    <n v="576891"/>
    <x v="1471"/>
    <x v="1497"/>
    <n v="4"/>
    <x v="359"/>
    <n v="3.75"/>
    <n v="12662"/>
    <n v="15"/>
  </r>
  <r>
    <n v="576891"/>
    <x v="707"/>
    <x v="709"/>
    <n v="4"/>
    <x v="359"/>
    <n v="3.75"/>
    <n v="12662"/>
    <n v="15"/>
  </r>
  <r>
    <n v="576891"/>
    <x v="255"/>
    <x v="255"/>
    <n v="6"/>
    <x v="359"/>
    <n v="4.25"/>
    <n v="12662"/>
    <n v="25.5"/>
  </r>
  <r>
    <n v="576893"/>
    <x v="66"/>
    <x v="66"/>
    <n v="8"/>
    <x v="360"/>
    <n v="1.95"/>
    <n v="12481"/>
    <n v="15.6"/>
  </r>
  <r>
    <n v="576893"/>
    <x v="91"/>
    <x v="91"/>
    <n v="24"/>
    <x v="360"/>
    <n v="0.42"/>
    <n v="12481"/>
    <n v="10.08"/>
  </r>
  <r>
    <n v="576893"/>
    <x v="757"/>
    <x v="761"/>
    <n v="12"/>
    <x v="360"/>
    <n v="1.45"/>
    <n v="12481"/>
    <n v="17.399999999999999"/>
  </r>
  <r>
    <n v="576893"/>
    <x v="317"/>
    <x v="317"/>
    <n v="12"/>
    <x v="360"/>
    <n v="1.65"/>
    <n v="12481"/>
    <n v="19.799999999999997"/>
  </r>
  <r>
    <n v="576893"/>
    <x v="25"/>
    <x v="25"/>
    <n v="12"/>
    <x v="360"/>
    <n v="1.65"/>
    <n v="12481"/>
    <n v="19.799999999999997"/>
  </r>
  <r>
    <n v="576893"/>
    <x v="270"/>
    <x v="270"/>
    <n v="4"/>
    <x v="360"/>
    <n v="3.75"/>
    <n v="12481"/>
    <n v="15"/>
  </r>
  <r>
    <n v="576893"/>
    <x v="271"/>
    <x v="271"/>
    <n v="12"/>
    <x v="360"/>
    <n v="1.45"/>
    <n v="12481"/>
    <n v="17.399999999999999"/>
  </r>
  <r>
    <n v="576893"/>
    <x v="1007"/>
    <x v="1015"/>
    <n v="8"/>
    <x v="360"/>
    <n v="1.25"/>
    <n v="12481"/>
    <n v="10"/>
  </r>
  <r>
    <n v="576893"/>
    <x v="1009"/>
    <x v="1017"/>
    <n v="8"/>
    <x v="360"/>
    <n v="1.25"/>
    <n v="12481"/>
    <n v="10"/>
  </r>
  <r>
    <n v="576893"/>
    <x v="1501"/>
    <x v="1527"/>
    <n v="4"/>
    <x v="360"/>
    <n v="4.95"/>
    <n v="12481"/>
    <n v="19.8"/>
  </r>
  <r>
    <n v="576893"/>
    <x v="913"/>
    <x v="919"/>
    <n v="48"/>
    <x v="360"/>
    <n v="0.28999999999999998"/>
    <n v="12481"/>
    <n v="13.919999999999998"/>
  </r>
  <r>
    <n v="576909"/>
    <x v="5"/>
    <x v="5"/>
    <n v="24"/>
    <x v="361"/>
    <n v="1.65"/>
    <n v="12471"/>
    <n v="39.599999999999994"/>
  </r>
  <r>
    <n v="576909"/>
    <x v="617"/>
    <x v="619"/>
    <n v="25"/>
    <x v="361"/>
    <n v="0.42"/>
    <n v="12471"/>
    <n v="10.5"/>
  </r>
  <r>
    <n v="576909"/>
    <x v="781"/>
    <x v="786"/>
    <n v="12"/>
    <x v="361"/>
    <n v="1.65"/>
    <n v="12471"/>
    <n v="19.799999999999997"/>
  </r>
  <r>
    <n v="576909"/>
    <x v="140"/>
    <x v="140"/>
    <n v="25"/>
    <x v="361"/>
    <n v="0.42"/>
    <n v="12471"/>
    <n v="10.5"/>
  </r>
  <r>
    <n v="576909"/>
    <x v="1005"/>
    <x v="1013"/>
    <n v="25"/>
    <x v="361"/>
    <n v="0.42"/>
    <n v="12471"/>
    <n v="10.5"/>
  </r>
  <r>
    <n v="576909"/>
    <x v="456"/>
    <x v="456"/>
    <n v="12"/>
    <x v="361"/>
    <n v="3.75"/>
    <n v="12471"/>
    <n v="45"/>
  </r>
  <r>
    <n v="576909"/>
    <x v="323"/>
    <x v="323"/>
    <n v="12"/>
    <x v="361"/>
    <n v="1.95"/>
    <n v="12471"/>
    <n v="23.4"/>
  </r>
  <r>
    <n v="576909"/>
    <x v="150"/>
    <x v="150"/>
    <n v="24"/>
    <x v="361"/>
    <n v="1.45"/>
    <n v="12471"/>
    <n v="34.799999999999997"/>
  </r>
  <r>
    <n v="576909"/>
    <x v="822"/>
    <x v="828"/>
    <n v="6"/>
    <x v="361"/>
    <n v="3.75"/>
    <n v="12471"/>
    <n v="22.5"/>
  </r>
  <r>
    <n v="576909"/>
    <x v="811"/>
    <x v="816"/>
    <n v="6"/>
    <x v="361"/>
    <n v="2.08"/>
    <n v="12471"/>
    <n v="12.48"/>
  </r>
  <r>
    <n v="576909"/>
    <x v="1504"/>
    <x v="1530"/>
    <n v="12"/>
    <x v="361"/>
    <n v="1.25"/>
    <n v="12471"/>
    <n v="15"/>
  </r>
  <r>
    <n v="576909"/>
    <x v="1505"/>
    <x v="1531"/>
    <n v="12"/>
    <x v="361"/>
    <n v="0.83"/>
    <n v="12471"/>
    <n v="9.9599999999999991"/>
  </r>
  <r>
    <n v="576909"/>
    <x v="839"/>
    <x v="845"/>
    <n v="8"/>
    <x v="361"/>
    <n v="6.25"/>
    <n v="12471"/>
    <n v="50"/>
  </r>
  <r>
    <n v="576909"/>
    <x v="669"/>
    <x v="671"/>
    <n v="12"/>
    <x v="361"/>
    <n v="2.08"/>
    <n v="12471"/>
    <n v="24.96"/>
  </r>
  <r>
    <n v="576909"/>
    <x v="670"/>
    <x v="672"/>
    <n v="12"/>
    <x v="361"/>
    <n v="2.08"/>
    <n v="12471"/>
    <n v="24.96"/>
  </r>
  <r>
    <n v="576909"/>
    <x v="845"/>
    <x v="851"/>
    <n v="12"/>
    <x v="361"/>
    <n v="4.1500000000000004"/>
    <n v="12471"/>
    <n v="49.800000000000004"/>
  </r>
  <r>
    <n v="576909"/>
    <x v="1029"/>
    <x v="1037"/>
    <n v="12"/>
    <x v="361"/>
    <n v="1.45"/>
    <n v="12471"/>
    <n v="17.399999999999999"/>
  </r>
  <r>
    <n v="576909"/>
    <x v="1030"/>
    <x v="1038"/>
    <n v="12"/>
    <x v="361"/>
    <n v="1.45"/>
    <n v="12471"/>
    <n v="17.399999999999999"/>
  </r>
  <r>
    <n v="576909"/>
    <x v="1031"/>
    <x v="1039"/>
    <n v="12"/>
    <x v="361"/>
    <n v="4.1500000000000004"/>
    <n v="12471"/>
    <n v="49.800000000000004"/>
  </r>
  <r>
    <n v="576909"/>
    <x v="972"/>
    <x v="980"/>
    <n v="64"/>
    <x v="361"/>
    <n v="4.1500000000000004"/>
    <n v="12471"/>
    <n v="265.60000000000002"/>
  </r>
  <r>
    <n v="576909"/>
    <x v="1007"/>
    <x v="1015"/>
    <n v="16"/>
    <x v="361"/>
    <n v="1.25"/>
    <n v="12471"/>
    <n v="20"/>
  </r>
  <r>
    <n v="576909"/>
    <x v="1048"/>
    <x v="1056"/>
    <n v="8"/>
    <x v="361"/>
    <n v="0.83"/>
    <n v="12471"/>
    <n v="6.64"/>
  </r>
  <r>
    <n v="576909"/>
    <x v="974"/>
    <x v="982"/>
    <n v="24"/>
    <x v="361"/>
    <n v="0.55000000000000004"/>
    <n v="12471"/>
    <n v="13.200000000000001"/>
  </r>
  <r>
    <n v="576909"/>
    <x v="954"/>
    <x v="961"/>
    <n v="24"/>
    <x v="361"/>
    <n v="0.55000000000000004"/>
    <n v="12471"/>
    <n v="13.200000000000001"/>
  </r>
  <r>
    <n v="576909"/>
    <x v="1507"/>
    <x v="1533"/>
    <n v="12"/>
    <x v="361"/>
    <n v="1.25"/>
    <n v="12471"/>
    <n v="15"/>
  </r>
  <r>
    <n v="576909"/>
    <x v="1356"/>
    <x v="1377"/>
    <n v="24"/>
    <x v="361"/>
    <n v="0.39"/>
    <n v="12471"/>
    <n v="9.36"/>
  </r>
  <r>
    <n v="576909"/>
    <x v="1399"/>
    <x v="1422"/>
    <n v="12"/>
    <x v="361"/>
    <n v="2.08"/>
    <n v="12471"/>
    <n v="24.96"/>
  </r>
  <r>
    <n v="576909"/>
    <x v="1293"/>
    <x v="1311"/>
    <n v="20"/>
    <x v="361"/>
    <n v="0.83"/>
    <n v="12471"/>
    <n v="16.599999999999998"/>
  </r>
  <r>
    <n v="576909"/>
    <x v="1489"/>
    <x v="1515"/>
    <n v="4"/>
    <x v="361"/>
    <n v="3.75"/>
    <n v="12471"/>
    <n v="15"/>
  </r>
  <r>
    <n v="576909"/>
    <x v="1501"/>
    <x v="1527"/>
    <n v="4"/>
    <x v="361"/>
    <n v="4.95"/>
    <n v="12471"/>
    <n v="19.8"/>
  </r>
  <r>
    <n v="576909"/>
    <x v="725"/>
    <x v="728"/>
    <n v="24"/>
    <x v="361"/>
    <n v="0.85"/>
    <n v="12471"/>
    <n v="20.399999999999999"/>
  </r>
  <r>
    <n v="576910"/>
    <x v="477"/>
    <x v="477"/>
    <n v="18"/>
    <x v="362"/>
    <n v="3.25"/>
    <n v="12477"/>
    <n v="58.5"/>
  </r>
  <r>
    <n v="576910"/>
    <x v="832"/>
    <x v="838"/>
    <n v="12"/>
    <x v="362"/>
    <n v="1.69"/>
    <n v="12477"/>
    <n v="20.28"/>
  </r>
  <r>
    <n v="576910"/>
    <x v="67"/>
    <x v="67"/>
    <n v="24"/>
    <x v="362"/>
    <n v="0.55000000000000004"/>
    <n v="12477"/>
    <n v="13.200000000000001"/>
  </r>
  <r>
    <n v="576910"/>
    <x v="69"/>
    <x v="69"/>
    <n v="3"/>
    <x v="362"/>
    <n v="9.9499999999999993"/>
    <n v="12477"/>
    <n v="29.849999999999998"/>
  </r>
  <r>
    <n v="576910"/>
    <x v="710"/>
    <x v="712"/>
    <n v="6"/>
    <x v="362"/>
    <n v="2.1"/>
    <n v="12477"/>
    <n v="12.600000000000001"/>
  </r>
  <r>
    <n v="576910"/>
    <x v="78"/>
    <x v="78"/>
    <n v="8"/>
    <x v="362"/>
    <n v="1.95"/>
    <n v="12477"/>
    <n v="15.6"/>
  </r>
  <r>
    <n v="576910"/>
    <x v="79"/>
    <x v="79"/>
    <n v="4"/>
    <x v="362"/>
    <n v="3.75"/>
    <n v="12477"/>
    <n v="15"/>
  </r>
  <r>
    <n v="576910"/>
    <x v="423"/>
    <x v="423"/>
    <n v="4"/>
    <x v="362"/>
    <n v="4.25"/>
    <n v="12477"/>
    <n v="17"/>
  </r>
  <r>
    <n v="576910"/>
    <x v="1220"/>
    <x v="1236"/>
    <n v="12"/>
    <x v="362"/>
    <n v="1.25"/>
    <n v="12477"/>
    <n v="15"/>
  </r>
  <r>
    <n v="576910"/>
    <x v="485"/>
    <x v="485"/>
    <n v="10"/>
    <x v="362"/>
    <n v="7.08"/>
    <n v="12477"/>
    <n v="70.8"/>
  </r>
  <r>
    <n v="576910"/>
    <x v="221"/>
    <x v="221"/>
    <n v="12"/>
    <x v="362"/>
    <n v="1.45"/>
    <n v="12477"/>
    <n v="17.399999999999999"/>
  </r>
  <r>
    <n v="576910"/>
    <x v="489"/>
    <x v="489"/>
    <n v="4"/>
    <x v="362"/>
    <n v="4.95"/>
    <n v="12477"/>
    <n v="19.8"/>
  </r>
  <r>
    <n v="576910"/>
    <x v="1553"/>
    <x v="1581"/>
    <n v="4"/>
    <x v="362"/>
    <n v="4.95"/>
    <n v="12477"/>
    <n v="19.8"/>
  </r>
  <r>
    <n v="576910"/>
    <x v="1251"/>
    <x v="1268"/>
    <n v="12"/>
    <x v="362"/>
    <n v="2.1"/>
    <n v="12477"/>
    <n v="25.200000000000003"/>
  </r>
  <r>
    <n v="576910"/>
    <x v="567"/>
    <x v="567"/>
    <n v="6"/>
    <x v="362"/>
    <n v="4.95"/>
    <n v="12477"/>
    <n v="29.700000000000003"/>
  </r>
  <r>
    <n v="576910"/>
    <x v="211"/>
    <x v="211"/>
    <n v="16"/>
    <x v="362"/>
    <n v="3.29"/>
    <n v="12477"/>
    <n v="52.64"/>
  </r>
  <r>
    <n v="576910"/>
    <x v="112"/>
    <x v="112"/>
    <n v="4"/>
    <x v="362"/>
    <n v="3.95"/>
    <n v="12477"/>
    <n v="15.8"/>
  </r>
  <r>
    <n v="576910"/>
    <x v="754"/>
    <x v="758"/>
    <n v="12"/>
    <x v="362"/>
    <n v="7.65"/>
    <n v="12477"/>
    <n v="91.800000000000011"/>
  </r>
  <r>
    <n v="576910"/>
    <x v="1222"/>
    <x v="1238"/>
    <n v="12"/>
    <x v="362"/>
    <n v="7.65"/>
    <n v="12477"/>
    <n v="91.800000000000011"/>
  </r>
  <r>
    <n v="576910"/>
    <x v="114"/>
    <x v="114"/>
    <n v="8"/>
    <x v="362"/>
    <n v="4.25"/>
    <n v="12477"/>
    <n v="34"/>
  </r>
  <r>
    <n v="576910"/>
    <x v="375"/>
    <x v="375"/>
    <n v="12"/>
    <x v="362"/>
    <n v="2.1"/>
    <n v="12477"/>
    <n v="25.200000000000003"/>
  </r>
  <r>
    <n v="576910"/>
    <x v="493"/>
    <x v="493"/>
    <n v="10"/>
    <x v="362"/>
    <n v="7.08"/>
    <n v="12477"/>
    <n v="70.8"/>
  </r>
  <r>
    <n v="576910"/>
    <x v="121"/>
    <x v="121"/>
    <n v="5"/>
    <x v="362"/>
    <n v="2.1"/>
    <n v="12477"/>
    <n v="10.5"/>
  </r>
  <r>
    <n v="576910"/>
    <x v="718"/>
    <x v="721"/>
    <n v="5"/>
    <x v="362"/>
    <n v="2.1"/>
    <n v="12477"/>
    <n v="10.5"/>
  </r>
  <r>
    <n v="576910"/>
    <x v="127"/>
    <x v="127"/>
    <n v="4"/>
    <x v="362"/>
    <n v="4.95"/>
    <n v="12477"/>
    <n v="19.8"/>
  </r>
  <r>
    <n v="576910"/>
    <x v="252"/>
    <x v="252"/>
    <n v="4"/>
    <x v="362"/>
    <n v="3.75"/>
    <n v="12477"/>
    <n v="15"/>
  </r>
  <r>
    <n v="576910"/>
    <x v="536"/>
    <x v="536"/>
    <n v="36"/>
    <x v="362"/>
    <n v="7.65"/>
    <n v="12477"/>
    <n v="275.40000000000003"/>
  </r>
  <r>
    <n v="576910"/>
    <x v="187"/>
    <x v="187"/>
    <n v="24"/>
    <x v="362"/>
    <n v="3.45"/>
    <n v="12477"/>
    <n v="82.800000000000011"/>
  </r>
  <r>
    <n v="576910"/>
    <x v="1338"/>
    <x v="1359"/>
    <n v="2"/>
    <x v="362"/>
    <n v="10.75"/>
    <n v="12477"/>
    <n v="21.5"/>
  </r>
  <r>
    <n v="576910"/>
    <x v="1225"/>
    <x v="1241"/>
    <n v="2"/>
    <x v="362"/>
    <n v="7.95"/>
    <n v="12477"/>
    <n v="15.9"/>
  </r>
  <r>
    <n v="576910"/>
    <x v="1226"/>
    <x v="1242"/>
    <n v="4"/>
    <x v="362"/>
    <n v="14.95"/>
    <n v="12477"/>
    <n v="59.8"/>
  </r>
  <r>
    <n v="576910"/>
    <x v="900"/>
    <x v="906"/>
    <n v="16"/>
    <x v="362"/>
    <n v="4.95"/>
    <n v="12477"/>
    <n v="79.2"/>
  </r>
  <r>
    <n v="576910"/>
    <x v="1229"/>
    <x v="1245"/>
    <n v="8"/>
    <x v="362"/>
    <n v="3.29"/>
    <n v="12477"/>
    <n v="26.32"/>
  </r>
  <r>
    <n v="576910"/>
    <x v="569"/>
    <x v="569"/>
    <n v="6"/>
    <x v="362"/>
    <n v="8.25"/>
    <n v="12477"/>
    <n v="49.5"/>
  </r>
  <r>
    <n v="576910"/>
    <x v="576"/>
    <x v="576"/>
    <n v="6"/>
    <x v="362"/>
    <n v="8.25"/>
    <n v="12477"/>
    <n v="49.5"/>
  </r>
  <r>
    <n v="576910"/>
    <x v="274"/>
    <x v="274"/>
    <n v="6"/>
    <x v="362"/>
    <n v="8.25"/>
    <n v="12477"/>
    <n v="49.5"/>
  </r>
  <r>
    <n v="576910"/>
    <x v="1230"/>
    <x v="1246"/>
    <n v="10"/>
    <x v="362"/>
    <n v="7.08"/>
    <n v="12477"/>
    <n v="70.8"/>
  </r>
  <r>
    <n v="576910"/>
    <x v="738"/>
    <x v="1413"/>
    <n v="6"/>
    <x v="362"/>
    <n v="8.9499999999999993"/>
    <n v="12477"/>
    <n v="53.699999999999996"/>
  </r>
  <r>
    <n v="576910"/>
    <x v="544"/>
    <x v="544"/>
    <n v="24"/>
    <x v="362"/>
    <n v="5.95"/>
    <n v="12477"/>
    <n v="142.80000000000001"/>
  </r>
  <r>
    <n v="576910"/>
    <x v="764"/>
    <x v="768"/>
    <n v="4"/>
    <x v="362"/>
    <n v="4.6500000000000004"/>
    <n v="12477"/>
    <n v="18.600000000000001"/>
  </r>
  <r>
    <n v="576910"/>
    <x v="740"/>
    <x v="743"/>
    <n v="6"/>
    <x v="362"/>
    <n v="2.95"/>
    <n v="12477"/>
    <n v="17.700000000000003"/>
  </r>
  <r>
    <n v="576910"/>
    <x v="1554"/>
    <x v="1582"/>
    <n v="24"/>
    <x v="362"/>
    <n v="0.65"/>
    <n v="12477"/>
    <n v="15.600000000000001"/>
  </r>
  <r>
    <n v="576910"/>
    <x v="1234"/>
    <x v="1250"/>
    <n v="18"/>
    <x v="362"/>
    <n v="1.95"/>
    <n v="12477"/>
    <n v="35.1"/>
  </r>
  <r>
    <n v="576910"/>
    <x v="550"/>
    <x v="550"/>
    <n v="24"/>
    <x v="362"/>
    <n v="3.75"/>
    <n v="12477"/>
    <n v="90"/>
  </r>
  <r>
    <n v="576910"/>
    <x v="504"/>
    <x v="504"/>
    <n v="16"/>
    <x v="362"/>
    <n v="4.1500000000000004"/>
    <n v="12477"/>
    <n v="66.400000000000006"/>
  </r>
  <r>
    <n v="577027"/>
    <x v="64"/>
    <x v="64"/>
    <n v="40"/>
    <x v="363"/>
    <n v="1.25"/>
    <n v="12647"/>
    <n v="50"/>
  </r>
  <r>
    <n v="577027"/>
    <x v="1284"/>
    <x v="1302"/>
    <n v="1"/>
    <x v="363"/>
    <n v="21.95"/>
    <n v="12647"/>
    <n v="21.95"/>
  </r>
  <r>
    <n v="577027"/>
    <x v="127"/>
    <x v="127"/>
    <n v="8"/>
    <x v="363"/>
    <n v="4.95"/>
    <n v="12647"/>
    <n v="39.6"/>
  </r>
  <r>
    <n v="577027"/>
    <x v="128"/>
    <x v="128"/>
    <n v="4"/>
    <x v="363"/>
    <n v="4.95"/>
    <n v="12647"/>
    <n v="19.8"/>
  </r>
  <r>
    <n v="577027"/>
    <x v="1306"/>
    <x v="1326"/>
    <n v="24"/>
    <x v="363"/>
    <n v="1.95"/>
    <n v="12647"/>
    <n v="46.8"/>
  </r>
  <r>
    <n v="577027"/>
    <x v="405"/>
    <x v="405"/>
    <n v="50"/>
    <x v="363"/>
    <n v="1.06"/>
    <n v="12647"/>
    <n v="53"/>
  </r>
  <r>
    <n v="577054"/>
    <x v="61"/>
    <x v="61"/>
    <n v="24"/>
    <x v="364"/>
    <n v="1.25"/>
    <n v="13815"/>
    <n v="30"/>
  </r>
  <r>
    <n v="577054"/>
    <x v="300"/>
    <x v="300"/>
    <n v="24"/>
    <x v="364"/>
    <n v="1.25"/>
    <n v="13815"/>
    <n v="30"/>
  </r>
  <r>
    <n v="577054"/>
    <x v="1555"/>
    <x v="1583"/>
    <n v="24"/>
    <x v="364"/>
    <n v="1.25"/>
    <n v="13815"/>
    <n v="30"/>
  </r>
  <r>
    <n v="577054"/>
    <x v="67"/>
    <x v="67"/>
    <n v="24"/>
    <x v="364"/>
    <n v="0.55000000000000004"/>
    <n v="13815"/>
    <n v="13.200000000000001"/>
  </r>
  <r>
    <n v="577135"/>
    <x v="775"/>
    <x v="780"/>
    <n v="12"/>
    <x v="365"/>
    <n v="1.65"/>
    <n v="12427"/>
    <n v="19.799999999999997"/>
  </r>
  <r>
    <n v="577135"/>
    <x v="133"/>
    <x v="133"/>
    <n v="8"/>
    <x v="365"/>
    <n v="8.5"/>
    <n v="12427"/>
    <n v="68"/>
  </r>
  <r>
    <n v="577135"/>
    <x v="811"/>
    <x v="816"/>
    <n v="24"/>
    <x v="365"/>
    <n v="1.79"/>
    <n v="12427"/>
    <n v="42.96"/>
  </r>
  <r>
    <n v="577135"/>
    <x v="1379"/>
    <x v="1400"/>
    <n v="6"/>
    <x v="365"/>
    <n v="2.08"/>
    <n v="12427"/>
    <n v="12.48"/>
  </r>
  <r>
    <n v="577135"/>
    <x v="1556"/>
    <x v="1584"/>
    <n v="288"/>
    <x v="365"/>
    <n v="0.21"/>
    <n v="12427"/>
    <n v="60.48"/>
  </r>
  <r>
    <n v="577168"/>
    <x v="216"/>
    <x v="216"/>
    <n v="56"/>
    <x v="366"/>
    <n v="10.95"/>
    <n v="12603"/>
    <n v="613.19999999999993"/>
  </r>
  <r>
    <n v="577299"/>
    <x v="44"/>
    <x v="44"/>
    <n v="10"/>
    <x v="367"/>
    <n v="0.85"/>
    <n v="12498"/>
    <n v="8.5"/>
  </r>
  <r>
    <n v="577299"/>
    <x v="197"/>
    <x v="197"/>
    <n v="10"/>
    <x v="367"/>
    <n v="1.65"/>
    <n v="12498"/>
    <n v="16.5"/>
  </r>
  <r>
    <n v="577299"/>
    <x v="198"/>
    <x v="198"/>
    <n v="20"/>
    <x v="367"/>
    <n v="1.65"/>
    <n v="12498"/>
    <n v="33"/>
  </r>
  <r>
    <n v="577299"/>
    <x v="180"/>
    <x v="180"/>
    <n v="10"/>
    <x v="367"/>
    <n v="0.85"/>
    <n v="12498"/>
    <n v="8.5"/>
  </r>
  <r>
    <n v="577299"/>
    <x v="746"/>
    <x v="749"/>
    <n v="10"/>
    <x v="367"/>
    <n v="0.85"/>
    <n v="12498"/>
    <n v="8.5"/>
  </r>
  <r>
    <n v="577299"/>
    <x v="747"/>
    <x v="750"/>
    <n v="10"/>
    <x v="367"/>
    <n v="1.65"/>
    <n v="12498"/>
    <n v="16.5"/>
  </r>
  <r>
    <n v="577299"/>
    <x v="788"/>
    <x v="793"/>
    <n v="10"/>
    <x v="367"/>
    <n v="1.65"/>
    <n v="12498"/>
    <n v="16.5"/>
  </r>
  <r>
    <n v="577301"/>
    <x v="903"/>
    <x v="909"/>
    <n v="3"/>
    <x v="368"/>
    <n v="4.25"/>
    <n v="12498"/>
    <n v="12.75"/>
  </r>
  <r>
    <n v="577301"/>
    <x v="744"/>
    <x v="747"/>
    <n v="6"/>
    <x v="368"/>
    <n v="2.95"/>
    <n v="12498"/>
    <n v="17.700000000000003"/>
  </r>
  <r>
    <n v="577406"/>
    <x v="436"/>
    <x v="436"/>
    <n v="4"/>
    <x v="369"/>
    <n v="4.25"/>
    <n v="12702"/>
    <n v="17"/>
  </r>
  <r>
    <n v="577406"/>
    <x v="171"/>
    <x v="171"/>
    <n v="4"/>
    <x v="369"/>
    <n v="3.75"/>
    <n v="12702"/>
    <n v="15"/>
  </r>
  <r>
    <n v="577406"/>
    <x v="567"/>
    <x v="567"/>
    <n v="3"/>
    <x v="369"/>
    <n v="4.95"/>
    <n v="12702"/>
    <n v="14.850000000000001"/>
  </r>
  <r>
    <n v="577406"/>
    <x v="878"/>
    <x v="884"/>
    <n v="4"/>
    <x v="369"/>
    <n v="4.25"/>
    <n v="12702"/>
    <n v="17"/>
  </r>
  <r>
    <n v="577406"/>
    <x v="1474"/>
    <x v="1500"/>
    <n v="4"/>
    <x v="369"/>
    <n v="4.25"/>
    <n v="12702"/>
    <n v="17"/>
  </r>
  <r>
    <n v="577406"/>
    <x v="1557"/>
    <x v="1585"/>
    <n v="4"/>
    <x v="369"/>
    <n v="4.95"/>
    <n v="12702"/>
    <n v="19.8"/>
  </r>
  <r>
    <n v="577406"/>
    <x v="1319"/>
    <x v="1340"/>
    <n v="4"/>
    <x v="369"/>
    <n v="4.95"/>
    <n v="12702"/>
    <n v="19.8"/>
  </r>
  <r>
    <n v="577406"/>
    <x v="1478"/>
    <x v="1504"/>
    <n v="3"/>
    <x v="369"/>
    <n v="5.95"/>
    <n v="12702"/>
    <n v="17.850000000000001"/>
  </r>
  <r>
    <n v="577406"/>
    <x v="1558"/>
    <x v="1586"/>
    <n v="4"/>
    <x v="369"/>
    <n v="4.95"/>
    <n v="12702"/>
    <n v="19.8"/>
  </r>
  <r>
    <n v="577406"/>
    <x v="1503"/>
    <x v="1529"/>
    <n v="12"/>
    <x v="369"/>
    <n v="2.1"/>
    <n v="12702"/>
    <n v="25.200000000000003"/>
  </r>
  <r>
    <n v="577406"/>
    <x v="1065"/>
    <x v="1073"/>
    <n v="6"/>
    <x v="369"/>
    <n v="2.95"/>
    <n v="12702"/>
    <n v="17.700000000000003"/>
  </r>
  <r>
    <n v="577615"/>
    <x v="41"/>
    <x v="41"/>
    <n v="3"/>
    <x v="370"/>
    <n v="5.95"/>
    <n v="12658"/>
    <n v="17.850000000000001"/>
  </r>
  <r>
    <n v="577615"/>
    <x v="561"/>
    <x v="561"/>
    <n v="2"/>
    <x v="370"/>
    <n v="7.95"/>
    <n v="12658"/>
    <n v="15.9"/>
  </r>
  <r>
    <n v="577615"/>
    <x v="1130"/>
    <x v="1142"/>
    <n v="12"/>
    <x v="370"/>
    <n v="1.65"/>
    <n v="12658"/>
    <n v="19.799999999999997"/>
  </r>
  <r>
    <n v="577615"/>
    <x v="1559"/>
    <x v="1587"/>
    <n v="16"/>
    <x v="370"/>
    <n v="0.85"/>
    <n v="12658"/>
    <n v="13.6"/>
  </r>
  <r>
    <n v="577615"/>
    <x v="1560"/>
    <x v="1588"/>
    <n v="6"/>
    <x v="370"/>
    <n v="2.1"/>
    <n v="12658"/>
    <n v="12.600000000000001"/>
  </r>
  <r>
    <n v="577615"/>
    <x v="1561"/>
    <x v="1589"/>
    <n v="4"/>
    <x v="370"/>
    <n v="4.95"/>
    <n v="12658"/>
    <n v="19.8"/>
  </r>
  <r>
    <n v="577615"/>
    <x v="774"/>
    <x v="778"/>
    <n v="12"/>
    <x v="370"/>
    <n v="1.45"/>
    <n v="12658"/>
    <n v="17.399999999999999"/>
  </r>
  <r>
    <n v="577615"/>
    <x v="1550"/>
    <x v="1577"/>
    <n v="24"/>
    <x v="370"/>
    <n v="1.65"/>
    <n v="12658"/>
    <n v="39.599999999999994"/>
  </r>
  <r>
    <n v="577615"/>
    <x v="1062"/>
    <x v="1070"/>
    <n v="12"/>
    <x v="370"/>
    <n v="1.65"/>
    <n v="12658"/>
    <n v="19.799999999999997"/>
  </r>
  <r>
    <n v="577615"/>
    <x v="357"/>
    <x v="357"/>
    <n v="12"/>
    <x v="370"/>
    <n v="1.95"/>
    <n v="12658"/>
    <n v="23.4"/>
  </r>
  <r>
    <n v="577615"/>
    <x v="754"/>
    <x v="758"/>
    <n v="2"/>
    <x v="370"/>
    <n v="8.5"/>
    <n v="12658"/>
    <n v="17"/>
  </r>
  <r>
    <n v="577615"/>
    <x v="755"/>
    <x v="759"/>
    <n v="2"/>
    <x v="370"/>
    <n v="8.5"/>
    <n v="12658"/>
    <n v="17"/>
  </r>
  <r>
    <n v="577615"/>
    <x v="880"/>
    <x v="1590"/>
    <n v="6"/>
    <x v="370"/>
    <n v="2.5499999999999998"/>
    <n v="12658"/>
    <n v="15.299999999999999"/>
  </r>
  <r>
    <n v="577615"/>
    <x v="456"/>
    <x v="456"/>
    <n v="4"/>
    <x v="370"/>
    <n v="3.75"/>
    <n v="12658"/>
    <n v="15"/>
  </r>
  <r>
    <n v="577615"/>
    <x v="683"/>
    <x v="685"/>
    <n v="4"/>
    <x v="370"/>
    <n v="3.75"/>
    <n v="12658"/>
    <n v="15"/>
  </r>
  <r>
    <n v="577615"/>
    <x v="1442"/>
    <x v="1467"/>
    <n v="18"/>
    <x v="370"/>
    <n v="1.25"/>
    <n v="12658"/>
    <n v="22.5"/>
  </r>
  <r>
    <n v="577615"/>
    <x v="1443"/>
    <x v="1468"/>
    <n v="18"/>
    <x v="370"/>
    <n v="1.25"/>
    <n v="12658"/>
    <n v="22.5"/>
  </r>
  <r>
    <n v="577615"/>
    <x v="1203"/>
    <x v="1218"/>
    <n v="6"/>
    <x v="370"/>
    <n v="2.89"/>
    <n v="12658"/>
    <n v="17.34"/>
  </r>
  <r>
    <n v="577615"/>
    <x v="458"/>
    <x v="458"/>
    <n v="2"/>
    <x v="370"/>
    <n v="8.5"/>
    <n v="12658"/>
    <n v="17"/>
  </r>
  <r>
    <n v="577615"/>
    <x v="1317"/>
    <x v="1338"/>
    <n v="24"/>
    <x v="370"/>
    <n v="0.55000000000000004"/>
    <n v="12658"/>
    <n v="13.200000000000001"/>
  </r>
  <r>
    <n v="577615"/>
    <x v="1504"/>
    <x v="1530"/>
    <n v="12"/>
    <x v="370"/>
    <n v="1.25"/>
    <n v="12658"/>
    <n v="15"/>
  </r>
  <r>
    <n v="577615"/>
    <x v="1505"/>
    <x v="1531"/>
    <n v="12"/>
    <x v="370"/>
    <n v="0.83"/>
    <n v="12658"/>
    <n v="9.9599999999999991"/>
  </r>
  <r>
    <n v="577615"/>
    <x v="969"/>
    <x v="1226"/>
    <n v="6"/>
    <x v="370"/>
    <n v="4.1500000000000004"/>
    <n v="12658"/>
    <n v="24.900000000000002"/>
  </r>
  <r>
    <n v="577615"/>
    <x v="1359"/>
    <x v="1380"/>
    <n v="2"/>
    <x v="370"/>
    <n v="8.5"/>
    <n v="12658"/>
    <n v="17"/>
  </r>
  <r>
    <n v="577615"/>
    <x v="1355"/>
    <x v="1376"/>
    <n v="16"/>
    <x v="370"/>
    <n v="0.65"/>
    <n v="12658"/>
    <n v="10.4"/>
  </r>
  <r>
    <n v="577615"/>
    <x v="1562"/>
    <x v="1591"/>
    <n v="2"/>
    <x v="370"/>
    <n v="5.95"/>
    <n v="12658"/>
    <n v="11.9"/>
  </r>
  <r>
    <n v="577615"/>
    <x v="158"/>
    <x v="158"/>
    <n v="6"/>
    <x v="370"/>
    <n v="5.95"/>
    <n v="12658"/>
    <n v="35.700000000000003"/>
  </r>
  <r>
    <n v="577615"/>
    <x v="213"/>
    <x v="213"/>
    <n v="3"/>
    <x v="370"/>
    <n v="5.95"/>
    <n v="12658"/>
    <n v="17.850000000000001"/>
  </r>
  <r>
    <n v="577615"/>
    <x v="1376"/>
    <x v="1397"/>
    <n v="4"/>
    <x v="370"/>
    <n v="3.75"/>
    <n v="12658"/>
    <n v="15"/>
  </r>
  <r>
    <n v="577615"/>
    <x v="1377"/>
    <x v="1398"/>
    <n v="4"/>
    <x v="370"/>
    <n v="3.75"/>
    <n v="12658"/>
    <n v="15"/>
  </r>
  <r>
    <n v="577615"/>
    <x v="1454"/>
    <x v="1479"/>
    <n v="24"/>
    <x v="370"/>
    <n v="1.25"/>
    <n v="12658"/>
    <n v="30"/>
  </r>
  <r>
    <n v="577615"/>
    <x v="367"/>
    <x v="367"/>
    <n v="12"/>
    <x v="370"/>
    <n v="1.25"/>
    <n v="12658"/>
    <n v="15"/>
  </r>
  <r>
    <n v="577615"/>
    <x v="369"/>
    <x v="369"/>
    <n v="12"/>
    <x v="370"/>
    <n v="1.25"/>
    <n v="12658"/>
    <n v="15"/>
  </r>
  <r>
    <n v="577615"/>
    <x v="215"/>
    <x v="215"/>
    <n v="12"/>
    <x v="370"/>
    <n v="1.25"/>
    <n v="12658"/>
    <n v="15"/>
  </r>
  <r>
    <n v="577615"/>
    <x v="1563"/>
    <x v="1592"/>
    <n v="1"/>
    <x v="370"/>
    <n v="12.75"/>
    <n v="12658"/>
    <n v="12.75"/>
  </r>
  <r>
    <n v="577776"/>
    <x v="574"/>
    <x v="574"/>
    <n v="1"/>
    <x v="371"/>
    <n v="9.9499999999999993"/>
    <n v="12504"/>
    <n v="9.9499999999999993"/>
  </r>
  <r>
    <n v="577776"/>
    <x v="309"/>
    <x v="309"/>
    <n v="1"/>
    <x v="371"/>
    <n v="12.75"/>
    <n v="12504"/>
    <n v="12.75"/>
  </r>
  <r>
    <n v="577776"/>
    <x v="1481"/>
    <x v="1507"/>
    <n v="1"/>
    <x v="371"/>
    <n v="9.9499999999999993"/>
    <n v="12504"/>
    <n v="9.9499999999999993"/>
  </r>
  <r>
    <n v="578024"/>
    <x v="330"/>
    <x v="330"/>
    <n v="10"/>
    <x v="372"/>
    <n v="2.08"/>
    <n v="12705"/>
    <n v="20.8"/>
  </r>
  <r>
    <n v="578024"/>
    <x v="66"/>
    <x v="66"/>
    <n v="8"/>
    <x v="372"/>
    <n v="1.95"/>
    <n v="12705"/>
    <n v="15.6"/>
  </r>
  <r>
    <n v="578024"/>
    <x v="70"/>
    <x v="70"/>
    <n v="8"/>
    <x v="372"/>
    <n v="0.85"/>
    <n v="12705"/>
    <n v="6.8"/>
  </r>
  <r>
    <n v="578024"/>
    <x v="72"/>
    <x v="72"/>
    <n v="8"/>
    <x v="372"/>
    <n v="0.85"/>
    <n v="12705"/>
    <n v="6.8"/>
  </r>
  <r>
    <n v="578024"/>
    <x v="73"/>
    <x v="73"/>
    <n v="8"/>
    <x v="372"/>
    <n v="1.69"/>
    <n v="12705"/>
    <n v="13.52"/>
  </r>
  <r>
    <n v="578024"/>
    <x v="1273"/>
    <x v="1291"/>
    <n v="24"/>
    <x v="372"/>
    <n v="0.12"/>
    <n v="12705"/>
    <n v="2.88"/>
  </r>
  <r>
    <n v="578024"/>
    <x v="1014"/>
    <x v="1022"/>
    <n v="24"/>
    <x v="372"/>
    <n v="0.12"/>
    <n v="12705"/>
    <n v="2.88"/>
  </r>
  <r>
    <n v="578024"/>
    <x v="171"/>
    <x v="171"/>
    <n v="12"/>
    <x v="372"/>
    <n v="3.75"/>
    <n v="12705"/>
    <n v="45"/>
  </r>
  <r>
    <n v="578024"/>
    <x v="362"/>
    <x v="362"/>
    <n v="12"/>
    <x v="372"/>
    <n v="2.5499999999999998"/>
    <n v="12705"/>
    <n v="30.599999999999998"/>
  </r>
  <r>
    <n v="578024"/>
    <x v="1094"/>
    <x v="1106"/>
    <n v="6"/>
    <x v="372"/>
    <n v="5.95"/>
    <n v="12705"/>
    <n v="35.700000000000003"/>
  </r>
  <r>
    <n v="578024"/>
    <x v="426"/>
    <x v="426"/>
    <n v="2"/>
    <x v="372"/>
    <n v="8.5"/>
    <n v="12705"/>
    <n v="17"/>
  </r>
  <r>
    <n v="578024"/>
    <x v="536"/>
    <x v="536"/>
    <n v="2"/>
    <x v="372"/>
    <n v="8.5"/>
    <n v="12705"/>
    <n v="17"/>
  </r>
  <r>
    <n v="578024"/>
    <x v="296"/>
    <x v="296"/>
    <n v="2"/>
    <x v="372"/>
    <n v="8.5"/>
    <n v="12705"/>
    <n v="17"/>
  </r>
  <r>
    <n v="578024"/>
    <x v="135"/>
    <x v="135"/>
    <n v="2"/>
    <x v="372"/>
    <n v="8.5"/>
    <n v="12705"/>
    <n v="17"/>
  </r>
  <r>
    <n v="578024"/>
    <x v="682"/>
    <x v="684"/>
    <n v="4"/>
    <x v="372"/>
    <n v="3.75"/>
    <n v="12705"/>
    <n v="15"/>
  </r>
  <r>
    <n v="578024"/>
    <x v="254"/>
    <x v="254"/>
    <n v="8"/>
    <x v="372"/>
    <n v="1.95"/>
    <n v="12705"/>
    <n v="15.6"/>
  </r>
  <r>
    <n v="578024"/>
    <x v="811"/>
    <x v="816"/>
    <n v="24"/>
    <x v="372"/>
    <n v="1.79"/>
    <n v="12705"/>
    <n v="42.96"/>
  </r>
  <r>
    <n v="578024"/>
    <x v="1412"/>
    <x v="1435"/>
    <n v="12"/>
    <x v="372"/>
    <n v="0.83"/>
    <n v="12705"/>
    <n v="9.9599999999999991"/>
  </r>
  <r>
    <n v="578024"/>
    <x v="971"/>
    <x v="979"/>
    <n v="4"/>
    <x v="372"/>
    <n v="4.95"/>
    <n v="12705"/>
    <n v="19.8"/>
  </r>
  <r>
    <n v="578024"/>
    <x v="972"/>
    <x v="980"/>
    <n v="4"/>
    <x v="372"/>
    <n v="4.95"/>
    <n v="12705"/>
    <n v="19.8"/>
  </r>
  <r>
    <n v="578024"/>
    <x v="953"/>
    <x v="960"/>
    <n v="4"/>
    <x v="372"/>
    <n v="8.25"/>
    <n v="12705"/>
    <n v="33"/>
  </r>
  <r>
    <n v="578024"/>
    <x v="974"/>
    <x v="982"/>
    <n v="24"/>
    <x v="372"/>
    <n v="0.55000000000000004"/>
    <n v="12705"/>
    <n v="13.200000000000001"/>
  </r>
  <r>
    <n v="578024"/>
    <x v="1319"/>
    <x v="1340"/>
    <n v="4"/>
    <x v="372"/>
    <n v="4.95"/>
    <n v="12705"/>
    <n v="19.8"/>
  </r>
  <r>
    <n v="578024"/>
    <x v="1564"/>
    <x v="1593"/>
    <n v="2"/>
    <x v="372"/>
    <n v="8.15"/>
    <n v="12705"/>
    <n v="16.3"/>
  </r>
  <r>
    <n v="578024"/>
    <x v="1565"/>
    <x v="1594"/>
    <n v="2"/>
    <x v="372"/>
    <n v="8.15"/>
    <n v="12705"/>
    <n v="16.3"/>
  </r>
  <r>
    <n v="578024"/>
    <x v="1566"/>
    <x v="1595"/>
    <n v="2"/>
    <x v="372"/>
    <n v="8.15"/>
    <n v="12705"/>
    <n v="16.3"/>
  </r>
  <r>
    <n v="578024"/>
    <x v="1535"/>
    <x v="1562"/>
    <n v="12"/>
    <x v="372"/>
    <n v="1.45"/>
    <n v="12705"/>
    <n v="17.399999999999999"/>
  </r>
  <r>
    <n v="578024"/>
    <x v="1493"/>
    <x v="1519"/>
    <n v="12"/>
    <x v="372"/>
    <n v="1.25"/>
    <n v="12705"/>
    <n v="15"/>
  </r>
  <r>
    <n v="578024"/>
    <x v="1567"/>
    <x v="1596"/>
    <n v="12"/>
    <x v="372"/>
    <n v="1.25"/>
    <n v="12705"/>
    <n v="15"/>
  </r>
  <r>
    <n v="578024"/>
    <x v="1494"/>
    <x v="1520"/>
    <n v="12"/>
    <x v="372"/>
    <n v="1.25"/>
    <n v="12705"/>
    <n v="15"/>
  </r>
  <r>
    <n v="578024"/>
    <x v="1568"/>
    <x v="1597"/>
    <n v="12"/>
    <x v="372"/>
    <n v="1.25"/>
    <n v="12705"/>
    <n v="15"/>
  </r>
  <r>
    <n v="578024"/>
    <x v="1569"/>
    <x v="1598"/>
    <n v="6"/>
    <x v="372"/>
    <n v="2.95"/>
    <n v="12705"/>
    <n v="17.700000000000003"/>
  </r>
  <r>
    <n v="578024"/>
    <x v="153"/>
    <x v="153"/>
    <n v="25"/>
    <x v="372"/>
    <n v="0.42"/>
    <n v="12705"/>
    <n v="10.5"/>
  </r>
  <r>
    <n v="578024"/>
    <x v="1460"/>
    <x v="1486"/>
    <n v="4"/>
    <x v="372"/>
    <n v="4.25"/>
    <n v="12705"/>
    <n v="17"/>
  </r>
  <r>
    <n v="578024"/>
    <x v="369"/>
    <x v="369"/>
    <n v="12"/>
    <x v="372"/>
    <n v="1.25"/>
    <n v="12705"/>
    <n v="15"/>
  </r>
  <r>
    <n v="578024"/>
    <x v="215"/>
    <x v="215"/>
    <n v="12"/>
    <x v="372"/>
    <n v="1.25"/>
    <n v="12705"/>
    <n v="15"/>
  </r>
  <r>
    <n v="578043"/>
    <x v="1"/>
    <x v="1"/>
    <n v="6"/>
    <x v="373"/>
    <n v="3.25"/>
    <n v="12474"/>
    <n v="19.5"/>
  </r>
  <r>
    <n v="578043"/>
    <x v="928"/>
    <x v="934"/>
    <n v="10"/>
    <x v="373"/>
    <n v="2.08"/>
    <n v="12474"/>
    <n v="20.8"/>
  </r>
  <r>
    <n v="578043"/>
    <x v="44"/>
    <x v="44"/>
    <n v="40"/>
    <x v="373"/>
    <n v="0.85"/>
    <n v="12474"/>
    <n v="34"/>
  </r>
  <r>
    <n v="578043"/>
    <x v="45"/>
    <x v="45"/>
    <n v="20"/>
    <x v="373"/>
    <n v="0.85"/>
    <n v="12474"/>
    <n v="17"/>
  </r>
  <r>
    <n v="578043"/>
    <x v="5"/>
    <x v="5"/>
    <n v="12"/>
    <x v="373"/>
    <n v="1.65"/>
    <n v="12474"/>
    <n v="19.799999999999997"/>
  </r>
  <r>
    <n v="578043"/>
    <x v="210"/>
    <x v="210"/>
    <n v="3"/>
    <x v="373"/>
    <n v="4.95"/>
    <n v="12474"/>
    <n v="14.850000000000001"/>
  </r>
  <r>
    <n v="578043"/>
    <x v="22"/>
    <x v="22"/>
    <n v="6"/>
    <x v="373"/>
    <n v="2.95"/>
    <n v="12474"/>
    <n v="17.700000000000003"/>
  </r>
  <r>
    <n v="578043"/>
    <x v="120"/>
    <x v="120"/>
    <n v="6"/>
    <x v="373"/>
    <n v="2.5499999999999998"/>
    <n v="12474"/>
    <n v="15.299999999999999"/>
  </r>
  <r>
    <n v="578043"/>
    <x v="180"/>
    <x v="180"/>
    <n v="10"/>
    <x v="373"/>
    <n v="0.85"/>
    <n v="12474"/>
    <n v="8.5"/>
  </r>
  <r>
    <n v="578043"/>
    <x v="271"/>
    <x v="271"/>
    <n v="12"/>
    <x v="373"/>
    <n v="1.45"/>
    <n v="12474"/>
    <n v="17.399999999999999"/>
  </r>
  <r>
    <n v="578043"/>
    <x v="256"/>
    <x v="256"/>
    <n v="6"/>
    <x v="373"/>
    <n v="2.1"/>
    <n v="12474"/>
    <n v="12.600000000000001"/>
  </r>
  <r>
    <n v="578043"/>
    <x v="811"/>
    <x v="816"/>
    <n v="12"/>
    <x v="373"/>
    <n v="2.08"/>
    <n v="12474"/>
    <n v="24.96"/>
  </r>
  <r>
    <n v="578043"/>
    <x v="921"/>
    <x v="927"/>
    <n v="12"/>
    <x v="373"/>
    <n v="1.25"/>
    <n v="12474"/>
    <n v="15"/>
  </r>
  <r>
    <n v="578043"/>
    <x v="983"/>
    <x v="991"/>
    <n v="12"/>
    <x v="373"/>
    <n v="1.25"/>
    <n v="12474"/>
    <n v="15"/>
  </r>
  <r>
    <n v="578043"/>
    <x v="1291"/>
    <x v="1309"/>
    <n v="4"/>
    <x v="373"/>
    <n v="4.1500000000000004"/>
    <n v="12474"/>
    <n v="16.600000000000001"/>
  </r>
  <r>
    <n v="578043"/>
    <x v="1300"/>
    <x v="1319"/>
    <n v="4"/>
    <x v="373"/>
    <n v="4.1500000000000004"/>
    <n v="12474"/>
    <n v="16.600000000000001"/>
  </r>
  <r>
    <n v="578043"/>
    <x v="1399"/>
    <x v="1422"/>
    <n v="6"/>
    <x v="373"/>
    <n v="2.08"/>
    <n v="12474"/>
    <n v="12.48"/>
  </r>
  <r>
    <n v="578043"/>
    <x v="1489"/>
    <x v="1515"/>
    <n v="4"/>
    <x v="373"/>
    <n v="3.75"/>
    <n v="12474"/>
    <n v="15"/>
  </r>
  <r>
    <n v="578043"/>
    <x v="1294"/>
    <x v="1312"/>
    <n v="6"/>
    <x v="373"/>
    <n v="2.08"/>
    <n v="12474"/>
    <n v="12.48"/>
  </r>
  <r>
    <n v="578043"/>
    <x v="1501"/>
    <x v="1527"/>
    <n v="4"/>
    <x v="373"/>
    <n v="4.95"/>
    <n v="12474"/>
    <n v="19.8"/>
  </r>
  <r>
    <n v="578043"/>
    <x v="1490"/>
    <x v="1516"/>
    <n v="12"/>
    <x v="373"/>
    <n v="1.25"/>
    <n v="12474"/>
    <n v="15"/>
  </r>
  <r>
    <n v="578043"/>
    <x v="1479"/>
    <x v="1505"/>
    <n v="12"/>
    <x v="373"/>
    <n v="1.65"/>
    <n v="12474"/>
    <n v="19.799999999999997"/>
  </r>
  <r>
    <n v="578273"/>
    <x v="1570"/>
    <x v="1599"/>
    <n v="1"/>
    <x v="374"/>
    <n v="0.95"/>
    <n v="14335"/>
    <n v="0.95"/>
  </r>
  <r>
    <n v="578273"/>
    <x v="1571"/>
    <x v="1600"/>
    <n v="1"/>
    <x v="374"/>
    <n v="0.39"/>
    <n v="14335"/>
    <n v="0.39"/>
  </r>
  <r>
    <n v="578273"/>
    <x v="1098"/>
    <x v="1110"/>
    <n v="2"/>
    <x v="374"/>
    <n v="2.5499999999999998"/>
    <n v="14335"/>
    <n v="5.0999999999999996"/>
  </r>
  <r>
    <n v="578273"/>
    <x v="1255"/>
    <x v="1272"/>
    <n v="2"/>
    <x v="374"/>
    <n v="4.25"/>
    <n v="14335"/>
    <n v="8.5"/>
  </r>
  <r>
    <n v="578273"/>
    <x v="1183"/>
    <x v="1196"/>
    <n v="2"/>
    <x v="374"/>
    <n v="4.25"/>
    <n v="14335"/>
    <n v="8.5"/>
  </r>
  <r>
    <n v="578273"/>
    <x v="1572"/>
    <x v="1601"/>
    <n v="1"/>
    <x v="374"/>
    <n v="1.25"/>
    <n v="14335"/>
    <n v="1.25"/>
  </r>
  <r>
    <n v="578273"/>
    <x v="205"/>
    <x v="205"/>
    <n v="1"/>
    <x v="374"/>
    <n v="1.65"/>
    <n v="14335"/>
    <n v="1.65"/>
  </r>
  <r>
    <n v="578273"/>
    <x v="205"/>
    <x v="205"/>
    <n v="1"/>
    <x v="374"/>
    <n v="1.65"/>
    <n v="14335"/>
    <n v="1.65"/>
  </r>
  <r>
    <n v="578273"/>
    <x v="25"/>
    <x v="25"/>
    <n v="2"/>
    <x v="374"/>
    <n v="1.65"/>
    <n v="14335"/>
    <n v="3.3"/>
  </r>
  <r>
    <n v="578273"/>
    <x v="1069"/>
    <x v="1077"/>
    <n v="1"/>
    <x v="374"/>
    <n v="2.95"/>
    <n v="14335"/>
    <n v="2.95"/>
  </r>
  <r>
    <n v="578273"/>
    <x v="1238"/>
    <x v="1254"/>
    <n v="1"/>
    <x v="374"/>
    <n v="2.95"/>
    <n v="14335"/>
    <n v="2.95"/>
  </r>
  <r>
    <n v="578273"/>
    <x v="514"/>
    <x v="514"/>
    <n v="4"/>
    <x v="374"/>
    <n v="3.75"/>
    <n v="14335"/>
    <n v="15"/>
  </r>
  <r>
    <n v="578273"/>
    <x v="682"/>
    <x v="684"/>
    <n v="6"/>
    <x v="374"/>
    <n v="3.75"/>
    <n v="14335"/>
    <n v="22.5"/>
  </r>
  <r>
    <n v="578273"/>
    <x v="682"/>
    <x v="684"/>
    <n v="1"/>
    <x v="374"/>
    <n v="3.75"/>
    <n v="14335"/>
    <n v="3.75"/>
  </r>
  <r>
    <n v="578273"/>
    <x v="515"/>
    <x v="515"/>
    <n v="6"/>
    <x v="374"/>
    <n v="3.75"/>
    <n v="14335"/>
    <n v="22.5"/>
  </r>
  <r>
    <n v="578273"/>
    <x v="684"/>
    <x v="1079"/>
    <n v="1"/>
    <x v="374"/>
    <n v="0.42"/>
    <n v="14335"/>
    <n v="0.42"/>
  </r>
  <r>
    <n v="578273"/>
    <x v="855"/>
    <x v="861"/>
    <n v="2"/>
    <x v="374"/>
    <n v="1.25"/>
    <n v="14335"/>
    <n v="2.5"/>
  </r>
  <r>
    <n v="578273"/>
    <x v="954"/>
    <x v="961"/>
    <n v="1"/>
    <x v="374"/>
    <n v="0.55000000000000004"/>
    <n v="14335"/>
    <n v="0.55000000000000004"/>
  </r>
  <r>
    <n v="578273"/>
    <x v="1477"/>
    <x v="1503"/>
    <n v="1"/>
    <x v="374"/>
    <n v="1.25"/>
    <n v="14335"/>
    <n v="1.25"/>
  </r>
  <r>
    <n v="578273"/>
    <x v="1465"/>
    <x v="1491"/>
    <n v="1"/>
    <x v="374"/>
    <n v="1.25"/>
    <n v="14335"/>
    <n v="1.25"/>
  </r>
  <r>
    <n v="578273"/>
    <x v="1342"/>
    <x v="1363"/>
    <n v="1"/>
    <x v="374"/>
    <n v="2.1"/>
    <n v="14335"/>
    <n v="2.1"/>
  </r>
  <r>
    <n v="578295"/>
    <x v="26"/>
    <x v="26"/>
    <n v="12"/>
    <x v="375"/>
    <n v="1.65"/>
    <n v="12569"/>
    <n v="19.799999999999997"/>
  </r>
  <r>
    <n v="578295"/>
    <x v="393"/>
    <x v="393"/>
    <n v="24"/>
    <x v="375"/>
    <n v="0.85"/>
    <n v="12569"/>
    <n v="20.399999999999999"/>
  </r>
  <r>
    <n v="578295"/>
    <x v="397"/>
    <x v="397"/>
    <n v="6"/>
    <x v="375"/>
    <n v="2.95"/>
    <n v="12569"/>
    <n v="17.700000000000003"/>
  </r>
  <r>
    <n v="578295"/>
    <x v="398"/>
    <x v="398"/>
    <n v="12"/>
    <x v="375"/>
    <n v="4.95"/>
    <n v="12569"/>
    <n v="59.400000000000006"/>
  </r>
  <r>
    <n v="578295"/>
    <x v="278"/>
    <x v="278"/>
    <n v="10"/>
    <x v="375"/>
    <n v="2.1"/>
    <n v="12569"/>
    <n v="21"/>
  </r>
  <r>
    <n v="578295"/>
    <x v="410"/>
    <x v="410"/>
    <n v="8"/>
    <x v="375"/>
    <n v="3.75"/>
    <n v="12569"/>
    <n v="30"/>
  </r>
  <r>
    <n v="578298"/>
    <x v="345"/>
    <x v="345"/>
    <n v="12"/>
    <x v="376"/>
    <n v="1.45"/>
    <n v="12619"/>
    <n v="17.399999999999999"/>
  </r>
  <r>
    <n v="578298"/>
    <x v="774"/>
    <x v="778"/>
    <n v="12"/>
    <x v="376"/>
    <n v="1.45"/>
    <n v="12619"/>
    <n v="17.399999999999999"/>
  </r>
  <r>
    <n v="578298"/>
    <x v="826"/>
    <x v="832"/>
    <n v="12"/>
    <x v="376"/>
    <n v="0.42"/>
    <n v="12619"/>
    <n v="5.04"/>
  </r>
  <r>
    <n v="578298"/>
    <x v="374"/>
    <x v="374"/>
    <n v="12"/>
    <x v="376"/>
    <n v="0.42"/>
    <n v="12619"/>
    <n v="5.04"/>
  </r>
  <r>
    <n v="578298"/>
    <x v="1573"/>
    <x v="1602"/>
    <n v="12"/>
    <x v="376"/>
    <n v="0.42"/>
    <n v="12619"/>
    <n v="5.04"/>
  </r>
  <r>
    <n v="578298"/>
    <x v="1430"/>
    <x v="1455"/>
    <n v="12"/>
    <x v="376"/>
    <n v="0.42"/>
    <n v="12619"/>
    <n v="5.04"/>
  </r>
  <r>
    <n v="578298"/>
    <x v="1510"/>
    <x v="1536"/>
    <n v="10"/>
    <x v="376"/>
    <n v="1.65"/>
    <n v="12619"/>
    <n v="16.5"/>
  </r>
  <r>
    <n v="578298"/>
    <x v="657"/>
    <x v="659"/>
    <n v="12"/>
    <x v="376"/>
    <n v="0.42"/>
    <n v="12619"/>
    <n v="5.04"/>
  </r>
  <r>
    <n v="578298"/>
    <x v="206"/>
    <x v="206"/>
    <n v="24"/>
    <x v="376"/>
    <n v="0.42"/>
    <n v="12619"/>
    <n v="10.08"/>
  </r>
  <r>
    <n v="578298"/>
    <x v="1047"/>
    <x v="1055"/>
    <n v="128"/>
    <x v="376"/>
    <n v="0.72"/>
    <n v="12619"/>
    <n v="92.16"/>
  </r>
  <r>
    <n v="578298"/>
    <x v="1049"/>
    <x v="1057"/>
    <n v="128"/>
    <x v="376"/>
    <n v="0.72"/>
    <n v="12619"/>
    <n v="92.16"/>
  </r>
  <r>
    <n v="578298"/>
    <x v="974"/>
    <x v="982"/>
    <n v="24"/>
    <x v="376"/>
    <n v="0.55000000000000004"/>
    <n v="12619"/>
    <n v="13.200000000000001"/>
  </r>
  <r>
    <n v="578298"/>
    <x v="401"/>
    <x v="401"/>
    <n v="12"/>
    <x v="376"/>
    <n v="1.45"/>
    <n v="12619"/>
    <n v="17.399999999999999"/>
  </r>
  <r>
    <n v="578298"/>
    <x v="460"/>
    <x v="460"/>
    <n v="12"/>
    <x v="376"/>
    <n v="1.45"/>
    <n v="12619"/>
    <n v="17.399999999999999"/>
  </r>
  <r>
    <n v="578298"/>
    <x v="1431"/>
    <x v="1456"/>
    <n v="24"/>
    <x v="376"/>
    <n v="0.65"/>
    <n v="12619"/>
    <n v="15.600000000000001"/>
  </r>
  <r>
    <n v="578298"/>
    <x v="557"/>
    <x v="557"/>
    <n v="12"/>
    <x v="376"/>
    <n v="0.85"/>
    <n v="12619"/>
    <n v="10.199999999999999"/>
  </r>
  <r>
    <n v="578333"/>
    <x v="357"/>
    <x v="357"/>
    <n v="36"/>
    <x v="377"/>
    <n v="1.95"/>
    <n v="12471"/>
    <n v="70.2"/>
  </r>
  <r>
    <n v="578333"/>
    <x v="24"/>
    <x v="24"/>
    <n v="12"/>
    <x v="377"/>
    <n v="1.65"/>
    <n v="12471"/>
    <n v="19.799999999999997"/>
  </r>
  <r>
    <n v="578333"/>
    <x v="781"/>
    <x v="786"/>
    <n v="24"/>
    <x v="377"/>
    <n v="1.65"/>
    <n v="12471"/>
    <n v="39.599999999999994"/>
  </r>
  <r>
    <n v="578333"/>
    <x v="1029"/>
    <x v="1037"/>
    <n v="12"/>
    <x v="377"/>
    <n v="1.45"/>
    <n v="12471"/>
    <n v="17.399999999999999"/>
  </r>
  <r>
    <n v="578333"/>
    <x v="1048"/>
    <x v="1056"/>
    <n v="24"/>
    <x v="377"/>
    <n v="0.83"/>
    <n v="12471"/>
    <n v="19.919999999999998"/>
  </r>
  <r>
    <n v="578333"/>
    <x v="1049"/>
    <x v="1057"/>
    <n v="16"/>
    <x v="377"/>
    <n v="0.83"/>
    <n v="12471"/>
    <n v="13.28"/>
  </r>
  <r>
    <n v="578333"/>
    <x v="1027"/>
    <x v="1035"/>
    <n v="24"/>
    <x v="377"/>
    <n v="2.4900000000000002"/>
    <n v="12471"/>
    <n v="59.760000000000005"/>
  </r>
  <r>
    <n v="578333"/>
    <x v="1149"/>
    <x v="1161"/>
    <n v="12"/>
    <x v="377"/>
    <n v="1.25"/>
    <n v="12471"/>
    <n v="15"/>
  </r>
  <r>
    <n v="578333"/>
    <x v="1362"/>
    <x v="1383"/>
    <n v="16"/>
    <x v="377"/>
    <n v="0.65"/>
    <n v="12471"/>
    <n v="10.4"/>
  </r>
  <r>
    <n v="578333"/>
    <x v="1293"/>
    <x v="1311"/>
    <n v="20"/>
    <x v="377"/>
    <n v="0.83"/>
    <n v="12471"/>
    <n v="16.599999999999998"/>
  </r>
  <r>
    <n v="578333"/>
    <x v="1489"/>
    <x v="1515"/>
    <n v="4"/>
    <x v="377"/>
    <n v="3.75"/>
    <n v="12471"/>
    <n v="15"/>
  </r>
  <r>
    <n v="578469"/>
    <x v="216"/>
    <x v="216"/>
    <n v="16"/>
    <x v="378"/>
    <n v="10.95"/>
    <n v="12471"/>
    <n v="175.2"/>
  </r>
  <r>
    <n v="578469"/>
    <x v="24"/>
    <x v="24"/>
    <n v="12"/>
    <x v="378"/>
    <n v="1.65"/>
    <n v="12471"/>
    <n v="19.799999999999997"/>
  </r>
  <r>
    <n v="578469"/>
    <x v="669"/>
    <x v="671"/>
    <n v="12"/>
    <x v="378"/>
    <n v="2.08"/>
    <n v="12471"/>
    <n v="24.96"/>
  </r>
  <r>
    <n v="578469"/>
    <x v="670"/>
    <x v="672"/>
    <n v="24"/>
    <x v="378"/>
    <n v="2.08"/>
    <n v="12471"/>
    <n v="49.92"/>
  </r>
  <r>
    <n v="578469"/>
    <x v="1031"/>
    <x v="1039"/>
    <n v="12"/>
    <x v="378"/>
    <n v="4.1500000000000004"/>
    <n v="12471"/>
    <n v="49.800000000000004"/>
  </r>
  <r>
    <n v="578469"/>
    <x v="857"/>
    <x v="863"/>
    <n v="4"/>
    <x v="378"/>
    <n v="4.1500000000000004"/>
    <n v="12471"/>
    <n v="16.600000000000001"/>
  </r>
  <r>
    <n v="578469"/>
    <x v="772"/>
    <x v="776"/>
    <n v="4"/>
    <x v="378"/>
    <n v="4.1500000000000004"/>
    <n v="12471"/>
    <n v="16.600000000000001"/>
  </r>
  <r>
    <n v="578469"/>
    <x v="1048"/>
    <x v="1056"/>
    <n v="16"/>
    <x v="378"/>
    <n v="0.83"/>
    <n v="12471"/>
    <n v="13.28"/>
  </r>
  <r>
    <n v="578469"/>
    <x v="1160"/>
    <x v="1172"/>
    <n v="12"/>
    <x v="378"/>
    <n v="1.25"/>
    <n v="12471"/>
    <n v="15"/>
  </r>
  <r>
    <n v="578469"/>
    <x v="1294"/>
    <x v="1312"/>
    <n v="12"/>
    <x v="378"/>
    <n v="2.08"/>
    <n v="12471"/>
    <n v="24.96"/>
  </r>
  <r>
    <n v="578469"/>
    <x v="1202"/>
    <x v="1217"/>
    <n v="60"/>
    <x v="378"/>
    <n v="0.85"/>
    <n v="12471"/>
    <n v="51"/>
  </r>
  <r>
    <n v="578469"/>
    <x v="725"/>
    <x v="728"/>
    <n v="72"/>
    <x v="378"/>
    <n v="0.85"/>
    <n v="12471"/>
    <n v="61.199999999999996"/>
  </r>
  <r>
    <n v="578472"/>
    <x v="48"/>
    <x v="48"/>
    <n v="3"/>
    <x v="379"/>
    <n v="7.95"/>
    <n v="12476"/>
    <n v="23.85"/>
  </r>
  <r>
    <n v="578472"/>
    <x v="51"/>
    <x v="51"/>
    <n v="16"/>
    <x v="379"/>
    <n v="1.25"/>
    <n v="12476"/>
    <n v="20"/>
  </r>
  <r>
    <n v="578472"/>
    <x v="52"/>
    <x v="52"/>
    <n v="16"/>
    <x v="379"/>
    <n v="1.25"/>
    <n v="12476"/>
    <n v="20"/>
  </r>
  <r>
    <n v="578472"/>
    <x v="422"/>
    <x v="422"/>
    <n v="4"/>
    <x v="379"/>
    <n v="3.75"/>
    <n v="12476"/>
    <n v="15"/>
  </r>
  <r>
    <n v="578472"/>
    <x v="1574"/>
    <x v="1603"/>
    <n v="6"/>
    <x v="379"/>
    <n v="2.1"/>
    <n v="12476"/>
    <n v="12.600000000000001"/>
  </r>
  <r>
    <n v="578472"/>
    <x v="1220"/>
    <x v="1236"/>
    <n v="12"/>
    <x v="379"/>
    <n v="1.25"/>
    <n v="12476"/>
    <n v="15"/>
  </r>
  <r>
    <n v="578472"/>
    <x v="357"/>
    <x v="357"/>
    <n v="24"/>
    <x v="379"/>
    <n v="1.95"/>
    <n v="12476"/>
    <n v="46.8"/>
  </r>
  <r>
    <n v="578472"/>
    <x v="1463"/>
    <x v="1489"/>
    <n v="10"/>
    <x v="379"/>
    <n v="2.1"/>
    <n v="12476"/>
    <n v="21"/>
  </r>
  <r>
    <n v="578472"/>
    <x v="1181"/>
    <x v="1194"/>
    <n v="10"/>
    <x v="379"/>
    <n v="1.65"/>
    <n v="12476"/>
    <n v="16.5"/>
  </r>
  <r>
    <n v="578472"/>
    <x v="210"/>
    <x v="210"/>
    <n v="3"/>
    <x v="379"/>
    <n v="4.95"/>
    <n v="12476"/>
    <n v="14.850000000000001"/>
  </r>
  <r>
    <n v="578472"/>
    <x v="753"/>
    <x v="757"/>
    <n v="4"/>
    <x v="379"/>
    <n v="8.5"/>
    <n v="12476"/>
    <n v="34"/>
  </r>
  <r>
    <n v="578472"/>
    <x v="211"/>
    <x v="211"/>
    <n v="8"/>
    <x v="379"/>
    <n v="3.29"/>
    <n v="12476"/>
    <n v="26.32"/>
  </r>
  <r>
    <n v="578472"/>
    <x v="1575"/>
    <x v="1604"/>
    <n v="6"/>
    <x v="379"/>
    <n v="2.95"/>
    <n v="12476"/>
    <n v="17.700000000000003"/>
  </r>
  <r>
    <n v="578472"/>
    <x v="555"/>
    <x v="555"/>
    <n v="20"/>
    <x v="379"/>
    <n v="0.42"/>
    <n v="12476"/>
    <n v="8.4"/>
  </r>
  <r>
    <n v="578472"/>
    <x v="362"/>
    <x v="362"/>
    <n v="12"/>
    <x v="379"/>
    <n v="2.5499999999999998"/>
    <n v="12476"/>
    <n v="30.599999999999998"/>
  </r>
  <r>
    <n v="578472"/>
    <x v="1415"/>
    <x v="1438"/>
    <n v="24"/>
    <x v="379"/>
    <n v="0.85"/>
    <n v="12476"/>
    <n v="20.399999999999999"/>
  </r>
  <r>
    <n v="578472"/>
    <x v="682"/>
    <x v="684"/>
    <n v="8"/>
    <x v="379"/>
    <n v="3.75"/>
    <n v="12476"/>
    <n v="30"/>
  </r>
  <r>
    <n v="578472"/>
    <x v="515"/>
    <x v="515"/>
    <n v="8"/>
    <x v="379"/>
    <n v="3.75"/>
    <n v="12476"/>
    <n v="30"/>
  </r>
  <r>
    <n v="578472"/>
    <x v="683"/>
    <x v="685"/>
    <n v="8"/>
    <x v="379"/>
    <n v="3.75"/>
    <n v="12476"/>
    <n v="30"/>
  </r>
  <r>
    <n v="578472"/>
    <x v="964"/>
    <x v="972"/>
    <n v="2"/>
    <x v="379"/>
    <n v="7.65"/>
    <n v="12476"/>
    <n v="15.3"/>
  </r>
  <r>
    <n v="578472"/>
    <x v="1576"/>
    <x v="1605"/>
    <n v="4"/>
    <x v="379"/>
    <n v="4.25"/>
    <n v="12476"/>
    <n v="17"/>
  </r>
  <r>
    <n v="578472"/>
    <x v="1577"/>
    <x v="1606"/>
    <n v="6"/>
    <x v="379"/>
    <n v="3.25"/>
    <n v="12476"/>
    <n v="19.5"/>
  </r>
  <r>
    <n v="578472"/>
    <x v="29"/>
    <x v="29"/>
    <n v="6"/>
    <x v="379"/>
    <n v="3.25"/>
    <n v="12476"/>
    <n v="19.5"/>
  </r>
  <r>
    <n v="578472"/>
    <x v="918"/>
    <x v="924"/>
    <n v="6"/>
    <x v="379"/>
    <n v="2.1"/>
    <n v="12476"/>
    <n v="12.600000000000001"/>
  </r>
  <r>
    <n v="578472"/>
    <x v="630"/>
    <x v="632"/>
    <n v="24"/>
    <x v="379"/>
    <n v="1.45"/>
    <n v="12476"/>
    <n v="34.799999999999997"/>
  </r>
  <r>
    <n v="578472"/>
    <x v="472"/>
    <x v="472"/>
    <n v="6"/>
    <x v="379"/>
    <n v="3.25"/>
    <n v="12476"/>
    <n v="19.5"/>
  </r>
  <r>
    <n v="578472"/>
    <x v="713"/>
    <x v="715"/>
    <n v="2"/>
    <x v="379"/>
    <n v="8.25"/>
    <n v="12476"/>
    <n v="16.5"/>
  </r>
  <r>
    <n v="578472"/>
    <x v="594"/>
    <x v="594"/>
    <n v="2"/>
    <x v="379"/>
    <n v="8.25"/>
    <n v="12476"/>
    <n v="16.5"/>
  </r>
  <r>
    <n v="578472"/>
    <x v="1578"/>
    <x v="1607"/>
    <n v="3"/>
    <x v="379"/>
    <n v="4.95"/>
    <n v="12476"/>
    <n v="14.850000000000001"/>
  </r>
  <r>
    <n v="578472"/>
    <x v="1579"/>
    <x v="1608"/>
    <n v="3"/>
    <x v="379"/>
    <n v="4.95"/>
    <n v="12476"/>
    <n v="14.850000000000001"/>
  </r>
  <r>
    <n v="578472"/>
    <x v="976"/>
    <x v="984"/>
    <n v="12"/>
    <x v="379"/>
    <n v="1.95"/>
    <n v="12476"/>
    <n v="23.4"/>
  </r>
  <r>
    <n v="578472"/>
    <x v="972"/>
    <x v="980"/>
    <n v="4"/>
    <x v="379"/>
    <n v="4.95"/>
    <n v="12476"/>
    <n v="19.8"/>
  </r>
  <r>
    <n v="578472"/>
    <x v="973"/>
    <x v="981"/>
    <n v="4"/>
    <x v="379"/>
    <n v="15.95"/>
    <n v="12476"/>
    <n v="63.8"/>
  </r>
  <r>
    <n v="578472"/>
    <x v="1533"/>
    <x v="1560"/>
    <n v="10"/>
    <x v="379"/>
    <n v="7.08"/>
    <n v="12476"/>
    <n v="70.8"/>
  </r>
  <r>
    <n v="578472"/>
    <x v="953"/>
    <x v="960"/>
    <n v="10"/>
    <x v="379"/>
    <n v="7.08"/>
    <n v="12476"/>
    <n v="70.8"/>
  </r>
  <r>
    <n v="578472"/>
    <x v="953"/>
    <x v="960"/>
    <n v="6"/>
    <x v="379"/>
    <n v="8.25"/>
    <n v="12476"/>
    <n v="49.5"/>
  </r>
  <r>
    <n v="578472"/>
    <x v="1319"/>
    <x v="1340"/>
    <n v="12"/>
    <x v="379"/>
    <n v="4.95"/>
    <n v="12476"/>
    <n v="59.400000000000006"/>
  </r>
  <r>
    <n v="578472"/>
    <x v="1580"/>
    <x v="1609"/>
    <n v="16"/>
    <x v="379"/>
    <n v="1.25"/>
    <n v="12476"/>
    <n v="20"/>
  </r>
  <r>
    <n v="578472"/>
    <x v="1289"/>
    <x v="1307"/>
    <n v="6"/>
    <x v="379"/>
    <n v="2.4900000000000002"/>
    <n v="12476"/>
    <n v="14.940000000000001"/>
  </r>
  <r>
    <n v="578472"/>
    <x v="1581"/>
    <x v="1610"/>
    <n v="1"/>
    <x v="379"/>
    <n v="19.95"/>
    <n v="12476"/>
    <n v="19.95"/>
  </r>
  <r>
    <n v="578472"/>
    <x v="1582"/>
    <x v="1611"/>
    <n v="24"/>
    <x v="379"/>
    <n v="1.25"/>
    <n v="12476"/>
    <n v="30"/>
  </r>
  <r>
    <n v="578472"/>
    <x v="1583"/>
    <x v="1612"/>
    <n v="6"/>
    <x v="379"/>
    <n v="4.95"/>
    <n v="12476"/>
    <n v="29.700000000000003"/>
  </r>
  <r>
    <n v="578472"/>
    <x v="1584"/>
    <x v="1613"/>
    <n v="3"/>
    <x v="379"/>
    <n v="4.95"/>
    <n v="12476"/>
    <n v="14.850000000000001"/>
  </r>
  <r>
    <n v="578472"/>
    <x v="1585"/>
    <x v="1614"/>
    <n v="4"/>
    <x v="379"/>
    <n v="5.95"/>
    <n v="12476"/>
    <n v="23.8"/>
  </r>
  <r>
    <n v="578472"/>
    <x v="1586"/>
    <x v="1615"/>
    <n v="3"/>
    <x v="379"/>
    <n v="8.25"/>
    <n v="12476"/>
    <n v="24.75"/>
  </r>
  <r>
    <n v="578472"/>
    <x v="207"/>
    <x v="207"/>
    <n v="18"/>
    <x v="379"/>
    <n v="2.95"/>
    <n v="12476"/>
    <n v="53.1"/>
  </r>
  <r>
    <n v="578472"/>
    <x v="429"/>
    <x v="429"/>
    <n v="4"/>
    <x v="379"/>
    <n v="7.95"/>
    <n v="12476"/>
    <n v="31.8"/>
  </r>
  <r>
    <n v="578472"/>
    <x v="1231"/>
    <x v="1247"/>
    <n v="6"/>
    <x v="379"/>
    <n v="2.5499999999999998"/>
    <n v="12476"/>
    <n v="15.299999999999999"/>
  </r>
  <r>
    <n v="578472"/>
    <x v="1195"/>
    <x v="1210"/>
    <n v="12"/>
    <x v="379"/>
    <n v="2.1"/>
    <n v="12476"/>
    <n v="25.200000000000003"/>
  </r>
  <r>
    <n v="578472"/>
    <x v="764"/>
    <x v="768"/>
    <n v="8"/>
    <x v="379"/>
    <n v="4.6500000000000004"/>
    <n v="12476"/>
    <n v="37.200000000000003"/>
  </r>
  <r>
    <n v="578472"/>
    <x v="431"/>
    <x v="431"/>
    <n v="40"/>
    <x v="379"/>
    <n v="1.69"/>
    <n v="12476"/>
    <n v="67.599999999999994"/>
  </r>
  <r>
    <n v="578472"/>
    <x v="1139"/>
    <x v="1151"/>
    <n v="24"/>
    <x v="379"/>
    <n v="1.25"/>
    <n v="12476"/>
    <n v="30"/>
  </r>
  <r>
    <n v="578472"/>
    <x v="1587"/>
    <x v="1616"/>
    <n v="5"/>
    <x v="379"/>
    <n v="4.95"/>
    <n v="12476"/>
    <n v="24.75"/>
  </r>
  <r>
    <n v="578472"/>
    <x v="214"/>
    <x v="214"/>
    <n v="18"/>
    <x v="379"/>
    <n v="2.95"/>
    <n v="12476"/>
    <n v="53.1"/>
  </r>
  <r>
    <n v="578472"/>
    <x v="367"/>
    <x v="367"/>
    <n v="12"/>
    <x v="379"/>
    <n v="1.25"/>
    <n v="12476"/>
    <n v="15"/>
  </r>
  <r>
    <n v="578472"/>
    <x v="369"/>
    <x v="369"/>
    <n v="12"/>
    <x v="379"/>
    <n v="1.25"/>
    <n v="12476"/>
    <n v="15"/>
  </r>
  <r>
    <n v="578472"/>
    <x v="1588"/>
    <x v="1617"/>
    <n v="12"/>
    <x v="379"/>
    <n v="2.95"/>
    <n v="12476"/>
    <n v="35.400000000000006"/>
  </r>
  <r>
    <n v="578472"/>
    <x v="380"/>
    <x v="380"/>
    <n v="24"/>
    <x v="379"/>
    <n v="0.65"/>
    <n v="12476"/>
    <n v="15.600000000000001"/>
  </r>
  <r>
    <n v="578509"/>
    <x v="644"/>
    <x v="646"/>
    <n v="30"/>
    <x v="380"/>
    <n v="0.21"/>
    <n v="12705"/>
    <n v="6.3"/>
  </r>
  <r>
    <n v="578509"/>
    <x v="64"/>
    <x v="64"/>
    <n v="10"/>
    <x v="380"/>
    <n v="1.25"/>
    <n v="12705"/>
    <n v="12.5"/>
  </r>
  <r>
    <n v="578509"/>
    <x v="78"/>
    <x v="78"/>
    <n v="8"/>
    <x v="380"/>
    <n v="1.95"/>
    <n v="12705"/>
    <n v="15.6"/>
  </r>
  <r>
    <n v="578509"/>
    <x v="79"/>
    <x v="79"/>
    <n v="4"/>
    <x v="380"/>
    <n v="3.75"/>
    <n v="12705"/>
    <n v="15"/>
  </r>
  <r>
    <n v="578509"/>
    <x v="22"/>
    <x v="22"/>
    <n v="12"/>
    <x v="380"/>
    <n v="2.95"/>
    <n v="12705"/>
    <n v="35.400000000000006"/>
  </r>
  <r>
    <n v="578509"/>
    <x v="23"/>
    <x v="23"/>
    <n v="6"/>
    <x v="380"/>
    <n v="2.95"/>
    <n v="12705"/>
    <n v="17.700000000000003"/>
  </r>
  <r>
    <n v="578509"/>
    <x v="204"/>
    <x v="204"/>
    <n v="8"/>
    <x v="380"/>
    <n v="1.65"/>
    <n v="12705"/>
    <n v="13.2"/>
  </r>
  <r>
    <n v="578509"/>
    <x v="119"/>
    <x v="119"/>
    <n v="8"/>
    <x v="380"/>
    <n v="1.65"/>
    <n v="12705"/>
    <n v="13.2"/>
  </r>
  <r>
    <n v="578509"/>
    <x v="378"/>
    <x v="378"/>
    <n v="8"/>
    <x v="380"/>
    <n v="1.65"/>
    <n v="12705"/>
    <n v="13.2"/>
  </r>
  <r>
    <n v="578509"/>
    <x v="386"/>
    <x v="386"/>
    <n v="36"/>
    <x v="380"/>
    <n v="0.65"/>
    <n v="12705"/>
    <n v="23.400000000000002"/>
  </r>
  <r>
    <n v="578547"/>
    <x v="56"/>
    <x v="56"/>
    <n v="12"/>
    <x v="381"/>
    <n v="0.85"/>
    <n v="12720"/>
    <n v="10.199999999999999"/>
  </r>
  <r>
    <n v="578547"/>
    <x v="345"/>
    <x v="345"/>
    <n v="12"/>
    <x v="381"/>
    <n v="1.45"/>
    <n v="12720"/>
    <n v="17.399999999999999"/>
  </r>
  <r>
    <n v="578547"/>
    <x v="15"/>
    <x v="15"/>
    <n v="12"/>
    <x v="381"/>
    <n v="0.65"/>
    <n v="12720"/>
    <n v="7.8000000000000007"/>
  </r>
  <r>
    <n v="578547"/>
    <x v="16"/>
    <x v="16"/>
    <n v="12"/>
    <x v="381"/>
    <n v="0.65"/>
    <n v="12720"/>
    <n v="7.8000000000000007"/>
  </r>
  <r>
    <n v="578547"/>
    <x v="478"/>
    <x v="478"/>
    <n v="2"/>
    <x v="381"/>
    <n v="6.75"/>
    <n v="12720"/>
    <n v="13.5"/>
  </r>
  <r>
    <n v="578547"/>
    <x v="22"/>
    <x v="22"/>
    <n v="6"/>
    <x v="381"/>
    <n v="2.95"/>
    <n v="12720"/>
    <n v="17.700000000000003"/>
  </r>
  <r>
    <n v="578547"/>
    <x v="137"/>
    <x v="137"/>
    <n v="3"/>
    <x v="381"/>
    <n v="5.95"/>
    <n v="12720"/>
    <n v="17.850000000000001"/>
  </r>
  <r>
    <n v="578547"/>
    <x v="186"/>
    <x v="186"/>
    <n v="3"/>
    <x v="381"/>
    <n v="4.95"/>
    <n v="12720"/>
    <n v="14.850000000000001"/>
  </r>
  <r>
    <n v="578547"/>
    <x v="32"/>
    <x v="32"/>
    <n v="12"/>
    <x v="381"/>
    <n v="0.85"/>
    <n v="12720"/>
    <n v="10.199999999999999"/>
  </r>
  <r>
    <n v="578547"/>
    <x v="872"/>
    <x v="878"/>
    <n v="4"/>
    <x v="381"/>
    <n v="7.5"/>
    <n v="12720"/>
    <n v="30"/>
  </r>
  <r>
    <n v="578547"/>
    <x v="1047"/>
    <x v="1055"/>
    <n v="8"/>
    <x v="381"/>
    <n v="0.83"/>
    <n v="12720"/>
    <n v="6.64"/>
  </r>
  <r>
    <n v="578547"/>
    <x v="1050"/>
    <x v="1058"/>
    <n v="8"/>
    <x v="381"/>
    <n v="1.25"/>
    <n v="12720"/>
    <n v="10"/>
  </r>
  <r>
    <n v="578547"/>
    <x v="974"/>
    <x v="982"/>
    <n v="24"/>
    <x v="381"/>
    <n v="0.55000000000000004"/>
    <n v="12720"/>
    <n v="13.200000000000001"/>
  </r>
  <r>
    <n v="578547"/>
    <x v="1589"/>
    <x v="1618"/>
    <n v="120"/>
    <x v="381"/>
    <n v="0.39"/>
    <n v="12720"/>
    <n v="46.800000000000004"/>
  </r>
  <r>
    <n v="578547"/>
    <x v="1356"/>
    <x v="1377"/>
    <n v="120"/>
    <x v="381"/>
    <n v="0.39"/>
    <n v="12720"/>
    <n v="46.800000000000004"/>
  </r>
  <r>
    <n v="578550"/>
    <x v="426"/>
    <x v="426"/>
    <n v="2"/>
    <x v="382"/>
    <n v="8.5"/>
    <n v="12720"/>
    <n v="17"/>
  </r>
  <r>
    <n v="578550"/>
    <x v="824"/>
    <x v="1203"/>
    <n v="10"/>
    <x v="382"/>
    <n v="2.08"/>
    <n v="12720"/>
    <n v="20.8"/>
  </r>
  <r>
    <n v="578550"/>
    <x v="968"/>
    <x v="1207"/>
    <n v="6"/>
    <x v="382"/>
    <n v="2.89"/>
    <n v="12720"/>
    <n v="17.34"/>
  </r>
  <r>
    <n v="578550"/>
    <x v="969"/>
    <x v="1226"/>
    <n v="6"/>
    <x v="382"/>
    <n v="4.1500000000000004"/>
    <n v="12720"/>
    <n v="24.900000000000002"/>
  </r>
  <r>
    <n v="578550"/>
    <x v="1215"/>
    <x v="1231"/>
    <n v="25"/>
    <x v="382"/>
    <n v="0.42"/>
    <n v="12720"/>
    <n v="10.5"/>
  </r>
  <r>
    <n v="578550"/>
    <x v="11"/>
    <x v="11"/>
    <n v="10"/>
    <x v="382"/>
    <n v="2.08"/>
    <n v="12720"/>
    <n v="20.8"/>
  </r>
  <r>
    <n v="578626"/>
    <x v="52"/>
    <x v="52"/>
    <n v="16"/>
    <x v="383"/>
    <n v="1.25"/>
    <n v="12709"/>
    <n v="20"/>
  </r>
  <r>
    <n v="578626"/>
    <x v="2"/>
    <x v="2"/>
    <n v="24"/>
    <x v="383"/>
    <n v="0.65"/>
    <n v="12709"/>
    <n v="15.600000000000001"/>
  </r>
  <r>
    <n v="578626"/>
    <x v="3"/>
    <x v="3"/>
    <n v="24"/>
    <x v="383"/>
    <n v="0.85"/>
    <n v="12709"/>
    <n v="20.399999999999999"/>
  </r>
  <r>
    <n v="578626"/>
    <x v="484"/>
    <x v="484"/>
    <n v="6"/>
    <x v="383"/>
    <n v="4.95"/>
    <n v="12709"/>
    <n v="29.700000000000003"/>
  </r>
  <r>
    <n v="578626"/>
    <x v="346"/>
    <x v="346"/>
    <n v="24"/>
    <x v="383"/>
    <n v="1.25"/>
    <n v="12709"/>
    <n v="30"/>
  </r>
  <r>
    <n v="578626"/>
    <x v="1510"/>
    <x v="1536"/>
    <n v="10"/>
    <x v="383"/>
    <n v="1.65"/>
    <n v="12709"/>
    <n v="16.5"/>
  </r>
  <r>
    <n v="578626"/>
    <x v="1181"/>
    <x v="1194"/>
    <n v="10"/>
    <x v="383"/>
    <n v="1.65"/>
    <n v="12709"/>
    <n v="16.5"/>
  </r>
  <r>
    <n v="578626"/>
    <x v="119"/>
    <x v="119"/>
    <n v="32"/>
    <x v="383"/>
    <n v="1.65"/>
    <n v="12709"/>
    <n v="52.8"/>
  </r>
  <r>
    <n v="578626"/>
    <x v="216"/>
    <x v="216"/>
    <n v="32"/>
    <x v="383"/>
    <n v="10.95"/>
    <n v="12709"/>
    <n v="350.4"/>
  </r>
  <r>
    <n v="578626"/>
    <x v="536"/>
    <x v="536"/>
    <n v="4"/>
    <x v="383"/>
    <n v="8.5"/>
    <n v="12709"/>
    <n v="34"/>
  </r>
  <r>
    <n v="578626"/>
    <x v="549"/>
    <x v="549"/>
    <n v="4"/>
    <x v="383"/>
    <n v="8.5"/>
    <n v="12709"/>
    <n v="34"/>
  </r>
  <r>
    <n v="578626"/>
    <x v="682"/>
    <x v="684"/>
    <n v="8"/>
    <x v="383"/>
    <n v="3.75"/>
    <n v="12709"/>
    <n v="30"/>
  </r>
  <r>
    <n v="578626"/>
    <x v="456"/>
    <x v="456"/>
    <n v="8"/>
    <x v="383"/>
    <n v="3.75"/>
    <n v="12709"/>
    <n v="30"/>
  </r>
  <r>
    <n v="578626"/>
    <x v="32"/>
    <x v="32"/>
    <n v="24"/>
    <x v="383"/>
    <n v="0.85"/>
    <n v="12709"/>
    <n v="20.399999999999999"/>
  </r>
  <r>
    <n v="578626"/>
    <x v="150"/>
    <x v="150"/>
    <n v="48"/>
    <x v="383"/>
    <n v="1.45"/>
    <n v="12709"/>
    <n v="69.599999999999994"/>
  </r>
  <r>
    <n v="578626"/>
    <x v="631"/>
    <x v="633"/>
    <n v="12"/>
    <x v="383"/>
    <n v="1.65"/>
    <n v="12709"/>
    <n v="19.799999999999997"/>
  </r>
  <r>
    <n v="578626"/>
    <x v="921"/>
    <x v="927"/>
    <n v="24"/>
    <x v="383"/>
    <n v="1.25"/>
    <n v="12709"/>
    <n v="30"/>
  </r>
  <r>
    <n v="578626"/>
    <x v="866"/>
    <x v="872"/>
    <n v="12"/>
    <x v="383"/>
    <n v="4.95"/>
    <n v="12709"/>
    <n v="59.400000000000006"/>
  </r>
  <r>
    <n v="578705"/>
    <x v="330"/>
    <x v="330"/>
    <n v="2"/>
    <x v="384"/>
    <n v="2.08"/>
    <n v="12531"/>
    <n v="4.16"/>
  </r>
  <r>
    <n v="578705"/>
    <x v="1590"/>
    <x v="1619"/>
    <n v="5"/>
    <x v="384"/>
    <n v="1.25"/>
    <n v="12531"/>
    <n v="6.25"/>
  </r>
  <r>
    <n v="578705"/>
    <x v="239"/>
    <x v="239"/>
    <n v="3"/>
    <x v="384"/>
    <n v="2.95"/>
    <n v="12531"/>
    <n v="8.8500000000000014"/>
  </r>
  <r>
    <n v="578705"/>
    <x v="281"/>
    <x v="281"/>
    <n v="2"/>
    <x v="384"/>
    <n v="2.95"/>
    <n v="12531"/>
    <n v="5.9"/>
  </r>
  <r>
    <n v="578705"/>
    <x v="4"/>
    <x v="4"/>
    <n v="2"/>
    <x v="384"/>
    <n v="2.95"/>
    <n v="12531"/>
    <n v="5.9"/>
  </r>
  <r>
    <n v="578705"/>
    <x v="5"/>
    <x v="5"/>
    <n v="3"/>
    <x v="384"/>
    <n v="1.65"/>
    <n v="12531"/>
    <n v="4.9499999999999993"/>
  </r>
  <r>
    <n v="578705"/>
    <x v="1463"/>
    <x v="1489"/>
    <n v="5"/>
    <x v="384"/>
    <n v="2.1"/>
    <n v="12531"/>
    <n v="10.5"/>
  </r>
  <r>
    <n v="578705"/>
    <x v="113"/>
    <x v="113"/>
    <n v="1"/>
    <x v="384"/>
    <n v="1.65"/>
    <n v="12531"/>
    <n v="1.65"/>
  </r>
  <r>
    <n v="578705"/>
    <x v="1077"/>
    <x v="1088"/>
    <n v="1"/>
    <x v="384"/>
    <n v="0.85"/>
    <n v="12531"/>
    <n v="0.85"/>
  </r>
  <r>
    <n v="578705"/>
    <x v="202"/>
    <x v="202"/>
    <n v="1"/>
    <x v="384"/>
    <n v="29.95"/>
    <n v="12531"/>
    <n v="29.95"/>
  </r>
  <r>
    <n v="578705"/>
    <x v="205"/>
    <x v="205"/>
    <n v="4"/>
    <x v="384"/>
    <n v="1.65"/>
    <n v="12531"/>
    <n v="6.6"/>
  </r>
  <r>
    <n v="578705"/>
    <x v="655"/>
    <x v="657"/>
    <n v="2"/>
    <x v="384"/>
    <n v="1.25"/>
    <n v="12531"/>
    <n v="2.5"/>
  </r>
  <r>
    <n v="578705"/>
    <x v="517"/>
    <x v="517"/>
    <n v="3"/>
    <x v="384"/>
    <n v="1.25"/>
    <n v="12531"/>
    <n v="3.75"/>
  </r>
  <r>
    <n v="578705"/>
    <x v="811"/>
    <x v="816"/>
    <n v="2"/>
    <x v="384"/>
    <n v="2.08"/>
    <n v="12531"/>
    <n v="4.16"/>
  </r>
  <r>
    <n v="578705"/>
    <x v="1489"/>
    <x v="1515"/>
    <n v="4"/>
    <x v="384"/>
    <n v="3.75"/>
    <n v="12531"/>
    <n v="15"/>
  </r>
  <r>
    <n v="578705"/>
    <x v="1501"/>
    <x v="1527"/>
    <n v="2"/>
    <x v="384"/>
    <n v="4.95"/>
    <n v="12531"/>
    <n v="9.9"/>
  </r>
  <r>
    <n v="578705"/>
    <x v="460"/>
    <x v="460"/>
    <n v="3"/>
    <x v="384"/>
    <n v="1.45"/>
    <n v="12531"/>
    <n v="4.3499999999999996"/>
  </r>
  <r>
    <n v="579094"/>
    <x v="48"/>
    <x v="48"/>
    <n v="2"/>
    <x v="385"/>
    <n v="7.95"/>
    <n v="12668"/>
    <n v="15.9"/>
  </r>
  <r>
    <n v="579094"/>
    <x v="49"/>
    <x v="49"/>
    <n v="6"/>
    <x v="385"/>
    <n v="2.95"/>
    <n v="12668"/>
    <n v="17.700000000000003"/>
  </r>
  <r>
    <n v="579094"/>
    <x v="477"/>
    <x v="477"/>
    <n v="6"/>
    <x v="385"/>
    <n v="3.25"/>
    <n v="12668"/>
    <n v="19.5"/>
  </r>
  <r>
    <n v="579094"/>
    <x v="64"/>
    <x v="64"/>
    <n v="10"/>
    <x v="385"/>
    <n v="1.25"/>
    <n v="12668"/>
    <n v="12.5"/>
  </r>
  <r>
    <n v="579094"/>
    <x v="832"/>
    <x v="838"/>
    <n v="12"/>
    <x v="385"/>
    <n v="1.69"/>
    <n v="12668"/>
    <n v="20.28"/>
  </r>
  <r>
    <n v="579094"/>
    <x v="435"/>
    <x v="435"/>
    <n v="6"/>
    <x v="385"/>
    <n v="3.75"/>
    <n v="12668"/>
    <n v="22.5"/>
  </r>
  <r>
    <n v="579094"/>
    <x v="286"/>
    <x v="1548"/>
    <n v="24"/>
    <x v="385"/>
    <n v="1.25"/>
    <n v="12668"/>
    <n v="30"/>
  </r>
  <r>
    <n v="579094"/>
    <x v="171"/>
    <x v="171"/>
    <n v="4"/>
    <x v="385"/>
    <n v="3.75"/>
    <n v="12668"/>
    <n v="15"/>
  </r>
  <r>
    <n v="579094"/>
    <x v="540"/>
    <x v="540"/>
    <n v="6"/>
    <x v="385"/>
    <n v="2.5499999999999998"/>
    <n v="12668"/>
    <n v="15.299999999999999"/>
  </r>
  <r>
    <n v="579094"/>
    <x v="541"/>
    <x v="541"/>
    <n v="3"/>
    <x v="385"/>
    <n v="4.95"/>
    <n v="12668"/>
    <n v="14.850000000000001"/>
  </r>
  <r>
    <n v="579094"/>
    <x v="640"/>
    <x v="642"/>
    <n v="6"/>
    <x v="385"/>
    <n v="2.5499999999999998"/>
    <n v="12668"/>
    <n v="15.299999999999999"/>
  </r>
  <r>
    <n v="579094"/>
    <x v="438"/>
    <x v="438"/>
    <n v="12"/>
    <x v="385"/>
    <n v="1.49"/>
    <n v="12668"/>
    <n v="17.88"/>
  </r>
  <r>
    <n v="579094"/>
    <x v="440"/>
    <x v="440"/>
    <n v="12"/>
    <x v="385"/>
    <n v="1.65"/>
    <n v="12668"/>
    <n v="19.799999999999997"/>
  </r>
  <r>
    <n v="579094"/>
    <x v="114"/>
    <x v="114"/>
    <n v="4"/>
    <x v="385"/>
    <n v="4.25"/>
    <n v="12668"/>
    <n v="17"/>
  </r>
  <r>
    <n v="579094"/>
    <x v="288"/>
    <x v="288"/>
    <n v="12"/>
    <x v="385"/>
    <n v="2.5499999999999998"/>
    <n v="12668"/>
    <n v="30.599999999999998"/>
  </r>
  <r>
    <n v="579094"/>
    <x v="179"/>
    <x v="179"/>
    <n v="12"/>
    <x v="385"/>
    <n v="2.5499999999999998"/>
    <n v="12668"/>
    <n v="30.599999999999998"/>
  </r>
  <r>
    <n v="579094"/>
    <x v="22"/>
    <x v="22"/>
    <n v="6"/>
    <x v="385"/>
    <n v="2.95"/>
    <n v="12668"/>
    <n v="17.700000000000003"/>
  </r>
  <r>
    <n v="579094"/>
    <x v="117"/>
    <x v="117"/>
    <n v="6"/>
    <x v="385"/>
    <n v="2.95"/>
    <n v="12668"/>
    <n v="17.700000000000003"/>
  </r>
  <r>
    <n v="579094"/>
    <x v="23"/>
    <x v="23"/>
    <n v="6"/>
    <x v="385"/>
    <n v="2.95"/>
    <n v="12668"/>
    <n v="17.700000000000003"/>
  </r>
  <r>
    <n v="579094"/>
    <x v="124"/>
    <x v="124"/>
    <n v="12"/>
    <x v="385"/>
    <n v="0.42"/>
    <n v="12668"/>
    <n v="5.04"/>
  </r>
  <r>
    <n v="579094"/>
    <x v="185"/>
    <x v="185"/>
    <n v="12"/>
    <x v="385"/>
    <n v="1.95"/>
    <n v="12668"/>
    <n v="23.4"/>
  </r>
  <r>
    <n v="579094"/>
    <x v="1591"/>
    <x v="1620"/>
    <n v="12"/>
    <x v="385"/>
    <n v="1.45"/>
    <n v="12668"/>
    <n v="17.399999999999999"/>
  </r>
  <r>
    <n v="579094"/>
    <x v="219"/>
    <x v="219"/>
    <n v="16"/>
    <x v="385"/>
    <n v="4.95"/>
    <n v="12668"/>
    <n v="79.2"/>
  </r>
  <r>
    <n v="579094"/>
    <x v="186"/>
    <x v="186"/>
    <n v="3"/>
    <x v="385"/>
    <n v="4.95"/>
    <n v="12668"/>
    <n v="14.850000000000001"/>
  </r>
  <r>
    <n v="579094"/>
    <x v="28"/>
    <x v="28"/>
    <n v="2"/>
    <x v="385"/>
    <n v="9.9499999999999993"/>
    <n v="12668"/>
    <n v="19.899999999999999"/>
  </r>
  <r>
    <n v="579094"/>
    <x v="29"/>
    <x v="29"/>
    <n v="6"/>
    <x v="385"/>
    <n v="3.25"/>
    <n v="12668"/>
    <n v="19.5"/>
  </r>
  <r>
    <n v="579094"/>
    <x v="556"/>
    <x v="1173"/>
    <n v="4"/>
    <x v="385"/>
    <n v="4.95"/>
    <n v="12668"/>
    <n v="19.8"/>
  </r>
  <r>
    <n v="579094"/>
    <x v="1313"/>
    <x v="1334"/>
    <n v="3"/>
    <x v="385"/>
    <n v="4.95"/>
    <n v="12668"/>
    <n v="14.850000000000001"/>
  </r>
  <r>
    <n v="579094"/>
    <x v="1578"/>
    <x v="1607"/>
    <n v="3"/>
    <x v="385"/>
    <n v="4.95"/>
    <n v="12668"/>
    <n v="14.850000000000001"/>
  </r>
  <r>
    <n v="579094"/>
    <x v="1361"/>
    <x v="1382"/>
    <n v="3"/>
    <x v="385"/>
    <n v="4.95"/>
    <n v="12668"/>
    <n v="14.850000000000001"/>
  </r>
  <r>
    <n v="579094"/>
    <x v="976"/>
    <x v="984"/>
    <n v="6"/>
    <x v="385"/>
    <n v="1.95"/>
    <n v="12668"/>
    <n v="11.7"/>
  </r>
  <r>
    <n v="579094"/>
    <x v="1293"/>
    <x v="1311"/>
    <n v="20"/>
    <x v="385"/>
    <n v="0.83"/>
    <n v="12668"/>
    <n v="16.599999999999998"/>
  </r>
  <r>
    <n v="579094"/>
    <x v="396"/>
    <x v="396"/>
    <n v="12"/>
    <x v="385"/>
    <n v="1.49"/>
    <n v="12668"/>
    <n v="17.88"/>
  </r>
  <r>
    <n v="579094"/>
    <x v="397"/>
    <x v="397"/>
    <n v="6"/>
    <x v="385"/>
    <n v="2.95"/>
    <n v="12668"/>
    <n v="17.700000000000003"/>
  </r>
  <r>
    <n v="579094"/>
    <x v="576"/>
    <x v="576"/>
    <n v="4"/>
    <x v="385"/>
    <n v="8.25"/>
    <n v="12668"/>
    <n v="33"/>
  </r>
  <r>
    <n v="579094"/>
    <x v="405"/>
    <x v="405"/>
    <n v="10"/>
    <x v="385"/>
    <n v="1.25"/>
    <n v="12668"/>
    <n v="12.5"/>
  </r>
  <r>
    <n v="579094"/>
    <x v="407"/>
    <x v="407"/>
    <n v="3"/>
    <x v="385"/>
    <n v="5.95"/>
    <n v="12668"/>
    <n v="17.850000000000001"/>
  </r>
  <r>
    <n v="579152"/>
    <x v="530"/>
    <x v="530"/>
    <n v="24"/>
    <x v="386"/>
    <n v="0.65"/>
    <n v="12479"/>
    <n v="15.600000000000001"/>
  </r>
  <r>
    <n v="579152"/>
    <x v="51"/>
    <x v="51"/>
    <n v="16"/>
    <x v="386"/>
    <n v="1.25"/>
    <n v="12479"/>
    <n v="20"/>
  </r>
  <r>
    <n v="579152"/>
    <x v="52"/>
    <x v="52"/>
    <n v="16"/>
    <x v="386"/>
    <n v="1.25"/>
    <n v="12479"/>
    <n v="20"/>
  </r>
  <r>
    <n v="579152"/>
    <x v="56"/>
    <x v="56"/>
    <n v="12"/>
    <x v="386"/>
    <n v="0.85"/>
    <n v="12479"/>
    <n v="10.199999999999999"/>
  </r>
  <r>
    <n v="579152"/>
    <x v="2"/>
    <x v="2"/>
    <n v="12"/>
    <x v="386"/>
    <n v="0.65"/>
    <n v="12479"/>
    <n v="7.8000000000000007"/>
  </r>
  <r>
    <n v="579152"/>
    <x v="58"/>
    <x v="58"/>
    <n v="24"/>
    <x v="386"/>
    <n v="0.19"/>
    <n v="12479"/>
    <n v="4.5600000000000005"/>
  </r>
  <r>
    <n v="579152"/>
    <x v="3"/>
    <x v="3"/>
    <n v="12"/>
    <x v="386"/>
    <n v="0.85"/>
    <n v="12479"/>
    <n v="10.199999999999999"/>
  </r>
  <r>
    <n v="579152"/>
    <x v="345"/>
    <x v="345"/>
    <n v="12"/>
    <x v="386"/>
    <n v="1.45"/>
    <n v="12479"/>
    <n v="17.399999999999999"/>
  </r>
  <r>
    <n v="579152"/>
    <x v="1381"/>
    <x v="1402"/>
    <n v="12"/>
    <x v="386"/>
    <n v="1.45"/>
    <n v="12479"/>
    <n v="17.399999999999999"/>
  </r>
  <r>
    <n v="579152"/>
    <x v="67"/>
    <x v="67"/>
    <n v="24"/>
    <x v="386"/>
    <n v="0.55000000000000004"/>
    <n v="12479"/>
    <n v="13.200000000000001"/>
  </r>
  <r>
    <n v="579152"/>
    <x v="391"/>
    <x v="391"/>
    <n v="24"/>
    <x v="386"/>
    <n v="0.55000000000000004"/>
    <n v="12479"/>
    <n v="13.200000000000001"/>
  </r>
  <r>
    <n v="579152"/>
    <x v="68"/>
    <x v="68"/>
    <n v="4"/>
    <x v="386"/>
    <n v="4.95"/>
    <n v="12479"/>
    <n v="19.8"/>
  </r>
  <r>
    <n v="579152"/>
    <x v="69"/>
    <x v="69"/>
    <n v="3"/>
    <x v="386"/>
    <n v="9.9499999999999993"/>
    <n v="12479"/>
    <n v="29.849999999999998"/>
  </r>
  <r>
    <n v="579152"/>
    <x v="87"/>
    <x v="87"/>
    <n v="12"/>
    <x v="386"/>
    <n v="2.5499999999999998"/>
    <n v="12479"/>
    <n v="30.599999999999998"/>
  </r>
  <r>
    <n v="579152"/>
    <x v="89"/>
    <x v="89"/>
    <n v="12"/>
    <x v="386"/>
    <n v="0.65"/>
    <n v="12479"/>
    <n v="7.8000000000000007"/>
  </r>
  <r>
    <n v="579152"/>
    <x v="96"/>
    <x v="96"/>
    <n v="12"/>
    <x v="386"/>
    <n v="0.65"/>
    <n v="12479"/>
    <n v="7.8000000000000007"/>
  </r>
  <r>
    <n v="579152"/>
    <x v="97"/>
    <x v="97"/>
    <n v="12"/>
    <x v="386"/>
    <n v="0.85"/>
    <n v="12479"/>
    <n v="10.199999999999999"/>
  </r>
  <r>
    <n v="579152"/>
    <x v="98"/>
    <x v="98"/>
    <n v="12"/>
    <x v="386"/>
    <n v="0.85"/>
    <n v="12479"/>
    <n v="10.199999999999999"/>
  </r>
  <r>
    <n v="579152"/>
    <x v="357"/>
    <x v="357"/>
    <n v="12"/>
    <x v="386"/>
    <n v="1.95"/>
    <n v="12479"/>
    <n v="23.4"/>
  </r>
  <r>
    <n v="579152"/>
    <x v="21"/>
    <x v="21"/>
    <n v="2"/>
    <x v="386"/>
    <n v="8.5"/>
    <n v="12479"/>
    <n v="17"/>
  </r>
  <r>
    <n v="579152"/>
    <x v="690"/>
    <x v="692"/>
    <n v="20"/>
    <x v="386"/>
    <n v="0.85"/>
    <n v="12479"/>
    <n v="17"/>
  </r>
  <r>
    <n v="579152"/>
    <x v="132"/>
    <x v="132"/>
    <n v="4"/>
    <x v="386"/>
    <n v="4.95"/>
    <n v="12479"/>
    <n v="19.8"/>
  </r>
  <r>
    <n v="579152"/>
    <x v="186"/>
    <x v="186"/>
    <n v="3"/>
    <x v="386"/>
    <n v="4.95"/>
    <n v="12479"/>
    <n v="14.850000000000001"/>
  </r>
  <r>
    <n v="579152"/>
    <x v="1203"/>
    <x v="1218"/>
    <n v="6"/>
    <x v="386"/>
    <n v="2.89"/>
    <n v="12479"/>
    <n v="17.34"/>
  </r>
  <r>
    <n v="579152"/>
    <x v="528"/>
    <x v="528"/>
    <n v="12"/>
    <x v="386"/>
    <n v="1.25"/>
    <n v="12479"/>
    <n v="15"/>
  </r>
  <r>
    <n v="579152"/>
    <x v="971"/>
    <x v="979"/>
    <n v="4"/>
    <x v="386"/>
    <n v="4.95"/>
    <n v="12479"/>
    <n v="19.8"/>
  </r>
  <r>
    <n v="579152"/>
    <x v="1592"/>
    <x v="1621"/>
    <n v="16"/>
    <x v="386"/>
    <n v="1.25"/>
    <n v="12479"/>
    <n v="20"/>
  </r>
  <r>
    <n v="579152"/>
    <x v="830"/>
    <x v="836"/>
    <n v="24"/>
    <x v="386"/>
    <n v="0.55000000000000004"/>
    <n v="12479"/>
    <n v="13.200000000000001"/>
  </r>
  <r>
    <n v="579152"/>
    <x v="367"/>
    <x v="367"/>
    <n v="12"/>
    <x v="386"/>
    <n v="1.25"/>
    <n v="12479"/>
    <n v="15"/>
  </r>
  <r>
    <n v="579152"/>
    <x v="369"/>
    <x v="369"/>
    <n v="12"/>
    <x v="386"/>
    <n v="1.25"/>
    <n v="12479"/>
    <n v="15"/>
  </r>
  <r>
    <n v="579276"/>
    <x v="25"/>
    <x v="25"/>
    <n v="12"/>
    <x v="387"/>
    <n v="1.65"/>
    <n v="12654"/>
    <n v="19.799999999999997"/>
  </r>
  <r>
    <n v="579276"/>
    <x v="268"/>
    <x v="268"/>
    <n v="12"/>
    <x v="387"/>
    <n v="1.25"/>
    <n v="12654"/>
    <n v="15"/>
  </r>
  <r>
    <n v="579276"/>
    <x v="269"/>
    <x v="269"/>
    <n v="12"/>
    <x v="387"/>
    <n v="1.25"/>
    <n v="12654"/>
    <n v="15"/>
  </r>
  <r>
    <n v="579276"/>
    <x v="1195"/>
    <x v="1210"/>
    <n v="12"/>
    <x v="387"/>
    <n v="2.1"/>
    <n v="12654"/>
    <n v="25.200000000000003"/>
  </r>
  <r>
    <n v="579393"/>
    <x v="715"/>
    <x v="718"/>
    <n v="2"/>
    <x v="388"/>
    <n v="8.25"/>
    <n v="12627"/>
    <n v="16.5"/>
  </r>
  <r>
    <n v="579393"/>
    <x v="330"/>
    <x v="330"/>
    <n v="10"/>
    <x v="388"/>
    <n v="2.08"/>
    <n v="12627"/>
    <n v="20.8"/>
  </r>
  <r>
    <n v="579393"/>
    <x v="434"/>
    <x v="434"/>
    <n v="12"/>
    <x v="388"/>
    <n v="1.25"/>
    <n v="12627"/>
    <n v="15"/>
  </r>
  <r>
    <n v="579393"/>
    <x v="1221"/>
    <x v="1237"/>
    <n v="2"/>
    <x v="388"/>
    <n v="8.25"/>
    <n v="12627"/>
    <n v="16.5"/>
  </r>
  <r>
    <n v="579393"/>
    <x v="221"/>
    <x v="221"/>
    <n v="12"/>
    <x v="388"/>
    <n v="1.45"/>
    <n v="12627"/>
    <n v="17.399999999999999"/>
  </r>
  <r>
    <n v="579393"/>
    <x v="488"/>
    <x v="488"/>
    <n v="12"/>
    <x v="388"/>
    <n v="1.45"/>
    <n v="12627"/>
    <n v="17.399999999999999"/>
  </r>
  <r>
    <n v="579393"/>
    <x v="334"/>
    <x v="334"/>
    <n v="12"/>
    <x v="388"/>
    <n v="1.45"/>
    <n v="12627"/>
    <n v="17.399999999999999"/>
  </r>
  <r>
    <n v="579393"/>
    <x v="222"/>
    <x v="222"/>
    <n v="12"/>
    <x v="388"/>
    <n v="1.45"/>
    <n v="12627"/>
    <n v="17.399999999999999"/>
  </r>
  <r>
    <n v="579393"/>
    <x v="355"/>
    <x v="355"/>
    <n v="12"/>
    <x v="388"/>
    <n v="1.45"/>
    <n v="12627"/>
    <n v="17.399999999999999"/>
  </r>
  <r>
    <n v="579393"/>
    <x v="335"/>
    <x v="335"/>
    <n v="12"/>
    <x v="388"/>
    <n v="1.45"/>
    <n v="12627"/>
    <n v="17.399999999999999"/>
  </r>
  <r>
    <n v="579393"/>
    <x v="22"/>
    <x v="22"/>
    <n v="18"/>
    <x v="388"/>
    <n v="2.95"/>
    <n v="12627"/>
    <n v="53.1"/>
  </r>
  <r>
    <n v="579393"/>
    <x v="205"/>
    <x v="205"/>
    <n v="12"/>
    <x v="388"/>
    <n v="1.65"/>
    <n v="12627"/>
    <n v="19.799999999999997"/>
  </r>
  <r>
    <n v="579393"/>
    <x v="498"/>
    <x v="498"/>
    <n v="2"/>
    <x v="388"/>
    <n v="8.25"/>
    <n v="12627"/>
    <n v="16.5"/>
  </r>
  <r>
    <n v="579393"/>
    <x v="1480"/>
    <x v="1506"/>
    <n v="2"/>
    <x v="388"/>
    <n v="8.25"/>
    <n v="12627"/>
    <n v="16.5"/>
  </r>
  <r>
    <n v="579393"/>
    <x v="224"/>
    <x v="224"/>
    <n v="12"/>
    <x v="388"/>
    <n v="0.85"/>
    <n v="12627"/>
    <n v="10.199999999999999"/>
  </r>
  <r>
    <n v="579393"/>
    <x v="746"/>
    <x v="749"/>
    <n v="10"/>
    <x v="388"/>
    <n v="0.85"/>
    <n v="12627"/>
    <n v="8.5"/>
  </r>
  <r>
    <n v="579393"/>
    <x v="1508"/>
    <x v="1534"/>
    <n v="24"/>
    <x v="388"/>
    <n v="0.83"/>
    <n v="12627"/>
    <n v="19.919999999999998"/>
  </r>
  <r>
    <n v="579393"/>
    <x v="1487"/>
    <x v="1513"/>
    <n v="24"/>
    <x v="388"/>
    <n v="0.83"/>
    <n v="12627"/>
    <n v="19.919999999999998"/>
  </r>
  <r>
    <n v="579393"/>
    <x v="1509"/>
    <x v="1535"/>
    <n v="12"/>
    <x v="388"/>
    <n v="0.83"/>
    <n v="12627"/>
    <n v="9.9599999999999991"/>
  </r>
  <r>
    <n v="579393"/>
    <x v="1489"/>
    <x v="1515"/>
    <n v="8"/>
    <x v="388"/>
    <n v="3.75"/>
    <n v="12627"/>
    <n v="30"/>
  </r>
  <r>
    <n v="579393"/>
    <x v="1535"/>
    <x v="1562"/>
    <n v="12"/>
    <x v="388"/>
    <n v="1.45"/>
    <n v="12627"/>
    <n v="17.399999999999999"/>
  </r>
  <r>
    <n v="579393"/>
    <x v="1593"/>
    <x v="1622"/>
    <n v="12"/>
    <x v="388"/>
    <n v="1.45"/>
    <n v="12627"/>
    <n v="17.399999999999999"/>
  </r>
  <r>
    <n v="579393"/>
    <x v="1594"/>
    <x v="1623"/>
    <n v="6"/>
    <x v="388"/>
    <n v="2.08"/>
    <n v="12627"/>
    <n v="12.48"/>
  </r>
  <r>
    <n v="579393"/>
    <x v="1529"/>
    <x v="1556"/>
    <n v="10"/>
    <x v="388"/>
    <n v="2.08"/>
    <n v="12627"/>
    <n v="20.8"/>
  </r>
  <r>
    <n v="579393"/>
    <x v="1514"/>
    <x v="1540"/>
    <n v="10"/>
    <x v="388"/>
    <n v="2.08"/>
    <n v="12627"/>
    <n v="20.8"/>
  </r>
  <r>
    <n v="579393"/>
    <x v="1530"/>
    <x v="1557"/>
    <n v="10"/>
    <x v="388"/>
    <n v="1.65"/>
    <n v="12627"/>
    <n v="16.5"/>
  </r>
  <r>
    <n v="579393"/>
    <x v="1595"/>
    <x v="1624"/>
    <n v="12"/>
    <x v="388"/>
    <n v="1.25"/>
    <n v="12627"/>
    <n v="15"/>
  </r>
  <r>
    <n v="579393"/>
    <x v="1596"/>
    <x v="1625"/>
    <n v="12"/>
    <x v="388"/>
    <n v="1.25"/>
    <n v="12627"/>
    <n v="15"/>
  </r>
  <r>
    <n v="579416"/>
    <x v="781"/>
    <x v="786"/>
    <n v="12"/>
    <x v="389"/>
    <n v="1.65"/>
    <n v="12471"/>
    <n v="19.799999999999997"/>
  </r>
  <r>
    <n v="579416"/>
    <x v="456"/>
    <x v="456"/>
    <n v="8"/>
    <x v="389"/>
    <n v="3.75"/>
    <n v="12471"/>
    <n v="30"/>
  </r>
  <r>
    <n v="579416"/>
    <x v="150"/>
    <x v="150"/>
    <n v="12"/>
    <x v="389"/>
    <n v="1.45"/>
    <n v="12471"/>
    <n v="17.399999999999999"/>
  </r>
  <r>
    <n v="579416"/>
    <x v="811"/>
    <x v="816"/>
    <n v="72"/>
    <x v="389"/>
    <n v="1.79"/>
    <n v="12471"/>
    <n v="128.88"/>
  </r>
  <r>
    <n v="579416"/>
    <x v="1313"/>
    <x v="1334"/>
    <n v="6"/>
    <x v="389"/>
    <n v="4.95"/>
    <n v="12471"/>
    <n v="29.700000000000003"/>
  </r>
  <r>
    <n v="579416"/>
    <x v="1030"/>
    <x v="1038"/>
    <n v="12"/>
    <x v="389"/>
    <n v="1.45"/>
    <n v="12471"/>
    <n v="17.399999999999999"/>
  </r>
  <r>
    <n v="579416"/>
    <x v="1027"/>
    <x v="1035"/>
    <n v="48"/>
    <x v="389"/>
    <n v="2.08"/>
    <n v="12471"/>
    <n v="99.84"/>
  </r>
  <r>
    <n v="579416"/>
    <x v="1507"/>
    <x v="1533"/>
    <n v="12"/>
    <x v="389"/>
    <n v="1.25"/>
    <n v="12471"/>
    <n v="15"/>
  </r>
  <r>
    <n v="579416"/>
    <x v="1399"/>
    <x v="1422"/>
    <n v="18"/>
    <x v="389"/>
    <n v="2.08"/>
    <n v="12471"/>
    <n v="37.44"/>
  </r>
  <r>
    <n v="579416"/>
    <x v="1489"/>
    <x v="1515"/>
    <n v="16"/>
    <x v="389"/>
    <n v="3.75"/>
    <n v="12471"/>
    <n v="60"/>
  </r>
  <r>
    <n v="579416"/>
    <x v="1501"/>
    <x v="1527"/>
    <n v="12"/>
    <x v="389"/>
    <n v="4.95"/>
    <n v="12471"/>
    <n v="59.400000000000006"/>
  </r>
  <r>
    <n v="579419"/>
    <x v="1593"/>
    <x v="1622"/>
    <n v="12"/>
    <x v="390"/>
    <n v="1.45"/>
    <n v="12471"/>
    <n v="17.399999999999999"/>
  </r>
  <r>
    <n v="579419"/>
    <x v="1594"/>
    <x v="1623"/>
    <n v="6"/>
    <x v="390"/>
    <n v="2.08"/>
    <n v="12471"/>
    <n v="12.48"/>
  </r>
  <r>
    <n v="579419"/>
    <x v="1597"/>
    <x v="1626"/>
    <n v="6"/>
    <x v="390"/>
    <n v="2.89"/>
    <n v="12471"/>
    <n v="17.34"/>
  </r>
  <r>
    <n v="579419"/>
    <x v="1598"/>
    <x v="1627"/>
    <n v="8"/>
    <x v="390"/>
    <n v="1.95"/>
    <n v="12471"/>
    <n v="15.6"/>
  </r>
  <r>
    <n v="579419"/>
    <x v="1599"/>
    <x v="1628"/>
    <n v="8"/>
    <x v="390"/>
    <n v="1.95"/>
    <n v="12471"/>
    <n v="15.6"/>
  </r>
  <r>
    <n v="579419"/>
    <x v="1600"/>
    <x v="1629"/>
    <n v="8"/>
    <x v="390"/>
    <n v="1.95"/>
    <n v="12471"/>
    <n v="15.6"/>
  </r>
  <r>
    <n v="579747"/>
    <x v="61"/>
    <x v="61"/>
    <n v="24"/>
    <x v="391"/>
    <n v="1.25"/>
    <n v="12528"/>
    <n v="30"/>
  </r>
  <r>
    <n v="579747"/>
    <x v="300"/>
    <x v="300"/>
    <n v="24"/>
    <x v="391"/>
    <n v="1.25"/>
    <n v="12528"/>
    <n v="30"/>
  </r>
  <r>
    <n v="579747"/>
    <x v="301"/>
    <x v="301"/>
    <n v="24"/>
    <x v="391"/>
    <n v="1.25"/>
    <n v="12528"/>
    <n v="30"/>
  </r>
  <r>
    <n v="579747"/>
    <x v="286"/>
    <x v="1548"/>
    <n v="24"/>
    <x v="391"/>
    <n v="1.25"/>
    <n v="12528"/>
    <n v="30"/>
  </r>
  <r>
    <n v="579747"/>
    <x v="216"/>
    <x v="216"/>
    <n v="4"/>
    <x v="391"/>
    <n v="12.75"/>
    <n v="12528"/>
    <n v="51"/>
  </r>
  <r>
    <n v="579747"/>
    <x v="219"/>
    <x v="219"/>
    <n v="8"/>
    <x v="391"/>
    <n v="4.95"/>
    <n v="12528"/>
    <n v="39.6"/>
  </r>
  <r>
    <n v="579747"/>
    <x v="393"/>
    <x v="393"/>
    <n v="12"/>
    <x v="391"/>
    <n v="0.85"/>
    <n v="12528"/>
    <n v="10.199999999999999"/>
  </r>
  <r>
    <n v="579747"/>
    <x v="576"/>
    <x v="576"/>
    <n v="4"/>
    <x v="391"/>
    <n v="8.25"/>
    <n v="12528"/>
    <n v="33"/>
  </r>
  <r>
    <n v="579747"/>
    <x v="405"/>
    <x v="405"/>
    <n v="10"/>
    <x v="391"/>
    <n v="1.25"/>
    <n v="12528"/>
    <n v="12.5"/>
  </r>
  <r>
    <n v="579747"/>
    <x v="407"/>
    <x v="407"/>
    <n v="6"/>
    <x v="391"/>
    <n v="5.95"/>
    <n v="12528"/>
    <n v="35.700000000000003"/>
  </r>
  <r>
    <n v="579747"/>
    <x v="1046"/>
    <x v="1054"/>
    <n v="8"/>
    <x v="391"/>
    <n v="1.95"/>
    <n v="12528"/>
    <n v="15.6"/>
  </r>
  <r>
    <n v="579786"/>
    <x v="382"/>
    <x v="382"/>
    <n v="12"/>
    <x v="392"/>
    <n v="2.25"/>
    <n v="12524"/>
    <n v="27"/>
  </r>
  <r>
    <n v="579786"/>
    <x v="22"/>
    <x v="22"/>
    <n v="48"/>
    <x v="392"/>
    <n v="2.5499999999999998"/>
    <n v="12524"/>
    <n v="122.39999999999999"/>
  </r>
  <r>
    <n v="579786"/>
    <x v="117"/>
    <x v="117"/>
    <n v="48"/>
    <x v="392"/>
    <n v="2.5499999999999998"/>
    <n v="12524"/>
    <n v="122.39999999999999"/>
  </r>
  <r>
    <n v="579901"/>
    <x v="286"/>
    <x v="1548"/>
    <n v="12"/>
    <x v="393"/>
    <n v="1.25"/>
    <n v="12569"/>
    <n v="15"/>
  </r>
  <r>
    <n v="579901"/>
    <x v="104"/>
    <x v="104"/>
    <n v="8"/>
    <x v="393"/>
    <n v="1.65"/>
    <n v="12569"/>
    <n v="13.2"/>
  </r>
  <r>
    <n v="579901"/>
    <x v="181"/>
    <x v="181"/>
    <n v="12"/>
    <x v="393"/>
    <n v="0.39"/>
    <n v="12569"/>
    <n v="4.68"/>
  </r>
  <r>
    <n v="579901"/>
    <x v="219"/>
    <x v="219"/>
    <n v="8"/>
    <x v="393"/>
    <n v="4.95"/>
    <n v="12569"/>
    <n v="39.6"/>
  </r>
  <r>
    <n v="579901"/>
    <x v="1601"/>
    <x v="1630"/>
    <n v="8"/>
    <x v="393"/>
    <n v="1.95"/>
    <n v="12569"/>
    <n v="15.6"/>
  </r>
  <r>
    <n v="579901"/>
    <x v="395"/>
    <x v="395"/>
    <n v="12"/>
    <x v="393"/>
    <n v="1.49"/>
    <n v="12569"/>
    <n v="17.88"/>
  </r>
  <r>
    <n v="579901"/>
    <x v="396"/>
    <x v="396"/>
    <n v="12"/>
    <x v="393"/>
    <n v="1.49"/>
    <n v="12569"/>
    <n v="17.88"/>
  </r>
  <r>
    <n v="579901"/>
    <x v="405"/>
    <x v="405"/>
    <n v="10"/>
    <x v="393"/>
    <n v="1.25"/>
    <n v="12569"/>
    <n v="12.5"/>
  </r>
  <r>
    <n v="579901"/>
    <x v="407"/>
    <x v="407"/>
    <n v="3"/>
    <x v="393"/>
    <n v="5.95"/>
    <n v="12569"/>
    <n v="17.850000000000001"/>
  </r>
  <r>
    <n v="579927"/>
    <x v="652"/>
    <x v="654"/>
    <n v="4"/>
    <x v="394"/>
    <n v="4.25"/>
    <n v="12572"/>
    <n v="17"/>
  </r>
  <r>
    <n v="579927"/>
    <x v="175"/>
    <x v="175"/>
    <n v="36"/>
    <x v="394"/>
    <n v="1.45"/>
    <n v="12572"/>
    <n v="52.199999999999996"/>
  </r>
  <r>
    <n v="579927"/>
    <x v="216"/>
    <x v="216"/>
    <n v="4"/>
    <x v="394"/>
    <n v="12.75"/>
    <n v="12572"/>
    <n v="51"/>
  </r>
  <r>
    <n v="579927"/>
    <x v="1069"/>
    <x v="1077"/>
    <n v="6"/>
    <x v="394"/>
    <n v="2.95"/>
    <n v="12572"/>
    <n v="17.700000000000003"/>
  </r>
  <r>
    <n v="579927"/>
    <x v="1238"/>
    <x v="1254"/>
    <n v="6"/>
    <x v="394"/>
    <n v="2.95"/>
    <n v="12572"/>
    <n v="17.700000000000003"/>
  </r>
  <r>
    <n v="579927"/>
    <x v="1239"/>
    <x v="1255"/>
    <n v="6"/>
    <x v="394"/>
    <n v="2.95"/>
    <n v="12572"/>
    <n v="17.700000000000003"/>
  </r>
  <r>
    <n v="579927"/>
    <x v="514"/>
    <x v="514"/>
    <n v="4"/>
    <x v="394"/>
    <n v="3.75"/>
    <n v="12572"/>
    <n v="15"/>
  </r>
  <r>
    <n v="579927"/>
    <x v="682"/>
    <x v="684"/>
    <n v="4"/>
    <x v="394"/>
    <n v="3.75"/>
    <n v="12572"/>
    <n v="15"/>
  </r>
  <r>
    <n v="579927"/>
    <x v="515"/>
    <x v="515"/>
    <n v="4"/>
    <x v="394"/>
    <n v="3.75"/>
    <n v="12572"/>
    <n v="15"/>
  </r>
  <r>
    <n v="579927"/>
    <x v="456"/>
    <x v="456"/>
    <n v="4"/>
    <x v="394"/>
    <n v="3.75"/>
    <n v="12572"/>
    <n v="15"/>
  </r>
  <r>
    <n v="579927"/>
    <x v="683"/>
    <x v="685"/>
    <n v="4"/>
    <x v="394"/>
    <n v="3.75"/>
    <n v="12572"/>
    <n v="15"/>
  </r>
  <r>
    <n v="579927"/>
    <x v="1203"/>
    <x v="1218"/>
    <n v="6"/>
    <x v="394"/>
    <n v="2.89"/>
    <n v="12572"/>
    <n v="17.34"/>
  </r>
  <r>
    <n v="579927"/>
    <x v="1602"/>
    <x v="1631"/>
    <n v="2"/>
    <x v="394"/>
    <n v="5.95"/>
    <n v="12572"/>
    <n v="11.9"/>
  </r>
  <r>
    <n v="579927"/>
    <x v="459"/>
    <x v="459"/>
    <n v="3"/>
    <x v="394"/>
    <n v="4.95"/>
    <n v="12572"/>
    <n v="14.850000000000001"/>
  </r>
  <r>
    <n v="579927"/>
    <x v="453"/>
    <x v="453"/>
    <n v="3"/>
    <x v="394"/>
    <n v="4.95"/>
    <n v="12572"/>
    <n v="14.850000000000001"/>
  </r>
  <r>
    <n v="579927"/>
    <x v="206"/>
    <x v="206"/>
    <n v="12"/>
    <x v="394"/>
    <n v="0.42"/>
    <n v="12572"/>
    <n v="5.04"/>
  </r>
  <r>
    <n v="579927"/>
    <x v="848"/>
    <x v="854"/>
    <n v="12"/>
    <x v="394"/>
    <n v="1.65"/>
    <n v="12572"/>
    <n v="19.799999999999997"/>
  </r>
  <r>
    <n v="579927"/>
    <x v="862"/>
    <x v="868"/>
    <n v="12"/>
    <x v="394"/>
    <n v="1.65"/>
    <n v="12572"/>
    <n v="19.799999999999997"/>
  </r>
  <r>
    <n v="579927"/>
    <x v="863"/>
    <x v="869"/>
    <n v="12"/>
    <x v="394"/>
    <n v="1.65"/>
    <n v="12572"/>
    <n v="19.799999999999997"/>
  </r>
  <r>
    <n v="579927"/>
    <x v="844"/>
    <x v="850"/>
    <n v="2"/>
    <x v="394"/>
    <n v="9.9499999999999993"/>
    <n v="12572"/>
    <n v="19.899999999999999"/>
  </r>
  <r>
    <n v="579927"/>
    <x v="845"/>
    <x v="851"/>
    <n v="4"/>
    <x v="394"/>
    <n v="4.1500000000000004"/>
    <n v="12572"/>
    <n v="16.600000000000001"/>
  </r>
  <r>
    <n v="579927"/>
    <x v="846"/>
    <x v="852"/>
    <n v="4"/>
    <x v="394"/>
    <n v="3.25"/>
    <n v="12572"/>
    <n v="13"/>
  </r>
  <r>
    <n v="579927"/>
    <x v="1390"/>
    <x v="1412"/>
    <n v="2"/>
    <x v="394"/>
    <n v="6.25"/>
    <n v="12572"/>
    <n v="12.5"/>
  </r>
  <r>
    <n v="580154"/>
    <x v="171"/>
    <x v="171"/>
    <n v="4"/>
    <x v="395"/>
    <n v="3.75"/>
    <n v="12569"/>
    <n v="15"/>
  </r>
  <r>
    <n v="580154"/>
    <x v="426"/>
    <x v="426"/>
    <n v="2"/>
    <x v="395"/>
    <n v="8.5"/>
    <n v="12569"/>
    <n v="17"/>
  </r>
  <r>
    <n v="580154"/>
    <x v="549"/>
    <x v="549"/>
    <n v="2"/>
    <x v="395"/>
    <n v="8.5"/>
    <n v="12569"/>
    <n v="17"/>
  </r>
  <r>
    <n v="580511"/>
    <x v="64"/>
    <x v="64"/>
    <n v="10"/>
    <x v="396"/>
    <n v="1.25"/>
    <n v="12560"/>
    <n v="12.5"/>
  </r>
  <r>
    <n v="580511"/>
    <x v="67"/>
    <x v="67"/>
    <n v="24"/>
    <x v="396"/>
    <n v="0.55000000000000004"/>
    <n v="12560"/>
    <n v="13.200000000000001"/>
  </r>
  <r>
    <n v="580511"/>
    <x v="423"/>
    <x v="423"/>
    <n v="8"/>
    <x v="396"/>
    <n v="4.25"/>
    <n v="12560"/>
    <n v="34"/>
  </r>
  <r>
    <n v="580511"/>
    <x v="484"/>
    <x v="484"/>
    <n v="6"/>
    <x v="396"/>
    <n v="4.95"/>
    <n v="12560"/>
    <n v="29.700000000000003"/>
  </r>
  <r>
    <n v="580511"/>
    <x v="374"/>
    <x v="374"/>
    <n v="24"/>
    <x v="396"/>
    <n v="0.42"/>
    <n v="12560"/>
    <n v="10.08"/>
  </r>
  <r>
    <n v="580511"/>
    <x v="24"/>
    <x v="24"/>
    <n v="12"/>
    <x v="396"/>
    <n v="1.65"/>
    <n v="12560"/>
    <n v="19.799999999999997"/>
  </r>
  <r>
    <n v="580511"/>
    <x v="185"/>
    <x v="185"/>
    <n v="12"/>
    <x v="396"/>
    <n v="1.95"/>
    <n v="12560"/>
    <n v="23.4"/>
  </r>
  <r>
    <n v="580511"/>
    <x v="253"/>
    <x v="253"/>
    <n v="12"/>
    <x v="396"/>
    <n v="1.95"/>
    <n v="12560"/>
    <n v="23.4"/>
  </r>
  <r>
    <n v="580511"/>
    <x v="1296"/>
    <x v="1314"/>
    <n v="12"/>
    <x v="396"/>
    <n v="2.1"/>
    <n v="12560"/>
    <n v="25.200000000000003"/>
  </r>
  <r>
    <n v="580511"/>
    <x v="272"/>
    <x v="272"/>
    <n v="4"/>
    <x v="396"/>
    <n v="8.25"/>
    <n v="12560"/>
    <n v="33"/>
  </r>
  <r>
    <n v="580511"/>
    <x v="187"/>
    <x v="187"/>
    <n v="4"/>
    <x v="396"/>
    <n v="3.95"/>
    <n v="12560"/>
    <n v="15.8"/>
  </r>
  <r>
    <n v="580511"/>
    <x v="514"/>
    <x v="514"/>
    <n v="8"/>
    <x v="396"/>
    <n v="3.75"/>
    <n v="12560"/>
    <n v="30"/>
  </r>
  <r>
    <n v="580511"/>
    <x v="682"/>
    <x v="684"/>
    <n v="8"/>
    <x v="396"/>
    <n v="3.75"/>
    <n v="12560"/>
    <n v="30"/>
  </r>
  <r>
    <n v="580511"/>
    <x v="515"/>
    <x v="515"/>
    <n v="8"/>
    <x v="396"/>
    <n v="3.75"/>
    <n v="12560"/>
    <n v="30"/>
  </r>
  <r>
    <n v="580511"/>
    <x v="456"/>
    <x v="456"/>
    <n v="8"/>
    <x v="396"/>
    <n v="3.75"/>
    <n v="12560"/>
    <n v="30"/>
  </r>
  <r>
    <n v="580511"/>
    <x v="1341"/>
    <x v="1362"/>
    <n v="24"/>
    <x v="396"/>
    <n v="2.1"/>
    <n v="12560"/>
    <n v="50.400000000000006"/>
  </r>
  <r>
    <n v="580511"/>
    <x v="1456"/>
    <x v="1481"/>
    <n v="24"/>
    <x v="396"/>
    <n v="2.1"/>
    <n v="12560"/>
    <n v="50.400000000000006"/>
  </r>
  <r>
    <n v="580511"/>
    <x v="853"/>
    <x v="859"/>
    <n v="12"/>
    <x v="396"/>
    <n v="0.42"/>
    <n v="12560"/>
    <n v="5.04"/>
  </r>
  <r>
    <n v="580511"/>
    <x v="528"/>
    <x v="528"/>
    <n v="12"/>
    <x v="396"/>
    <n v="1.25"/>
    <n v="12560"/>
    <n v="15"/>
  </r>
  <r>
    <n v="580511"/>
    <x v="981"/>
    <x v="989"/>
    <n v="6"/>
    <x v="396"/>
    <n v="2.89"/>
    <n v="12560"/>
    <n v="17.34"/>
  </r>
  <r>
    <n v="580511"/>
    <x v="968"/>
    <x v="1207"/>
    <n v="6"/>
    <x v="396"/>
    <n v="2.89"/>
    <n v="12560"/>
    <n v="17.34"/>
  </r>
  <r>
    <n v="580511"/>
    <x v="975"/>
    <x v="1083"/>
    <n v="6"/>
    <x v="396"/>
    <n v="4.1500000000000004"/>
    <n v="12560"/>
    <n v="24.900000000000002"/>
  </r>
  <r>
    <n v="580511"/>
    <x v="969"/>
    <x v="1226"/>
    <n v="6"/>
    <x v="396"/>
    <n v="4.1500000000000004"/>
    <n v="12560"/>
    <n v="24.900000000000002"/>
  </r>
  <r>
    <n v="580511"/>
    <x v="976"/>
    <x v="984"/>
    <n v="6"/>
    <x v="396"/>
    <n v="1.95"/>
    <n v="12560"/>
    <n v="11.7"/>
  </r>
  <r>
    <n v="580511"/>
    <x v="1300"/>
    <x v="1319"/>
    <n v="4"/>
    <x v="396"/>
    <n v="4.1500000000000004"/>
    <n v="12560"/>
    <n v="16.600000000000001"/>
  </r>
  <r>
    <n v="580511"/>
    <x v="1345"/>
    <x v="1366"/>
    <n v="10"/>
    <x v="396"/>
    <n v="1.95"/>
    <n v="12560"/>
    <n v="19.5"/>
  </r>
  <r>
    <n v="580511"/>
    <x v="1074"/>
    <x v="1085"/>
    <n v="10"/>
    <x v="396"/>
    <n v="1.25"/>
    <n v="12560"/>
    <n v="12.5"/>
  </r>
  <r>
    <n v="580512"/>
    <x v="330"/>
    <x v="330"/>
    <n v="10"/>
    <x v="397"/>
    <n v="2.08"/>
    <n v="12673"/>
    <n v="20.8"/>
  </r>
  <r>
    <n v="580512"/>
    <x v="45"/>
    <x v="45"/>
    <n v="10"/>
    <x v="397"/>
    <n v="0.85"/>
    <n v="12673"/>
    <n v="8.5"/>
  </r>
  <r>
    <n v="580512"/>
    <x v="48"/>
    <x v="48"/>
    <n v="4"/>
    <x v="397"/>
    <n v="7.95"/>
    <n v="12673"/>
    <n v="31.8"/>
  </r>
  <r>
    <n v="580512"/>
    <x v="851"/>
    <x v="857"/>
    <n v="10"/>
    <x v="397"/>
    <n v="1.25"/>
    <n v="12673"/>
    <n v="12.5"/>
  </r>
  <r>
    <n v="580512"/>
    <x v="1603"/>
    <x v="1632"/>
    <n v="12"/>
    <x v="397"/>
    <n v="0.85"/>
    <n v="12673"/>
    <n v="10.199999999999999"/>
  </r>
  <r>
    <n v="580512"/>
    <x v="4"/>
    <x v="4"/>
    <n v="6"/>
    <x v="397"/>
    <n v="2.95"/>
    <n v="12673"/>
    <n v="17.700000000000003"/>
  </r>
  <r>
    <n v="580512"/>
    <x v="18"/>
    <x v="18"/>
    <n v="3"/>
    <x v="397"/>
    <n v="4.95"/>
    <n v="12673"/>
    <n v="14.850000000000001"/>
  </r>
  <r>
    <n v="580512"/>
    <x v="210"/>
    <x v="210"/>
    <n v="3"/>
    <x v="397"/>
    <n v="4.95"/>
    <n v="12673"/>
    <n v="14.850000000000001"/>
  </r>
  <r>
    <n v="580512"/>
    <x v="205"/>
    <x v="205"/>
    <n v="12"/>
    <x v="397"/>
    <n v="1.65"/>
    <n v="12673"/>
    <n v="19.799999999999997"/>
  </r>
  <r>
    <n v="580512"/>
    <x v="317"/>
    <x v="317"/>
    <n v="12"/>
    <x v="397"/>
    <n v="1.65"/>
    <n v="12673"/>
    <n v="19.799999999999997"/>
  </r>
  <r>
    <n v="580512"/>
    <x v="1153"/>
    <x v="1165"/>
    <n v="10"/>
    <x v="397"/>
    <n v="2.08"/>
    <n v="12673"/>
    <n v="20.8"/>
  </r>
  <r>
    <n v="580512"/>
    <x v="1508"/>
    <x v="1534"/>
    <n v="12"/>
    <x v="397"/>
    <n v="0.83"/>
    <n v="12673"/>
    <n v="9.9599999999999991"/>
  </r>
  <r>
    <n v="580512"/>
    <x v="1509"/>
    <x v="1535"/>
    <n v="12"/>
    <x v="397"/>
    <n v="0.83"/>
    <n v="12673"/>
    <n v="9.9599999999999991"/>
  </r>
  <r>
    <n v="580512"/>
    <x v="1489"/>
    <x v="1515"/>
    <n v="12"/>
    <x v="397"/>
    <n v="3.75"/>
    <n v="12673"/>
    <n v="45"/>
  </r>
  <r>
    <n v="580512"/>
    <x v="1345"/>
    <x v="1366"/>
    <n v="20"/>
    <x v="397"/>
    <n v="1.95"/>
    <n v="12673"/>
    <n v="39"/>
  </r>
  <r>
    <n v="580512"/>
    <x v="1514"/>
    <x v="1540"/>
    <n v="10"/>
    <x v="397"/>
    <n v="2.08"/>
    <n v="12673"/>
    <n v="20.8"/>
  </r>
  <r>
    <n v="580512"/>
    <x v="1530"/>
    <x v="1557"/>
    <n v="10"/>
    <x v="397"/>
    <n v="1.65"/>
    <n v="12673"/>
    <n v="16.5"/>
  </r>
  <r>
    <n v="580512"/>
    <x v="11"/>
    <x v="11"/>
    <n v="10"/>
    <x v="397"/>
    <n v="2.08"/>
    <n v="12673"/>
    <n v="20.8"/>
  </r>
  <r>
    <n v="580531"/>
    <x v="286"/>
    <x v="1548"/>
    <n v="24"/>
    <x v="398"/>
    <n v="1.25"/>
    <n v="12569"/>
    <n v="30"/>
  </r>
  <r>
    <n v="580531"/>
    <x v="611"/>
    <x v="611"/>
    <n v="3"/>
    <x v="398"/>
    <n v="4.95"/>
    <n v="12569"/>
    <n v="14.850000000000001"/>
  </r>
  <r>
    <n v="580531"/>
    <x v="125"/>
    <x v="125"/>
    <n v="6"/>
    <x v="398"/>
    <n v="4.95"/>
    <n v="12569"/>
    <n v="29.700000000000003"/>
  </r>
  <r>
    <n v="580548"/>
    <x v="426"/>
    <x v="426"/>
    <n v="2"/>
    <x v="399"/>
    <n v="8.5"/>
    <n v="12569"/>
    <n v="17"/>
  </r>
  <r>
    <n v="580548"/>
    <x v="536"/>
    <x v="536"/>
    <n v="2"/>
    <x v="399"/>
    <n v="8.5"/>
    <n v="12569"/>
    <n v="17"/>
  </r>
  <r>
    <n v="580548"/>
    <x v="549"/>
    <x v="549"/>
    <n v="2"/>
    <x v="399"/>
    <n v="8.5"/>
    <n v="12569"/>
    <n v="17"/>
  </r>
  <r>
    <n v="580648"/>
    <x v="82"/>
    <x v="82"/>
    <n v="25"/>
    <x v="400"/>
    <n v="0.42"/>
    <n v="12628"/>
    <n v="10.5"/>
  </r>
  <r>
    <n v="580648"/>
    <x v="137"/>
    <x v="137"/>
    <n v="3"/>
    <x v="400"/>
    <n v="5.95"/>
    <n v="12628"/>
    <n v="17.850000000000001"/>
  </r>
  <r>
    <n v="580648"/>
    <x v="700"/>
    <x v="702"/>
    <n v="20"/>
    <x v="400"/>
    <n v="1.25"/>
    <n v="12628"/>
    <n v="25"/>
  </r>
  <r>
    <n v="580648"/>
    <x v="823"/>
    <x v="829"/>
    <n v="10"/>
    <x v="400"/>
    <n v="2.08"/>
    <n v="12628"/>
    <n v="20.8"/>
  </r>
  <r>
    <n v="580648"/>
    <x v="1024"/>
    <x v="1032"/>
    <n v="12"/>
    <x v="400"/>
    <n v="1.25"/>
    <n v="12628"/>
    <n v="15"/>
  </r>
  <r>
    <n v="580648"/>
    <x v="1171"/>
    <x v="1184"/>
    <n v="12"/>
    <x v="400"/>
    <n v="1.25"/>
    <n v="12628"/>
    <n v="15"/>
  </r>
  <r>
    <n v="580648"/>
    <x v="1025"/>
    <x v="1033"/>
    <n v="12"/>
    <x v="400"/>
    <n v="1.25"/>
    <n v="12628"/>
    <n v="15"/>
  </r>
  <r>
    <n v="580648"/>
    <x v="1477"/>
    <x v="1503"/>
    <n v="12"/>
    <x v="400"/>
    <n v="1.25"/>
    <n v="12628"/>
    <n v="15"/>
  </r>
  <r>
    <n v="580648"/>
    <x v="1409"/>
    <x v="1432"/>
    <n v="12"/>
    <x v="400"/>
    <n v="1.25"/>
    <n v="12628"/>
    <n v="15"/>
  </r>
  <r>
    <n v="580648"/>
    <x v="1191"/>
    <x v="1205"/>
    <n v="12"/>
    <x v="400"/>
    <n v="0.83"/>
    <n v="12628"/>
    <n v="9.9599999999999991"/>
  </r>
  <r>
    <n v="580648"/>
    <x v="1513"/>
    <x v="1539"/>
    <n v="6"/>
    <x v="400"/>
    <n v="2.89"/>
    <n v="12628"/>
    <n v="17.34"/>
  </r>
  <r>
    <n v="580648"/>
    <x v="1514"/>
    <x v="1540"/>
    <n v="10"/>
    <x v="400"/>
    <n v="2.08"/>
    <n v="12628"/>
    <n v="20.8"/>
  </r>
  <r>
    <n v="581000"/>
    <x v="540"/>
    <x v="540"/>
    <n v="6"/>
    <x v="401"/>
    <n v="2.5499999999999998"/>
    <n v="12720"/>
    <n v="15.299999999999999"/>
  </r>
  <r>
    <n v="581000"/>
    <x v="442"/>
    <x v="442"/>
    <n v="12"/>
    <x v="401"/>
    <n v="1.25"/>
    <n v="12720"/>
    <n v="15"/>
  </r>
  <r>
    <n v="581000"/>
    <x v="22"/>
    <x v="22"/>
    <n v="6"/>
    <x v="401"/>
    <n v="2.95"/>
    <n v="12720"/>
    <n v="17.700000000000003"/>
  </r>
  <r>
    <n v="581000"/>
    <x v="23"/>
    <x v="23"/>
    <n v="6"/>
    <x v="401"/>
    <n v="2.95"/>
    <n v="12720"/>
    <n v="17.700000000000003"/>
  </r>
  <r>
    <n v="581000"/>
    <x v="205"/>
    <x v="205"/>
    <n v="12"/>
    <x v="401"/>
    <n v="1.65"/>
    <n v="12720"/>
    <n v="19.799999999999997"/>
  </r>
  <r>
    <n v="581000"/>
    <x v="1604"/>
    <x v="1633"/>
    <n v="24"/>
    <x v="401"/>
    <n v="0.39"/>
    <n v="12720"/>
    <n v="9.36"/>
  </r>
  <r>
    <n v="581000"/>
    <x v="426"/>
    <x v="426"/>
    <n v="2"/>
    <x v="401"/>
    <n v="8.5"/>
    <n v="12720"/>
    <n v="17"/>
  </r>
  <r>
    <n v="581000"/>
    <x v="536"/>
    <x v="536"/>
    <n v="2"/>
    <x v="401"/>
    <n v="8.5"/>
    <n v="12720"/>
    <n v="17"/>
  </r>
  <r>
    <n v="581000"/>
    <x v="296"/>
    <x v="296"/>
    <n v="2"/>
    <x v="401"/>
    <n v="8.5"/>
    <n v="12720"/>
    <n v="17"/>
  </r>
  <r>
    <n v="581000"/>
    <x v="186"/>
    <x v="186"/>
    <n v="3"/>
    <x v="401"/>
    <n v="4.95"/>
    <n v="12720"/>
    <n v="14.850000000000001"/>
  </r>
  <r>
    <n v="581000"/>
    <x v="187"/>
    <x v="187"/>
    <n v="4"/>
    <x v="401"/>
    <n v="3.95"/>
    <n v="12720"/>
    <n v="15.8"/>
  </r>
  <r>
    <n v="581000"/>
    <x v="291"/>
    <x v="291"/>
    <n v="12"/>
    <x v="401"/>
    <n v="1.25"/>
    <n v="12720"/>
    <n v="15"/>
  </r>
  <r>
    <n v="581000"/>
    <x v="255"/>
    <x v="255"/>
    <n v="12"/>
    <x v="401"/>
    <n v="3.75"/>
    <n v="12720"/>
    <n v="45"/>
  </r>
  <r>
    <n v="581000"/>
    <x v="150"/>
    <x v="150"/>
    <n v="12"/>
    <x v="401"/>
    <n v="1.45"/>
    <n v="12720"/>
    <n v="17.399999999999999"/>
  </r>
  <r>
    <n v="581000"/>
    <x v="1048"/>
    <x v="1056"/>
    <n v="8"/>
    <x v="401"/>
    <n v="0.83"/>
    <n v="12720"/>
    <n v="6.64"/>
  </r>
  <r>
    <n v="581000"/>
    <x v="1049"/>
    <x v="1057"/>
    <n v="8"/>
    <x v="401"/>
    <n v="0.83"/>
    <n v="12720"/>
    <n v="6.64"/>
  </r>
  <r>
    <n v="581000"/>
    <x v="1138"/>
    <x v="1150"/>
    <n v="16"/>
    <x v="401"/>
    <n v="0.79"/>
    <n v="12720"/>
    <n v="12.64"/>
  </r>
  <r>
    <n v="581000"/>
    <x v="1562"/>
    <x v="1591"/>
    <n v="16"/>
    <x v="401"/>
    <n v="0.79"/>
    <n v="12720"/>
    <n v="12.64"/>
  </r>
  <r>
    <n v="581179"/>
    <x v="286"/>
    <x v="1548"/>
    <n v="48"/>
    <x v="402"/>
    <n v="1.25"/>
    <n v="12471"/>
    <n v="60"/>
  </r>
  <r>
    <n v="581179"/>
    <x v="5"/>
    <x v="5"/>
    <n v="60"/>
    <x v="402"/>
    <n v="1.65"/>
    <n v="12471"/>
    <n v="99"/>
  </r>
  <r>
    <n v="581179"/>
    <x v="124"/>
    <x v="124"/>
    <n v="48"/>
    <x v="402"/>
    <n v="0.42"/>
    <n v="12471"/>
    <n v="20.16"/>
  </r>
  <r>
    <n v="581179"/>
    <x v="216"/>
    <x v="216"/>
    <n v="64"/>
    <x v="402"/>
    <n v="10.95"/>
    <n v="12471"/>
    <n v="700.8"/>
  </r>
  <r>
    <n v="581179"/>
    <x v="205"/>
    <x v="205"/>
    <n v="24"/>
    <x v="402"/>
    <n v="1.65"/>
    <n v="12471"/>
    <n v="39.599999999999994"/>
  </r>
  <r>
    <n v="581179"/>
    <x v="25"/>
    <x v="25"/>
    <n v="24"/>
    <x v="402"/>
    <n v="1.65"/>
    <n v="12471"/>
    <n v="39.599999999999994"/>
  </r>
  <r>
    <n v="581179"/>
    <x v="781"/>
    <x v="786"/>
    <n v="36"/>
    <x v="402"/>
    <n v="1.65"/>
    <n v="12471"/>
    <n v="59.4"/>
  </r>
  <r>
    <n v="581179"/>
    <x v="456"/>
    <x v="456"/>
    <n v="16"/>
    <x v="402"/>
    <n v="3.75"/>
    <n v="12471"/>
    <n v="60"/>
  </r>
  <r>
    <n v="581179"/>
    <x v="150"/>
    <x v="150"/>
    <n v="24"/>
    <x v="402"/>
    <n v="1.45"/>
    <n v="12471"/>
    <n v="34.799999999999997"/>
  </r>
  <r>
    <n v="581179"/>
    <x v="811"/>
    <x v="816"/>
    <n v="24"/>
    <x v="402"/>
    <n v="1.79"/>
    <n v="12471"/>
    <n v="42.96"/>
  </r>
  <r>
    <n v="581179"/>
    <x v="839"/>
    <x v="845"/>
    <n v="10"/>
    <x v="402"/>
    <n v="6.25"/>
    <n v="12471"/>
    <n v="62.5"/>
  </r>
  <r>
    <n v="581179"/>
    <x v="1313"/>
    <x v="1334"/>
    <n v="3"/>
    <x v="402"/>
    <n v="4.95"/>
    <n v="12471"/>
    <n v="14.850000000000001"/>
  </r>
  <r>
    <n v="581179"/>
    <x v="669"/>
    <x v="671"/>
    <n v="24"/>
    <x v="402"/>
    <n v="2.08"/>
    <n v="12471"/>
    <n v="49.92"/>
  </r>
  <r>
    <n v="581179"/>
    <x v="845"/>
    <x v="851"/>
    <n v="4"/>
    <x v="402"/>
    <n v="4.1500000000000004"/>
    <n v="12471"/>
    <n v="16.600000000000001"/>
  </r>
  <r>
    <n v="581179"/>
    <x v="1029"/>
    <x v="1037"/>
    <n v="24"/>
    <x v="402"/>
    <n v="1.45"/>
    <n v="12471"/>
    <n v="34.799999999999997"/>
  </r>
  <r>
    <n v="581179"/>
    <x v="1030"/>
    <x v="1038"/>
    <n v="24"/>
    <x v="402"/>
    <n v="1.45"/>
    <n v="12471"/>
    <n v="34.799999999999997"/>
  </r>
  <r>
    <n v="581179"/>
    <x v="857"/>
    <x v="863"/>
    <n v="4"/>
    <x v="402"/>
    <n v="4.1500000000000004"/>
    <n v="12471"/>
    <n v="16.600000000000001"/>
  </r>
  <r>
    <n v="581179"/>
    <x v="772"/>
    <x v="776"/>
    <n v="4"/>
    <x v="402"/>
    <n v="4.1500000000000004"/>
    <n v="12471"/>
    <n v="16.600000000000001"/>
  </r>
  <r>
    <n v="581179"/>
    <x v="1048"/>
    <x v="1056"/>
    <n v="16"/>
    <x v="402"/>
    <n v="0.83"/>
    <n v="12471"/>
    <n v="13.28"/>
  </r>
  <r>
    <n v="581179"/>
    <x v="1049"/>
    <x v="1057"/>
    <n v="32"/>
    <x v="402"/>
    <n v="0.83"/>
    <n v="12471"/>
    <n v="26.56"/>
  </r>
  <r>
    <n v="581179"/>
    <x v="1027"/>
    <x v="1035"/>
    <n v="12"/>
    <x v="402"/>
    <n v="2.4900000000000002"/>
    <n v="12471"/>
    <n v="29.880000000000003"/>
  </r>
  <r>
    <n v="581179"/>
    <x v="1160"/>
    <x v="1172"/>
    <n v="12"/>
    <x v="402"/>
    <n v="1.25"/>
    <n v="12471"/>
    <n v="15"/>
  </r>
  <r>
    <n v="581179"/>
    <x v="1149"/>
    <x v="1161"/>
    <n v="12"/>
    <x v="402"/>
    <n v="1.25"/>
    <n v="12471"/>
    <n v="15"/>
  </r>
  <r>
    <n v="581179"/>
    <x v="1507"/>
    <x v="1533"/>
    <n v="24"/>
    <x v="402"/>
    <n v="1.25"/>
    <n v="12471"/>
    <n v="30"/>
  </r>
  <r>
    <n v="581179"/>
    <x v="1362"/>
    <x v="1383"/>
    <n v="24"/>
    <x v="402"/>
    <n v="0.65"/>
    <n v="12471"/>
    <n v="15.600000000000001"/>
  </r>
  <r>
    <n v="581179"/>
    <x v="1293"/>
    <x v="1311"/>
    <n v="40"/>
    <x v="402"/>
    <n v="0.83"/>
    <n v="12471"/>
    <n v="33.199999999999996"/>
  </r>
  <r>
    <n v="581179"/>
    <x v="1508"/>
    <x v="1534"/>
    <n v="24"/>
    <x v="402"/>
    <n v="0.83"/>
    <n v="12471"/>
    <n v="19.919999999999998"/>
  </r>
  <r>
    <n v="581179"/>
    <x v="1487"/>
    <x v="1513"/>
    <n v="24"/>
    <x v="402"/>
    <n v="0.83"/>
    <n v="12471"/>
    <n v="19.919999999999998"/>
  </r>
  <r>
    <n v="581179"/>
    <x v="1509"/>
    <x v="1535"/>
    <n v="24"/>
    <x v="402"/>
    <n v="0.83"/>
    <n v="12471"/>
    <n v="19.919999999999998"/>
  </r>
  <r>
    <n v="581179"/>
    <x v="1489"/>
    <x v="1515"/>
    <n v="24"/>
    <x v="402"/>
    <n v="3.75"/>
    <n v="12471"/>
    <n v="90"/>
  </r>
  <r>
    <n v="581179"/>
    <x v="1594"/>
    <x v="1623"/>
    <n v="6"/>
    <x v="402"/>
    <n v="2.08"/>
    <n v="12471"/>
    <n v="12.48"/>
  </r>
  <r>
    <n v="581179"/>
    <x v="1294"/>
    <x v="1312"/>
    <n v="42"/>
    <x v="402"/>
    <n v="2.08"/>
    <n v="12471"/>
    <n v="87.36"/>
  </r>
  <r>
    <n v="581179"/>
    <x v="1501"/>
    <x v="1527"/>
    <n v="12"/>
    <x v="402"/>
    <n v="4.95"/>
    <n v="12471"/>
    <n v="59.400000000000006"/>
  </r>
  <r>
    <n v="581179"/>
    <x v="1598"/>
    <x v="1627"/>
    <n v="8"/>
    <x v="402"/>
    <n v="1.95"/>
    <n v="12471"/>
    <n v="15.6"/>
  </r>
  <r>
    <n v="581179"/>
    <x v="1599"/>
    <x v="1628"/>
    <n v="8"/>
    <x v="402"/>
    <n v="1.95"/>
    <n v="12471"/>
    <n v="15.6"/>
  </r>
  <r>
    <n v="581179"/>
    <x v="1600"/>
    <x v="1629"/>
    <n v="8"/>
    <x v="402"/>
    <n v="1.95"/>
    <n v="12471"/>
    <n v="15.6"/>
  </r>
  <r>
    <n v="581179"/>
    <x v="725"/>
    <x v="728"/>
    <n v="72"/>
    <x v="402"/>
    <n v="0.85"/>
    <n v="12471"/>
    <n v="61.199999999999996"/>
  </r>
  <r>
    <n v="581183"/>
    <x v="104"/>
    <x v="104"/>
    <n v="16"/>
    <x v="403"/>
    <n v="0.39"/>
    <n v="12569"/>
    <n v="6.24"/>
  </r>
  <r>
    <n v="581183"/>
    <x v="1524"/>
    <x v="1551"/>
    <n v="16"/>
    <x v="403"/>
    <n v="0.39"/>
    <n v="12569"/>
    <n v="6.24"/>
  </r>
  <r>
    <n v="581183"/>
    <x v="438"/>
    <x v="438"/>
    <n v="24"/>
    <x v="403"/>
    <n v="0.39"/>
    <n v="12569"/>
    <n v="9.36"/>
  </r>
  <r>
    <n v="581183"/>
    <x v="439"/>
    <x v="439"/>
    <n v="18"/>
    <x v="403"/>
    <n v="0.79"/>
    <n v="12569"/>
    <n v="14.22"/>
  </r>
  <r>
    <n v="581183"/>
    <x v="672"/>
    <x v="674"/>
    <n v="12"/>
    <x v="403"/>
    <n v="0.79"/>
    <n v="12569"/>
    <n v="9.48"/>
  </r>
  <r>
    <n v="581183"/>
    <x v="1605"/>
    <x v="1634"/>
    <n v="12"/>
    <x v="403"/>
    <n v="0.79"/>
    <n v="12569"/>
    <n v="9.48"/>
  </r>
  <r>
    <n v="581183"/>
    <x v="114"/>
    <x v="114"/>
    <n v="6"/>
    <x v="403"/>
    <n v="1.25"/>
    <n v="12569"/>
    <n v="7.5"/>
  </r>
  <r>
    <n v="581183"/>
    <x v="673"/>
    <x v="675"/>
    <n v="6"/>
    <x v="403"/>
    <n v="1.25"/>
    <n v="12569"/>
    <n v="7.5"/>
  </r>
  <r>
    <n v="581184"/>
    <x v="574"/>
    <x v="574"/>
    <n v="6"/>
    <x v="403"/>
    <n v="2.95"/>
    <n v="12569"/>
    <n v="17.700000000000003"/>
  </r>
  <r>
    <n v="581184"/>
    <x v="660"/>
    <x v="662"/>
    <n v="6"/>
    <x v="403"/>
    <n v="2.95"/>
    <n v="12569"/>
    <n v="17.700000000000003"/>
  </r>
  <r>
    <n v="581183"/>
    <x v="181"/>
    <x v="181"/>
    <n v="24"/>
    <x v="403"/>
    <n v="0.39"/>
    <n v="12569"/>
    <n v="9.36"/>
  </r>
  <r>
    <n v="581184"/>
    <x v="1606"/>
    <x v="1635"/>
    <n v="8"/>
    <x v="403"/>
    <n v="1.95"/>
    <n v="12569"/>
    <n v="15.6"/>
  </r>
  <r>
    <n v="581184"/>
    <x v="1481"/>
    <x v="1507"/>
    <n v="2"/>
    <x v="403"/>
    <n v="9.9499999999999993"/>
    <n v="12569"/>
    <n v="19.899999999999999"/>
  </r>
  <r>
    <n v="581266"/>
    <x v="1395"/>
    <x v="1418"/>
    <n v="48"/>
    <x v="404"/>
    <n v="0.12"/>
    <n v="12621"/>
    <n v="5.76"/>
  </r>
  <r>
    <n v="581266"/>
    <x v="509"/>
    <x v="509"/>
    <n v="72"/>
    <x v="404"/>
    <n v="0.39"/>
    <n v="12621"/>
    <n v="28.080000000000002"/>
  </r>
  <r>
    <n v="581266"/>
    <x v="44"/>
    <x v="44"/>
    <n v="10"/>
    <x v="404"/>
    <n v="0.85"/>
    <n v="12621"/>
    <n v="8.5"/>
  </r>
  <r>
    <n v="581266"/>
    <x v="1197"/>
    <x v="1212"/>
    <n v="12"/>
    <x v="404"/>
    <n v="0.65"/>
    <n v="12621"/>
    <n v="7.8000000000000007"/>
  </r>
  <r>
    <n v="581266"/>
    <x v="1198"/>
    <x v="1213"/>
    <n v="12"/>
    <x v="404"/>
    <n v="0.39"/>
    <n v="12621"/>
    <n v="4.68"/>
  </r>
  <r>
    <n v="581266"/>
    <x v="1199"/>
    <x v="1214"/>
    <n v="12"/>
    <x v="404"/>
    <n v="0.39"/>
    <n v="12621"/>
    <n v="4.68"/>
  </r>
  <r>
    <n v="581266"/>
    <x v="302"/>
    <x v="1636"/>
    <n v="12"/>
    <x v="404"/>
    <n v="0.42"/>
    <n v="12621"/>
    <n v="5.04"/>
  </r>
  <r>
    <n v="581266"/>
    <x v="579"/>
    <x v="579"/>
    <n v="12"/>
    <x v="404"/>
    <n v="0.42"/>
    <n v="12621"/>
    <n v="5.04"/>
  </r>
  <r>
    <n v="581266"/>
    <x v="1032"/>
    <x v="1040"/>
    <n v="6"/>
    <x v="404"/>
    <n v="2.25"/>
    <n v="12621"/>
    <n v="13.5"/>
  </r>
  <r>
    <n v="581266"/>
    <x v="1607"/>
    <x v="1637"/>
    <n v="1"/>
    <x v="404"/>
    <n v="14.95"/>
    <n v="12621"/>
    <n v="14.95"/>
  </r>
  <r>
    <n v="581266"/>
    <x v="801"/>
    <x v="806"/>
    <n v="12"/>
    <x v="404"/>
    <n v="0.42"/>
    <n v="12621"/>
    <n v="5.04"/>
  </r>
  <r>
    <n v="581266"/>
    <x v="356"/>
    <x v="356"/>
    <n v="12"/>
    <x v="404"/>
    <n v="1.25"/>
    <n v="12621"/>
    <n v="15"/>
  </r>
  <r>
    <n v="581266"/>
    <x v="1608"/>
    <x v="1638"/>
    <n v="24"/>
    <x v="404"/>
    <n v="0.39"/>
    <n v="12621"/>
    <n v="9.36"/>
  </r>
  <r>
    <n v="581266"/>
    <x v="1550"/>
    <x v="1577"/>
    <n v="24"/>
    <x v="404"/>
    <n v="0.39"/>
    <n v="12621"/>
    <n v="9.36"/>
  </r>
  <r>
    <n v="581266"/>
    <x v="357"/>
    <x v="357"/>
    <n v="12"/>
    <x v="404"/>
    <n v="1.95"/>
    <n v="12621"/>
    <n v="23.4"/>
  </r>
  <r>
    <n v="581266"/>
    <x v="1463"/>
    <x v="1489"/>
    <n v="10"/>
    <x v="404"/>
    <n v="2.1"/>
    <n v="12621"/>
    <n v="21"/>
  </r>
  <r>
    <n v="581266"/>
    <x v="672"/>
    <x v="674"/>
    <n v="12"/>
    <x v="404"/>
    <n v="0.79"/>
    <n v="12621"/>
    <n v="9.48"/>
  </r>
  <r>
    <n v="581266"/>
    <x v="22"/>
    <x v="22"/>
    <n v="18"/>
    <x v="404"/>
    <n v="2.95"/>
    <n v="12621"/>
    <n v="53.1"/>
  </r>
  <r>
    <n v="581266"/>
    <x v="23"/>
    <x v="23"/>
    <n v="18"/>
    <x v="404"/>
    <n v="2.95"/>
    <n v="12621"/>
    <n v="53.1"/>
  </r>
  <r>
    <n v="581266"/>
    <x v="554"/>
    <x v="554"/>
    <n v="50"/>
    <x v="404"/>
    <n v="0.39"/>
    <n v="12621"/>
    <n v="19.5"/>
  </r>
  <r>
    <n v="581266"/>
    <x v="233"/>
    <x v="233"/>
    <n v="1"/>
    <x v="404"/>
    <n v="9.9499999999999993"/>
    <n v="12621"/>
    <n v="9.9499999999999993"/>
  </r>
  <r>
    <n v="581266"/>
    <x v="1609"/>
    <x v="1639"/>
    <n v="48"/>
    <x v="404"/>
    <n v="0.19"/>
    <n v="12621"/>
    <n v="9.120000000000001"/>
  </r>
  <r>
    <n v="581266"/>
    <x v="655"/>
    <x v="657"/>
    <n v="12"/>
    <x v="404"/>
    <n v="1.25"/>
    <n v="12621"/>
    <n v="15"/>
  </r>
  <r>
    <n v="581266"/>
    <x v="185"/>
    <x v="185"/>
    <n v="64"/>
    <x v="404"/>
    <n v="1.65"/>
    <n v="12621"/>
    <n v="105.6"/>
  </r>
  <r>
    <n v="581266"/>
    <x v="140"/>
    <x v="140"/>
    <n v="25"/>
    <x v="404"/>
    <n v="0.42"/>
    <n v="12621"/>
    <n v="10.5"/>
  </r>
  <r>
    <n v="581266"/>
    <x v="143"/>
    <x v="143"/>
    <n v="25"/>
    <x v="404"/>
    <n v="0.42"/>
    <n v="12621"/>
    <n v="10.5"/>
  </r>
  <r>
    <n v="581266"/>
    <x v="1203"/>
    <x v="1218"/>
    <n v="12"/>
    <x v="404"/>
    <n v="2.89"/>
    <n v="12621"/>
    <n v="34.68"/>
  </r>
  <r>
    <n v="581266"/>
    <x v="1485"/>
    <x v="1511"/>
    <n v="10"/>
    <x v="404"/>
    <n v="1.65"/>
    <n v="12621"/>
    <n v="16.5"/>
  </r>
  <r>
    <n v="581266"/>
    <x v="1213"/>
    <x v="1229"/>
    <n v="10"/>
    <x v="404"/>
    <n v="1.65"/>
    <n v="12621"/>
    <n v="16.5"/>
  </r>
  <r>
    <n v="581266"/>
    <x v="1486"/>
    <x v="1512"/>
    <n v="10"/>
    <x v="404"/>
    <n v="1.65"/>
    <n v="12621"/>
    <n v="16.5"/>
  </r>
  <r>
    <n v="581266"/>
    <x v="1214"/>
    <x v="1230"/>
    <n v="10"/>
    <x v="404"/>
    <n v="1.65"/>
    <n v="12621"/>
    <n v="16.5"/>
  </r>
  <r>
    <n v="581266"/>
    <x v="1096"/>
    <x v="1108"/>
    <n v="12"/>
    <x v="404"/>
    <n v="0.42"/>
    <n v="12621"/>
    <n v="5.04"/>
  </r>
  <r>
    <n v="581266"/>
    <x v="256"/>
    <x v="256"/>
    <n v="12"/>
    <x v="404"/>
    <n v="2.1"/>
    <n v="12621"/>
    <n v="25.200000000000003"/>
  </r>
  <r>
    <n v="581266"/>
    <x v="190"/>
    <x v="190"/>
    <n v="12"/>
    <x v="404"/>
    <n v="1.65"/>
    <n v="12621"/>
    <n v="19.799999999999997"/>
  </r>
  <r>
    <n v="581266"/>
    <x v="537"/>
    <x v="537"/>
    <n v="12"/>
    <x v="404"/>
    <n v="1.95"/>
    <n v="12621"/>
    <n v="23.4"/>
  </r>
  <r>
    <n v="581266"/>
    <x v="595"/>
    <x v="595"/>
    <n v="2"/>
    <x v="404"/>
    <n v="8.25"/>
    <n v="12621"/>
    <n v="16.5"/>
  </r>
  <r>
    <n v="581266"/>
    <x v="828"/>
    <x v="834"/>
    <n v="12"/>
    <x v="404"/>
    <n v="1.65"/>
    <n v="12621"/>
    <n v="19.799999999999997"/>
  </r>
  <r>
    <n v="581266"/>
    <x v="606"/>
    <x v="1082"/>
    <n v="75"/>
    <x v="404"/>
    <n v="0.42"/>
    <n v="12621"/>
    <n v="31.5"/>
  </r>
  <r>
    <n v="581266"/>
    <x v="518"/>
    <x v="518"/>
    <n v="25"/>
    <x v="404"/>
    <n v="0.42"/>
    <n v="12621"/>
    <n v="10.5"/>
  </r>
  <r>
    <n v="581266"/>
    <x v="982"/>
    <x v="990"/>
    <n v="6"/>
    <x v="404"/>
    <n v="1.65"/>
    <n v="12621"/>
    <n v="9.8999999999999986"/>
  </r>
  <r>
    <n v="581266"/>
    <x v="1477"/>
    <x v="1503"/>
    <n v="12"/>
    <x v="404"/>
    <n v="1.25"/>
    <n v="12621"/>
    <n v="15"/>
  </r>
  <r>
    <n v="581266"/>
    <x v="1291"/>
    <x v="1309"/>
    <n v="4"/>
    <x v="404"/>
    <n v="4.1500000000000004"/>
    <n v="12621"/>
    <n v="16.600000000000001"/>
  </r>
  <r>
    <n v="581266"/>
    <x v="1513"/>
    <x v="1539"/>
    <n v="6"/>
    <x v="404"/>
    <n v="2.89"/>
    <n v="12621"/>
    <n v="17.34"/>
  </r>
  <r>
    <n v="581266"/>
    <x v="1535"/>
    <x v="1562"/>
    <n v="12"/>
    <x v="404"/>
    <n v="1.45"/>
    <n v="12621"/>
    <n v="17.399999999999999"/>
  </r>
  <r>
    <n v="581266"/>
    <x v="1593"/>
    <x v="1622"/>
    <n v="12"/>
    <x v="404"/>
    <n v="1.45"/>
    <n v="12621"/>
    <n v="17.399999999999999"/>
  </r>
  <r>
    <n v="581266"/>
    <x v="1594"/>
    <x v="1623"/>
    <n v="12"/>
    <x v="404"/>
    <n v="2.08"/>
    <n v="12621"/>
    <n v="24.96"/>
  </r>
  <r>
    <n v="581266"/>
    <x v="1597"/>
    <x v="1626"/>
    <n v="12"/>
    <x v="404"/>
    <n v="2.89"/>
    <n v="12621"/>
    <n v="34.68"/>
  </r>
  <r>
    <n v="581266"/>
    <x v="1610"/>
    <x v="1640"/>
    <n v="12"/>
    <x v="404"/>
    <n v="2.89"/>
    <n v="12621"/>
    <n v="34.68"/>
  </r>
  <r>
    <n v="581266"/>
    <x v="1611"/>
    <x v="1641"/>
    <n v="12"/>
    <x v="404"/>
    <n v="2.89"/>
    <n v="12621"/>
    <n v="34.68"/>
  </r>
  <r>
    <n v="581266"/>
    <x v="1501"/>
    <x v="1527"/>
    <n v="12"/>
    <x v="404"/>
    <n v="4.95"/>
    <n v="12621"/>
    <n v="59.400000000000006"/>
  </r>
  <r>
    <n v="581266"/>
    <x v="1490"/>
    <x v="1516"/>
    <n v="12"/>
    <x v="404"/>
    <n v="1.25"/>
    <n v="12621"/>
    <n v="15"/>
  </r>
  <r>
    <n v="581266"/>
    <x v="1202"/>
    <x v="1217"/>
    <n v="24"/>
    <x v="404"/>
    <n v="0.85"/>
    <n v="12621"/>
    <n v="20.399999999999999"/>
  </r>
  <r>
    <n v="581266"/>
    <x v="1195"/>
    <x v="1210"/>
    <n v="12"/>
    <x v="404"/>
    <n v="2.1"/>
    <n v="12621"/>
    <n v="25.200000000000003"/>
  </r>
  <r>
    <n v="581266"/>
    <x v="1215"/>
    <x v="1231"/>
    <n v="25"/>
    <x v="404"/>
    <n v="0.42"/>
    <n v="12621"/>
    <n v="10.5"/>
  </r>
  <r>
    <n v="581266"/>
    <x v="860"/>
    <x v="866"/>
    <n v="12"/>
    <x v="404"/>
    <n v="0.65"/>
    <n v="12621"/>
    <n v="7.8000000000000007"/>
  </r>
  <r>
    <n v="581266"/>
    <x v="1453"/>
    <x v="1478"/>
    <n v="12"/>
    <x v="404"/>
    <n v="0.65"/>
    <n v="12621"/>
    <n v="7.8000000000000007"/>
  </r>
  <r>
    <n v="581494"/>
    <x v="35"/>
    <x v="35"/>
    <n v="20"/>
    <x v="405"/>
    <n v="0.85"/>
    <n v="12518"/>
    <n v="17"/>
  </r>
  <r>
    <n v="581494"/>
    <x v="1516"/>
    <x v="1542"/>
    <n v="12"/>
    <x v="405"/>
    <n v="0.42"/>
    <n v="12518"/>
    <n v="5.04"/>
  </r>
  <r>
    <n v="581494"/>
    <x v="88"/>
    <x v="88"/>
    <n v="6"/>
    <x v="405"/>
    <n v="2.5499999999999998"/>
    <n v="12518"/>
    <n v="15.299999999999999"/>
  </r>
  <r>
    <n v="581494"/>
    <x v="22"/>
    <x v="22"/>
    <n v="6"/>
    <x v="405"/>
    <n v="2.95"/>
    <n v="12518"/>
    <n v="17.700000000000003"/>
  </r>
  <r>
    <n v="581494"/>
    <x v="23"/>
    <x v="23"/>
    <n v="6"/>
    <x v="405"/>
    <n v="2.95"/>
    <n v="12518"/>
    <n v="17.700000000000003"/>
  </r>
  <r>
    <n v="581494"/>
    <x v="757"/>
    <x v="761"/>
    <n v="12"/>
    <x v="405"/>
    <n v="1.45"/>
    <n v="12518"/>
    <n v="17.399999999999999"/>
  </r>
  <r>
    <n v="581494"/>
    <x v="24"/>
    <x v="24"/>
    <n v="12"/>
    <x v="405"/>
    <n v="1.65"/>
    <n v="12518"/>
    <n v="19.799999999999997"/>
  </r>
  <r>
    <n v="581494"/>
    <x v="205"/>
    <x v="205"/>
    <n v="12"/>
    <x v="405"/>
    <n v="1.65"/>
    <n v="12518"/>
    <n v="19.799999999999997"/>
  </r>
  <r>
    <n v="581494"/>
    <x v="25"/>
    <x v="25"/>
    <n v="12"/>
    <x v="405"/>
    <n v="1.65"/>
    <n v="12518"/>
    <n v="19.799999999999997"/>
  </r>
  <r>
    <n v="581494"/>
    <x v="1612"/>
    <x v="1642"/>
    <n v="12"/>
    <x v="405"/>
    <n v="2.1"/>
    <n v="12518"/>
    <n v="25.200000000000003"/>
  </r>
  <r>
    <n v="581494"/>
    <x v="363"/>
    <x v="363"/>
    <n v="12"/>
    <x v="405"/>
    <n v="0.42"/>
    <n v="12518"/>
    <n v="5.04"/>
  </r>
  <r>
    <n v="581494"/>
    <x v="683"/>
    <x v="685"/>
    <n v="4"/>
    <x v="405"/>
    <n v="3.75"/>
    <n v="12518"/>
    <n v="15"/>
  </r>
  <r>
    <n v="581494"/>
    <x v="811"/>
    <x v="816"/>
    <n v="24"/>
    <x v="405"/>
    <n v="1.79"/>
    <n v="12518"/>
    <n v="42.96"/>
  </r>
  <r>
    <n v="581494"/>
    <x v="1336"/>
    <x v="1357"/>
    <n v="24"/>
    <x v="405"/>
    <n v="0.65"/>
    <n v="12518"/>
    <n v="15.600000000000001"/>
  </r>
  <r>
    <n v="581494"/>
    <x v="1291"/>
    <x v="1309"/>
    <n v="4"/>
    <x v="405"/>
    <n v="4.1500000000000004"/>
    <n v="12518"/>
    <n v="16.600000000000001"/>
  </r>
  <r>
    <n v="581494"/>
    <x v="1300"/>
    <x v="1319"/>
    <n v="4"/>
    <x v="405"/>
    <n v="4.1500000000000004"/>
    <n v="12518"/>
    <n v="16.600000000000001"/>
  </r>
  <r>
    <n v="581494"/>
    <x v="1410"/>
    <x v="1433"/>
    <n v="4"/>
    <x v="405"/>
    <n v="4.1500000000000004"/>
    <n v="12518"/>
    <n v="16.600000000000001"/>
  </r>
  <r>
    <n v="581570"/>
    <x v="48"/>
    <x v="48"/>
    <n v="2"/>
    <x v="406"/>
    <n v="7.95"/>
    <n v="12662"/>
    <n v="15.9"/>
  </r>
  <r>
    <n v="581570"/>
    <x v="171"/>
    <x v="171"/>
    <n v="4"/>
    <x v="406"/>
    <n v="3.75"/>
    <n v="12662"/>
    <n v="15"/>
  </r>
  <r>
    <n v="581570"/>
    <x v="356"/>
    <x v="356"/>
    <n v="12"/>
    <x v="406"/>
    <n v="1.25"/>
    <n v="12662"/>
    <n v="15"/>
  </r>
  <r>
    <n v="581570"/>
    <x v="210"/>
    <x v="210"/>
    <n v="3"/>
    <x v="406"/>
    <n v="4.95"/>
    <n v="12662"/>
    <n v="14.850000000000001"/>
  </r>
  <r>
    <n v="581570"/>
    <x v="1422"/>
    <x v="1446"/>
    <n v="6"/>
    <x v="406"/>
    <n v="2.1"/>
    <n v="12662"/>
    <n v="12.600000000000001"/>
  </r>
  <r>
    <n v="581570"/>
    <x v="744"/>
    <x v="747"/>
    <n v="6"/>
    <x v="406"/>
    <n v="2.95"/>
    <n v="12662"/>
    <n v="17.700000000000003"/>
  </r>
  <r>
    <n v="581570"/>
    <x v="22"/>
    <x v="22"/>
    <n v="6"/>
    <x v="406"/>
    <n v="2.95"/>
    <n v="12662"/>
    <n v="17.700000000000003"/>
  </r>
  <r>
    <n v="581570"/>
    <x v="204"/>
    <x v="204"/>
    <n v="8"/>
    <x v="406"/>
    <n v="1.65"/>
    <n v="12662"/>
    <n v="13.2"/>
  </r>
  <r>
    <n v="581570"/>
    <x v="127"/>
    <x v="127"/>
    <n v="4"/>
    <x v="406"/>
    <n v="4.95"/>
    <n v="12662"/>
    <n v="19.8"/>
  </r>
  <r>
    <n v="581570"/>
    <x v="292"/>
    <x v="292"/>
    <n v="12"/>
    <x v="406"/>
    <n v="2.1"/>
    <n v="12662"/>
    <n v="25.200000000000003"/>
  </r>
  <r>
    <n v="581570"/>
    <x v="700"/>
    <x v="702"/>
    <n v="20"/>
    <x v="406"/>
    <n v="1.25"/>
    <n v="12662"/>
    <n v="25"/>
  </r>
  <r>
    <n v="581570"/>
    <x v="1490"/>
    <x v="1516"/>
    <n v="12"/>
    <x v="406"/>
    <n v="1.25"/>
    <n v="12662"/>
    <n v="15"/>
  </r>
  <r>
    <n v="581574"/>
    <x v="600"/>
    <x v="600"/>
    <n v="2"/>
    <x v="407"/>
    <n v="7.95"/>
    <n v="12526"/>
    <n v="15.9"/>
  </r>
  <r>
    <n v="581574"/>
    <x v="1613"/>
    <x v="1643"/>
    <n v="2"/>
    <x v="407"/>
    <n v="12.75"/>
    <n v="12526"/>
    <n v="25.5"/>
  </r>
  <r>
    <n v="581574"/>
    <x v="1608"/>
    <x v="1638"/>
    <n v="12"/>
    <x v="407"/>
    <n v="0.39"/>
    <n v="12526"/>
    <n v="4.68"/>
  </r>
  <r>
    <n v="581574"/>
    <x v="357"/>
    <x v="357"/>
    <n v="12"/>
    <x v="407"/>
    <n v="1.95"/>
    <n v="12526"/>
    <n v="23.4"/>
  </r>
  <r>
    <n v="581574"/>
    <x v="22"/>
    <x v="22"/>
    <n v="6"/>
    <x v="407"/>
    <n v="2.95"/>
    <n v="12526"/>
    <n v="17.700000000000003"/>
  </r>
  <r>
    <n v="581574"/>
    <x v="23"/>
    <x v="23"/>
    <n v="6"/>
    <x v="407"/>
    <n v="2.95"/>
    <n v="12526"/>
    <n v="17.700000000000003"/>
  </r>
  <r>
    <n v="581574"/>
    <x v="781"/>
    <x v="786"/>
    <n v="12"/>
    <x v="407"/>
    <n v="1.65"/>
    <n v="12526"/>
    <n v="19.799999999999997"/>
  </r>
  <r>
    <n v="581574"/>
    <x v="901"/>
    <x v="907"/>
    <n v="2"/>
    <x v="407"/>
    <n v="12.5"/>
    <n v="12526"/>
    <n v="25"/>
  </r>
  <r>
    <n v="581574"/>
    <x v="735"/>
    <x v="738"/>
    <n v="10"/>
    <x v="407"/>
    <n v="2.08"/>
    <n v="12526"/>
    <n v="20.8"/>
  </r>
  <r>
    <n v="581574"/>
    <x v="975"/>
    <x v="1083"/>
    <n v="6"/>
    <x v="407"/>
    <n v="4.1500000000000004"/>
    <n v="12526"/>
    <n v="24.900000000000002"/>
  </r>
  <r>
    <n v="581574"/>
    <x v="1031"/>
    <x v="1039"/>
    <n v="6"/>
    <x v="407"/>
    <n v="4.1500000000000004"/>
    <n v="12526"/>
    <n v="24.900000000000002"/>
  </r>
  <r>
    <n v="581574"/>
    <x v="1529"/>
    <x v="1556"/>
    <n v="10"/>
    <x v="407"/>
    <n v="2.08"/>
    <n v="12526"/>
    <n v="20.8"/>
  </r>
  <r>
    <n v="581578"/>
    <x v="61"/>
    <x v="61"/>
    <n v="24"/>
    <x v="408"/>
    <n v="1.25"/>
    <n v="12713"/>
    <n v="30"/>
  </r>
  <r>
    <n v="581578"/>
    <x v="300"/>
    <x v="300"/>
    <n v="24"/>
    <x v="408"/>
    <n v="1.25"/>
    <n v="12713"/>
    <n v="30"/>
  </r>
  <r>
    <n v="581578"/>
    <x v="301"/>
    <x v="301"/>
    <n v="24"/>
    <x v="408"/>
    <n v="1.25"/>
    <n v="12713"/>
    <n v="30"/>
  </r>
  <r>
    <n v="581578"/>
    <x v="875"/>
    <x v="881"/>
    <n v="25"/>
    <x v="408"/>
    <n v="0.42"/>
    <n v="12713"/>
    <n v="10.5"/>
  </r>
  <r>
    <n v="581578"/>
    <x v="1516"/>
    <x v="1542"/>
    <n v="12"/>
    <x v="408"/>
    <n v="0.42"/>
    <n v="12713"/>
    <n v="5.04"/>
  </r>
  <r>
    <n v="581578"/>
    <x v="302"/>
    <x v="1636"/>
    <n v="12"/>
    <x v="408"/>
    <n v="0.42"/>
    <n v="12713"/>
    <n v="5.04"/>
  </r>
  <r>
    <n v="581578"/>
    <x v="356"/>
    <x v="356"/>
    <n v="12"/>
    <x v="408"/>
    <n v="1.25"/>
    <n v="12713"/>
    <n v="15"/>
  </r>
  <r>
    <n v="581578"/>
    <x v="92"/>
    <x v="92"/>
    <n v="24"/>
    <x v="408"/>
    <n v="0.42"/>
    <n v="12713"/>
    <n v="10.08"/>
  </r>
  <r>
    <n v="581578"/>
    <x v="1181"/>
    <x v="1194"/>
    <n v="10"/>
    <x v="408"/>
    <n v="1.65"/>
    <n v="12713"/>
    <n v="16.5"/>
  </r>
  <r>
    <n v="581578"/>
    <x v="1614"/>
    <x v="1644"/>
    <n v="10"/>
    <x v="408"/>
    <n v="1.65"/>
    <n v="12713"/>
    <n v="16.5"/>
  </r>
  <r>
    <n v="581578"/>
    <x v="757"/>
    <x v="761"/>
    <n v="24"/>
    <x v="408"/>
    <n v="1.45"/>
    <n v="12713"/>
    <n v="34.799999999999997"/>
  </r>
  <r>
    <n v="581578"/>
    <x v="317"/>
    <x v="317"/>
    <n v="12"/>
    <x v="408"/>
    <n v="1.65"/>
    <n v="12713"/>
    <n v="19.799999999999997"/>
  </r>
  <r>
    <n v="581578"/>
    <x v="25"/>
    <x v="25"/>
    <n v="12"/>
    <x v="408"/>
    <n v="1.65"/>
    <n v="12713"/>
    <n v="19.799999999999997"/>
  </r>
  <r>
    <n v="581578"/>
    <x v="194"/>
    <x v="194"/>
    <n v="12"/>
    <x v="408"/>
    <n v="1.25"/>
    <n v="12713"/>
    <n v="15"/>
  </r>
  <r>
    <n v="581578"/>
    <x v="1123"/>
    <x v="1135"/>
    <n v="6"/>
    <x v="408"/>
    <n v="11.95"/>
    <n v="12713"/>
    <n v="71.699999999999989"/>
  </r>
  <r>
    <n v="581578"/>
    <x v="140"/>
    <x v="140"/>
    <n v="25"/>
    <x v="408"/>
    <n v="0.42"/>
    <n v="12713"/>
    <n v="10.5"/>
  </r>
  <r>
    <n v="581578"/>
    <x v="144"/>
    <x v="144"/>
    <n v="25"/>
    <x v="408"/>
    <n v="0.42"/>
    <n v="12713"/>
    <n v="10.5"/>
  </r>
  <r>
    <n v="581578"/>
    <x v="1485"/>
    <x v="1511"/>
    <n v="10"/>
    <x v="408"/>
    <n v="1.65"/>
    <n v="12713"/>
    <n v="16.5"/>
  </r>
  <r>
    <n v="581578"/>
    <x v="32"/>
    <x v="32"/>
    <n v="12"/>
    <x v="408"/>
    <n v="0.85"/>
    <n v="12713"/>
    <n v="10.199999999999999"/>
  </r>
  <r>
    <n v="581578"/>
    <x v="33"/>
    <x v="33"/>
    <n v="12"/>
    <x v="408"/>
    <n v="0.85"/>
    <n v="12713"/>
    <n v="10.199999999999999"/>
  </r>
  <r>
    <n v="581578"/>
    <x v="463"/>
    <x v="463"/>
    <n v="12"/>
    <x v="408"/>
    <n v="1.25"/>
    <n v="12713"/>
    <n v="15"/>
  </r>
  <r>
    <n v="581578"/>
    <x v="535"/>
    <x v="535"/>
    <n v="12"/>
    <x v="408"/>
    <n v="1.95"/>
    <n v="12713"/>
    <n v="23.4"/>
  </r>
  <r>
    <n v="581578"/>
    <x v="537"/>
    <x v="537"/>
    <n v="12"/>
    <x v="408"/>
    <n v="1.95"/>
    <n v="12713"/>
    <n v="23.4"/>
  </r>
  <r>
    <n v="581578"/>
    <x v="528"/>
    <x v="528"/>
    <n v="12"/>
    <x v="408"/>
    <n v="1.25"/>
    <n v="12713"/>
    <n v="15"/>
  </r>
  <r>
    <n v="581578"/>
    <x v="1497"/>
    <x v="1523"/>
    <n v="12"/>
    <x v="408"/>
    <n v="1.65"/>
    <n v="12713"/>
    <n v="19.799999999999997"/>
  </r>
  <r>
    <n v="581578"/>
    <x v="777"/>
    <x v="782"/>
    <n v="10"/>
    <x v="408"/>
    <n v="2.08"/>
    <n v="12713"/>
    <n v="20.8"/>
  </r>
  <r>
    <n v="581578"/>
    <x v="787"/>
    <x v="792"/>
    <n v="10"/>
    <x v="408"/>
    <n v="0.85"/>
    <n v="12713"/>
    <n v="8.5"/>
  </r>
  <r>
    <n v="581578"/>
    <x v="1339"/>
    <x v="1360"/>
    <n v="12"/>
    <x v="408"/>
    <n v="2.08"/>
    <n v="12713"/>
    <n v="24.96"/>
  </r>
  <r>
    <n v="581578"/>
    <x v="1097"/>
    <x v="1109"/>
    <n v="6"/>
    <x v="408"/>
    <n v="3.75"/>
    <n v="12713"/>
    <n v="22.5"/>
  </r>
  <r>
    <n v="581578"/>
    <x v="771"/>
    <x v="775"/>
    <n v="12"/>
    <x v="408"/>
    <n v="4.1500000000000004"/>
    <n v="12713"/>
    <n v="49.800000000000004"/>
  </r>
  <r>
    <n v="581578"/>
    <x v="866"/>
    <x v="872"/>
    <n v="9"/>
    <x v="408"/>
    <n v="4.95"/>
    <n v="12713"/>
    <n v="44.550000000000004"/>
  </r>
  <r>
    <n v="581578"/>
    <x v="1300"/>
    <x v="1319"/>
    <n v="4"/>
    <x v="408"/>
    <n v="4.1500000000000004"/>
    <n v="12713"/>
    <n v="16.600000000000001"/>
  </r>
  <r>
    <n v="581578"/>
    <x v="1349"/>
    <x v="1370"/>
    <n v="6"/>
    <x v="408"/>
    <n v="2.08"/>
    <n v="12713"/>
    <n v="12.48"/>
  </r>
  <r>
    <n v="581578"/>
    <x v="1121"/>
    <x v="1133"/>
    <n v="25"/>
    <x v="408"/>
    <n v="0.42"/>
    <n v="12713"/>
    <n v="10.5"/>
  </r>
  <r>
    <n v="581578"/>
    <x v="10"/>
    <x v="752"/>
    <n v="8"/>
    <x v="408"/>
    <n v="4.1500000000000004"/>
    <n v="12713"/>
    <n v="33.200000000000003"/>
  </r>
  <r>
    <n v="581578"/>
    <x v="165"/>
    <x v="779"/>
    <n v="8"/>
    <x v="408"/>
    <n v="4.1500000000000004"/>
    <n v="12713"/>
    <n v="33.200000000000003"/>
  </r>
  <r>
    <n v="581578"/>
    <x v="166"/>
    <x v="614"/>
    <n v="8"/>
    <x v="408"/>
    <n v="4.1500000000000004"/>
    <n v="12713"/>
    <n v="33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7CF31-A628-464C-9EF8-496E61414904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B30:C1675" firstHeaderRow="1" firstDataRow="1" firstDataCol="1"/>
  <pivotFields count="10">
    <pivotField compact="0" outline="0" showAll="0" defaultSubtotal="0"/>
    <pivotField compact="0" outline="0" showAll="0" defaultSubtotal="0">
      <items count="1615">
        <item x="259"/>
        <item x="35"/>
        <item x="538"/>
        <item x="1109"/>
        <item x="1298"/>
        <item x="676"/>
        <item x="1248"/>
        <item x="1395"/>
        <item x="812"/>
        <item x="803"/>
        <item x="804"/>
        <item x="1264"/>
        <item x="1429"/>
        <item x="1012"/>
        <item x="260"/>
        <item x="813"/>
        <item x="644"/>
        <item x="645"/>
        <item x="1207"/>
        <item x="509"/>
        <item x="1068"/>
        <item x="726"/>
        <item x="36"/>
        <item x="37"/>
        <item x="38"/>
        <item x="39"/>
        <item x="40"/>
        <item x="41"/>
        <item x="0"/>
        <item x="1"/>
        <item x="646"/>
        <item x="715"/>
        <item x="1059"/>
        <item x="42"/>
        <item x="235"/>
        <item x="236"/>
        <item x="1075"/>
        <item x="928"/>
        <item x="330"/>
        <item x="331"/>
        <item x="413"/>
        <item x="414"/>
        <item x="43"/>
        <item x="44"/>
        <item x="510"/>
        <item x="45"/>
        <item x="46"/>
        <item x="197"/>
        <item x="47"/>
        <item x="198"/>
        <item x="561"/>
        <item x="48"/>
        <item x="723"/>
        <item x="420"/>
        <item x="539"/>
        <item x="986"/>
        <item x="987"/>
        <item x="1425"/>
        <item x="988"/>
        <item x="1217"/>
        <item x="1249"/>
        <item x="481"/>
        <item x="1196"/>
        <item x="299"/>
        <item x="1496"/>
        <item x="474"/>
        <item x="716"/>
        <item x="717"/>
        <item x="49"/>
        <item x="749"/>
        <item x="433"/>
        <item x="767"/>
        <item x="779"/>
        <item x="530"/>
        <item x="261"/>
        <item x="262"/>
        <item x="50"/>
        <item x="51"/>
        <item x="52"/>
        <item x="647"/>
        <item x="648"/>
        <item x="649"/>
        <item x="750"/>
        <item x="1208"/>
        <item x="1129"/>
        <item x="658"/>
        <item x="53"/>
        <item x="1314"/>
        <item x="1396"/>
        <item x="230"/>
        <item x="1570"/>
        <item x="477"/>
        <item x="831"/>
        <item x="54"/>
        <item x="55"/>
        <item x="800"/>
        <item x="237"/>
        <item x="238"/>
        <item x="1037"/>
        <item x="578"/>
        <item x="886"/>
        <item x="887"/>
        <item x="888"/>
        <item x="434"/>
        <item x="814"/>
        <item x="56"/>
        <item x="57"/>
        <item x="2"/>
        <item x="58"/>
        <item x="59"/>
        <item x="3"/>
        <item x="60"/>
        <item x="562"/>
        <item x="563"/>
        <item x="851"/>
        <item x="564"/>
        <item x="421"/>
        <item x="61"/>
        <item x="300"/>
        <item x="1555"/>
        <item x="301"/>
        <item x="62"/>
        <item x="63"/>
        <item x="780"/>
        <item x="203"/>
        <item x="768"/>
        <item x="422"/>
        <item x="64"/>
        <item x="65"/>
        <item x="66"/>
        <item x="808"/>
        <item x="809"/>
        <item x="729"/>
        <item x="832"/>
        <item x="793"/>
        <item x="1521"/>
        <item x="1197"/>
        <item x="864"/>
        <item x="1130"/>
        <item x="372"/>
        <item x="551"/>
        <item x="1122"/>
        <item x="552"/>
        <item x="997"/>
        <item x="1198"/>
        <item x="1199"/>
        <item x="345"/>
        <item x="1381"/>
        <item x="67"/>
        <item x="391"/>
        <item x="573"/>
        <item x="68"/>
        <item x="69"/>
        <item x="435"/>
        <item x="168"/>
        <item x="169"/>
        <item x="170"/>
        <item x="1039"/>
        <item x="1590"/>
        <item x="285"/>
        <item x="286"/>
        <item x="70"/>
        <item x="71"/>
        <item x="72"/>
        <item x="73"/>
        <item x="74"/>
        <item x="75"/>
        <item x="76"/>
        <item x="1175"/>
        <item x="239"/>
        <item x="650"/>
        <item x="281"/>
        <item x="600"/>
        <item x="1613"/>
        <item x="601"/>
        <item x="1541"/>
        <item x="1512"/>
        <item x="929"/>
        <item x="1284"/>
        <item x="1418"/>
        <item x="1180"/>
        <item x="874"/>
        <item x="1559"/>
        <item x="1574"/>
        <item x="1055"/>
        <item x="475"/>
        <item x="607"/>
        <item x="608"/>
        <item x="775"/>
        <item x="1549"/>
        <item x="751"/>
        <item x="565"/>
        <item x="1522"/>
        <item x="1146"/>
        <item x="566"/>
        <item x="1057"/>
        <item x="1056"/>
        <item x="1038"/>
        <item x="373"/>
        <item x="602"/>
        <item x="1603"/>
        <item x="636"/>
        <item x="637"/>
        <item x="686"/>
        <item x="638"/>
        <item x="639"/>
        <item x="1013"/>
        <item x="1273"/>
        <item x="1014"/>
        <item x="903"/>
        <item x="482"/>
        <item x="1560"/>
        <item x="709"/>
        <item x="710"/>
        <item x="1367"/>
        <item x="77"/>
        <item x="78"/>
        <item x="79"/>
        <item x="332"/>
        <item x="483"/>
        <item x="80"/>
        <item x="81"/>
        <item x="4"/>
        <item x="545"/>
        <item x="546"/>
        <item x="1523"/>
        <item x="1218"/>
        <item x="1219"/>
        <item x="436"/>
        <item x="171"/>
        <item x="423"/>
        <item x="484"/>
        <item x="1220"/>
        <item x="1295"/>
        <item x="875"/>
        <item x="82"/>
        <item x="83"/>
        <item x="84"/>
        <item x="85"/>
        <item x="651"/>
        <item x="1516"/>
        <item x="302"/>
        <item x="303"/>
        <item x="304"/>
        <item x="579"/>
        <item x="485"/>
        <item x="1221"/>
        <item x="540"/>
        <item x="541"/>
        <item x="1076"/>
        <item x="640"/>
        <item x="652"/>
        <item x="86"/>
        <item x="1147"/>
        <item x="1392"/>
        <item x="437"/>
        <item x="87"/>
        <item x="88"/>
        <item x="333"/>
        <item x="1015"/>
        <item x="486"/>
        <item x="487"/>
        <item x="1032"/>
        <item x="172"/>
        <item x="173"/>
        <item x="174"/>
        <item x="382"/>
        <item x="742"/>
        <item x="930"/>
        <item x="346"/>
        <item x="1472"/>
        <item x="1473"/>
        <item x="506"/>
        <item x="931"/>
        <item x="1414"/>
        <item x="1607"/>
        <item x="1186"/>
        <item x="1200"/>
        <item x="12"/>
        <item x="347"/>
        <item x="1131"/>
        <item x="221"/>
        <item x="488"/>
        <item x="334"/>
        <item x="222"/>
        <item x="355"/>
        <item x="335"/>
        <item x="701"/>
        <item x="653"/>
        <item x="287"/>
        <item x="1561"/>
        <item x="1211"/>
        <item x="616"/>
        <item x="389"/>
        <item x="801"/>
        <item x="1462"/>
        <item x="802"/>
        <item x="489"/>
        <item x="1553"/>
        <item x="1299"/>
        <item x="1178"/>
        <item x="791"/>
        <item x="507"/>
        <item x="752"/>
        <item x="702"/>
        <item x="1363"/>
        <item x="815"/>
        <item x="5"/>
        <item x="1132"/>
        <item x="1060"/>
        <item x="1061"/>
        <item x="231"/>
        <item x="904"/>
        <item x="978"/>
        <item x="1308"/>
        <item x="1309"/>
        <item x="769"/>
        <item x="906"/>
        <item x="1382"/>
        <item x="609"/>
        <item x="1383"/>
        <item x="13"/>
        <item x="14"/>
        <item x="349"/>
        <item x="350"/>
        <item x="508"/>
        <item x="915"/>
        <item x="1518"/>
        <item x="1315"/>
        <item x="263"/>
        <item x="932"/>
        <item x="724"/>
        <item x="1368"/>
        <item x="392"/>
        <item x="415"/>
        <item x="175"/>
        <item x="176"/>
        <item x="610"/>
        <item x="730"/>
        <item x="1002"/>
        <item x="15"/>
        <item x="711"/>
        <item x="89"/>
        <item x="16"/>
        <item x="90"/>
        <item x="240"/>
        <item x="241"/>
        <item x="242"/>
        <item x="461"/>
        <item x="416"/>
        <item x="417"/>
        <item x="1250"/>
        <item x="794"/>
        <item x="795"/>
        <item x="478"/>
        <item x="833"/>
        <item x="1251"/>
        <item x="356"/>
        <item x="232"/>
        <item x="348"/>
        <item x="91"/>
        <item x="92"/>
        <item x="466"/>
        <item x="467"/>
        <item x="468"/>
        <item x="336"/>
        <item x="337"/>
        <item x="899"/>
        <item x="177"/>
        <item x="933"/>
        <item x="934"/>
        <item x="905"/>
        <item x="178"/>
        <item x="229"/>
        <item x="418"/>
        <item x="876"/>
        <item x="998"/>
        <item x="999"/>
        <item x="264"/>
        <item x="93"/>
        <item x="935"/>
        <item x="936"/>
        <item x="774"/>
        <item x="937"/>
        <item x="209"/>
        <item x="521"/>
        <item x="94"/>
        <item x="17"/>
        <item x="867"/>
        <item x="95"/>
        <item x="641"/>
        <item x="542"/>
        <item x="642"/>
        <item x="96"/>
        <item x="97"/>
        <item x="98"/>
        <item x="963"/>
        <item x="99"/>
        <item x="100"/>
        <item x="994"/>
        <item x="553"/>
        <item x="305"/>
        <item x="306"/>
        <item x="825"/>
        <item x="580"/>
        <item x="826"/>
        <item x="374"/>
        <item x="659"/>
        <item x="1573"/>
        <item x="1430"/>
        <item x="1252"/>
        <item x="307"/>
        <item x="469"/>
        <item x="1237"/>
        <item x="1091"/>
        <item x="1092"/>
        <item x="617"/>
        <item x="101"/>
        <item x="1434"/>
        <item x="102"/>
        <item x="103"/>
        <item x="104"/>
        <item x="1524"/>
        <item x="438"/>
        <item x="695"/>
        <item x="1525"/>
        <item x="671"/>
        <item x="439"/>
        <item x="440"/>
        <item x="789"/>
        <item x="441"/>
        <item x="731"/>
        <item x="442"/>
        <item x="105"/>
        <item x="1608"/>
        <item x="1550"/>
        <item x="1062"/>
        <item x="357"/>
        <item x="1463"/>
        <item x="1510"/>
        <item x="1181"/>
        <item x="1614"/>
        <item x="912"/>
        <item x="581"/>
        <item x="1247"/>
        <item x="1162"/>
        <item x="106"/>
        <item x="107"/>
        <item x="108"/>
        <item x="6"/>
        <item x="1040"/>
        <item x="1041"/>
        <item x="1571"/>
        <item x="877"/>
        <item x="1253"/>
        <item x="1552"/>
        <item x="1098"/>
        <item x="567"/>
        <item x="938"/>
        <item x="878"/>
        <item x="1474"/>
        <item x="1337"/>
        <item x="672"/>
        <item x="1605"/>
        <item x="265"/>
        <item x="889"/>
        <item x="1353"/>
        <item x="109"/>
        <item x="443"/>
        <item x="743"/>
        <item x="18"/>
        <item x="210"/>
        <item x="1422"/>
        <item x="1163"/>
        <item x="1164"/>
        <item x="939"/>
        <item x="531"/>
        <item x="110"/>
        <item x="940"/>
        <item x="111"/>
        <item x="1502"/>
        <item x="1423"/>
        <item x="358"/>
        <item x="753"/>
        <item x="449"/>
        <item x="211"/>
        <item x="243"/>
        <item x="744"/>
        <item x="244"/>
        <item x="19"/>
        <item x="308"/>
        <item x="245"/>
        <item x="1093"/>
        <item x="1343"/>
        <item x="1254"/>
        <item x="112"/>
        <item x="754"/>
        <item x="755"/>
        <item x="1222"/>
        <item x="113"/>
        <item x="1077"/>
        <item x="266"/>
        <item x="114"/>
        <item x="673"/>
        <item x="1526"/>
        <item x="295"/>
        <item x="20"/>
        <item x="444"/>
        <item x="1223"/>
        <item x="1033"/>
        <item x="1034"/>
        <item x="1035"/>
        <item x="1187"/>
        <item x="375"/>
        <item x="21"/>
        <item x="574"/>
        <item x="660"/>
        <item x="732"/>
        <item x="611"/>
        <item x="618"/>
        <item x="687"/>
        <item x="462"/>
        <item x="1003"/>
        <item x="688"/>
        <item x="309"/>
        <item x="310"/>
        <item x="246"/>
        <item x="383"/>
        <item x="359"/>
        <item x="1469"/>
        <item x="619"/>
        <item x="1063"/>
        <item x="384"/>
        <item x="385"/>
        <item x="689"/>
        <item x="490"/>
        <item x="491"/>
        <item x="115"/>
        <item x="199"/>
        <item x="376"/>
        <item x="703"/>
        <item x="1407"/>
        <item x="712"/>
        <item x="1148"/>
        <item x="733"/>
        <item x="704"/>
        <item x="756"/>
        <item x="582"/>
        <item x="1435"/>
        <item x="288"/>
        <item x="179"/>
        <item x="1224"/>
        <item x="1436"/>
        <item x="311"/>
        <item x="1126"/>
        <item x="1004"/>
        <item x="745"/>
        <item x="116"/>
        <item x="450"/>
        <item x="247"/>
        <item x="559"/>
        <item x="1265"/>
        <item x="1110"/>
        <item x="22"/>
        <item x="117"/>
        <item x="23"/>
        <item x="118"/>
        <item x="204"/>
        <item x="377"/>
        <item x="119"/>
        <item x="378"/>
        <item x="1397"/>
        <item x="1437"/>
        <item x="1405"/>
        <item x="1438"/>
        <item x="543"/>
        <item x="995"/>
        <item x="798"/>
        <item x="525"/>
        <item x="526"/>
        <item x="120"/>
        <item x="492"/>
        <item x="180"/>
        <item x="282"/>
        <item x="907"/>
        <item x="1384"/>
        <item x="908"/>
        <item x="1575"/>
        <item x="493"/>
        <item x="193"/>
        <item x="248"/>
        <item x="1255"/>
        <item x="1256"/>
        <item x="1182"/>
        <item x="1183"/>
        <item x="1439"/>
        <item x="200"/>
        <item x="121"/>
        <item x="718"/>
        <item x="890"/>
        <item x="719"/>
        <item x="705"/>
        <item x="201"/>
        <item x="419"/>
        <item x="511"/>
        <item x="7"/>
        <item x="661"/>
        <item x="1127"/>
        <item x="1128"/>
        <item x="122"/>
        <item x="181"/>
        <item x="620"/>
        <item x="1036"/>
        <item x="799"/>
        <item x="123"/>
        <item x="1572"/>
        <item x="338"/>
        <item x="892"/>
        <item x="494"/>
        <item x="583"/>
        <item x="584"/>
        <item x="312"/>
        <item x="124"/>
        <item x="585"/>
        <item x="586"/>
        <item x="216"/>
        <item x="223"/>
        <item x="957"/>
        <item x="424"/>
        <item x="1099"/>
        <item x="979"/>
        <item x="495"/>
        <item x="313"/>
        <item x="339"/>
        <item x="612"/>
        <item x="445"/>
        <item x="960"/>
        <item x="690"/>
        <item x="554"/>
        <item x="555"/>
        <item x="1100"/>
        <item x="217"/>
        <item x="360"/>
        <item x="249"/>
        <item x="361"/>
        <item x="182"/>
        <item x="183"/>
        <item x="184"/>
        <item x="654"/>
        <item x="250"/>
        <item x="989"/>
        <item x="340"/>
        <item x="362"/>
        <item x="1426"/>
        <item x="1133"/>
        <item x="125"/>
        <item x="218"/>
        <item x="941"/>
        <item x="454"/>
        <item x="1606"/>
        <item x="1303"/>
        <item x="852"/>
        <item x="496"/>
        <item x="1188"/>
        <item x="233"/>
        <item x="692"/>
        <item x="386"/>
        <item x="289"/>
        <item x="942"/>
        <item x="784"/>
        <item x="126"/>
        <item x="990"/>
        <item x="202"/>
        <item x="127"/>
        <item x="128"/>
        <item x="497"/>
        <item x="129"/>
        <item x="251"/>
        <item x="252"/>
        <item x="1320"/>
        <item x="891"/>
        <item x="267"/>
        <item x="677"/>
        <item x="678"/>
        <item x="679"/>
        <item x="680"/>
        <item x="1542"/>
        <item x="827"/>
        <item x="681"/>
        <item x="587"/>
        <item x="588"/>
        <item x="314"/>
        <item x="315"/>
        <item x="316"/>
        <item x="1408"/>
        <item x="1369"/>
        <item x="1370"/>
        <item x="1201"/>
        <item x="1371"/>
        <item x="1609"/>
        <item x="1372"/>
        <item x="757"/>
        <item x="597"/>
        <item x="24"/>
        <item x="547"/>
        <item x="205"/>
        <item x="317"/>
        <item x="25"/>
        <item x="387"/>
        <item x="26"/>
        <item x="512"/>
        <item x="879"/>
        <item x="268"/>
        <item x="269"/>
        <item x="655"/>
        <item x="706"/>
        <item x="476"/>
        <item x="532"/>
        <item x="1246"/>
        <item x="621"/>
        <item x="1440"/>
        <item x="1482"/>
        <item x="1441"/>
        <item x="1543"/>
        <item x="1415"/>
        <item x="1544"/>
        <item x="1406"/>
        <item x="1398"/>
        <item x="1094"/>
        <item x="533"/>
        <item x="880"/>
        <item x="194"/>
        <item x="1270"/>
        <item x="1393"/>
        <item x="1424"/>
        <item x="1483"/>
        <item x="1484"/>
        <item x="758"/>
        <item x="1604"/>
        <item x="1155"/>
        <item x="1156"/>
        <item x="1157"/>
        <item x="425"/>
        <item x="1184"/>
        <item x="130"/>
        <item x="1209"/>
        <item x="759"/>
        <item x="589"/>
        <item x="351"/>
        <item x="770"/>
        <item x="352"/>
        <item x="131"/>
        <item x="270"/>
        <item x="271"/>
        <item x="781"/>
        <item x="1123"/>
        <item x="426"/>
        <item x="536"/>
        <item x="549"/>
        <item x="296"/>
        <item x="132"/>
        <item x="185"/>
        <item x="253"/>
        <item x="388"/>
        <item x="1296"/>
        <item x="1612"/>
        <item x="133"/>
        <item x="134"/>
        <item x="135"/>
        <item x="622"/>
        <item x="776"/>
        <item x="1591"/>
        <item x="674"/>
        <item x="446"/>
        <item x="727"/>
        <item x="219"/>
        <item x="943"/>
        <item x="720"/>
        <item x="136"/>
        <item x="137"/>
        <item x="527"/>
        <item x="944"/>
        <item x="138"/>
        <item x="513"/>
        <item x="656"/>
        <item x="945"/>
        <item x="534"/>
        <item x="318"/>
        <item x="643"/>
        <item x="139"/>
        <item x="234"/>
        <item x="1385"/>
        <item x="1386"/>
        <item x="1257"/>
        <item x="946"/>
        <item x="1527"/>
        <item x="1419"/>
        <item x="498"/>
        <item x="1480"/>
        <item x="272"/>
        <item x="696"/>
        <item x="1069"/>
        <item x="1238"/>
        <item x="1239"/>
        <item x="760"/>
        <item x="140"/>
        <item x="1005"/>
        <item x="319"/>
        <item x="141"/>
        <item x="142"/>
        <item x="143"/>
        <item x="320"/>
        <item x="144"/>
        <item x="865"/>
        <item x="1464"/>
        <item x="590"/>
        <item x="363"/>
        <item x="1517"/>
        <item x="364"/>
        <item x="186"/>
        <item x="290"/>
        <item x="187"/>
        <item x="291"/>
        <item x="514"/>
        <item x="682"/>
        <item x="515"/>
        <item x="456"/>
        <item x="516"/>
        <item x="683"/>
        <item x="1442"/>
        <item x="1511"/>
        <item x="1443"/>
        <item x="1203"/>
        <item x="1551"/>
        <item x="1485"/>
        <item x="1213"/>
        <item x="1486"/>
        <item x="1214"/>
        <item x="341"/>
        <item x="342"/>
        <item x="321"/>
        <item x="457"/>
        <item x="322"/>
        <item x="145"/>
        <item x="146"/>
        <item x="147"/>
        <item x="148"/>
        <item x="1470"/>
        <item x="1471"/>
        <item x="707"/>
        <item x="458"/>
        <item x="1266"/>
        <item x="220"/>
        <item x="451"/>
        <item x="343"/>
        <item x="591"/>
        <item x="344"/>
        <item x="592"/>
        <item x="593"/>
        <item x="1481"/>
        <item x="834"/>
        <item x="835"/>
        <item x="964"/>
        <item x="1602"/>
        <item x="452"/>
        <item x="1134"/>
        <item x="761"/>
        <item x="762"/>
        <item x="871"/>
        <item x="499"/>
        <item x="447"/>
        <item x="1023"/>
        <item x="323"/>
        <item x="324"/>
        <item x="365"/>
        <item x="1095"/>
        <item x="366"/>
        <item x="1096"/>
        <item x="657"/>
        <item x="881"/>
        <item x="882"/>
        <item x="568"/>
        <item x="548"/>
        <item x="1070"/>
        <item x="1338"/>
        <item x="292"/>
        <item x="1557"/>
        <item x="575"/>
        <item x="1078"/>
        <item x="1225"/>
        <item x="909"/>
        <item x="1226"/>
        <item x="427"/>
        <item x="1204"/>
        <item x="428"/>
        <item x="393"/>
        <item x="1576"/>
        <item x="1577"/>
        <item x="149"/>
        <item x="195"/>
        <item x="470"/>
        <item x="471"/>
        <item x="196"/>
        <item x="1341"/>
        <item x="1528"/>
        <item x="1456"/>
        <item x="1274"/>
        <item x="27"/>
        <item x="693"/>
        <item x="28"/>
        <item x="29"/>
        <item x="30"/>
        <item x="31"/>
        <item x="254"/>
        <item x="325"/>
        <item x="293"/>
        <item x="883"/>
        <item x="326"/>
        <item x="782"/>
        <item x="810"/>
        <item x="32"/>
        <item x="33"/>
        <item x="1444"/>
        <item x="500"/>
        <item x="459"/>
        <item x="453"/>
        <item x="853"/>
        <item x="728"/>
        <item x="854"/>
        <item x="560"/>
        <item x="1179"/>
        <item x="273"/>
        <item x="836"/>
        <item x="837"/>
        <item x="838"/>
        <item x="520"/>
        <item x="188"/>
        <item x="1045"/>
        <item x="556"/>
        <item x="1373"/>
        <item x="1258"/>
        <item x="1416"/>
        <item x="916"/>
        <item x="1165"/>
        <item x="1458"/>
        <item x="1417"/>
        <item x="917"/>
        <item x="1125"/>
        <item x="947"/>
        <item x="1317"/>
        <item x="1275"/>
        <item x="1205"/>
        <item x="189"/>
        <item x="297"/>
        <item x="255"/>
        <item x="150"/>
        <item x="224"/>
        <item x="327"/>
        <item x="256"/>
        <item x="918"/>
        <item x="517"/>
        <item x="298"/>
        <item x="8"/>
        <item x="257"/>
        <item x="353"/>
        <item x="354"/>
        <item x="190"/>
        <item x="294"/>
        <item x="785"/>
        <item x="623"/>
        <item x="463"/>
        <item x="662"/>
        <item x="629"/>
        <item x="630"/>
        <item x="631"/>
        <item x="632"/>
        <item x="663"/>
        <item x="206"/>
        <item x="151"/>
        <item x="34"/>
        <item x="472"/>
        <item x="734"/>
        <item x="535"/>
        <item x="537"/>
        <item x="528"/>
        <item x="948"/>
        <item x="949"/>
        <item x="684"/>
        <item x="603"/>
        <item x="950"/>
        <item x="685"/>
        <item x="951"/>
        <item x="624"/>
        <item x="1158"/>
        <item x="604"/>
        <item x="1101"/>
        <item x="1102"/>
        <item x="1103"/>
        <item x="1051"/>
        <item x="1052"/>
        <item x="1053"/>
        <item x="1104"/>
        <item x="1468"/>
        <item x="1079"/>
        <item x="1080"/>
        <item x="1081"/>
        <item x="1082"/>
        <item x="1083"/>
        <item x="1084"/>
        <item x="1054"/>
        <item x="1085"/>
        <item x="1112"/>
        <item x="1086"/>
        <item x="1497"/>
        <item x="1427"/>
        <item x="1445"/>
        <item x="713"/>
        <item x="598"/>
        <item x="697"/>
        <item x="594"/>
        <item x="595"/>
        <item x="599"/>
        <item x="805"/>
        <item x="806"/>
        <item x="807"/>
        <item x="893"/>
        <item x="894"/>
        <item x="1105"/>
        <item x="1411"/>
        <item x="698"/>
        <item x="700"/>
        <item x="675"/>
        <item x="847"/>
        <item x="1166"/>
        <item x="822"/>
        <item x="811"/>
        <item x="1276"/>
        <item x="1277"/>
        <item x="1071"/>
        <item x="1498"/>
        <item x="1087"/>
        <item x="1227"/>
        <item x="1504"/>
        <item x="1505"/>
        <item x="1506"/>
        <item x="1475"/>
        <item x="1228"/>
        <item x="839"/>
        <item x="900"/>
        <item x="901"/>
        <item x="872"/>
        <item x="1313"/>
        <item x="1578"/>
        <item x="1361"/>
        <item x="1579"/>
        <item x="884"/>
        <item x="1154"/>
        <item x="1016"/>
        <item x="1017"/>
        <item x="1167"/>
        <item x="633"/>
        <item x="708"/>
        <item x="1135"/>
        <item x="1168"/>
        <item x="1169"/>
        <item x="1229"/>
        <item x="958"/>
        <item x="1412"/>
        <item x="667"/>
        <item x="699"/>
        <item x="668"/>
        <item x="1476"/>
        <item x="669"/>
        <item x="670"/>
        <item x="855"/>
        <item x="856"/>
        <item x="991"/>
        <item x="885"/>
        <item x="861"/>
        <item x="895"/>
        <item x="919"/>
        <item x="848"/>
        <item x="862"/>
        <item x="863"/>
        <item x="844"/>
        <item x="845"/>
        <item x="846"/>
        <item x="1189"/>
        <item x="614"/>
        <item x="635"/>
        <item x="790"/>
        <item x="952"/>
        <item x="615"/>
        <item x="840"/>
        <item x="1042"/>
        <item x="1206"/>
        <item x="980"/>
        <item x="828"/>
        <item x="849"/>
        <item x="763"/>
        <item x="625"/>
        <item x="1072"/>
        <item x="1029"/>
        <item x="1030"/>
        <item x="735"/>
        <item x="816"/>
        <item x="777"/>
        <item x="823"/>
        <item x="824"/>
        <item x="746"/>
        <item x="787"/>
        <item x="747"/>
        <item x="788"/>
        <item x="792"/>
        <item x="829"/>
        <item x="920"/>
        <item x="1212"/>
        <item x="921"/>
        <item x="922"/>
        <item x="1339"/>
        <item x="923"/>
        <item x="924"/>
        <item x="1446"/>
        <item x="925"/>
        <item x="1271"/>
        <item x="1272"/>
        <item x="1097"/>
        <item x="605"/>
        <item x="473"/>
        <item x="606"/>
        <item x="518"/>
        <item x="1018"/>
        <item x="981"/>
        <item x="968"/>
        <item x="975"/>
        <item x="1031"/>
        <item x="982"/>
        <item x="969"/>
        <item x="1006"/>
        <item x="970"/>
        <item x="971"/>
        <item x="976"/>
        <item x="972"/>
        <item x="1170"/>
        <item x="1113"/>
        <item x="1114"/>
        <item x="1115"/>
        <item x="1116"/>
        <item x="973"/>
        <item x="857"/>
        <item x="771"/>
        <item x="772"/>
        <item x="1088"/>
        <item x="1024"/>
        <item x="1171"/>
        <item x="1025"/>
        <item x="1089"/>
        <item x="1176"/>
        <item x="1447"/>
        <item x="1172"/>
        <item x="1173"/>
        <item x="1174"/>
        <item x="983"/>
        <item x="850"/>
        <item x="1533"/>
        <item x="953"/>
        <item x="1019"/>
        <item x="1020"/>
        <item x="996"/>
        <item x="1021"/>
        <item x="1007"/>
        <item x="1008"/>
        <item x="1009"/>
        <item x="1010"/>
        <item x="1047"/>
        <item x="1048"/>
        <item x="1049"/>
        <item x="1050"/>
        <item x="1136"/>
        <item x="866"/>
        <item x="841"/>
        <item x="984"/>
        <item x="974"/>
        <item x="985"/>
        <item x="954"/>
        <item x="1428"/>
        <item x="1159"/>
        <item x="1304"/>
        <item x="1161"/>
        <item x="1106"/>
        <item x="1026"/>
        <item x="1027"/>
        <item x="1028"/>
        <item x="1137"/>
        <item x="1278"/>
        <item x="1279"/>
        <item x="1280"/>
        <item x="1263"/>
        <item x="1359"/>
        <item x="1190"/>
        <item x="1153"/>
        <item x="1160"/>
        <item x="1149"/>
        <item x="1507"/>
        <item x="1379"/>
        <item x="1477"/>
        <item x="1465"/>
        <item x="1409"/>
        <item x="1191"/>
        <item x="1192"/>
        <item x="1319"/>
        <item x="1478"/>
        <item x="1558"/>
        <item x="1491"/>
        <item x="1193"/>
        <item x="1354"/>
        <item x="1355"/>
        <item x="1336"/>
        <item x="1362"/>
        <item x="1534"/>
        <item x="1592"/>
        <item x="1580"/>
        <item x="1240"/>
        <item x="1241"/>
        <item x="1194"/>
        <item x="1589"/>
        <item x="1290"/>
        <item x="1356"/>
        <item x="1360"/>
        <item x="1267"/>
        <item x="1457"/>
        <item x="1291"/>
        <item x="1300"/>
        <item x="1410"/>
        <item x="1297"/>
        <item x="1399"/>
        <item x="1420"/>
        <item x="1344"/>
        <item x="1364"/>
        <item x="1285"/>
        <item x="1286"/>
        <item x="1421"/>
        <item x="1268"/>
        <item x="1269"/>
        <item x="1390"/>
        <item x="1287"/>
        <item x="1459"/>
        <item x="1499"/>
        <item x="1387"/>
        <item x="1310"/>
        <item x="1311"/>
        <item x="1288"/>
        <item x="1292"/>
        <item x="1289"/>
        <item x="1365"/>
        <item x="1564"/>
        <item x="1565"/>
        <item x="1566"/>
        <item x="1281"/>
        <item x="1282"/>
        <item x="1242"/>
        <item x="1357"/>
        <item x="1243"/>
        <item x="1244"/>
        <item x="1245"/>
        <item x="1503"/>
        <item x="1293"/>
        <item x="1492"/>
        <item x="1581"/>
        <item x="1508"/>
        <item x="1487"/>
        <item x="1509"/>
        <item x="1488"/>
        <item x="1489"/>
        <item x="1400"/>
        <item x="1515"/>
        <item x="1513"/>
        <item x="1345"/>
        <item x="1358"/>
        <item x="1535"/>
        <item x="1593"/>
        <item x="1546"/>
        <item x="1388"/>
        <item x="1346"/>
        <item x="1582"/>
        <item x="1536"/>
        <item x="1389"/>
        <item x="1374"/>
        <item x="1347"/>
        <item x="1375"/>
        <item x="1466"/>
        <item x="1467"/>
        <item x="1348"/>
        <item x="1413"/>
        <item x="1349"/>
        <item x="1537"/>
        <item x="1350"/>
        <item x="1351"/>
        <item x="1352"/>
        <item x="1583"/>
        <item x="1538"/>
        <item x="1584"/>
        <item x="1539"/>
        <item x="1585"/>
        <item x="1401"/>
        <item x="1402"/>
        <item x="1586"/>
        <item x="1117"/>
        <item x="1340"/>
        <item x="1118"/>
        <item x="1119"/>
        <item x="1120"/>
        <item x="1121"/>
        <item x="1301"/>
        <item x="1594"/>
        <item x="1540"/>
        <item x="1294"/>
        <item x="1597"/>
        <item x="1610"/>
        <item x="1611"/>
        <item x="1493"/>
        <item x="1567"/>
        <item x="1494"/>
        <item x="1568"/>
        <item x="1501"/>
        <item x="1490"/>
        <item x="1479"/>
        <item x="1598"/>
        <item x="1601"/>
        <item x="1599"/>
        <item x="1600"/>
        <item x="1529"/>
        <item x="1514"/>
        <item x="1530"/>
        <item x="1569"/>
        <item x="1547"/>
        <item x="1548"/>
        <item x="1461"/>
        <item x="501"/>
        <item x="926"/>
        <item x="1316"/>
        <item x="927"/>
        <item x="1403"/>
        <item x="1302"/>
        <item x="786"/>
        <item x="394"/>
        <item x="395"/>
        <item x="396"/>
        <item x="1185"/>
        <item x="397"/>
        <item x="258"/>
        <item x="398"/>
        <item x="399"/>
        <item x="961"/>
        <item x="962"/>
        <item x="152"/>
        <item x="328"/>
        <item x="400"/>
        <item x="736"/>
        <item x="569"/>
        <item x="737"/>
        <item x="479"/>
        <item x="576"/>
        <item x="502"/>
        <item x="274"/>
        <item x="1230"/>
        <item x="390"/>
        <item x="1448"/>
        <item x="1058"/>
        <item x="910"/>
        <item x="955"/>
        <item x="817"/>
        <item x="1449"/>
        <item x="1519"/>
        <item x="1366"/>
        <item x="818"/>
        <item x="207"/>
        <item x="429"/>
        <item x="738"/>
        <item x="1391"/>
        <item x="739"/>
        <item x="1342"/>
        <item x="842"/>
        <item x="1202"/>
        <item x="725"/>
        <item x="1090"/>
        <item x="913"/>
        <item x="1022"/>
        <item x="1231"/>
        <item x="544"/>
        <item x="1195"/>
        <item x="843"/>
        <item x="191"/>
        <item x="596"/>
        <item x="992"/>
        <item x="1556"/>
        <item x="1495"/>
        <item x="1394"/>
        <item x="1232"/>
        <item x="153"/>
        <item x="154"/>
        <item x="914"/>
        <item x="764"/>
        <item x="1043"/>
        <item x="1138"/>
        <item x="1562"/>
        <item x="155"/>
        <item x="329"/>
        <item x="430"/>
        <item x="1500"/>
        <item x="431"/>
        <item x="1044"/>
        <item x="1107"/>
        <item x="773"/>
        <item x="1139"/>
        <item x="212"/>
        <item x="1283"/>
        <item x="1108"/>
        <item x="1140"/>
        <item x="401"/>
        <item x="460"/>
        <item x="402"/>
        <item x="830"/>
        <item x="1431"/>
        <item x="765"/>
        <item x="959"/>
        <item x="873"/>
        <item x="778"/>
        <item x="993"/>
        <item x="156"/>
        <item x="157"/>
        <item x="1587"/>
        <item x="1141"/>
        <item x="208"/>
        <item x="626"/>
        <item x="557"/>
        <item x="1321"/>
        <item x="1177"/>
        <item x="1404"/>
        <item x="464"/>
        <item x="868"/>
        <item x="869"/>
        <item x="1000"/>
        <item x="740"/>
        <item x="796"/>
        <item x="797"/>
        <item x="158"/>
        <item x="159"/>
        <item x="213"/>
        <item x="1142"/>
        <item x="1143"/>
        <item x="819"/>
        <item x="403"/>
        <item x="1124"/>
        <item x="404"/>
        <item x="911"/>
        <item x="225"/>
        <item x="627"/>
        <item x="283"/>
        <item x="1215"/>
        <item x="1259"/>
        <item x="1260"/>
        <item x="1305"/>
        <item x="1233"/>
        <item x="1554"/>
        <item x="1234"/>
        <item x="1306"/>
        <item x="721"/>
        <item x="722"/>
        <item x="503"/>
        <item x="1450"/>
        <item x="691"/>
        <item x="628"/>
        <item x="1001"/>
        <item x="741"/>
        <item x="1531"/>
        <item x="897"/>
        <item x="898"/>
        <item x="783"/>
        <item x="160"/>
        <item x="613"/>
        <item x="161"/>
        <item x="858"/>
        <item x="859"/>
        <item x="1432"/>
        <item x="405"/>
        <item x="406"/>
        <item x="407"/>
        <item x="408"/>
        <item x="1150"/>
        <item x="409"/>
        <item x="275"/>
        <item x="276"/>
        <item x="1046"/>
        <item x="1011"/>
        <item x="192"/>
        <item x="277"/>
        <item x="278"/>
        <item x="1235"/>
        <item x="279"/>
        <item x="1307"/>
        <item x="280"/>
        <item x="522"/>
        <item x="523"/>
        <item x="694"/>
        <item x="570"/>
        <item x="571"/>
        <item x="572"/>
        <item x="1532"/>
        <item x="820"/>
        <item x="214"/>
        <item x="550"/>
        <item x="1460"/>
        <item x="1073"/>
        <item x="1064"/>
        <item x="1065"/>
        <item x="1545"/>
        <item x="9"/>
        <item x="896"/>
        <item x="284"/>
        <item x="1433"/>
        <item x="714"/>
        <item x="432"/>
        <item x="504"/>
        <item x="1376"/>
        <item x="448"/>
        <item x="1377"/>
        <item x="1378"/>
        <item x="410"/>
        <item x="1074"/>
        <item x="664"/>
        <item x="665"/>
        <item x="411"/>
        <item x="455"/>
        <item x="412"/>
        <item x="1066"/>
        <item x="519"/>
        <item x="748"/>
        <item x="162"/>
        <item x="163"/>
        <item x="977"/>
        <item x="529"/>
        <item x="821"/>
        <item x="1261"/>
        <item x="1262"/>
        <item x="956"/>
        <item x="766"/>
        <item x="1210"/>
        <item x="1151"/>
        <item x="1451"/>
        <item x="1452"/>
        <item x="1067"/>
        <item x="1216"/>
        <item x="505"/>
        <item x="226"/>
        <item x="227"/>
        <item x="1236"/>
        <item x="228"/>
        <item x="1144"/>
        <item x="1145"/>
        <item x="164"/>
        <item x="10"/>
        <item x="165"/>
        <item x="166"/>
        <item x="634"/>
        <item x="167"/>
        <item x="902"/>
        <item x="666"/>
        <item x="965"/>
        <item x="860"/>
        <item x="1453"/>
        <item x="1318"/>
        <item x="1454"/>
        <item x="367"/>
        <item x="368"/>
        <item x="369"/>
        <item x="370"/>
        <item x="215"/>
        <item x="371"/>
        <item x="1520"/>
        <item x="1152"/>
        <item x="11"/>
        <item x="967"/>
        <item x="577"/>
        <item x="1588"/>
        <item x="1455"/>
        <item x="1111"/>
        <item x="966"/>
        <item x="1563"/>
        <item x="1595"/>
        <item x="1596"/>
        <item x="524"/>
        <item x="1312"/>
        <item x="1380"/>
        <item x="379"/>
        <item x="380"/>
        <item x="381"/>
        <item x="558"/>
        <item x="480"/>
        <item x="1322"/>
        <item x="1323"/>
        <item x="1324"/>
        <item x="465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870"/>
      </items>
    </pivotField>
    <pivotField axis="axisRow" compact="0" outline="0" showAll="0" sortType="descending" defaultSubtotal="0">
      <items count="1645">
        <item x="1260"/>
        <item x="1172"/>
        <item x="1316"/>
        <item x="1261"/>
        <item x="293"/>
        <item x="626"/>
        <item x="312"/>
        <item x="968"/>
        <item x="81"/>
        <item x="815"/>
        <item x="530"/>
        <item x="262"/>
        <item x="261"/>
        <item x="754"/>
        <item x="651"/>
        <item x="650"/>
        <item x="649"/>
        <item x="596"/>
        <item x="80"/>
        <item x="981"/>
        <item x="546"/>
        <item x="545"/>
        <item x="476"/>
        <item x="1138"/>
        <item x="1413"/>
        <item x="383"/>
        <item x="449"/>
        <item x="256"/>
        <item x="1378"/>
        <item x="946"/>
        <item x="1089"/>
        <item x="575"/>
        <item x="548"/>
        <item x="924"/>
        <item x="1137"/>
        <item x="189"/>
        <item x="1220"/>
        <item x="52"/>
        <item x="51"/>
        <item x="50"/>
        <item x="1467"/>
        <item x="1468"/>
        <item x="1537"/>
        <item x="1498"/>
        <item x="271"/>
        <item x="310"/>
        <item x="246"/>
        <item x="1209"/>
        <item x="1206"/>
        <item x="1205"/>
        <item x="1577"/>
        <item x="1070"/>
        <item x="357"/>
        <item x="1638"/>
        <item x="954"/>
        <item x="1338"/>
        <item x="402"/>
        <item x="836"/>
        <item x="1202"/>
        <item x="1153"/>
        <item x="1475"/>
        <item x="1173"/>
        <item x="1106"/>
        <item x="1196"/>
        <item x="1195"/>
        <item x="1464"/>
        <item x="1272"/>
        <item x="1273"/>
        <item x="514"/>
        <item x="684"/>
        <item x="685"/>
        <item x="516"/>
        <item x="456"/>
        <item x="515"/>
        <item x="1384"/>
        <item x="657"/>
        <item x="1462"/>
        <item x="818"/>
        <item x="1351"/>
        <item x="1352"/>
        <item x="1350"/>
        <item x="765"/>
        <item x="766"/>
        <item x="1151"/>
        <item x="1059"/>
        <item x="433"/>
        <item x="556"/>
        <item x="1363"/>
        <item x="161"/>
        <item x="859"/>
        <item x="431"/>
        <item x="969"/>
        <item x="561"/>
        <item x="1301"/>
        <item x="678"/>
        <item x="149"/>
        <item x="1030"/>
        <item x="970"/>
        <item x="1215"/>
        <item x="1199"/>
        <item x="155"/>
        <item x="1121"/>
        <item x="1052"/>
        <item x="1451"/>
        <item x="370"/>
        <item x="806"/>
        <item x="1488"/>
        <item x="807"/>
        <item x="188"/>
        <item x="843"/>
        <item x="1192"/>
        <item x="273"/>
        <item x="844"/>
        <item x="520"/>
        <item x="842"/>
        <item x="18"/>
        <item x="131"/>
        <item x="554"/>
        <item x="613"/>
        <item x="555"/>
        <item x="780"/>
        <item x="831"/>
        <item x="332"/>
        <item x="773"/>
        <item x="742"/>
        <item x="1248"/>
        <item x="812"/>
        <item x="1480"/>
        <item x="1365"/>
        <item x="838"/>
        <item x="1623"/>
        <item x="389"/>
        <item x="1342"/>
        <item x="559"/>
        <item x="247"/>
        <item x="1110"/>
        <item x="1071"/>
        <item x="450"/>
        <item x="659"/>
        <item x="1293"/>
        <item x="1183"/>
        <item x="1026"/>
        <item x="764"/>
        <item x="1250"/>
        <item x="1249"/>
        <item x="1354"/>
        <item x="549"/>
        <item x="422"/>
        <item x="636"/>
        <item x="866"/>
        <item x="481"/>
        <item x="160"/>
        <item x="165"/>
        <item x="483"/>
        <item x="1164"/>
        <item x="453"/>
        <item x="759"/>
        <item x="499"/>
        <item x="1022"/>
        <item x="553"/>
        <item x="788"/>
        <item x="860"/>
        <item x="275"/>
        <item x="356"/>
        <item x="667"/>
        <item x="244"/>
        <item x="996"/>
        <item x="994"/>
        <item x="995"/>
        <item x="801"/>
        <item x="278"/>
        <item x="639"/>
        <item x="38"/>
        <item x="641"/>
        <item x="72"/>
        <item x="688"/>
        <item x="1154"/>
        <item x="1282"/>
        <item x="1076"/>
        <item x="75"/>
        <item x="420"/>
        <item x="83"/>
        <item x="1021"/>
        <item x="1118"/>
        <item x="1595"/>
        <item x="529"/>
        <item x="103"/>
        <item x="1232"/>
        <item x="334"/>
        <item x="488"/>
        <item x="904"/>
        <item x="496"/>
        <item x="1163"/>
        <item x="1028"/>
        <item x="468"/>
        <item x="99"/>
        <item x="1541"/>
        <item x="1602"/>
        <item x="1455"/>
        <item x="469"/>
        <item x="200"/>
        <item x="883"/>
        <item x="153"/>
        <item x="1482"/>
        <item x="1035"/>
        <item x="1034"/>
        <item x="1135"/>
        <item x="1584"/>
        <item x="507"/>
        <item x="427"/>
        <item x="428"/>
        <item x="1219"/>
        <item x="1242"/>
        <item x="368"/>
        <item x="509"/>
        <item x="452"/>
        <item x="1359"/>
        <item x="1345"/>
        <item x="1453"/>
        <item x="767"/>
        <item x="846"/>
        <item x="855"/>
        <item x="834"/>
        <item x="988"/>
        <item x="621"/>
        <item x="620"/>
        <item x="703"/>
        <item x="998"/>
        <item x="202"/>
        <item x="611"/>
        <item x="735"/>
        <item x="309"/>
        <item x="662"/>
        <item x="574"/>
        <item x="21"/>
        <item x="90"/>
        <item x="326"/>
        <item x="787"/>
        <item x="1523"/>
        <item x="156"/>
        <item x="157"/>
        <item x="1001"/>
        <item x="1270"/>
        <item x="665"/>
        <item x="1490"/>
        <item x="364"/>
        <item x="1108"/>
        <item x="363"/>
        <item x="1543"/>
        <item x="871"/>
        <item x="206"/>
        <item x="1416"/>
        <item x="1107"/>
        <item x="324"/>
        <item x="365"/>
        <item x="366"/>
        <item x="590"/>
        <item x="1449"/>
        <item x="1020"/>
        <item x="1606"/>
        <item x="673"/>
        <item x="439"/>
        <item x="397"/>
        <item x="396"/>
        <item x="395"/>
        <item x="1198"/>
        <item x="1620"/>
        <item x="676"/>
        <item x="730"/>
        <item x="949"/>
        <item x="1551"/>
        <item x="446"/>
        <item x="438"/>
        <item x="437"/>
        <item x="1415"/>
        <item x="1333"/>
        <item x="1401"/>
        <item x="1572"/>
        <item x="1072"/>
        <item x="1073"/>
        <item x="749"/>
        <item x="138"/>
        <item x="282"/>
        <item x="180"/>
        <item x="792"/>
        <item x="432"/>
        <item x="717"/>
        <item x="1234"/>
        <item x="931"/>
        <item x="423"/>
        <item x="254"/>
        <item x="325"/>
        <item x="248"/>
        <item x="294"/>
        <item x="775"/>
        <item x="863"/>
        <item x="779"/>
        <item x="1411"/>
        <item x="614"/>
        <item x="752"/>
        <item x="776"/>
        <item x="790"/>
        <item x="681"/>
        <item x="682"/>
        <item x="190"/>
        <item x="1400"/>
        <item x="135"/>
        <item x="134"/>
        <item x="133"/>
        <item x="267"/>
        <item x="679"/>
        <item x="680"/>
        <item x="441"/>
        <item x="215"/>
        <item x="1389"/>
        <item x="944"/>
        <item x="1268"/>
        <item x="1103"/>
        <item x="1104"/>
        <item x="1177"/>
        <item x="1446"/>
        <item x="1176"/>
        <item x="1509"/>
        <item x="1510"/>
        <item x="921"/>
        <item x="1275"/>
        <item x="1439"/>
        <item x="922"/>
        <item x="1178"/>
        <item x="1168"/>
        <item x="1167"/>
        <item x="1169"/>
        <item x="1633"/>
        <item x="1472"/>
        <item x="1471"/>
        <item x="1463"/>
        <item x="604"/>
        <item x="463"/>
        <item x="388"/>
        <item x="1588"/>
        <item x="1622"/>
        <item x="901"/>
        <item x="1562"/>
        <item x="925"/>
        <item x="755"/>
        <item x="343"/>
        <item x="637"/>
        <item x="26"/>
        <item x="179"/>
        <item x="1240"/>
        <item x="288"/>
        <item x="920"/>
        <item x="538"/>
        <item x="1160"/>
        <item x="1069"/>
        <item x="1068"/>
        <item x="737"/>
        <item x="304"/>
        <item x="1086"/>
        <item x="504"/>
        <item x="558"/>
        <item x="112"/>
        <item x="783"/>
        <item x="568"/>
        <item x="1427"/>
        <item x="1053"/>
        <item x="1485"/>
        <item x="1478"/>
        <item x="1631"/>
        <item x="713"/>
        <item x="1087"/>
        <item x="551"/>
        <item x="874"/>
        <item x="1051"/>
        <item x="1150"/>
        <item x="1591"/>
        <item x="1419"/>
        <item x="609"/>
        <item x="1404"/>
        <item x="1403"/>
        <item x="137"/>
        <item x="281"/>
        <item x="727"/>
        <item x="333"/>
        <item x="378"/>
        <item x="1576"/>
        <item x="1045"/>
        <item x="525"/>
        <item x="1605"/>
        <item x="976"/>
        <item x="1575"/>
        <item x="1518"/>
        <item x="1170"/>
        <item x="1015"/>
        <item x="1017"/>
        <item x="664"/>
        <item x="253"/>
        <item x="1433"/>
        <item x="372"/>
        <item x="193"/>
        <item x="1251"/>
        <item x="479"/>
        <item x="576"/>
        <item x="485"/>
        <item x="1246"/>
        <item x="498"/>
        <item x="950"/>
        <item x="960"/>
        <item x="1442"/>
        <item x="739"/>
        <item x="494"/>
        <item x="502"/>
        <item x="1554"/>
        <item x="718"/>
        <item x="493"/>
        <item x="1237"/>
        <item x="569"/>
        <item x="740"/>
        <item x="264"/>
        <item x="1560"/>
        <item x="274"/>
        <item x="1506"/>
        <item x="272"/>
        <item x="897"/>
        <item x="1341"/>
        <item x="497"/>
        <item x="702"/>
        <item x="1420"/>
        <item x="1124"/>
        <item x="1097"/>
        <item x="1096"/>
        <item x="1093"/>
        <item x="1094"/>
        <item x="1062"/>
        <item x="1095"/>
        <item x="1090"/>
        <item x="1092"/>
        <item x="1091"/>
        <item x="531"/>
        <item x="470"/>
        <item x="196"/>
        <item x="471"/>
        <item x="195"/>
        <item x="582"/>
        <item x="158"/>
        <item x="159"/>
        <item x="213"/>
        <item x="41"/>
        <item x="1597"/>
        <item x="1520"/>
        <item x="1596"/>
        <item x="1519"/>
        <item x="263"/>
        <item x="938"/>
        <item x="1636"/>
        <item x="302"/>
        <item x="1370"/>
        <item x="1492"/>
        <item x="1372"/>
        <item x="1371"/>
        <item x="1493"/>
        <item x="1373"/>
        <item x="1436"/>
        <item x="1564"/>
        <item x="1369"/>
        <item x="289"/>
        <item x="1323"/>
        <item x="501"/>
        <item x="503"/>
        <item x="223"/>
        <item x="424"/>
        <item x="1111"/>
        <item x="725"/>
        <item x="724"/>
        <item x="964"/>
        <item x="987"/>
        <item x="768"/>
        <item x="865"/>
        <item x="1084"/>
        <item x="455"/>
        <item x="1162"/>
        <item x="864"/>
        <item x="908"/>
        <item x="258"/>
        <item x="403"/>
        <item x="562"/>
        <item x="411"/>
        <item x="412"/>
        <item x="963"/>
        <item x="1448"/>
        <item x="340"/>
        <item x="757"/>
        <item x="1542"/>
        <item x="881"/>
        <item x="284"/>
        <item x="171"/>
        <item x="1327"/>
        <item x="279"/>
        <item x="280"/>
        <item x="490"/>
        <item x="491"/>
        <item x="115"/>
        <item x="691"/>
        <item x="199"/>
        <item x="385"/>
        <item x="384"/>
        <item x="110"/>
        <item x="945"/>
        <item x="1394"/>
        <item x="1262"/>
        <item x="532"/>
        <item x="623"/>
        <item x="1430"/>
        <item x="705"/>
        <item x="376"/>
        <item x="635"/>
        <item x="710"/>
        <item x="1288"/>
        <item x="708"/>
        <item x="1496"/>
        <item x="1497"/>
        <item x="709"/>
        <item x="1290"/>
        <item x="1289"/>
        <item x="1012"/>
        <item x="748"/>
        <item x="1387"/>
        <item x="1002"/>
        <item x="1067"/>
        <item x="811"/>
        <item x="1417"/>
        <item x="856"/>
        <item x="1581"/>
        <item x="1318"/>
        <item x="1191"/>
        <item x="489"/>
        <item x="1426"/>
        <item x="932"/>
        <item x="933"/>
        <item x="109"/>
        <item x="847"/>
        <item x="375"/>
        <item x="1407"/>
        <item x="668"/>
        <item x="769"/>
        <item x="966"/>
        <item x="879"/>
        <item x="1274"/>
        <item x="1302"/>
        <item x="1050"/>
        <item x="952"/>
        <item x="1406"/>
        <item x="731"/>
        <item x="1553"/>
        <item x="675"/>
        <item x="114"/>
        <item x="1239"/>
        <item x="342"/>
        <item x="283"/>
        <item x="726"/>
        <item x="903"/>
        <item x="1267"/>
        <item x="1233"/>
        <item x="1450"/>
        <item x="723"/>
        <item x="1117"/>
        <item x="1036"/>
        <item x="887"/>
        <item x="888"/>
        <item x="579"/>
        <item x="1547"/>
        <item x="610"/>
        <item x="517"/>
        <item x="251"/>
        <item x="482"/>
        <item x="762"/>
        <item x="1310"/>
        <item x="34"/>
        <item x="535"/>
        <item x="1000"/>
        <item x="796"/>
        <item x="347"/>
        <item x="1116"/>
        <item x="1115"/>
        <item x="1113"/>
        <item x="1114"/>
        <item x="1080"/>
        <item x="1494"/>
        <item x="607"/>
        <item x="608"/>
        <item x="1604"/>
        <item x="913"/>
        <item x="914"/>
        <item x="1405"/>
        <item x="299"/>
        <item x="1336"/>
        <item x="785"/>
        <item x="1461"/>
        <item x="985"/>
        <item x="164"/>
        <item x="1271"/>
        <item x="344"/>
        <item x="1356"/>
        <item x="1266"/>
        <item x="37"/>
        <item x="76"/>
        <item x="1077"/>
        <item x="1029"/>
        <item x="1458"/>
        <item x="884"/>
        <item x="698"/>
        <item x="1112"/>
        <item x="362"/>
        <item x="972"/>
        <item x="627"/>
        <item x="116"/>
        <item x="292"/>
        <item x="1481"/>
        <item x="1362"/>
        <item x="1529"/>
        <item x="1314"/>
        <item x="1555"/>
        <item x="1642"/>
        <item x="1423"/>
        <item x="1152"/>
        <item x="1544"/>
        <item x="1157"/>
        <item x="916"/>
        <item x="1298"/>
        <item x="152"/>
        <item x="1258"/>
        <item x="628"/>
        <item x="269"/>
        <item x="1023"/>
        <item x="1393"/>
        <item x="1460"/>
        <item x="1145"/>
        <item x="1528"/>
        <item x="1186"/>
        <item x="1570"/>
        <item x="927"/>
        <item x="1473"/>
        <item x="1487"/>
        <item x="597"/>
        <item x="1328"/>
        <item x="1445"/>
        <item x="1287"/>
        <item x="1408"/>
        <item x="1443"/>
        <item x="1412"/>
        <item x="732"/>
        <item x="733"/>
        <item x="257"/>
        <item x="359"/>
        <item x="770"/>
        <item x="1517"/>
        <item x="1585"/>
        <item x="1340"/>
        <item x="1586"/>
        <item x="1500"/>
        <item x="1533"/>
        <item x="1311"/>
        <item x="825"/>
        <item x="677"/>
        <item x="700"/>
        <item x="1457"/>
        <item x="176"/>
        <item x="526"/>
        <item x="839"/>
        <item x="259"/>
        <item x="1501"/>
        <item x="810"/>
        <item x="758"/>
        <item x="877"/>
        <item x="560"/>
        <item x="1632"/>
        <item x="426"/>
        <item x="1624"/>
        <item x="573"/>
        <item x="1593"/>
        <item x="327"/>
        <item x="224"/>
        <item x="150"/>
        <item x="255"/>
        <item x="1223"/>
        <item x="690"/>
        <item x="1011"/>
        <item x="462"/>
        <item x="689"/>
        <item x="1360"/>
        <item x="566"/>
        <item x="975"/>
        <item x="1165"/>
        <item x="782"/>
        <item x="738"/>
        <item x="830"/>
        <item x="658"/>
        <item x="331"/>
        <item x="1556"/>
        <item x="822"/>
        <item x="7"/>
        <item x="337"/>
        <item x="11"/>
        <item x="817"/>
        <item x="336"/>
        <item x="511"/>
        <item x="577"/>
        <item x="934"/>
        <item x="1204"/>
        <item x="1203"/>
        <item x="829"/>
        <item x="330"/>
        <item x="338"/>
        <item x="905"/>
        <item x="177"/>
        <item x="329"/>
        <item x="716"/>
        <item x="451"/>
        <item x="1409"/>
        <item x="349"/>
        <item x="350"/>
        <item x="1414"/>
        <item x="882"/>
        <item x="819"/>
        <item x="701"/>
        <item x="1486"/>
        <item x="1385"/>
        <item x="1477"/>
        <item x="1567"/>
        <item x="1098"/>
        <item x="1060"/>
        <item x="1552"/>
        <item x="697"/>
        <item x="563"/>
        <item x="999"/>
        <item x="809"/>
        <item x="899"/>
        <item x="380"/>
        <item x="113"/>
        <item x="1589"/>
        <item x="986"/>
        <item x="1193"/>
        <item x="1296"/>
        <item x="827"/>
        <item x="823"/>
        <item x="1147"/>
        <item x="929"/>
        <item x="857"/>
        <item x="1243"/>
        <item x="1444"/>
        <item x="1040"/>
        <item x="1286"/>
        <item x="841"/>
        <item x="585"/>
        <item x="124"/>
        <item x="174"/>
        <item x="353"/>
        <item x="1329"/>
        <item x="794"/>
        <item x="1504"/>
        <item x="704"/>
        <item x="47"/>
        <item x="793"/>
        <item x="750"/>
        <item x="198"/>
        <item x="835"/>
        <item x="513"/>
        <item x="1557"/>
        <item x="419"/>
        <item x="46"/>
        <item x="1574"/>
        <item x="707"/>
        <item x="201"/>
        <item x="612"/>
        <item x="1330"/>
        <item x="797"/>
        <item x="197"/>
        <item x="527"/>
        <item x="120"/>
        <item x="588"/>
        <item x="315"/>
        <item x="683"/>
        <item x="316"/>
        <item x="833"/>
        <item x="1569"/>
        <item x="587"/>
        <item x="314"/>
        <item x="1495"/>
        <item x="728"/>
        <item x="1217"/>
        <item x="622"/>
        <item x="1044"/>
        <item x="122"/>
        <item x="181"/>
        <item x="804"/>
        <item x="123"/>
        <item x="457"/>
        <item x="322"/>
        <item x="321"/>
        <item x="799"/>
        <item x="250"/>
        <item x="656"/>
        <item x="891"/>
        <item x="1227"/>
        <item x="127"/>
        <item x="128"/>
        <item x="211"/>
        <item x="923"/>
        <item x="898"/>
        <item x="444"/>
        <item x="295"/>
        <item x="20"/>
        <item x="104"/>
        <item x="695"/>
        <item x="394"/>
        <item x="35"/>
        <item x="1391"/>
        <item x="1639"/>
        <item x="1431"/>
        <item x="1390"/>
        <item x="1392"/>
        <item x="1216"/>
        <item x="746"/>
        <item x="443"/>
        <item x="1515"/>
        <item x="386"/>
        <item x="1395"/>
        <item x="1368"/>
        <item x="1396"/>
        <item x="1410"/>
        <item x="373"/>
        <item x="1435"/>
        <item x="1380"/>
        <item x="1476"/>
        <item x="296"/>
        <item x="1603"/>
        <item x="1065"/>
        <item x="1064"/>
        <item x="1122"/>
        <item x="618"/>
        <item x="971"/>
        <item x="1601"/>
        <item x="268"/>
        <item x="814"/>
        <item x="813"/>
        <item x="800"/>
        <item x="824"/>
        <item x="617"/>
        <item x="1048"/>
        <item x="235"/>
        <item x="236"/>
        <item x="777"/>
        <item x="1142"/>
        <item x="1134"/>
        <item x="693"/>
        <item x="1214"/>
        <item x="791"/>
        <item x="795"/>
        <item x="1299"/>
        <item x="997"/>
        <item x="464"/>
        <item x="1521"/>
        <item x="848"/>
        <item x="1292"/>
        <item x="1550"/>
        <item x="237"/>
        <item x="311"/>
        <item x="912"/>
        <item x="358"/>
        <item x="31"/>
        <item x="736"/>
        <item x="421"/>
        <item x="323"/>
        <item x="1031"/>
        <item x="519"/>
        <item x="1074"/>
        <item x="751"/>
        <item x="1377"/>
        <item x="95"/>
        <item x="774"/>
        <item x="1308"/>
        <item x="542"/>
        <item x="352"/>
        <item x="1321"/>
        <item x="643"/>
        <item x="644"/>
        <item x="1381"/>
        <item x="94"/>
        <item x="93"/>
        <item x="351"/>
        <item x="602"/>
        <item x="873"/>
        <item x="694"/>
        <item x="1618"/>
        <item x="1285"/>
        <item x="17"/>
        <item x="32"/>
        <item x="33"/>
        <item x="98"/>
        <item x="589"/>
        <item x="194"/>
        <item x="1025"/>
        <item x="533"/>
        <item x="1166"/>
        <item x="1590"/>
        <item x="886"/>
        <item x="1010"/>
        <item x="96"/>
        <item x="97"/>
        <item x="1024"/>
        <item x="943"/>
        <item x="209"/>
        <item x="521"/>
        <item x="584"/>
        <item x="67"/>
        <item x="391"/>
        <item x="772"/>
        <item x="875"/>
        <item x="1008"/>
        <item x="615"/>
        <item x="821"/>
        <item x="1306"/>
        <item x="1334"/>
        <item x="1332"/>
        <item x="1331"/>
        <item x="1038"/>
        <item x="634"/>
        <item x="631"/>
        <item x="633"/>
        <item x="632"/>
        <item x="107"/>
        <item x="6"/>
        <item x="108"/>
        <item x="1598"/>
        <item x="106"/>
        <item x="1175"/>
        <item x="581"/>
        <item x="1263"/>
        <item x="1452"/>
        <item x="1317"/>
        <item x="1139"/>
        <item x="663"/>
        <item x="1140"/>
        <item x="878"/>
        <item x="890"/>
        <item x="906"/>
        <item x="907"/>
        <item x="1434"/>
        <item x="328"/>
        <item x="1180"/>
        <item x="1374"/>
        <item x="265"/>
        <item x="1578"/>
        <item x="895"/>
        <item x="413"/>
        <item x="892"/>
        <item x="893"/>
        <item x="894"/>
        <item x="578"/>
        <item x="1003"/>
        <item x="543"/>
        <item x="647"/>
        <item x="1213"/>
        <item x="1358"/>
        <item x="30"/>
        <item x="217"/>
        <item x="832"/>
        <item x="1197"/>
        <item x="1224"/>
        <item x="130"/>
        <item x="478"/>
        <item x="243"/>
        <item x="789"/>
        <item x="126"/>
        <item x="132"/>
        <item x="761"/>
        <item x="1222"/>
        <item x="624"/>
        <item x="249"/>
        <item x="360"/>
        <item x="361"/>
        <item x="674"/>
        <item x="487"/>
        <item x="1212"/>
        <item x="71"/>
        <item x="74"/>
        <item x="166"/>
        <item x="1326"/>
        <item x="139"/>
        <item x="771"/>
        <item x="1349"/>
        <item x="1278"/>
        <item x="784"/>
        <item x="1225"/>
        <item x="440"/>
        <item x="591"/>
        <item x="876"/>
        <item x="1054"/>
        <item x="409"/>
        <item x="744"/>
        <item x="630"/>
        <item x="1066"/>
        <item x="276"/>
        <item x="1102"/>
        <item x="379"/>
        <item x="666"/>
        <item x="1625"/>
        <item x="747"/>
        <item x="42"/>
        <item x="102"/>
        <item x="743"/>
        <item x="277"/>
        <item x="40"/>
        <item x="0"/>
        <item x="1155"/>
        <item x="84"/>
        <item x="1254"/>
        <item x="1075"/>
        <item x="940"/>
        <item x="1027"/>
        <item x="902"/>
        <item x="1582"/>
        <item x="111"/>
        <item x="25"/>
        <item x="547"/>
        <item x="24"/>
        <item x="317"/>
        <item x="387"/>
        <item x="205"/>
        <item x="1563"/>
        <item x="1611"/>
        <item x="1367"/>
        <item x="706"/>
        <item x="760"/>
        <item x="1619"/>
        <item x="341"/>
        <item x="13"/>
        <item x="544"/>
        <item x="1454"/>
        <item x="1281"/>
        <item x="1264"/>
        <item x="1608"/>
        <item x="147"/>
        <item x="145"/>
        <item x="148"/>
        <item x="146"/>
        <item x="416"/>
        <item x="417"/>
        <item x="1300"/>
        <item x="1346"/>
        <item x="593"/>
        <item x="1353"/>
        <item x="354"/>
        <item x="382"/>
        <item x="816"/>
        <item x="14"/>
        <item x="305"/>
        <item x="534"/>
        <item x="318"/>
        <item x="645"/>
        <item x="1253"/>
        <item x="1120"/>
        <item x="699"/>
        <item x="598"/>
        <item x="599"/>
        <item x="595"/>
        <item x="715"/>
        <item x="594"/>
        <item x="260"/>
        <item x="721"/>
        <item x="1291"/>
        <item x="232"/>
        <item x="10"/>
        <item x="1382"/>
        <item x="234"/>
        <item x="1347"/>
        <item x="459"/>
        <item x="1009"/>
        <item x="1238"/>
        <item x="592"/>
        <item x="1355"/>
        <item x="78"/>
        <item x="1201"/>
        <item x="486"/>
        <item x="536"/>
        <item x="1344"/>
        <item x="756"/>
        <item x="1179"/>
        <item x="802"/>
        <item x="638"/>
        <item x="640"/>
        <item x="1174"/>
        <item x="1594"/>
        <item x="55"/>
        <item x="1188"/>
        <item x="39"/>
        <item x="86"/>
        <item x="392"/>
        <item x="45"/>
        <item x="1"/>
        <item x="70"/>
        <item x="729"/>
        <item x="48"/>
        <item x="415"/>
        <item x="64"/>
        <item x="54"/>
        <item x="65"/>
        <item x="229"/>
        <item x="73"/>
        <item x="654"/>
        <item x="36"/>
        <item x="69"/>
        <item x="43"/>
        <item x="837"/>
        <item x="642"/>
        <item x="105"/>
        <item x="540"/>
        <item x="15"/>
        <item x="442"/>
        <item x="1049"/>
        <item x="167"/>
        <item x="82"/>
        <item x="1228"/>
        <item x="1123"/>
        <item x="222"/>
        <item x="1257"/>
        <item x="435"/>
        <item x="1364"/>
        <item x="221"/>
        <item x="858"/>
        <item x="5"/>
        <item x="1004"/>
        <item x="550"/>
        <item x="467"/>
        <item x="862"/>
        <item x="216"/>
        <item x="852"/>
        <item x="851"/>
        <item x="868"/>
        <item x="869"/>
        <item x="854"/>
        <item x="861"/>
        <item x="850"/>
        <item x="930"/>
        <item x="1099"/>
        <item x="826"/>
        <item x="252"/>
        <item x="1441"/>
        <item x="66"/>
        <item x="346"/>
        <item x="936"/>
        <item x="484"/>
        <item x="245"/>
        <item x="541"/>
        <item x="492"/>
        <item x="119"/>
        <item x="539"/>
        <item x="210"/>
        <item x="537"/>
        <item x="1599"/>
        <item x="1229"/>
        <item x="1230"/>
        <item x="1644"/>
        <item x="1536"/>
        <item x="1489"/>
        <item x="1511"/>
        <item x="1194"/>
        <item x="1512"/>
        <item x="1579"/>
        <item x="918"/>
        <item x="805"/>
        <item x="12"/>
        <item x="1143"/>
        <item x="306"/>
        <item x="307"/>
        <item x="1508"/>
        <item x="1465"/>
        <item x="1610"/>
        <item x="1432"/>
        <item x="1503"/>
        <item x="1491"/>
        <item x="973"/>
        <item x="367"/>
        <item x="564"/>
        <item x="8"/>
        <item x="1141"/>
        <item x="53"/>
        <item x="660"/>
        <item x="1255"/>
        <item x="1236"/>
        <item x="1247"/>
        <item x="1241"/>
        <item x="118"/>
        <item x="23"/>
        <item x="117"/>
        <item x="22"/>
        <item x="984"/>
        <item x="870"/>
        <item x="1190"/>
        <item x="1304"/>
        <item x="154"/>
        <item x="241"/>
        <item x="935"/>
        <item x="1265"/>
        <item x="172"/>
        <item x="175"/>
        <item x="939"/>
        <item x="369"/>
        <item x="567"/>
        <item x="1019"/>
        <item x="192"/>
        <item x="308"/>
        <item x="967"/>
        <item x="1383"/>
        <item x="1375"/>
        <item x="1357"/>
        <item x="1376"/>
        <item x="91"/>
        <item x="92"/>
        <item x="348"/>
        <item x="1573"/>
        <item x="472"/>
        <item x="953"/>
        <item x="393"/>
        <item x="297"/>
        <item x="68"/>
        <item x="298"/>
        <item x="1561"/>
        <item x="1609"/>
        <item x="1621"/>
        <item x="1148"/>
        <item x="62"/>
        <item x="828"/>
        <item x="1280"/>
        <item x="458"/>
        <item x="1208"/>
        <item x="1470"/>
        <item x="845"/>
        <item x="1456"/>
        <item x="1055"/>
        <item x="1221"/>
        <item x="1057"/>
        <item x="1252"/>
        <item x="226"/>
        <item x="227"/>
        <item x="505"/>
        <item x="228"/>
        <item x="1101"/>
        <item x="1189"/>
        <item x="1545"/>
        <item x="29"/>
        <item x="1634"/>
        <item x="1305"/>
        <item x="1210"/>
        <item x="1469"/>
        <item x="1325"/>
        <item x="191"/>
        <item x="186"/>
        <item x="290"/>
        <item x="991"/>
        <item x="849"/>
        <item x="220"/>
        <item x="980"/>
        <item x="1100"/>
        <item x="1032"/>
        <item x="1033"/>
        <item x="1184"/>
        <item x="941"/>
        <item x="992"/>
        <item x="583"/>
        <item x="942"/>
        <item x="778"/>
        <item x="401"/>
        <item x="1399"/>
        <item x="1085"/>
        <item x="1397"/>
        <item x="448"/>
        <item x="410"/>
        <item x="669"/>
        <item x="977"/>
        <item x="1226"/>
        <item x="1083"/>
        <item x="983"/>
        <item x="1039"/>
        <item x="990"/>
        <item x="781"/>
        <item x="528"/>
        <item x="1398"/>
        <item x="1499"/>
        <item x="671"/>
        <item x="670"/>
        <item x="672"/>
        <item x="557"/>
        <item x="1006"/>
        <item x="63"/>
        <item x="962"/>
        <item x="291"/>
        <item x="1119"/>
        <item x="1502"/>
        <item x="1626"/>
        <item x="1640"/>
        <item x="1641"/>
        <item x="1218"/>
        <item x="1056"/>
        <item x="270"/>
        <item x="187"/>
        <item x="1007"/>
        <item x="1058"/>
        <item x="447"/>
        <item x="961"/>
        <item x="982"/>
        <item x="993"/>
        <item x="460"/>
        <item x="345"/>
        <item x="1402"/>
        <item x="692"/>
        <item x="445"/>
        <item x="27"/>
        <item x="652"/>
        <item x="979"/>
        <item x="301"/>
        <item x="1583"/>
        <item x="300"/>
        <item x="61"/>
        <item x="477"/>
        <item x="56"/>
        <item x="820"/>
        <item x="1474"/>
        <item x="571"/>
        <item x="480"/>
        <item x="79"/>
        <item x="570"/>
        <item x="572"/>
        <item x="168"/>
        <item x="170"/>
        <item x="169"/>
        <item x="1063"/>
        <item x="1047"/>
        <item x="9"/>
        <item x="49"/>
        <item x="57"/>
        <item x="59"/>
        <item x="524"/>
        <item x="60"/>
        <item x="58"/>
        <item x="523"/>
        <item x="2"/>
        <item x="3"/>
        <item x="522"/>
        <item x="77"/>
        <item x="129"/>
        <item x="208"/>
        <item x="1303"/>
        <item x="183"/>
        <item x="182"/>
        <item x="184"/>
        <item x="1530"/>
        <item x="212"/>
        <item x="1532"/>
        <item x="1531"/>
        <item x="965"/>
        <item x="1156"/>
        <item x="1037"/>
        <item x="1005"/>
        <item x="1635"/>
        <item x="87"/>
        <item x="911"/>
        <item x="745"/>
        <item x="655"/>
        <item x="1159"/>
        <item x="1313"/>
        <item x="653"/>
        <item x="377"/>
        <item x="1580"/>
        <item x="1388"/>
        <item x="89"/>
        <item x="646"/>
        <item x="1061"/>
        <item x="1211"/>
        <item x="867"/>
        <item x="808"/>
        <item x="163"/>
        <item x="900"/>
        <item x="1418"/>
        <item x="1337"/>
        <item x="475"/>
        <item x="381"/>
        <item x="1088"/>
        <item x="162"/>
        <item x="880"/>
        <item x="1558"/>
        <item x="266"/>
        <item x="1283"/>
        <item x="734"/>
        <item x="231"/>
        <item x="910"/>
        <item x="1616"/>
        <item x="1587"/>
        <item x="1149"/>
        <item x="1559"/>
        <item x="1629"/>
        <item x="1628"/>
        <item x="1630"/>
        <item x="1627"/>
        <item x="1105"/>
        <item x="390"/>
        <item x="230"/>
        <item x="1161"/>
        <item x="374"/>
        <item x="1016"/>
        <item x="1018"/>
        <item x="625"/>
        <item x="619"/>
        <item x="185"/>
        <item x="1319"/>
        <item x="1422"/>
        <item x="454"/>
        <item x="1343"/>
        <item x="872"/>
        <item x="909"/>
        <item x="1428"/>
        <item x="1187"/>
        <item x="1466"/>
        <item x="928"/>
        <item x="16"/>
        <item x="1386"/>
        <item x="1307"/>
        <item x="1207"/>
        <item x="989"/>
        <item x="418"/>
        <item x="753"/>
        <item x="286"/>
        <item x="1548"/>
        <item x="510"/>
        <item x="648"/>
        <item x="219"/>
        <item x="552"/>
        <item x="88"/>
        <item x="1235"/>
        <item x="414"/>
        <item x="1447"/>
        <item x="178"/>
        <item x="1600"/>
        <item x="1438"/>
        <item x="661"/>
        <item x="1507"/>
        <item x="285"/>
        <item x="1277"/>
        <item x="1335"/>
        <item x="28"/>
        <item x="803"/>
        <item x="101"/>
        <item x="580"/>
        <item x="400"/>
        <item x="407"/>
        <item x="405"/>
        <item x="406"/>
        <item x="408"/>
        <item x="399"/>
        <item x="398"/>
        <item x="465"/>
        <item x="1146"/>
        <item x="853"/>
        <item x="4"/>
        <item x="565"/>
        <item x="1158"/>
        <item x="1549"/>
        <item x="959"/>
        <item x="238"/>
        <item x="586"/>
        <item x="889"/>
        <item x="951"/>
        <item x="722"/>
        <item x="896"/>
        <item x="85"/>
        <item x="1479"/>
        <item x="786"/>
        <item x="512"/>
        <item x="1505"/>
        <item x="1516"/>
        <item x="461"/>
        <item x="242"/>
        <item x="1527"/>
        <item x="958"/>
        <item x="956"/>
        <item x="687"/>
        <item x="686"/>
        <item x="955"/>
        <item x="603"/>
        <item x="1079"/>
        <item x="957"/>
        <item x="136"/>
        <item x="616"/>
        <item x="978"/>
        <item x="1014"/>
        <item x="1185"/>
        <item x="1637"/>
        <item x="1245"/>
        <item x="1348"/>
        <item x="125"/>
        <item x="218"/>
        <item x="947"/>
        <item x="1144"/>
        <item x="466"/>
        <item x="371"/>
        <item x="203"/>
        <item x="19"/>
        <item x="1643"/>
        <item x="600"/>
        <item x="601"/>
        <item x="1539"/>
        <item x="434"/>
        <item x="1269"/>
        <item x="1324"/>
        <item x="1259"/>
        <item x="1256"/>
        <item x="1171"/>
        <item x="696"/>
        <item x="915"/>
        <item x="1379"/>
        <item x="1540"/>
        <item x="1366"/>
        <item x="1109"/>
        <item x="1524"/>
        <item x="508"/>
        <item x="719"/>
        <item x="720"/>
        <item x="303"/>
        <item x="1607"/>
        <item x="1081"/>
        <item x="474"/>
        <item x="100"/>
        <item x="1128"/>
        <item x="1127"/>
        <item x="1125"/>
        <item x="1126"/>
        <item x="506"/>
        <item x="937"/>
        <item x="1437"/>
        <item x="763"/>
        <item x="1425"/>
        <item x="1614"/>
        <item x="1565"/>
        <item x="1615"/>
        <item x="1612"/>
        <item x="1566"/>
        <item x="1424"/>
        <item x="1613"/>
        <item x="121"/>
        <item x="714"/>
        <item x="495"/>
        <item x="339"/>
        <item x="313"/>
        <item x="1592"/>
        <item x="1078"/>
        <item x="1279"/>
        <item x="1568"/>
        <item x="1538"/>
        <item x="1617"/>
        <item x="1244"/>
        <item x="1546"/>
        <item x="926"/>
        <item x="436"/>
        <item x="335"/>
        <item x="355"/>
        <item x="974"/>
        <item x="1297"/>
        <item x="233"/>
        <item x="429"/>
        <item x="741"/>
        <item x="1043"/>
        <item x="1200"/>
        <item x="1042"/>
        <item x="1041"/>
        <item x="1483"/>
        <item x="1440"/>
        <item x="240"/>
        <item x="425"/>
        <item x="214"/>
        <item x="1046"/>
        <item x="1571"/>
        <item x="840"/>
        <item x="207"/>
        <item x="948"/>
        <item x="885"/>
        <item x="1429"/>
        <item x="1421"/>
        <item x="239"/>
        <item x="287"/>
        <item x="1312"/>
        <item x="44"/>
        <item x="173"/>
        <item x="1514"/>
        <item x="1309"/>
        <item x="204"/>
        <item x="1513"/>
        <item x="1535"/>
        <item x="1534"/>
        <item x="711"/>
        <item x="712"/>
        <item x="919"/>
        <item x="1284"/>
        <item x="1231"/>
        <item x="605"/>
        <item x="1133"/>
        <item x="917"/>
        <item x="1315"/>
        <item x="1132"/>
        <item x="1136"/>
        <item x="1459"/>
        <item x="144"/>
        <item x="319"/>
        <item x="473"/>
        <item x="142"/>
        <item x="225"/>
        <item x="1130"/>
        <item x="1276"/>
        <item x="1484"/>
        <item x="1013"/>
        <item x="320"/>
        <item x="1131"/>
        <item x="141"/>
        <item x="1361"/>
        <item x="404"/>
        <item x="518"/>
        <item x="140"/>
        <item x="1129"/>
        <item x="1320"/>
        <item x="629"/>
        <item x="1082"/>
        <item x="606"/>
        <item x="143"/>
        <item x="151"/>
        <item x="500"/>
        <item x="798"/>
        <item x="1339"/>
        <item x="1295"/>
        <item x="1294"/>
        <item x="1525"/>
        <item x="1322"/>
        <item x="1522"/>
        <item x="1526"/>
        <item x="1182"/>
        <item x="1181"/>
        <item x="4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numFmtId="22" outline="0" showAll="0" defaultSubtota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</items>
    </pivotField>
    <pivotField compact="0" numFmtId="44" outline="0" showAll="0" defaultSubtotal="0"/>
    <pivotField compact="0" outline="0" showAll="0" defaultSubtotal="0"/>
    <pivotField dataField="1" compact="0" numFmtId="44" outline="0" showAll="0" defaultSubtotal="0"/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645">
    <i>
      <x v="1135"/>
    </i>
    <i>
      <x v="1195"/>
    </i>
    <i>
      <x v="1193"/>
    </i>
    <i>
      <x v="1413"/>
    </i>
    <i>
      <x v="1028"/>
    </i>
    <i>
      <x v="612"/>
    </i>
    <i>
      <x v="1023"/>
    </i>
    <i>
      <x v="52"/>
    </i>
    <i>
      <x v="778"/>
    </i>
    <i>
      <x v="444"/>
    </i>
    <i>
      <x v="1262"/>
    </i>
    <i>
      <x v="1437"/>
    </i>
    <i>
      <x v="1025"/>
    </i>
    <i>
      <x v="1120"/>
    </i>
    <i>
      <x v="711"/>
    </i>
    <i>
      <x v="1130"/>
    </i>
    <i>
      <x v="900"/>
    </i>
    <i>
      <x v="702"/>
    </i>
    <i>
      <x v="1084"/>
    </i>
    <i>
      <x v="447"/>
    </i>
    <i>
      <x v="682"/>
    </i>
    <i>
      <x v="72"/>
    </i>
    <i>
      <x v="1250"/>
    </i>
    <i>
      <x v="1054"/>
    </i>
    <i>
      <x v="776"/>
    </i>
    <i>
      <x v="94"/>
    </i>
    <i>
      <x v="1221"/>
    </i>
    <i>
      <x v="1590"/>
    </i>
    <i>
      <x v="683"/>
    </i>
    <i>
      <x v="1324"/>
    </i>
    <i>
      <x v="1102"/>
    </i>
    <i>
      <x v="1365"/>
    </i>
    <i>
      <x v="694"/>
    </i>
    <i>
      <x v="1323"/>
    </i>
    <i>
      <x v="834"/>
    </i>
    <i>
      <x v="872"/>
    </i>
    <i>
      <x v="445"/>
    </i>
    <i>
      <x v="1026"/>
    </i>
    <i>
      <x v="348"/>
    </i>
    <i>
      <x v="1225"/>
    </i>
    <i>
      <x v="1291"/>
    </i>
    <i>
      <x v="1289"/>
    </i>
    <i>
      <x v="1425"/>
    </i>
    <i>
      <x v="1435"/>
    </i>
    <i>
      <x v="763"/>
    </i>
    <i>
      <x v="204"/>
    </i>
    <i>
      <x v="557"/>
    </i>
    <i>
      <x v="1155"/>
    </i>
    <i>
      <x v="446"/>
    </i>
    <i>
      <x v="1257"/>
    </i>
    <i>
      <x v="1431"/>
    </i>
    <i>
      <x v="62"/>
    </i>
    <i>
      <x v="804"/>
    </i>
    <i>
      <x v="25"/>
    </i>
    <i>
      <x v="413"/>
    </i>
    <i>
      <x v="162"/>
    </i>
    <i>
      <x v="1280"/>
    </i>
    <i>
      <x v="1286"/>
    </i>
    <i>
      <x v="1111"/>
    </i>
    <i>
      <x v="1154"/>
    </i>
    <i>
      <x v="73"/>
    </i>
    <i>
      <x v="1126"/>
    </i>
    <i>
      <x v="495"/>
    </i>
    <i>
      <x v="914"/>
    </i>
    <i>
      <x v="1241"/>
    </i>
    <i>
      <x v="1037"/>
    </i>
    <i>
      <x v="769"/>
    </i>
    <i>
      <x v="46"/>
    </i>
    <i>
      <x v="640"/>
    </i>
    <i>
      <x v="1302"/>
    </i>
    <i>
      <x v="1239"/>
    </i>
    <i>
      <x v="700"/>
    </i>
    <i>
      <x v="308"/>
    </i>
    <i>
      <x v="676"/>
    </i>
    <i>
      <x v="1099"/>
    </i>
    <i>
      <x v="347"/>
    </i>
    <i>
      <x v="1108"/>
    </i>
    <i>
      <x v="1322"/>
    </i>
    <i>
      <x v="209"/>
    </i>
    <i>
      <x v="1561"/>
    </i>
    <i>
      <x v="1423"/>
    </i>
    <i>
      <x v="1098"/>
    </i>
    <i>
      <x v="1157"/>
    </i>
    <i>
      <x v="210"/>
    </i>
    <i>
      <x v="925"/>
    </i>
    <i>
      <x v="824"/>
    </i>
    <i>
      <x v="1067"/>
    </i>
    <i>
      <x v="1063"/>
    </i>
    <i>
      <x v="1320"/>
    </i>
    <i>
      <x v="1313"/>
    </i>
    <i>
      <x v="1234"/>
    </i>
    <i>
      <x v="338"/>
    </i>
    <i>
      <x v="163"/>
    </i>
    <i>
      <x v="1122"/>
    </i>
    <i>
      <x v="1418"/>
    </i>
    <i>
      <x v="295"/>
    </i>
    <i>
      <x v="300"/>
    </i>
    <i>
      <x v="1058"/>
    </i>
    <i>
      <x v="350"/>
    </i>
    <i>
      <x v="765"/>
    </i>
    <i>
      <x v="1071"/>
    </i>
    <i>
      <x v="1237"/>
    </i>
    <i>
      <x v="1564"/>
    </i>
    <i>
      <x v="69"/>
    </i>
    <i>
      <x v="280"/>
    </i>
    <i>
      <x v="1593"/>
    </i>
    <i>
      <x v="148"/>
    </i>
    <i>
      <x v="1194"/>
    </i>
    <i>
      <x v="1245"/>
    </i>
    <i>
      <x v="1303"/>
    </i>
    <i>
      <x v="165"/>
    </i>
    <i>
      <x v="1097"/>
    </i>
    <i>
      <x v="1107"/>
    </i>
    <i>
      <x v="578"/>
    </i>
    <i>
      <x v="699"/>
    </i>
    <i>
      <x v="1279"/>
    </i>
    <i>
      <x v="806"/>
    </i>
    <i>
      <x v="1310"/>
    </i>
    <i>
      <x v="1305"/>
    </i>
    <i>
      <x v="1211"/>
    </i>
    <i>
      <x v="1594"/>
    </i>
    <i>
      <x v="1002"/>
    </i>
    <i>
      <x v="231"/>
    </i>
    <i>
      <x v="396"/>
    </i>
    <i>
      <x v="1319"/>
    </i>
    <i>
      <x v="1151"/>
    </i>
    <i>
      <x v="1347"/>
    </i>
    <i>
      <x v="1246"/>
    </i>
    <i>
      <x v="90"/>
    </i>
    <i>
      <x v="1128"/>
    </i>
    <i>
      <x v="873"/>
    </i>
    <i>
      <x v="650"/>
    </i>
    <i>
      <x v="306"/>
    </i>
    <i>
      <x v="1104"/>
    </i>
    <i>
      <x v="1100"/>
    </i>
    <i>
      <x v="695"/>
    </i>
    <i>
      <x v="1325"/>
    </i>
    <i>
      <x v="86"/>
    </i>
    <i>
      <x v="402"/>
    </i>
    <i>
      <x v="1065"/>
    </i>
    <i>
      <x v="1192"/>
    </i>
    <i>
      <x v="618"/>
    </i>
    <i>
      <x v="27"/>
    </i>
    <i>
      <x v="825"/>
    </i>
    <i>
      <x v="1482"/>
    </i>
    <i>
      <x v="896"/>
    </i>
    <i>
      <x v="1589"/>
    </i>
    <i>
      <x v="692"/>
    </i>
    <i>
      <x v="294"/>
    </i>
    <i>
      <x v="289"/>
    </i>
    <i>
      <x v="705"/>
    </i>
    <i>
      <x v="1096"/>
    </i>
    <i>
      <x v="771"/>
    </i>
    <i>
      <x v="422"/>
    </i>
    <i>
      <x v="710"/>
    </i>
    <i>
      <x v="115"/>
    </i>
    <i>
      <x v="1346"/>
    </i>
    <i>
      <x v="1587"/>
    </i>
    <i>
      <x v="39"/>
    </i>
    <i>
      <x v="146"/>
    </i>
    <i>
      <x v="140"/>
    </i>
    <i>
      <x v="1427"/>
    </i>
    <i>
      <x v="555"/>
    </i>
    <i>
      <x v="714"/>
    </i>
    <i>
      <x v="1449"/>
    </i>
    <i>
      <x v="681"/>
    </i>
    <i>
      <x v="931"/>
    </i>
    <i>
      <x v="414"/>
    </i>
    <i>
      <x v="1307"/>
    </i>
    <i>
      <x v="1476"/>
    </i>
    <i>
      <x v="92"/>
    </i>
    <i>
      <x v="1035"/>
    </i>
    <i>
      <x v="897"/>
    </i>
    <i>
      <x v="1224"/>
    </i>
    <i>
      <x v="1007"/>
    </i>
    <i>
      <x v="298"/>
    </i>
    <i>
      <x v="805"/>
    </i>
    <i>
      <x v="1064"/>
    </i>
    <i>
      <x v="1184"/>
    </i>
    <i>
      <x v="1290"/>
    </i>
    <i>
      <x v="1207"/>
    </i>
    <i>
      <x v="1106"/>
    </i>
    <i>
      <x v="356"/>
    </i>
    <i>
      <x v="1591"/>
    </i>
    <i>
      <x v="1095"/>
    </i>
    <i>
      <x v="403"/>
    </i>
    <i>
      <x v="290"/>
    </i>
    <i>
      <x v="1582"/>
    </i>
    <i>
      <x v="1581"/>
    </i>
    <i>
      <x v="1242"/>
    </i>
    <i>
      <x v="1362"/>
    </i>
    <i>
      <x v="37"/>
    </i>
    <i>
      <x v="1296"/>
    </i>
    <i>
      <x v="1563"/>
    </i>
    <i>
      <x v="1317"/>
    </i>
    <i>
      <x v="1278"/>
    </i>
    <i>
      <x v="283"/>
    </i>
    <i>
      <x v="399"/>
    </i>
    <i>
      <x v="1283"/>
    </i>
    <i>
      <x v="262"/>
    </i>
    <i>
      <x v="71"/>
    </i>
    <i>
      <x v="1055"/>
    </i>
    <i>
      <x v="929"/>
    </i>
    <i>
      <x v="985"/>
    </i>
    <i>
      <x v="554"/>
    </i>
    <i>
      <x v="581"/>
    </i>
    <i>
      <x v="1414"/>
    </i>
    <i>
      <x v="1410"/>
    </i>
    <i>
      <x v="1409"/>
    </i>
    <i>
      <x v="70"/>
    </i>
    <i>
      <x v="1124"/>
    </i>
    <i>
      <x v="359"/>
    </i>
    <i>
      <x v="234"/>
    </i>
    <i>
      <x v="228"/>
    </i>
    <i>
      <x v="697"/>
    </i>
    <i>
      <x v="982"/>
    </i>
    <i>
      <x v="313"/>
    </i>
    <i>
      <x v="620"/>
    </i>
    <i>
      <x v="426"/>
    </i>
    <i>
      <x v="6"/>
    </i>
    <i>
      <x v="188"/>
    </i>
    <i>
      <x v="1463"/>
    </i>
    <i>
      <x v="701"/>
    </i>
    <i>
      <x v="179"/>
    </i>
    <i>
      <x v="1445"/>
    </i>
    <i>
      <x v="336"/>
    </i>
    <i>
      <x v="1459"/>
    </i>
    <i>
      <x v="928"/>
    </i>
    <i>
      <x v="911"/>
    </i>
    <i>
      <x v="293"/>
    </i>
    <i>
      <x v="304"/>
    </i>
    <i>
      <x v="869"/>
    </i>
    <i>
      <x v="112"/>
    </i>
    <i>
      <x v="114"/>
    </i>
    <i>
      <x v="1204"/>
    </i>
    <i>
      <x v="299"/>
    </i>
    <i>
      <x v="1446"/>
    </i>
    <i>
      <x v="1113"/>
    </i>
    <i>
      <x v="712"/>
    </i>
    <i>
      <x v="1339"/>
    </i>
    <i>
      <x v="352"/>
    </i>
    <i>
      <x v="1011"/>
    </i>
    <i>
      <x v="1158"/>
    </i>
    <i>
      <x v="1429"/>
    </i>
    <i>
      <x v="1625"/>
    </i>
    <i>
      <x v="572"/>
    </i>
    <i>
      <x v="1548"/>
    </i>
    <i>
      <x v="1137"/>
    </i>
    <i>
      <x v="764"/>
    </i>
    <i>
      <x v="292"/>
    </i>
    <i>
      <x v="174"/>
    </i>
    <i>
      <x v="1253"/>
    </i>
    <i>
      <x v="541"/>
    </i>
    <i>
      <x v="716"/>
    </i>
    <i>
      <x v="1078"/>
    </i>
    <i>
      <x v="1044"/>
    </i>
    <i>
      <x v="1043"/>
    </i>
    <i>
      <x v="296"/>
    </i>
    <i>
      <x v="1062"/>
    </i>
    <i>
      <x v="1066"/>
    </i>
    <i>
      <x v="775"/>
    </i>
    <i>
      <x v="1311"/>
    </i>
    <i>
      <x v="752"/>
    </i>
    <i>
      <x v="1521"/>
    </i>
    <i>
      <x v="68"/>
    </i>
    <i>
      <x v="128"/>
    </i>
    <i>
      <x v="1230"/>
    </i>
    <i>
      <x v="189"/>
    </i>
    <i>
      <x v="672"/>
    </i>
    <i>
      <x v="407"/>
    </i>
    <i>
      <x v="540"/>
    </i>
    <i>
      <x v="5"/>
    </i>
    <i>
      <x v="233"/>
    </i>
    <i>
      <x v="220"/>
    </i>
    <i>
      <x v="1116"/>
    </i>
    <i>
      <x v="749"/>
    </i>
    <i>
      <x v="709"/>
    </i>
    <i>
      <x v="1415"/>
    </i>
    <i>
      <x v="713"/>
    </i>
    <i>
      <x v="1148"/>
    </i>
    <i>
      <x v="26"/>
    </i>
    <i>
      <x v="768"/>
    </i>
    <i>
      <x v="1433"/>
    </i>
    <i>
      <x v="1432"/>
    </i>
    <i>
      <x v="172"/>
    </i>
    <i>
      <x v="761"/>
    </i>
    <i>
      <x v="1284"/>
    </i>
    <i>
      <x v="1190"/>
    </i>
    <i>
      <x v="1027"/>
    </i>
    <i>
      <x v="1024"/>
    </i>
    <i>
      <x v="1205"/>
    </i>
    <i>
      <x v="766"/>
    </i>
    <i>
      <x v="10"/>
    </i>
    <i>
      <x v="1455"/>
    </i>
    <i>
      <x v="1491"/>
    </i>
    <i>
      <x v="1338"/>
    </i>
    <i>
      <x v="215"/>
    </i>
    <i>
      <x v="221"/>
    </i>
    <i>
      <x v="1578"/>
    </i>
    <i>
      <x v="965"/>
    </i>
    <i>
      <x v="319"/>
    </i>
    <i>
      <x v="1196"/>
    </i>
    <i>
      <x v="1281"/>
    </i>
    <i>
      <x v="706"/>
    </i>
    <i>
      <x v="788"/>
    </i>
    <i>
      <x v="131"/>
    </i>
    <i>
      <x v="212"/>
    </i>
    <i>
      <x v="411"/>
    </i>
    <i>
      <x v="851"/>
    </i>
    <i>
      <x v="680"/>
    </i>
    <i>
      <x v="1081"/>
    </i>
    <i>
      <x v="661"/>
    </i>
    <i>
      <x v="948"/>
    </i>
    <i>
      <x v="1309"/>
    </i>
    <i>
      <x v="1312"/>
    </i>
    <i>
      <x v="777"/>
    </i>
    <i>
      <x v="1552"/>
    </i>
    <i>
      <x v="401"/>
    </i>
    <i>
      <x v="1132"/>
    </i>
    <i>
      <x v="1042"/>
    </i>
    <i>
      <x v="1045"/>
    </i>
    <i>
      <x v="263"/>
    </i>
    <i>
      <x v="264"/>
    </i>
    <i>
      <x v="1519"/>
    </i>
    <i>
      <x v="470"/>
    </i>
    <i>
      <x v="137"/>
    </i>
    <i>
      <x v="1110"/>
    </i>
    <i>
      <x v="1083"/>
    </i>
    <i>
      <x v="222"/>
    </i>
    <i>
      <x v="1407"/>
    </i>
    <i>
      <x v="1121"/>
    </i>
    <i>
      <x v="944"/>
    </i>
    <i>
      <x v="1256"/>
    </i>
    <i>
      <x v="1268"/>
    </i>
    <i>
      <x v="984"/>
    </i>
    <i>
      <x v="895"/>
    </i>
    <i>
      <x v="617"/>
    </i>
    <i>
      <x v="1588"/>
    </i>
    <i>
      <x v="1243"/>
    </i>
    <i>
      <x v="1244"/>
    </i>
    <i>
      <x v="282"/>
    </i>
    <i>
      <x v="478"/>
    </i>
    <i>
      <x v="44"/>
    </i>
    <i>
      <x v="1550"/>
    </i>
    <i>
      <x v="693"/>
    </i>
    <i>
      <x v="415"/>
    </i>
    <i>
      <x v="754"/>
    </i>
    <i>
      <x v="129"/>
    </i>
    <i>
      <x v="1575"/>
    </i>
    <i>
      <x v="922"/>
    </i>
    <i>
      <x v="1161"/>
    </i>
    <i>
      <x v="1166"/>
    </i>
    <i>
      <x v="886"/>
    </i>
    <i>
      <x v="1529"/>
    </i>
    <i>
      <x v="1506"/>
    </i>
    <i>
      <x v="1304"/>
    </i>
    <i>
      <x v="708"/>
    </i>
    <i>
      <x v="4"/>
    </i>
    <i>
      <x v="1260"/>
    </i>
    <i>
      <x v="1350"/>
    </i>
    <i>
      <x v="1569"/>
    </i>
    <i>
      <x v="609"/>
    </i>
    <i>
      <x v="977"/>
    </i>
    <i>
      <x v="1271"/>
    </i>
    <i>
      <x v="281"/>
    </i>
    <i>
      <x v="141"/>
    </i>
    <i>
      <x v="1182"/>
    </i>
    <i>
      <x v="393"/>
    </i>
    <i>
      <x v="724"/>
    </i>
    <i>
      <x v="307"/>
    </i>
    <i>
      <x v="975"/>
    </i>
    <i>
      <x v="1428"/>
    </i>
    <i>
      <x v="566"/>
    </i>
    <i>
      <x v="389"/>
    </i>
    <i>
      <x v="657"/>
    </i>
    <i>
      <x v="442"/>
    </i>
    <i>
      <x v="223"/>
    </i>
    <i>
      <x v="912"/>
    </i>
    <i>
      <x v="964"/>
    </i>
    <i>
      <x v="945"/>
    </i>
    <i>
      <x v="491"/>
    </i>
    <i>
      <x v="284"/>
    </i>
    <i>
      <x v="1394"/>
    </i>
    <i>
      <x v="1576"/>
    </i>
    <i>
      <x v="483"/>
    </i>
    <i>
      <x v="205"/>
    </i>
    <i>
      <x v="404"/>
    </i>
    <i>
      <x v="813"/>
    </i>
    <i>
      <x v="1208"/>
    </i>
    <i>
      <x v="185"/>
    </i>
    <i>
      <x v="1330"/>
    </i>
    <i>
      <x v="200"/>
    </i>
    <i>
      <x v="476"/>
    </i>
    <i>
      <x v="1012"/>
    </i>
    <i>
      <x v="1152"/>
    </i>
    <i>
      <x v="703"/>
    </i>
    <i>
      <x v="116"/>
    </i>
    <i>
      <x v="19"/>
    </i>
    <i>
      <x v="285"/>
    </i>
    <i>
      <x v="291"/>
    </i>
    <i>
      <x v="1112"/>
    </i>
    <i>
      <x v="1454"/>
    </i>
    <i>
      <x v="380"/>
    </i>
    <i>
      <x v="1059"/>
    </i>
    <i>
      <x v="930"/>
    </i>
    <i>
      <x v="801"/>
    </i>
    <i>
      <x v="514"/>
    </i>
    <i>
      <x v="384"/>
    </i>
    <i>
      <x v="109"/>
    </i>
    <i>
      <x v="143"/>
    </i>
    <i>
      <x v="994"/>
    </i>
    <i>
      <x v="605"/>
    </i>
    <i>
      <x v="1240"/>
    </i>
    <i>
      <x v="420"/>
    </i>
    <i>
      <x v="1408"/>
    </i>
    <i>
      <x v="663"/>
    </i>
    <i>
      <x v="527"/>
    </i>
    <i>
      <x v="394"/>
    </i>
    <i>
      <x v="630"/>
    </i>
    <i>
      <x v="156"/>
    </i>
    <i>
      <x v="871"/>
    </i>
    <i>
      <x v="974"/>
    </i>
    <i>
      <x v="773"/>
    </i>
    <i>
      <x v="762"/>
    </i>
    <i>
      <x v="515"/>
    </i>
    <i>
      <x v="1436"/>
    </i>
    <i>
      <x v="410"/>
    </i>
    <i>
      <x v="1131"/>
    </i>
    <i>
      <x v="193"/>
    </i>
    <i>
      <x v="181"/>
    </i>
    <i>
      <x v="202"/>
    </i>
    <i>
      <x v="1117"/>
    </i>
    <i>
      <x v="862"/>
    </i>
    <i>
      <x v="328"/>
    </i>
    <i>
      <x v="870"/>
    </i>
    <i>
      <x v="1072"/>
    </i>
    <i>
      <x v="41"/>
    </i>
    <i>
      <x v="361"/>
    </i>
    <i>
      <x v="915"/>
    </i>
    <i>
      <x v="271"/>
    </i>
    <i>
      <x v="604"/>
    </i>
    <i>
      <x v="49"/>
    </i>
    <i>
      <x v="840"/>
    </i>
    <i>
      <x v="24"/>
    </i>
    <i>
      <x v="1093"/>
    </i>
    <i>
      <x v="613"/>
    </i>
    <i>
      <x v="108"/>
    </i>
    <i>
      <x v="812"/>
    </i>
    <i>
      <x v="545"/>
    </i>
    <i>
      <x v="166"/>
    </i>
    <i>
      <x v="793"/>
    </i>
    <i>
      <x v="1412"/>
    </i>
    <i>
      <x v="1015"/>
    </i>
    <i>
      <x v="811"/>
    </i>
    <i>
      <x v="786"/>
    </i>
    <i>
      <x v="1"/>
    </i>
    <i>
      <x v="1247"/>
    </i>
    <i>
      <x v="1458"/>
    </i>
    <i>
      <x v="1520"/>
    </i>
    <i>
      <x v="230"/>
    </i>
    <i>
      <x v="419"/>
    </i>
    <i>
      <x v="988"/>
    </i>
    <i>
      <x v="467"/>
    </i>
    <i>
      <x v="208"/>
    </i>
    <i>
      <x v="544"/>
    </i>
    <i>
      <x v="1354"/>
    </i>
    <i>
      <x v="305"/>
    </i>
    <i>
      <x v="1091"/>
    </i>
    <i>
      <x v="1169"/>
    </i>
    <i>
      <x v="1160"/>
    </i>
    <i>
      <x v="535"/>
    </i>
    <i>
      <x v="440"/>
    </i>
    <i>
      <x v="1568"/>
    </i>
    <i>
      <x v="887"/>
    </i>
    <i>
      <x v="232"/>
    </i>
    <i>
      <x v="206"/>
    </i>
    <i>
      <x v="1508"/>
    </i>
    <i>
      <x v="607"/>
    </i>
    <i>
      <x v="1602"/>
    </i>
    <i>
      <x v="1231"/>
    </i>
    <i>
      <x v="1551"/>
    </i>
    <i>
      <x v="1235"/>
    </i>
    <i>
      <x v="325"/>
    </i>
    <i>
      <x v="1504"/>
    </i>
    <i>
      <x v="1516"/>
    </i>
    <i>
      <x v="1475"/>
    </i>
    <i>
      <x v="1149"/>
    </i>
    <i>
      <x v="989"/>
    </i>
    <i>
      <x v="943"/>
    </i>
    <i>
      <x v="664"/>
    </i>
    <i>
      <x v="484"/>
    </i>
    <i>
      <x v="510"/>
    </i>
    <i>
      <x v="337"/>
    </i>
    <i>
      <x v="147"/>
    </i>
    <i>
      <x v="83"/>
    </i>
    <i>
      <x v="392"/>
    </i>
    <i>
      <x v="48"/>
    </i>
    <i>
      <x v="698"/>
    </i>
    <i>
      <x v="438"/>
    </i>
    <i>
      <x v="981"/>
    </i>
    <i>
      <x v="1500"/>
    </i>
    <i>
      <x v="1258"/>
    </i>
    <i>
      <x v="1153"/>
    </i>
    <i>
      <x v="1073"/>
    </i>
    <i>
      <x v="155"/>
    </i>
    <i>
      <x v="1057"/>
    </i>
    <i>
      <x v="1010"/>
    </i>
    <i>
      <x v="934"/>
    </i>
    <i>
      <x v="935"/>
    </i>
    <i>
      <x v="1272"/>
    </i>
    <i>
      <x v="1019"/>
    </i>
    <i>
      <x v="35"/>
    </i>
    <i>
      <x v="548"/>
    </i>
    <i>
      <x v="1494"/>
    </i>
    <i>
      <x v="892"/>
    </i>
    <i>
      <x v="652"/>
    </i>
    <i>
      <x v="417"/>
    </i>
    <i>
      <x v="409"/>
    </i>
    <i>
      <x v="885"/>
    </i>
    <i>
      <x v="913"/>
    </i>
    <i>
      <x v="1174"/>
    </i>
    <i>
      <x v="247"/>
    </i>
    <i>
      <x v="381"/>
    </i>
    <i>
      <x v="508"/>
    </i>
    <i>
      <x v="1598"/>
    </i>
    <i>
      <x v="815"/>
    </i>
    <i>
      <x v="1612"/>
    </i>
    <i>
      <x v="1628"/>
    </i>
    <i>
      <x v="1610"/>
    </i>
    <i>
      <x v="1627"/>
    </i>
    <i>
      <x v="1069"/>
    </i>
    <i>
      <x v="889"/>
    </i>
    <i>
      <x v="691"/>
    </i>
    <i>
      <x v="485"/>
    </i>
    <i>
      <x v="951"/>
    </i>
    <i>
      <x v="908"/>
    </i>
    <i>
      <x v="16"/>
    </i>
    <i>
      <x v="898"/>
    </i>
    <i>
      <x v="789"/>
    </i>
    <i>
      <x v="1577"/>
    </i>
    <i>
      <x v="738"/>
    </i>
    <i>
      <x v="979"/>
    </i>
    <i>
      <x v="1597"/>
    </i>
    <i>
      <x v="1595"/>
    </i>
    <i>
      <x v="525"/>
    </i>
    <i>
      <x v="1567"/>
    </i>
    <i>
      <x v="1142"/>
    </i>
    <i>
      <x v="857"/>
    </i>
    <i>
      <x v="55"/>
    </i>
    <i>
      <x v="1478"/>
    </i>
    <i>
      <x v="1140"/>
    </i>
    <i>
      <x v="1261"/>
    </i>
    <i>
      <x v="638"/>
    </i>
    <i>
      <x v="1344"/>
    </i>
    <i>
      <x v="429"/>
    </i>
    <i>
      <x v="272"/>
    </i>
    <i>
      <x v="11"/>
    </i>
    <i>
      <x v="1114"/>
    </i>
    <i>
      <x v="1008"/>
    </i>
    <i>
      <x v="594"/>
    </i>
    <i>
      <x v="1179"/>
    </i>
    <i>
      <x v="987"/>
    </i>
    <i>
      <x v="1424"/>
    </i>
    <i>
      <x v="1156"/>
    </i>
    <i>
      <x v="619"/>
    </i>
    <i>
      <x v="616"/>
    </i>
    <i>
      <x v="320"/>
    </i>
    <i>
      <x v="1479"/>
    </i>
    <i>
      <x v="1411"/>
    </i>
    <i>
      <x v="1499"/>
    </i>
    <i>
      <x v="1524"/>
    </i>
    <i>
      <x v="1189"/>
    </i>
    <i>
      <x v="1265"/>
    </i>
    <i>
      <x v="1178"/>
    </i>
    <i>
      <x v="1306"/>
    </i>
    <i>
      <x v="1101"/>
    </i>
    <i>
      <x v="1264"/>
    </i>
    <i>
      <x v="660"/>
    </i>
    <i>
      <x v="23"/>
    </i>
    <i>
      <x/>
    </i>
    <i>
      <x v="122"/>
    </i>
    <i>
      <x v="1493"/>
    </i>
    <i>
      <x v="1089"/>
    </i>
    <i>
      <x v="689"/>
    </i>
    <i>
      <x v="171"/>
    </i>
    <i>
      <x v="1282"/>
    </i>
    <i>
      <x v="343"/>
    </i>
    <i>
      <x v="229"/>
    </i>
    <i>
      <x v="1599"/>
    </i>
    <i>
      <x v="606"/>
    </i>
    <i>
      <x v="1343"/>
    </i>
    <i>
      <x v="1624"/>
    </i>
    <i>
      <x v="1164"/>
    </i>
    <i>
      <x v="1370"/>
    </i>
    <i>
      <x v="493"/>
    </i>
    <i>
      <x v="45"/>
    </i>
    <i>
      <x v="1136"/>
    </i>
    <i>
      <x v="1292"/>
    </i>
    <i>
      <x v="759"/>
    </i>
    <i>
      <x v="919"/>
    </i>
    <i>
      <x v="797"/>
    </i>
    <i>
      <x v="796"/>
    </i>
    <i>
      <x v="798"/>
    </i>
    <i>
      <x v="513"/>
    </i>
    <i>
      <x v="408"/>
    </i>
    <i>
      <x v="286"/>
    </i>
    <i>
      <x v="1596"/>
    </i>
    <i>
      <x v="342"/>
    </i>
    <i>
      <x v="346"/>
    </i>
    <i>
      <x v="767"/>
    </i>
    <i>
      <x v="22"/>
    </i>
    <i>
      <x v="50"/>
    </i>
    <i>
      <x v="1349"/>
    </i>
    <i>
      <x v="1315"/>
    </i>
    <i>
      <x v="574"/>
    </i>
    <i>
      <x v="1438"/>
    </i>
    <i>
      <x v="1232"/>
    </i>
    <i>
      <x v="1053"/>
    </i>
    <i>
      <x v="927"/>
    </i>
    <i>
      <x v="755"/>
    </i>
    <i>
      <x v="387"/>
    </i>
    <i>
      <x v="287"/>
    </i>
    <i>
      <x v="707"/>
    </i>
    <i>
      <x v="1441"/>
    </i>
    <i>
      <x v="1165"/>
    </i>
    <i>
      <x v="1087"/>
    </i>
    <i>
      <x v="774"/>
    </i>
    <i>
      <x v="421"/>
    </i>
    <i>
      <x v="1497"/>
    </i>
    <i>
      <x v="877"/>
    </i>
    <i>
      <x v="416"/>
    </i>
    <i>
      <x v="1562"/>
    </i>
    <i>
      <x v="1391"/>
    </i>
    <i>
      <x v="125"/>
    </i>
    <i>
      <x v="732"/>
    </i>
    <i>
      <x v="506"/>
    </i>
    <i>
      <x v="1629"/>
    </i>
    <i>
      <x v="1219"/>
    </i>
    <i>
      <x v="1049"/>
    </i>
    <i>
      <x v="990"/>
    </i>
    <i>
      <x v="1075"/>
    </i>
    <i>
      <x v="1480"/>
    </i>
    <i>
      <x v="946"/>
    </i>
    <i>
      <x v="75"/>
    </i>
    <i>
      <x v="118"/>
    </i>
    <i>
      <x v="130"/>
    </i>
    <i>
      <x v="907"/>
    </i>
    <i>
      <x v="596"/>
    </i>
    <i>
      <x v="383"/>
    </i>
    <i>
      <x v="273"/>
    </i>
    <i>
      <x v="321"/>
    </i>
    <i>
      <x v="579"/>
    </i>
    <i>
      <x v="207"/>
    </i>
    <i>
      <x v="978"/>
    </i>
    <i>
      <x v="1276"/>
    </i>
    <i>
      <x v="1294"/>
    </i>
    <i>
      <x v="1266"/>
    </i>
    <i>
      <x v="1086"/>
    </i>
    <i>
      <x v="1032"/>
    </i>
    <i>
      <x v="998"/>
    </i>
    <i>
      <x v="511"/>
    </i>
    <i>
      <x v="520"/>
    </i>
    <i>
      <x v="3"/>
    </i>
    <i>
      <x v="38"/>
    </i>
    <i>
      <x v="227"/>
    </i>
    <i>
      <x v="472"/>
    </i>
    <i>
      <x v="183"/>
    </i>
    <i>
      <x v="659"/>
    </i>
    <i>
      <x v="1076"/>
    </i>
    <i>
      <x v="838"/>
    </i>
    <i>
      <x v="534"/>
    </i>
    <i>
      <x v="126"/>
    </i>
    <i>
      <x v="61"/>
    </i>
    <i>
      <x v="1584"/>
    </i>
    <i>
      <x v="1139"/>
    </i>
    <i>
      <x v="1138"/>
    </i>
    <i>
      <x v="1363"/>
    </i>
    <i>
      <x v="434"/>
    </i>
    <i>
      <x v="312"/>
    </i>
    <i>
      <x v="51"/>
    </i>
    <i>
      <x v="1074"/>
    </i>
    <i>
      <x v="170"/>
    </i>
    <i>
      <x v="1472"/>
    </i>
    <i>
      <x v="1473"/>
    </i>
    <i>
      <x v="54"/>
    </i>
    <i>
      <x v="888"/>
    </i>
    <i>
      <x v="1213"/>
    </i>
    <i>
      <x v="1119"/>
    </i>
    <i>
      <x v="1018"/>
    </i>
    <i>
      <x v="1016"/>
    </i>
    <i>
      <x v="261"/>
    </i>
    <i>
      <x v="615"/>
    </i>
    <i>
      <x v="1416"/>
    </i>
    <i>
      <x v="958"/>
    </i>
    <i>
      <x v="1505"/>
    </i>
    <i>
      <x v="916"/>
    </i>
    <i>
      <x v="101"/>
    </i>
    <i>
      <x v="1492"/>
    </i>
    <i>
      <x v="1367"/>
    </i>
    <i>
      <x v="1212"/>
    </i>
    <i>
      <x v="970"/>
    </i>
    <i>
      <x v="1462"/>
    </i>
    <i>
      <x v="1579"/>
    </i>
    <i>
      <x v="1105"/>
    </i>
    <i>
      <x v="936"/>
    </i>
    <i>
      <x v="1088"/>
    </i>
    <i>
      <x v="800"/>
    </i>
    <i>
      <x v="524"/>
    </i>
    <i>
      <x v="512"/>
    </i>
    <i>
      <x v="279"/>
    </i>
    <i>
      <x v="1051"/>
    </i>
    <i>
      <x v="602"/>
    </i>
    <i>
      <x v="144"/>
    </i>
    <i>
      <x v="145"/>
    </i>
    <i>
      <x v="1372"/>
    </i>
    <i>
      <x v="214"/>
    </i>
    <i>
      <x v="1618"/>
    </i>
    <i>
      <x v="842"/>
    </i>
    <i>
      <x v="632"/>
    </i>
    <i>
      <x v="1269"/>
    </i>
    <i>
      <x v="1314"/>
    </i>
    <i>
      <x v="428"/>
    </i>
    <i>
      <x v="340"/>
    </i>
    <i>
      <x v="1510"/>
    </i>
    <i>
      <x v="1299"/>
    </i>
    <i>
      <x v="1644"/>
    </i>
    <i>
      <x v="1145"/>
    </i>
    <i>
      <x v="1109"/>
    </i>
    <i>
      <x v="868"/>
    </i>
    <i>
      <x v="552"/>
    </i>
    <i>
      <x v="735"/>
    </i>
    <i>
      <x v="344"/>
    </i>
    <i>
      <x v="95"/>
    </i>
    <i>
      <x v="29"/>
    </i>
    <i>
      <x v="1345"/>
    </i>
    <i>
      <x v="1348"/>
    </i>
    <i>
      <x v="668"/>
    </i>
    <i>
      <x v="33"/>
    </i>
    <i>
      <x v="1218"/>
    </i>
    <i>
      <x v="781"/>
    </i>
    <i>
      <x v="357"/>
    </i>
    <i>
      <x v="730"/>
    </i>
    <i>
      <x v="649"/>
    </i>
    <i>
      <x v="85"/>
    </i>
    <i>
      <x v="213"/>
    </i>
    <i>
      <x v="1298"/>
    </i>
    <i>
      <x v="456"/>
    </i>
    <i>
      <x v="397"/>
    </i>
    <i>
      <x v="1481"/>
    </i>
    <i>
      <x v="1163"/>
    </i>
    <i>
      <x v="772"/>
    </i>
    <i>
      <x v="433"/>
    </i>
    <i>
      <x v="439"/>
    </i>
    <i>
      <x v="790"/>
    </i>
    <i>
      <x v="465"/>
    </i>
    <i>
      <x v="405"/>
    </i>
    <i>
      <x v="1191"/>
    </i>
    <i>
      <x v="400"/>
    </i>
    <i>
      <x v="195"/>
    </i>
    <i>
      <x v="973"/>
    </i>
    <i>
      <x v="1141"/>
    </i>
    <i>
      <x v="56"/>
    </i>
    <i>
      <x v="81"/>
    </i>
    <i>
      <x v="1238"/>
    </i>
    <i>
      <x v="1215"/>
    </i>
    <i>
      <x v="893"/>
    </i>
    <i>
      <x v="489"/>
    </i>
    <i>
      <x v="177"/>
    </i>
    <i>
      <x v="879"/>
    </i>
    <i>
      <x v="902"/>
    </i>
    <i>
      <x v="905"/>
    </i>
    <i>
      <x v="667"/>
    </i>
    <i>
      <x v="849"/>
    </i>
    <i>
      <x v="1511"/>
    </i>
    <i>
      <x v="1395"/>
    </i>
    <i>
      <x v="1522"/>
    </i>
    <i>
      <x v="1259"/>
    </i>
    <i>
      <x v="1263"/>
    </i>
    <i>
      <x v="1233"/>
    </i>
    <i>
      <x v="1316"/>
    </i>
    <i>
      <x v="1277"/>
    </i>
    <i>
      <x v="1356"/>
    </i>
    <i>
      <x v="1115"/>
    </i>
    <i>
      <x v="1293"/>
    </i>
    <i>
      <x v="986"/>
    </i>
    <i>
      <x v="921"/>
    </i>
    <i>
      <x v="1033"/>
    </i>
    <i>
      <x v="926"/>
    </i>
    <i>
      <x v="643"/>
    </i>
    <i>
      <x v="425"/>
    </i>
    <i>
      <x v="521"/>
    </i>
    <i>
      <x v="276"/>
    </i>
    <i>
      <x v="341"/>
    </i>
    <i>
      <x v="203"/>
    </i>
    <i>
      <x v="40"/>
    </i>
    <i>
      <x v="152"/>
    </i>
    <i>
      <x v="82"/>
    </i>
    <i>
      <x v="42"/>
    </i>
    <i>
      <x v="260"/>
    </i>
    <i>
      <x v="792"/>
    </i>
    <i>
      <x v="386"/>
    </i>
    <i>
      <x v="1185"/>
    </i>
    <i>
      <x v="326"/>
    </i>
    <i>
      <x v="80"/>
    </i>
    <i>
      <x v="1068"/>
    </i>
    <i>
      <x v="795"/>
    </i>
    <i>
      <x v="430"/>
    </i>
    <i>
      <x v="216"/>
    </i>
    <i>
      <x v="537"/>
    </i>
    <i>
      <x v="1222"/>
    </i>
    <i>
      <x v="1485"/>
    </i>
    <i>
      <x v="1451"/>
    </i>
    <i>
      <x v="1630"/>
    </i>
    <i>
      <x v="577"/>
    </i>
    <i>
      <x v="1498"/>
    </i>
    <i>
      <x v="406"/>
    </i>
    <i>
      <x v="1223"/>
    </i>
    <i>
      <x v="1176"/>
    </i>
    <i>
      <x v="1368"/>
    </i>
    <i>
      <x v="899"/>
    </i>
    <i>
      <x v="960"/>
    </i>
    <i>
      <x v="719"/>
    </i>
    <i>
      <x v="720"/>
    </i>
    <i>
      <x v="500"/>
    </i>
    <i>
      <x v="14"/>
    </i>
    <i>
      <x v="269"/>
    </i>
    <i>
      <x v="1639"/>
    </i>
    <i>
      <x v="743"/>
    </i>
    <i>
      <x v="750"/>
    </i>
    <i>
      <x v="235"/>
    </i>
    <i>
      <x v="1488"/>
    </i>
    <i>
      <x v="782"/>
    </i>
    <i>
      <x v="780"/>
    </i>
    <i>
      <x v="1353"/>
    </i>
    <i>
      <x v="980"/>
    </i>
    <i>
      <x v="1146"/>
    </i>
    <i>
      <x v="497"/>
    </i>
    <i>
      <x v="673"/>
    </i>
    <i>
      <x v="1572"/>
    </i>
    <i>
      <x v="1379"/>
    </i>
    <i>
      <x v="1517"/>
    </i>
    <i>
      <x v="265"/>
    </i>
    <i>
      <x v="576"/>
    </i>
    <i>
      <x v="516"/>
    </i>
    <i>
      <x v="475"/>
    </i>
    <i>
      <x v="57"/>
    </i>
    <i>
      <x v="1421"/>
    </i>
    <i>
      <x v="1398"/>
    </i>
    <i>
      <x v="852"/>
    </i>
    <i>
      <x v="971"/>
    </i>
    <i>
      <x v="734"/>
    </i>
    <i>
      <x v="398"/>
    </i>
    <i>
      <x v="431"/>
    </i>
    <i>
      <x v="301"/>
    </i>
    <i>
      <x v="432"/>
    </i>
    <i>
      <x v="120"/>
    </i>
    <i>
      <x v="238"/>
    </i>
    <i>
      <x v="107"/>
    </i>
    <i>
      <x v="662"/>
    </i>
    <i>
      <x v="498"/>
    </i>
    <i>
      <x v="1013"/>
    </i>
    <i>
      <x v="369"/>
    </i>
    <i>
      <x v="117"/>
    </i>
    <i>
      <x v="829"/>
    </i>
    <i>
      <x v="1047"/>
    </i>
    <i>
      <x v="814"/>
    </i>
    <i>
      <x v="1333"/>
    </i>
    <i>
      <x v="1335"/>
    </i>
    <i>
      <x v="847"/>
    </i>
    <i>
      <x v="728"/>
    </i>
    <i>
      <x v="748"/>
    </i>
    <i>
      <x v="747"/>
    </i>
    <i>
      <x v="582"/>
    </i>
    <i>
      <x v="671"/>
    </i>
    <i>
      <x v="529"/>
    </i>
    <i>
      <x v="468"/>
    </i>
    <i>
      <x v="1209"/>
    </i>
    <i>
      <x v="856"/>
    </i>
    <i>
      <x v="758"/>
    </i>
    <i>
      <x v="464"/>
    </i>
    <i>
      <x v="173"/>
    </i>
    <i>
      <x v="882"/>
    </i>
    <i>
      <x v="910"/>
    </i>
    <i>
      <x v="614"/>
    </i>
    <i>
      <x v="219"/>
    </i>
    <i>
      <x v="58"/>
    </i>
    <i>
      <x v="32"/>
    </i>
    <i>
      <x v="1468"/>
    </i>
    <i>
      <x v="135"/>
    </i>
    <i>
      <x v="1187"/>
    </i>
    <i>
      <x v="1558"/>
    </i>
    <i>
      <x v="1103"/>
    </i>
    <i>
      <x v="1188"/>
    </i>
    <i>
      <x v="1226"/>
    </i>
    <i>
      <x v="1001"/>
    </i>
    <i>
      <x v="1004"/>
    </i>
    <i>
      <x v="866"/>
    </i>
    <i>
      <x v="1080"/>
    </i>
    <i>
      <x v="1082"/>
    </i>
    <i>
      <x v="808"/>
    </i>
    <i>
      <x v="355"/>
    </i>
    <i>
      <x v="169"/>
    </i>
    <i>
      <x v="237"/>
    </i>
    <i>
      <x v="254"/>
    </i>
    <i>
      <x v="89"/>
    </i>
    <i>
      <x v="539"/>
    </i>
    <i>
      <x v="473"/>
    </i>
    <i>
      <x v="1360"/>
    </i>
    <i>
      <x v="571"/>
    </i>
    <i>
      <x v="34"/>
    </i>
    <i>
      <x v="1300"/>
    </i>
    <i>
      <x v="1301"/>
    </i>
    <i>
      <x v="459"/>
    </i>
    <i>
      <x v="999"/>
    </i>
    <i>
      <x v="832"/>
    </i>
    <i>
      <x v="725"/>
    </i>
    <i>
      <x v="63"/>
    </i>
    <i>
      <x v="64"/>
    </i>
    <i>
      <x v="1201"/>
    </i>
    <i>
      <x v="1574"/>
    </i>
    <i>
      <x v="239"/>
    </i>
    <i>
      <x v="2"/>
    </i>
    <i>
      <x v="1382"/>
    </i>
    <i>
      <x v="1167"/>
    </i>
    <i>
      <x v="481"/>
    </i>
    <i>
      <x v="1125"/>
    </i>
    <i>
      <x v="47"/>
    </i>
    <i>
      <x v="1531"/>
    </i>
    <i>
      <x v="1464"/>
    </i>
    <i>
      <x v="1039"/>
    </i>
    <i>
      <x v="585"/>
    </i>
    <i>
      <x v="729"/>
    </i>
    <i>
      <x v="316"/>
    </i>
    <i>
      <x v="1623"/>
    </i>
    <i>
      <x v="1614"/>
    </i>
    <i>
      <x v="1611"/>
    </i>
    <i>
      <x v="1622"/>
    </i>
    <i>
      <x v="1613"/>
    </i>
    <i>
      <x v="1604"/>
    </i>
    <i>
      <x v="1606"/>
    </i>
    <i>
      <x v="1376"/>
    </i>
    <i>
      <x v="1626"/>
    </i>
    <i>
      <x v="1603"/>
    </i>
    <i>
      <x v="1474"/>
    </i>
    <i>
      <x v="1601"/>
    </i>
    <i>
      <x v="1631"/>
    </i>
    <i>
      <x v="1180"/>
    </i>
    <i>
      <x v="149"/>
    </i>
    <i>
      <x v="1403"/>
    </i>
    <i>
      <x v="1401"/>
    </i>
    <i>
      <x v="1400"/>
    </i>
    <i>
      <x v="997"/>
    </i>
    <i>
      <x v="1443"/>
    </i>
    <i>
      <x v="1254"/>
    </i>
    <i>
      <x v="1017"/>
    </i>
    <i>
      <x v="953"/>
    </i>
    <i>
      <x v="1040"/>
    </i>
    <i>
      <x v="950"/>
    </i>
    <i>
      <x v="957"/>
    </i>
    <i>
      <x v="1052"/>
    </i>
    <i>
      <x v="846"/>
    </i>
    <i>
      <x v="942"/>
    </i>
    <i>
      <x v="562"/>
    </i>
    <i>
      <x v="756"/>
    </i>
    <i>
      <x v="575"/>
    </i>
    <i>
      <x v="134"/>
    </i>
    <i>
      <x v="110"/>
    </i>
    <i>
      <x v="1036"/>
    </i>
    <i>
      <x v="783"/>
    </i>
    <i>
      <x v="628"/>
    </i>
    <i>
      <x v="455"/>
    </i>
    <i>
      <x v="250"/>
    </i>
    <i>
      <x v="246"/>
    </i>
    <i>
      <x v="1452"/>
    </i>
    <i>
      <x v="1173"/>
    </i>
    <i>
      <x v="966"/>
    </i>
    <i>
      <x v="382"/>
    </i>
    <i>
      <x v="138"/>
    </i>
    <i>
      <x v="218"/>
    </i>
    <i>
      <x v="1535"/>
    </i>
    <i>
      <x v="1533"/>
    </i>
    <i>
      <x v="1592"/>
    </i>
    <i>
      <x v="1477"/>
    </i>
    <i>
      <x v="1118"/>
    </i>
    <i>
      <x v="1275"/>
    </i>
    <i>
      <x v="1287"/>
    </i>
    <i>
      <x v="1321"/>
    </i>
    <i>
      <x v="1046"/>
    </i>
    <i>
      <x v="1077"/>
    </i>
    <i>
      <x v="1030"/>
    </i>
    <i>
      <x v="1050"/>
    </i>
    <i>
      <x v="810"/>
    </i>
    <i>
      <x v="610"/>
    </i>
    <i>
      <x v="802"/>
    </i>
    <i>
      <x v="645"/>
    </i>
    <i>
      <x v="651"/>
    </i>
    <i>
      <x v="449"/>
    </i>
    <i>
      <x v="345"/>
    </i>
    <i>
      <x v="423"/>
    </i>
    <i>
      <x v="519"/>
    </i>
    <i>
      <x v="451"/>
    </i>
    <i>
      <x v="523"/>
    </i>
    <i>
      <x v="522"/>
    </i>
    <i>
      <x v="377"/>
    </i>
    <i>
      <x v="275"/>
    </i>
    <i>
      <x v="157"/>
    </i>
    <i>
      <x v="168"/>
    </i>
    <i>
      <x v="178"/>
    </i>
    <i>
      <x v="104"/>
    </i>
    <i>
      <x v="1426"/>
    </i>
    <i>
      <x v="1359"/>
    </i>
    <i>
      <x v="1048"/>
    </i>
    <i>
      <x v="831"/>
    </i>
    <i>
      <x v="1544"/>
    </i>
    <i>
      <x v="1528"/>
    </i>
    <i>
      <x v="1539"/>
    </i>
    <i>
      <x v="1094"/>
    </i>
    <i>
      <x v="646"/>
    </i>
    <i>
      <x v="79"/>
    </i>
    <i>
      <x v="78"/>
    </i>
    <i>
      <x v="1003"/>
    </i>
    <i>
      <x v="441"/>
    </i>
    <i>
      <x v="9"/>
    </i>
    <i>
      <x v="503"/>
    </i>
    <i>
      <x v="536"/>
    </i>
    <i>
      <x v="894"/>
    </i>
    <i>
      <x v="1600"/>
    </i>
    <i>
      <x v="1546"/>
    </i>
    <i>
      <x v="12"/>
    </i>
    <i>
      <x v="654"/>
    </i>
    <i>
      <x v="685"/>
    </i>
    <i>
      <x v="678"/>
    </i>
    <i>
      <x v="124"/>
    </i>
    <i>
      <x v="1171"/>
    </i>
    <i>
      <x v="1434"/>
    </i>
    <i>
      <x v="7"/>
    </i>
    <i>
      <x v="690"/>
    </i>
    <i>
      <x v="598"/>
    </i>
    <i>
      <x v="1419"/>
    </i>
    <i>
      <x v="1507"/>
    </i>
    <i>
      <x v="1502"/>
    </i>
    <i>
      <x v="580"/>
    </i>
    <i>
      <x v="362"/>
    </i>
    <i>
      <x v="66"/>
    </i>
    <i>
      <x v="1518"/>
    </i>
    <i>
      <x v="374"/>
    </i>
    <i>
      <x v="1380"/>
    </i>
    <i>
      <x v="1470"/>
    </i>
    <i>
      <x v="1374"/>
    </i>
    <i>
      <x v="1342"/>
    </i>
    <i>
      <x v="828"/>
    </i>
    <i>
      <x v="799"/>
    </i>
    <i>
      <x v="622"/>
    </i>
    <i>
      <x v="559"/>
    </i>
    <i>
      <x v="36"/>
    </i>
    <i>
      <x v="241"/>
    </i>
    <i>
      <x v="253"/>
    </i>
    <i>
      <x v="255"/>
    </i>
    <i>
      <x v="88"/>
    </i>
    <i>
      <x v="1274"/>
    </i>
    <i>
      <x v="1334"/>
    </i>
    <i>
      <x v="573"/>
    </i>
    <i>
      <x v="670"/>
    </i>
    <i>
      <x v="718"/>
    </i>
    <i>
      <x v="565"/>
    </i>
    <i>
      <x v="736"/>
    </i>
    <i>
      <x v="391"/>
    </i>
    <i>
      <x v="196"/>
    </i>
    <i>
      <x v="924"/>
    </i>
    <i>
      <x v="923"/>
    </i>
    <i>
      <x v="647"/>
    </i>
    <i>
      <x v="457"/>
    </i>
    <i>
      <x v="462"/>
    </i>
    <i>
      <x v="1543"/>
    </i>
    <i>
      <x v="1396"/>
    </i>
    <i>
      <x v="1513"/>
    </i>
    <i>
      <x v="315"/>
    </i>
    <i>
      <x v="1375"/>
    </i>
    <i>
      <x v="375"/>
    </i>
    <i>
      <x v="687"/>
    </i>
    <i>
      <x v="794"/>
    </i>
    <i>
      <x v="1341"/>
    </i>
    <i>
      <x v="240"/>
    </i>
    <i>
      <x v="1417"/>
    </i>
    <i>
      <x v="1085"/>
    </i>
    <i>
      <x v="132"/>
    </i>
    <i>
      <x v="217"/>
    </i>
    <i>
      <x v="1541"/>
    </i>
    <i>
      <x v="1545"/>
    </i>
    <i>
      <x v="674"/>
    </i>
    <i>
      <x v="443"/>
    </i>
    <i>
      <x v="161"/>
    </i>
    <i>
      <x v="28"/>
    </i>
    <i>
      <x v="1469"/>
    </i>
    <i>
      <x v="983"/>
    </i>
    <i>
      <x v="568"/>
    </i>
    <i>
      <x v="737"/>
    </i>
    <i>
      <x v="367"/>
    </i>
    <i>
      <x v="1405"/>
    </i>
    <i>
      <x v="1557"/>
    </i>
    <i>
      <x v="1565"/>
    </i>
    <i>
      <x v="1127"/>
    </i>
    <i>
      <x v="993"/>
    </i>
    <i>
      <x v="855"/>
    </i>
    <i>
      <x v="787"/>
    </i>
    <i>
      <x v="365"/>
    </i>
    <i>
      <x v="477"/>
    </i>
    <i>
      <x v="490"/>
    </i>
    <i>
      <x v="1456"/>
    </i>
    <i>
      <x v="1559"/>
    </i>
    <i>
      <x v="1206"/>
    </i>
    <i>
      <x v="1549"/>
    </i>
    <i>
      <x v="1642"/>
    </i>
    <i>
      <x v="1361"/>
    </i>
    <i>
      <x v="1532"/>
    </i>
    <i>
      <x v="1393"/>
    </i>
    <i>
      <x v="655"/>
    </i>
    <i>
      <x v="599"/>
    </i>
    <i>
      <x v="461"/>
    </i>
    <i>
      <x v="463"/>
    </i>
    <i>
      <x v="1217"/>
    </i>
    <i>
      <x v="1457"/>
    </i>
    <i>
      <x v="1387"/>
    </i>
    <i>
      <x v="1607"/>
    </i>
    <i>
      <x v="1621"/>
    </i>
    <i>
      <x v="1617"/>
    </i>
    <i>
      <x v="1619"/>
    </i>
    <i>
      <x v="1615"/>
    </i>
    <i>
      <x v="186"/>
    </i>
    <i>
      <x v="1586"/>
    </i>
    <i>
      <x v="1542"/>
    </i>
    <i>
      <x v="963"/>
    </i>
    <i>
      <x v="1216"/>
    </i>
    <i>
      <x v="351"/>
    </i>
    <i>
      <x v="968"/>
    </i>
    <i>
      <x v="1181"/>
    </i>
    <i>
      <x v="1450"/>
    </i>
    <i>
      <x v="1560"/>
    </i>
    <i>
      <x v="1326"/>
    </i>
    <i>
      <x v="1175"/>
    </i>
    <i>
      <x v="920"/>
    </i>
    <i>
      <x v="959"/>
    </i>
    <i>
      <x v="564"/>
    </i>
    <i>
      <x v="760"/>
    </i>
    <i>
      <x v="626"/>
    </i>
    <i>
      <x v="323"/>
    </i>
    <i>
      <x v="504"/>
    </i>
    <i>
      <x v="167"/>
    </i>
    <i>
      <x v="133"/>
    </i>
    <i>
      <x v="15"/>
    </i>
    <i>
      <x v="150"/>
    </i>
    <i>
      <x v="507"/>
    </i>
    <i>
      <x v="1634"/>
    </i>
    <i>
      <x v="1147"/>
    </i>
    <i>
      <x v="830"/>
    </i>
    <i>
      <x v="823"/>
    </i>
    <i>
      <x v="821"/>
    </i>
    <i>
      <x v="558"/>
    </i>
    <i>
      <x v="249"/>
    </i>
    <i>
      <x v="77"/>
    </i>
    <i>
      <x v="1355"/>
    </i>
    <i>
      <x v="1636"/>
    </i>
    <i>
      <x v="1637"/>
    </i>
    <i>
      <x v="1227"/>
    </i>
    <i>
      <x v="1229"/>
    </i>
    <i>
      <x v="1228"/>
    </i>
    <i>
      <x v="1029"/>
    </i>
    <i>
      <x v="741"/>
    </i>
    <i>
      <x v="1177"/>
    </i>
    <i>
      <x v="1643"/>
    </i>
    <i>
      <x v="1571"/>
    </i>
    <i>
      <x v="1573"/>
    </i>
    <i>
      <x v="858"/>
    </i>
    <i>
      <x v="531"/>
    </i>
    <i>
      <x v="1252"/>
    </i>
    <i>
      <x v="863"/>
    </i>
    <i>
      <x v="972"/>
    </i>
    <i>
      <x v="717"/>
    </i>
    <i>
      <x v="721"/>
    </i>
    <i>
      <x v="658"/>
    </i>
    <i>
      <x v="739"/>
    </i>
    <i>
      <x v="656"/>
    </i>
    <i>
      <x v="532"/>
    </i>
    <i>
      <x v="533"/>
    </i>
    <i>
      <x v="1495"/>
    </i>
    <i>
      <x v="1534"/>
    </i>
    <i>
      <x v="1378"/>
    </i>
    <i>
      <x v="1357"/>
    </i>
    <i>
      <x v="1197"/>
    </i>
    <i>
      <x v="1297"/>
    </i>
    <i>
      <x v="641"/>
    </i>
    <i>
      <x v="629"/>
    </i>
    <i>
      <x v="586"/>
    </i>
    <i>
      <x v="635"/>
    </i>
    <i>
      <x v="636"/>
    </i>
    <i>
      <x v="385"/>
    </i>
    <i>
      <x v="542"/>
    </i>
    <i>
      <x v="372"/>
    </i>
    <i>
      <x v="314"/>
    </i>
    <i>
      <x v="371"/>
    </i>
    <i>
      <x v="791"/>
    </i>
    <i>
      <x v="704"/>
    </i>
    <i>
      <x v="696"/>
    </i>
    <i>
      <x v="257"/>
    </i>
    <i>
      <x v="113"/>
    </i>
    <i>
      <x v="259"/>
    </i>
    <i>
      <x v="1249"/>
    </i>
    <i>
      <x v="637"/>
    </i>
    <i>
      <x v="373"/>
    </i>
    <i>
      <x v="127"/>
    </i>
    <i>
      <x v="59"/>
    </i>
    <i>
      <x v="644"/>
    </i>
    <i>
      <x v="757"/>
    </i>
    <i>
      <x v="883"/>
    </i>
    <i>
      <x v="1090"/>
    </i>
    <i>
      <x v="684"/>
    </i>
    <i>
      <x v="625"/>
    </i>
    <i>
      <x v="175"/>
    </i>
    <i>
      <x v="833"/>
    </i>
    <i>
      <x v="1420"/>
    </i>
    <i>
      <x v="427"/>
    </i>
    <i>
      <x v="335"/>
    </i>
    <i>
      <x v="865"/>
    </i>
    <i>
      <x v="1538"/>
    </i>
    <i>
      <x v="1583"/>
    </i>
    <i>
      <x v="1198"/>
    </i>
    <i>
      <x v="123"/>
    </i>
    <i>
      <x v="111"/>
    </i>
    <i>
      <x v="1530"/>
    </i>
    <i>
      <x v="1554"/>
    </i>
    <i>
      <x v="1440"/>
    </i>
    <i>
      <x v="1308"/>
    </i>
    <i>
      <x v="1318"/>
    </i>
    <i>
      <x v="933"/>
    </i>
    <i>
      <x v="859"/>
    </i>
    <i>
      <x v="932"/>
    </i>
    <i>
      <x v="996"/>
    </i>
    <i>
      <x v="937"/>
    </i>
    <i>
      <x v="1020"/>
    </i>
    <i>
      <x v="593"/>
    </i>
    <i>
      <x v="803"/>
    </i>
    <i>
      <x v="742"/>
    </i>
    <i>
      <x v="590"/>
    </i>
    <i>
      <x v="591"/>
    </i>
    <i>
      <x v="592"/>
    </i>
    <i>
      <x v="354"/>
    </i>
    <i>
      <x v="530"/>
    </i>
    <i>
      <x v="277"/>
    </i>
    <i>
      <x v="236"/>
    </i>
    <i>
      <x v="151"/>
    </i>
    <i>
      <x v="961"/>
    </i>
    <i>
      <x v="1439"/>
    </i>
    <i>
      <x v="1144"/>
    </i>
    <i>
      <x v="1248"/>
    </i>
    <i>
      <x v="844"/>
    </i>
    <i>
      <x v="843"/>
    </i>
    <i>
      <x v="266"/>
    </i>
    <i>
      <x v="267"/>
    </i>
    <i>
      <x v="268"/>
    </i>
    <i>
      <x v="458"/>
    </i>
    <i>
      <x v="251"/>
    </i>
    <i>
      <x v="938"/>
    </i>
    <i>
      <x v="848"/>
    </i>
    <i>
      <x v="13"/>
    </i>
    <i>
      <x v="1536"/>
    </i>
    <i>
      <x v="1328"/>
    </i>
    <i>
      <x v="1332"/>
    </i>
    <i>
      <x v="1331"/>
    </i>
    <i>
      <x v="556"/>
    </i>
    <i>
      <x v="471"/>
    </i>
    <i>
      <x v="388"/>
    </i>
    <i>
      <x v="65"/>
    </i>
    <i>
      <x v="211"/>
    </i>
    <i>
      <x v="1340"/>
    </i>
    <i>
      <x v="1385"/>
    </i>
    <i>
      <x v="611"/>
    </i>
    <i>
      <x v="119"/>
    </i>
    <i>
      <x v="1236"/>
    </i>
    <i>
      <x v="947"/>
    </i>
    <i>
      <x v="587"/>
    </i>
    <i>
      <x v="297"/>
    </i>
    <i>
      <x v="1540"/>
    </i>
    <i>
      <x v="1366"/>
    </i>
    <i>
      <x v="1168"/>
    </i>
    <i>
      <x v="1162"/>
    </i>
    <i>
      <x v="770"/>
    </i>
    <i>
      <x v="745"/>
    </i>
    <i>
      <x v="192"/>
    </i>
    <i>
      <x v="884"/>
    </i>
    <i>
      <x v="1092"/>
    </i>
    <i>
      <x v="679"/>
    </i>
    <i>
      <x v="366"/>
    </i>
    <i>
      <x v="184"/>
    </i>
    <i>
      <x v="954"/>
    </i>
    <i>
      <x v="1123"/>
    </i>
    <i>
      <x v="861"/>
    </i>
    <i>
      <x v="1014"/>
    </i>
    <i>
      <x v="176"/>
    </i>
    <i>
      <x v="583"/>
    </i>
    <i>
      <x v="584"/>
    </i>
    <i>
      <x v="1172"/>
    </i>
    <i>
      <x v="1021"/>
    </i>
    <i>
      <x v="567"/>
    </i>
    <i>
      <x v="76"/>
    </i>
    <i>
      <x v="96"/>
    </i>
    <i>
      <x v="1402"/>
    </i>
    <i>
      <x v="1364"/>
    </i>
    <i>
      <x v="850"/>
    </i>
    <i>
      <x v="1460"/>
    </i>
    <i>
      <x v="1453"/>
    </i>
    <i>
      <x v="1150"/>
    </i>
    <i>
      <x v="1285"/>
    </i>
    <i>
      <x v="853"/>
    </i>
    <i>
      <x v="860"/>
    </i>
    <i>
      <x v="940"/>
    </i>
    <i>
      <x v="941"/>
    </i>
    <i>
      <x v="904"/>
    </i>
    <i>
      <x v="1060"/>
    </i>
    <i>
      <x v="589"/>
    </i>
    <i>
      <x v="349"/>
    </i>
    <i>
      <x v="17"/>
    </i>
    <i>
      <x v="187"/>
    </i>
    <i>
      <x v="274"/>
    </i>
    <i>
      <x v="822"/>
    </i>
    <i>
      <x v="482"/>
    </i>
    <i>
      <x v="492"/>
    </i>
    <i>
      <x v="494"/>
    </i>
    <i>
      <x v="105"/>
    </i>
    <i>
      <x v="1465"/>
    </i>
    <i>
      <x v="1514"/>
    </i>
    <i>
      <x v="1461"/>
    </i>
    <i>
      <x v="1640"/>
    </i>
    <i>
      <x v="1641"/>
    </i>
    <i>
      <x v="1503"/>
    </i>
    <i>
      <x v="1200"/>
    </i>
    <i>
      <x v="1273"/>
    </i>
    <i>
      <x v="1133"/>
    </i>
    <i>
      <x v="1288"/>
    </i>
    <i>
      <x v="1129"/>
    </i>
    <i>
      <x v="1134"/>
    </i>
    <i>
      <x v="876"/>
    </i>
    <i>
      <x v="1006"/>
    </i>
    <i>
      <x v="995"/>
    </i>
    <i>
      <x v="874"/>
    </i>
    <i>
      <x v="1079"/>
    </i>
    <i>
      <x v="875"/>
    </i>
    <i>
      <x v="992"/>
    </i>
    <i>
      <x v="1031"/>
    </i>
    <i>
      <x v="917"/>
    </i>
    <i>
      <x v="837"/>
    </i>
    <i>
      <x v="809"/>
    </i>
    <i>
      <x v="677"/>
    </i>
    <i>
      <x v="715"/>
    </i>
    <i>
      <x v="624"/>
    </i>
    <i>
      <x v="551"/>
    </i>
    <i>
      <x v="623"/>
    </i>
    <i>
      <x v="601"/>
    </i>
    <i>
      <x v="726"/>
    </i>
    <i>
      <x v="563"/>
    </i>
    <i>
      <x v="634"/>
    </i>
    <i>
      <x v="560"/>
    </i>
    <i>
      <x v="751"/>
    </i>
    <i>
      <x v="648"/>
    </i>
    <i>
      <x v="666"/>
    </i>
    <i>
      <x v="633"/>
    </i>
    <i>
      <x v="505"/>
    </i>
    <i>
      <x v="546"/>
    </i>
    <i>
      <x v="395"/>
    </i>
    <i>
      <x v="509"/>
    </i>
    <i>
      <x v="424"/>
    </i>
    <i>
      <x v="358"/>
    </i>
    <i>
      <x v="474"/>
    </i>
    <i>
      <x v="502"/>
    </i>
    <i>
      <x v="379"/>
    </i>
    <i>
      <x v="448"/>
    </i>
    <i>
      <x v="528"/>
    </i>
    <i>
      <x v="450"/>
    </i>
    <i>
      <x v="378"/>
    </i>
    <i>
      <x v="20"/>
    </i>
    <i>
      <x v="201"/>
    </i>
    <i>
      <x v="136"/>
    </i>
    <i>
      <x v="139"/>
    </i>
    <i>
      <x v="8"/>
    </i>
    <i>
      <x v="21"/>
    </i>
    <i>
      <x v="194"/>
    </i>
    <i>
      <x v="190"/>
    </i>
    <i>
      <x v="43"/>
    </i>
    <i>
      <x v="191"/>
    </i>
    <i>
      <x v="18"/>
    </i>
    <i>
      <x v="1496"/>
    </i>
    <i>
      <x v="30"/>
    </i>
    <i>
      <x v="31"/>
    </i>
    <i>
      <x v="839"/>
    </i>
    <i>
      <x v="1633"/>
    </i>
    <i>
      <x v="1547"/>
    </i>
    <i>
      <x v="1329"/>
    </i>
    <i>
      <x v="1041"/>
    </i>
    <i>
      <x v="867"/>
    </i>
    <i>
      <x v="466"/>
    </i>
    <i>
      <x v="469"/>
    </i>
    <i>
      <x v="370"/>
    </i>
    <i>
      <x v="969"/>
    </i>
    <i>
      <x v="318"/>
    </i>
    <i>
      <x v="1373"/>
    </i>
    <i>
      <x v="595"/>
    </i>
    <i>
      <x v="962"/>
    </i>
    <i>
      <x v="53"/>
    </i>
    <i>
      <x v="278"/>
    </i>
    <i>
      <x v="1448"/>
    </i>
    <i>
      <x v="1585"/>
    </i>
    <i>
      <x v="1399"/>
    </i>
    <i>
      <x v="1336"/>
    </i>
    <i>
      <x v="891"/>
    </i>
    <i>
      <x v="549"/>
    </i>
    <i>
      <x v="967"/>
    </i>
    <i>
      <x v="1397"/>
    </i>
    <i>
      <x v="1389"/>
    </i>
    <i>
      <x v="224"/>
    </i>
    <i>
      <x v="1183"/>
    </i>
    <i>
      <x v="733"/>
    </i>
    <i>
      <x v="103"/>
    </i>
    <i>
      <x v="479"/>
    </i>
    <i>
      <x v="918"/>
    </i>
    <i>
      <x v="333"/>
    </i>
    <i>
      <x v="1553"/>
    </i>
    <i>
      <x v="1186"/>
    </i>
    <i>
      <x v="67"/>
    </i>
    <i>
      <x v="597"/>
    </i>
    <i>
      <x v="1526"/>
    </i>
    <i>
      <x v="1525"/>
    </i>
    <i>
      <x v="1566"/>
    </i>
    <i>
      <x v="1170"/>
    </i>
    <i>
      <x v="835"/>
    </i>
    <i>
      <x v="845"/>
    </i>
    <i>
      <x v="740"/>
    </i>
    <i>
      <x v="744"/>
    </i>
    <i>
      <x v="353"/>
    </i>
    <i>
      <x v="339"/>
    </i>
    <i>
      <x v="180"/>
    </i>
    <i>
      <x v="142"/>
    </i>
    <i>
      <x v="100"/>
    </i>
    <i>
      <x v="1406"/>
    </i>
    <i>
      <x v="1430"/>
    </i>
    <i>
      <x v="1337"/>
    </i>
    <i>
      <x v="1199"/>
    </i>
    <i>
      <x v="1352"/>
    </i>
    <i>
      <x v="452"/>
    </i>
    <i>
      <x v="303"/>
    </i>
    <i>
      <x v="302"/>
    </i>
    <i>
      <x v="84"/>
    </i>
    <i>
      <x v="460"/>
    </i>
    <i>
      <x v="436"/>
    </i>
    <i>
      <x v="435"/>
    </i>
    <i>
      <x v="437"/>
    </i>
    <i>
      <x v="270"/>
    </i>
    <i>
      <x v="1509"/>
    </i>
    <i>
      <x v="368"/>
    </i>
    <i>
      <x v="363"/>
    </i>
    <i>
      <x v="526"/>
    </i>
    <i>
      <x v="723"/>
    </i>
    <i>
      <x v="1210"/>
    </i>
    <i>
      <x v="1000"/>
    </i>
    <i>
      <x v="854"/>
    </i>
    <i>
      <x v="543"/>
    </i>
    <i>
      <x v="1327"/>
    </i>
    <i>
      <x v="1143"/>
    </i>
    <i>
      <x v="1620"/>
    </i>
    <i>
      <x v="1616"/>
    </i>
    <i>
      <x v="1632"/>
    </i>
    <i>
      <x v="1608"/>
    </i>
    <i>
      <x v="1489"/>
    </i>
    <i>
      <x v="1009"/>
    </i>
    <i>
      <x v="199"/>
    </i>
    <i>
      <x v="1214"/>
    </i>
    <i>
      <x v="486"/>
    </i>
    <i>
      <x v="1422"/>
    </i>
    <i>
      <x v="1392"/>
    </i>
    <i>
      <x v="1404"/>
    </i>
    <i>
      <x v="1369"/>
    </i>
    <i>
      <x v="1351"/>
    </i>
    <i>
      <x v="906"/>
    </i>
    <i>
      <x v="952"/>
    </i>
    <i>
      <x v="955"/>
    </i>
    <i>
      <x v="956"/>
    </i>
    <i>
      <x v="653"/>
    </i>
    <i>
      <x v="722"/>
    </i>
    <i>
      <x v="627"/>
    </i>
    <i>
      <x v="675"/>
    </i>
    <i>
      <x v="639"/>
    </i>
    <i>
      <x v="688"/>
    </i>
    <i>
      <x v="330"/>
    </i>
    <i>
      <x v="364"/>
    </i>
    <i>
      <x v="329"/>
    </i>
    <i>
      <x v="311"/>
    </i>
    <i>
      <x v="499"/>
    </i>
    <i>
      <x v="331"/>
    </i>
    <i>
      <x v="310"/>
    </i>
    <i>
      <x v="518"/>
    </i>
    <i>
      <x v="517"/>
    </i>
    <i>
      <x v="322"/>
    </i>
    <i>
      <x v="153"/>
    </i>
    <i>
      <x v="226"/>
    </i>
    <i>
      <x v="106"/>
    </i>
    <i>
      <x v="225"/>
    </i>
    <i>
      <x v="74"/>
    </i>
    <i>
      <x v="1486"/>
    </i>
    <i>
      <x v="1386"/>
    </i>
    <i>
      <x v="1527"/>
    </i>
    <i>
      <x v="1371"/>
    </i>
    <i>
      <x v="1220"/>
    </i>
    <i>
      <x v="1056"/>
    </i>
    <i>
      <x v="909"/>
    </i>
    <i>
      <x v="1022"/>
    </i>
    <i>
      <x v="901"/>
    </i>
    <i>
      <x v="820"/>
    </i>
    <i>
      <x v="818"/>
    </i>
    <i>
      <x v="816"/>
    </i>
    <i>
      <x v="569"/>
    </i>
    <i>
      <x v="819"/>
    </i>
    <i>
      <x v="779"/>
    </i>
    <i>
      <x v="631"/>
    </i>
    <i>
      <x v="784"/>
    </i>
    <i>
      <x v="785"/>
    </i>
    <i>
      <x v="454"/>
    </i>
    <i>
      <x v="252"/>
    </i>
    <i>
      <x v="256"/>
    </i>
    <i>
      <x v="91"/>
    </i>
    <i>
      <x v="198"/>
    </i>
    <i>
      <x v="245"/>
    </i>
    <i>
      <x v="97"/>
    </i>
    <i>
      <x v="1388"/>
    </i>
    <i>
      <x v="1381"/>
    </i>
    <i>
      <x v="1523"/>
    </i>
    <i>
      <x v="1570"/>
    </i>
    <i>
      <x v="1358"/>
    </i>
    <i>
      <x v="949"/>
    </i>
    <i>
      <x v="334"/>
    </i>
    <i>
      <x v="160"/>
    </i>
    <i>
      <x v="1638"/>
    </i>
    <i>
      <x v="731"/>
    </i>
    <i>
      <x v="1537"/>
    </i>
    <i>
      <x v="1501"/>
    </i>
    <i>
      <x v="588"/>
    </i>
    <i>
      <x v="360"/>
    </i>
    <i>
      <x v="159"/>
    </i>
    <i>
      <x v="1251"/>
    </i>
    <i>
      <x v="1061"/>
    </i>
    <i>
      <x v="686"/>
    </i>
    <i>
      <x v="1255"/>
    </i>
    <i>
      <x v="880"/>
    </i>
    <i>
      <x v="332"/>
    </i>
    <i>
      <x v="496"/>
    </i>
    <i>
      <x v="154"/>
    </i>
    <i>
      <x v="1384"/>
    </i>
    <i>
      <x v="817"/>
    </i>
    <i>
      <x v="501"/>
    </i>
    <i>
      <x v="102"/>
    </i>
    <i>
      <x v="836"/>
    </i>
    <i>
      <x v="1383"/>
    </i>
    <i>
      <x v="976"/>
    </i>
    <i>
      <x v="158"/>
    </i>
    <i>
      <x v="553"/>
    </i>
    <i>
      <x v="600"/>
    </i>
    <i>
      <x v="480"/>
    </i>
    <i>
      <x v="827"/>
    </i>
    <i>
      <x v="826"/>
    </i>
    <i>
      <x v="1377"/>
    </i>
    <i>
      <x v="603"/>
    </i>
    <i>
      <x v="412"/>
    </i>
    <i>
      <x v="1515"/>
    </i>
    <i>
      <x v="418"/>
    </i>
    <i>
      <x v="1635"/>
    </i>
    <i>
      <x v="890"/>
    </i>
    <i>
      <x v="93"/>
    </i>
    <i>
      <x v="1605"/>
    </i>
    <i>
      <x v="1390"/>
    </i>
    <i>
      <x v="327"/>
    </i>
    <i>
      <x v="547"/>
    </i>
    <i>
      <x v="903"/>
    </i>
    <i>
      <x v="164"/>
    </i>
    <i>
      <x v="1580"/>
    </i>
    <i>
      <x v="881"/>
    </i>
    <i>
      <x v="878"/>
    </i>
    <i>
      <x v="727"/>
    </i>
    <i>
      <x v="376"/>
    </i>
    <i>
      <x v="99"/>
    </i>
    <i>
      <x v="864"/>
    </i>
    <i>
      <x v="487"/>
    </i>
    <i>
      <x v="87"/>
    </i>
    <i>
      <x v="1034"/>
    </i>
    <i>
      <x v="1070"/>
    </i>
    <i>
      <x v="570"/>
    </i>
    <i>
      <x v="1444"/>
    </i>
    <i>
      <x v="1512"/>
    </i>
    <i>
      <x v="753"/>
    </i>
    <i>
      <x v="317"/>
    </i>
    <i>
      <x v="390"/>
    </i>
    <i>
      <x v="121"/>
    </i>
    <i>
      <x v="248"/>
    </i>
    <i>
      <x v="244"/>
    </i>
    <i>
      <x v="197"/>
    </i>
    <i>
      <x v="243"/>
    </i>
    <i>
      <x v="1202"/>
    </i>
    <i>
      <x v="453"/>
    </i>
    <i>
      <x v="258"/>
    </i>
    <i>
      <x v="1609"/>
    </i>
    <i>
      <x v="1005"/>
    </i>
    <i>
      <x v="98"/>
    </i>
    <i>
      <x v="60"/>
    </i>
    <i>
      <x v="1038"/>
    </i>
    <i>
      <x v="621"/>
    </i>
    <i>
      <x v="1467"/>
    </i>
    <i>
      <x v="242"/>
    </i>
    <i>
      <x v="807"/>
    </i>
    <i>
      <x v="488"/>
    </i>
    <i>
      <x v="939"/>
    </i>
    <i>
      <x v="1490"/>
    </i>
    <i>
      <x v="642"/>
    </i>
    <i>
      <x v="1556"/>
    </i>
    <i>
      <x v="1555"/>
    </i>
    <i>
      <x v="1267"/>
    </i>
    <i>
      <x v="1270"/>
    </i>
    <i>
      <x v="991"/>
    </i>
    <i>
      <x v="665"/>
    </i>
    <i>
      <x v="182"/>
    </i>
    <i>
      <x v="1466"/>
    </i>
    <i>
      <x v="608"/>
    </i>
    <i>
      <x v="1471"/>
    </i>
    <i>
      <x v="1295"/>
    </i>
    <i>
      <x v="309"/>
    </i>
    <i>
      <x v="561"/>
    </i>
    <i>
      <x v="1447"/>
    </i>
    <i>
      <x v="1483"/>
    </i>
    <i>
      <x v="1487"/>
    </i>
    <i>
      <x v="1484"/>
    </i>
    <i>
      <x v="841"/>
    </i>
    <i>
      <x v="746"/>
    </i>
    <i>
      <x v="550"/>
    </i>
    <i>
      <x v="324"/>
    </i>
    <i>
      <x v="1159"/>
    </i>
    <i>
      <x v="1203"/>
    </i>
    <i>
      <x v="669"/>
    </i>
    <i>
      <x v="538"/>
    </i>
    <i>
      <x v="288"/>
    </i>
    <i>
      <x v="1442"/>
    </i>
  </rowItems>
  <colItems count="1">
    <i/>
  </colItems>
  <dataFields count="1">
    <dataField name="Выручка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5FC73-D3FE-4C30-BE21-C782D964D557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23:M1669" firstHeaderRow="1" firstDataRow="2" firstDataCol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1645">
        <item x="1260"/>
        <item x="1172"/>
        <item x="1316"/>
        <item x="1261"/>
        <item x="293"/>
        <item x="626"/>
        <item x="312"/>
        <item x="968"/>
        <item x="81"/>
        <item x="815"/>
        <item x="530"/>
        <item x="262"/>
        <item x="261"/>
        <item x="754"/>
        <item x="651"/>
        <item x="650"/>
        <item x="649"/>
        <item x="596"/>
        <item x="80"/>
        <item x="981"/>
        <item x="546"/>
        <item x="545"/>
        <item x="476"/>
        <item x="1138"/>
        <item x="1413"/>
        <item x="383"/>
        <item x="449"/>
        <item x="256"/>
        <item x="1378"/>
        <item x="946"/>
        <item x="1089"/>
        <item x="575"/>
        <item x="548"/>
        <item x="924"/>
        <item x="1137"/>
        <item x="189"/>
        <item x="1220"/>
        <item x="52"/>
        <item x="51"/>
        <item x="50"/>
        <item x="1467"/>
        <item x="1468"/>
        <item x="1537"/>
        <item x="1498"/>
        <item x="271"/>
        <item x="310"/>
        <item x="246"/>
        <item x="1209"/>
        <item x="1206"/>
        <item x="1205"/>
        <item x="1577"/>
        <item x="1070"/>
        <item x="357"/>
        <item x="1638"/>
        <item x="954"/>
        <item x="1338"/>
        <item x="402"/>
        <item x="836"/>
        <item x="1202"/>
        <item x="1153"/>
        <item x="1475"/>
        <item x="1173"/>
        <item x="1106"/>
        <item x="1196"/>
        <item x="1195"/>
        <item x="1464"/>
        <item x="1272"/>
        <item x="1273"/>
        <item x="514"/>
        <item x="684"/>
        <item x="685"/>
        <item x="516"/>
        <item x="456"/>
        <item x="515"/>
        <item x="1384"/>
        <item x="657"/>
        <item x="1462"/>
        <item x="818"/>
        <item x="1351"/>
        <item x="1352"/>
        <item x="1350"/>
        <item x="765"/>
        <item x="766"/>
        <item x="1151"/>
        <item x="1059"/>
        <item x="433"/>
        <item x="556"/>
        <item x="1363"/>
        <item x="161"/>
        <item x="859"/>
        <item x="431"/>
        <item x="969"/>
        <item x="561"/>
        <item x="1301"/>
        <item x="678"/>
        <item x="149"/>
        <item x="1030"/>
        <item x="970"/>
        <item x="1215"/>
        <item x="1199"/>
        <item x="155"/>
        <item x="1121"/>
        <item x="1052"/>
        <item x="1451"/>
        <item x="370"/>
        <item x="806"/>
        <item x="1488"/>
        <item x="807"/>
        <item x="188"/>
        <item x="843"/>
        <item x="1192"/>
        <item x="273"/>
        <item x="844"/>
        <item x="520"/>
        <item x="842"/>
        <item x="18"/>
        <item x="131"/>
        <item x="554"/>
        <item x="613"/>
        <item x="555"/>
        <item x="780"/>
        <item x="831"/>
        <item x="332"/>
        <item x="773"/>
        <item x="742"/>
        <item x="1248"/>
        <item x="812"/>
        <item x="1480"/>
        <item x="1365"/>
        <item x="838"/>
        <item x="1623"/>
        <item x="389"/>
        <item x="1342"/>
        <item x="559"/>
        <item x="247"/>
        <item x="1110"/>
        <item x="1071"/>
        <item x="450"/>
        <item x="659"/>
        <item x="1293"/>
        <item x="1183"/>
        <item x="1026"/>
        <item x="764"/>
        <item x="1250"/>
        <item x="1249"/>
        <item x="1354"/>
        <item x="549"/>
        <item x="422"/>
        <item x="636"/>
        <item x="866"/>
        <item x="481"/>
        <item x="160"/>
        <item x="165"/>
        <item x="483"/>
        <item x="1164"/>
        <item x="453"/>
        <item x="759"/>
        <item x="499"/>
        <item x="1022"/>
        <item x="553"/>
        <item x="788"/>
        <item x="860"/>
        <item x="275"/>
        <item x="356"/>
        <item x="667"/>
        <item x="244"/>
        <item x="996"/>
        <item x="994"/>
        <item x="995"/>
        <item x="801"/>
        <item x="278"/>
        <item x="639"/>
        <item x="38"/>
        <item x="641"/>
        <item x="72"/>
        <item x="688"/>
        <item x="1154"/>
        <item x="1282"/>
        <item x="1076"/>
        <item x="75"/>
        <item x="420"/>
        <item x="83"/>
        <item x="1021"/>
        <item x="1118"/>
        <item x="1595"/>
        <item x="529"/>
        <item x="103"/>
        <item x="1232"/>
        <item x="334"/>
        <item x="488"/>
        <item x="904"/>
        <item x="496"/>
        <item x="1163"/>
        <item x="1028"/>
        <item x="468"/>
        <item x="99"/>
        <item x="1541"/>
        <item x="1602"/>
        <item x="1455"/>
        <item x="469"/>
        <item x="200"/>
        <item x="883"/>
        <item x="153"/>
        <item x="1482"/>
        <item x="1035"/>
        <item x="1034"/>
        <item x="1135"/>
        <item x="1584"/>
        <item x="507"/>
        <item x="427"/>
        <item x="428"/>
        <item x="1219"/>
        <item x="1242"/>
        <item x="368"/>
        <item x="509"/>
        <item x="452"/>
        <item x="1359"/>
        <item x="1345"/>
        <item x="1453"/>
        <item x="767"/>
        <item x="846"/>
        <item x="855"/>
        <item x="834"/>
        <item x="988"/>
        <item x="621"/>
        <item x="620"/>
        <item x="703"/>
        <item x="998"/>
        <item x="202"/>
        <item x="611"/>
        <item x="735"/>
        <item x="309"/>
        <item x="662"/>
        <item x="574"/>
        <item x="21"/>
        <item x="90"/>
        <item x="326"/>
        <item x="787"/>
        <item x="1523"/>
        <item x="156"/>
        <item x="157"/>
        <item x="1001"/>
        <item x="1270"/>
        <item x="665"/>
        <item x="1490"/>
        <item x="364"/>
        <item x="1108"/>
        <item x="363"/>
        <item x="1543"/>
        <item x="871"/>
        <item x="206"/>
        <item x="1416"/>
        <item x="1107"/>
        <item x="324"/>
        <item x="365"/>
        <item x="366"/>
        <item x="590"/>
        <item x="1449"/>
        <item x="1020"/>
        <item x="1606"/>
        <item x="673"/>
        <item x="439"/>
        <item x="397"/>
        <item x="396"/>
        <item x="395"/>
        <item x="1198"/>
        <item x="1620"/>
        <item x="676"/>
        <item x="730"/>
        <item x="949"/>
        <item x="1551"/>
        <item x="446"/>
        <item x="438"/>
        <item x="437"/>
        <item x="1415"/>
        <item x="1333"/>
        <item x="1401"/>
        <item x="1572"/>
        <item x="1072"/>
        <item x="1073"/>
        <item x="749"/>
        <item x="138"/>
        <item x="282"/>
        <item x="180"/>
        <item x="792"/>
        <item x="432"/>
        <item x="717"/>
        <item x="1234"/>
        <item x="931"/>
        <item x="423"/>
        <item x="254"/>
        <item x="325"/>
        <item x="248"/>
        <item x="294"/>
        <item x="775"/>
        <item x="863"/>
        <item x="779"/>
        <item x="1411"/>
        <item x="614"/>
        <item x="752"/>
        <item x="776"/>
        <item x="790"/>
        <item x="681"/>
        <item x="682"/>
        <item x="190"/>
        <item x="1400"/>
        <item x="135"/>
        <item x="134"/>
        <item x="133"/>
        <item x="267"/>
        <item x="679"/>
        <item x="680"/>
        <item x="441"/>
        <item x="215"/>
        <item x="1389"/>
        <item x="944"/>
        <item x="1268"/>
        <item x="1103"/>
        <item x="1104"/>
        <item x="1177"/>
        <item x="1446"/>
        <item x="1176"/>
        <item x="1509"/>
        <item x="1510"/>
        <item x="921"/>
        <item x="1275"/>
        <item x="1439"/>
        <item x="922"/>
        <item x="1178"/>
        <item x="1168"/>
        <item x="1167"/>
        <item x="1169"/>
        <item x="1633"/>
        <item x="1472"/>
        <item x="1471"/>
        <item x="1463"/>
        <item x="604"/>
        <item x="463"/>
        <item x="388"/>
        <item x="1588"/>
        <item x="1622"/>
        <item x="901"/>
        <item x="1562"/>
        <item x="925"/>
        <item x="755"/>
        <item x="343"/>
        <item x="637"/>
        <item x="26"/>
        <item x="179"/>
        <item x="1240"/>
        <item x="288"/>
        <item x="920"/>
        <item x="538"/>
        <item x="1160"/>
        <item x="1069"/>
        <item x="1068"/>
        <item x="737"/>
        <item x="304"/>
        <item x="1086"/>
        <item x="504"/>
        <item x="558"/>
        <item x="112"/>
        <item x="783"/>
        <item x="568"/>
        <item x="1427"/>
        <item x="1053"/>
        <item x="1485"/>
        <item x="1478"/>
        <item x="1631"/>
        <item x="713"/>
        <item x="1087"/>
        <item x="551"/>
        <item x="874"/>
        <item x="1051"/>
        <item x="1150"/>
        <item x="1591"/>
        <item x="1419"/>
        <item x="609"/>
        <item x="1404"/>
        <item x="1403"/>
        <item x="137"/>
        <item x="281"/>
        <item x="727"/>
        <item x="333"/>
        <item x="378"/>
        <item x="1576"/>
        <item x="1045"/>
        <item x="525"/>
        <item x="1605"/>
        <item x="976"/>
        <item x="1575"/>
        <item x="1518"/>
        <item x="1170"/>
        <item x="1015"/>
        <item x="1017"/>
        <item x="664"/>
        <item x="253"/>
        <item x="1433"/>
        <item x="372"/>
        <item x="193"/>
        <item x="1251"/>
        <item x="479"/>
        <item x="576"/>
        <item x="485"/>
        <item x="1246"/>
        <item x="498"/>
        <item x="950"/>
        <item x="960"/>
        <item x="1442"/>
        <item x="739"/>
        <item x="494"/>
        <item x="502"/>
        <item x="1554"/>
        <item x="718"/>
        <item x="493"/>
        <item x="1237"/>
        <item x="569"/>
        <item x="740"/>
        <item x="264"/>
        <item x="1560"/>
        <item x="274"/>
        <item x="1506"/>
        <item x="272"/>
        <item x="897"/>
        <item x="1341"/>
        <item x="497"/>
        <item x="702"/>
        <item x="1420"/>
        <item x="1124"/>
        <item x="1097"/>
        <item x="1096"/>
        <item x="1093"/>
        <item x="1094"/>
        <item x="1062"/>
        <item x="1095"/>
        <item x="1090"/>
        <item x="1092"/>
        <item x="1091"/>
        <item x="531"/>
        <item x="470"/>
        <item x="196"/>
        <item x="471"/>
        <item x="195"/>
        <item x="582"/>
        <item x="158"/>
        <item x="159"/>
        <item x="213"/>
        <item x="41"/>
        <item x="1597"/>
        <item x="1520"/>
        <item x="1596"/>
        <item x="1519"/>
        <item x="263"/>
        <item x="938"/>
        <item x="1636"/>
        <item x="302"/>
        <item x="1370"/>
        <item x="1492"/>
        <item x="1372"/>
        <item x="1371"/>
        <item x="1493"/>
        <item x="1373"/>
        <item x="1436"/>
        <item x="1564"/>
        <item x="1369"/>
        <item x="289"/>
        <item x="1323"/>
        <item x="501"/>
        <item x="503"/>
        <item x="223"/>
        <item x="424"/>
        <item x="1111"/>
        <item x="725"/>
        <item x="724"/>
        <item x="964"/>
        <item x="987"/>
        <item x="768"/>
        <item x="865"/>
        <item x="1084"/>
        <item x="455"/>
        <item x="1162"/>
        <item x="864"/>
        <item x="908"/>
        <item x="258"/>
        <item x="403"/>
        <item x="562"/>
        <item x="411"/>
        <item x="412"/>
        <item x="963"/>
        <item x="1448"/>
        <item x="340"/>
        <item x="757"/>
        <item x="1542"/>
        <item x="881"/>
        <item x="284"/>
        <item x="171"/>
        <item x="1327"/>
        <item x="279"/>
        <item x="280"/>
        <item x="490"/>
        <item x="491"/>
        <item x="115"/>
        <item x="691"/>
        <item x="199"/>
        <item x="385"/>
        <item x="384"/>
        <item x="110"/>
        <item x="945"/>
        <item x="1394"/>
        <item x="1262"/>
        <item x="532"/>
        <item x="623"/>
        <item x="1430"/>
        <item x="705"/>
        <item x="376"/>
        <item x="635"/>
        <item x="710"/>
        <item x="1288"/>
        <item x="708"/>
        <item x="1496"/>
        <item x="1497"/>
        <item x="709"/>
        <item x="1290"/>
        <item x="1289"/>
        <item x="1012"/>
        <item x="748"/>
        <item x="1387"/>
        <item x="1002"/>
        <item x="1067"/>
        <item x="811"/>
        <item x="1417"/>
        <item x="856"/>
        <item x="1581"/>
        <item x="1318"/>
        <item x="1191"/>
        <item x="489"/>
        <item x="1426"/>
        <item x="932"/>
        <item x="933"/>
        <item x="109"/>
        <item x="847"/>
        <item x="375"/>
        <item x="1407"/>
        <item x="668"/>
        <item x="769"/>
        <item x="966"/>
        <item x="879"/>
        <item x="1274"/>
        <item x="1302"/>
        <item x="1050"/>
        <item x="952"/>
        <item x="1406"/>
        <item x="731"/>
        <item x="1553"/>
        <item x="675"/>
        <item x="114"/>
        <item x="1239"/>
        <item x="342"/>
        <item x="283"/>
        <item x="726"/>
        <item x="903"/>
        <item x="1267"/>
        <item x="1233"/>
        <item x="1450"/>
        <item x="723"/>
        <item x="1117"/>
        <item x="1036"/>
        <item x="887"/>
        <item x="888"/>
        <item x="579"/>
        <item x="1547"/>
        <item x="610"/>
        <item x="517"/>
        <item x="251"/>
        <item x="482"/>
        <item x="762"/>
        <item x="1310"/>
        <item x="34"/>
        <item x="535"/>
        <item x="1000"/>
        <item x="796"/>
        <item x="347"/>
        <item x="1116"/>
        <item x="1115"/>
        <item x="1113"/>
        <item x="1114"/>
        <item x="1080"/>
        <item x="1494"/>
        <item x="607"/>
        <item x="608"/>
        <item x="1604"/>
        <item x="913"/>
        <item x="914"/>
        <item x="1405"/>
        <item x="299"/>
        <item x="1336"/>
        <item x="785"/>
        <item x="1461"/>
        <item x="985"/>
        <item x="164"/>
        <item x="1271"/>
        <item x="344"/>
        <item x="1356"/>
        <item x="1266"/>
        <item x="37"/>
        <item x="76"/>
        <item x="1077"/>
        <item x="1029"/>
        <item x="1458"/>
        <item x="884"/>
        <item x="698"/>
        <item x="1112"/>
        <item x="362"/>
        <item x="972"/>
        <item x="627"/>
        <item x="116"/>
        <item x="292"/>
        <item x="1481"/>
        <item x="1362"/>
        <item x="1529"/>
        <item x="1314"/>
        <item x="1555"/>
        <item x="1642"/>
        <item x="1423"/>
        <item x="1152"/>
        <item x="1544"/>
        <item x="1157"/>
        <item x="916"/>
        <item x="1298"/>
        <item x="152"/>
        <item x="1258"/>
        <item x="628"/>
        <item x="269"/>
        <item x="1023"/>
        <item x="1393"/>
        <item x="1460"/>
        <item x="1145"/>
        <item x="1528"/>
        <item x="1186"/>
        <item x="1570"/>
        <item x="927"/>
        <item x="1473"/>
        <item x="1487"/>
        <item x="597"/>
        <item x="1328"/>
        <item x="1445"/>
        <item x="1287"/>
        <item x="1408"/>
        <item x="1443"/>
        <item x="1412"/>
        <item x="732"/>
        <item x="733"/>
        <item x="257"/>
        <item x="359"/>
        <item x="770"/>
        <item x="1517"/>
        <item x="1585"/>
        <item x="1340"/>
        <item x="1586"/>
        <item x="1500"/>
        <item x="1533"/>
        <item x="1311"/>
        <item x="825"/>
        <item x="677"/>
        <item x="700"/>
        <item x="1457"/>
        <item x="176"/>
        <item x="526"/>
        <item x="839"/>
        <item x="259"/>
        <item x="1501"/>
        <item x="810"/>
        <item x="758"/>
        <item x="877"/>
        <item x="560"/>
        <item x="1632"/>
        <item x="426"/>
        <item x="1624"/>
        <item x="573"/>
        <item x="1593"/>
        <item x="327"/>
        <item x="224"/>
        <item x="150"/>
        <item x="255"/>
        <item x="1223"/>
        <item x="690"/>
        <item x="1011"/>
        <item x="462"/>
        <item x="689"/>
        <item x="1360"/>
        <item x="566"/>
        <item x="975"/>
        <item x="1165"/>
        <item x="782"/>
        <item x="738"/>
        <item x="830"/>
        <item x="658"/>
        <item x="331"/>
        <item x="1556"/>
        <item x="822"/>
        <item x="7"/>
        <item x="337"/>
        <item x="11"/>
        <item x="817"/>
        <item x="336"/>
        <item x="511"/>
        <item x="577"/>
        <item x="934"/>
        <item x="1204"/>
        <item x="1203"/>
        <item x="829"/>
        <item x="330"/>
        <item x="338"/>
        <item x="905"/>
        <item x="177"/>
        <item x="329"/>
        <item x="716"/>
        <item x="451"/>
        <item x="1409"/>
        <item x="349"/>
        <item x="350"/>
        <item x="1414"/>
        <item x="882"/>
        <item x="819"/>
        <item x="701"/>
        <item x="1486"/>
        <item x="1385"/>
        <item x="1477"/>
        <item x="1567"/>
        <item x="1098"/>
        <item x="1060"/>
        <item x="1552"/>
        <item x="697"/>
        <item x="563"/>
        <item x="999"/>
        <item x="809"/>
        <item x="899"/>
        <item x="380"/>
        <item x="113"/>
        <item x="1589"/>
        <item x="986"/>
        <item x="1193"/>
        <item x="1296"/>
        <item x="827"/>
        <item x="823"/>
        <item x="1147"/>
        <item x="929"/>
        <item x="857"/>
        <item x="1243"/>
        <item x="1444"/>
        <item x="1040"/>
        <item x="1286"/>
        <item x="841"/>
        <item x="585"/>
        <item x="124"/>
        <item x="174"/>
        <item x="353"/>
        <item x="1329"/>
        <item x="794"/>
        <item x="1504"/>
        <item x="704"/>
        <item x="47"/>
        <item x="793"/>
        <item x="750"/>
        <item x="198"/>
        <item x="835"/>
        <item x="513"/>
        <item x="1557"/>
        <item x="419"/>
        <item x="46"/>
        <item x="1574"/>
        <item x="707"/>
        <item x="201"/>
        <item x="612"/>
        <item x="1330"/>
        <item x="797"/>
        <item x="197"/>
        <item x="527"/>
        <item x="120"/>
        <item x="588"/>
        <item x="315"/>
        <item x="683"/>
        <item x="316"/>
        <item x="833"/>
        <item x="1569"/>
        <item x="587"/>
        <item x="314"/>
        <item x="1495"/>
        <item x="728"/>
        <item x="1217"/>
        <item x="622"/>
        <item x="1044"/>
        <item x="122"/>
        <item x="181"/>
        <item x="804"/>
        <item x="123"/>
        <item x="457"/>
        <item x="322"/>
        <item x="321"/>
        <item x="799"/>
        <item x="250"/>
        <item x="656"/>
        <item x="891"/>
        <item x="1227"/>
        <item x="127"/>
        <item x="128"/>
        <item x="211"/>
        <item x="923"/>
        <item x="898"/>
        <item x="444"/>
        <item x="295"/>
        <item x="20"/>
        <item x="104"/>
        <item x="695"/>
        <item x="394"/>
        <item x="35"/>
        <item x="1391"/>
        <item x="1639"/>
        <item x="1431"/>
        <item x="1390"/>
        <item x="1392"/>
        <item x="1216"/>
        <item x="746"/>
        <item x="443"/>
        <item x="1515"/>
        <item x="386"/>
        <item x="1395"/>
        <item x="1368"/>
        <item x="1396"/>
        <item x="1410"/>
        <item x="373"/>
        <item x="1435"/>
        <item x="1380"/>
        <item x="1476"/>
        <item x="296"/>
        <item x="1603"/>
        <item x="1065"/>
        <item x="1064"/>
        <item x="1122"/>
        <item x="618"/>
        <item x="971"/>
        <item x="1601"/>
        <item x="268"/>
        <item x="814"/>
        <item x="813"/>
        <item x="800"/>
        <item x="824"/>
        <item x="617"/>
        <item x="1048"/>
        <item x="235"/>
        <item x="236"/>
        <item x="777"/>
        <item x="1142"/>
        <item x="1134"/>
        <item x="693"/>
        <item x="1214"/>
        <item x="791"/>
        <item x="795"/>
        <item x="1299"/>
        <item x="997"/>
        <item x="464"/>
        <item x="1521"/>
        <item x="848"/>
        <item x="1292"/>
        <item x="1550"/>
        <item x="237"/>
        <item x="311"/>
        <item x="912"/>
        <item x="358"/>
        <item x="31"/>
        <item x="736"/>
        <item x="421"/>
        <item x="323"/>
        <item x="1031"/>
        <item x="519"/>
        <item x="1074"/>
        <item x="751"/>
        <item x="1377"/>
        <item x="95"/>
        <item x="774"/>
        <item x="1308"/>
        <item x="542"/>
        <item x="352"/>
        <item x="1321"/>
        <item x="643"/>
        <item x="644"/>
        <item x="1381"/>
        <item x="94"/>
        <item x="93"/>
        <item x="351"/>
        <item x="602"/>
        <item x="873"/>
        <item x="694"/>
        <item x="1618"/>
        <item x="1285"/>
        <item x="17"/>
        <item x="32"/>
        <item x="33"/>
        <item x="98"/>
        <item x="589"/>
        <item x="194"/>
        <item x="1025"/>
        <item x="533"/>
        <item x="1166"/>
        <item x="1590"/>
        <item x="886"/>
        <item x="1010"/>
        <item x="96"/>
        <item x="97"/>
        <item x="1024"/>
        <item x="943"/>
        <item x="209"/>
        <item x="521"/>
        <item x="584"/>
        <item x="67"/>
        <item x="391"/>
        <item x="772"/>
        <item x="875"/>
        <item x="1008"/>
        <item x="615"/>
        <item x="821"/>
        <item x="1306"/>
        <item x="1334"/>
        <item x="1332"/>
        <item x="1331"/>
        <item x="1038"/>
        <item x="634"/>
        <item x="631"/>
        <item x="633"/>
        <item x="632"/>
        <item x="107"/>
        <item x="6"/>
        <item x="108"/>
        <item x="1598"/>
        <item x="106"/>
        <item x="1175"/>
        <item x="581"/>
        <item x="1263"/>
        <item x="1452"/>
        <item x="1317"/>
        <item x="1139"/>
        <item x="663"/>
        <item x="1140"/>
        <item x="878"/>
        <item x="890"/>
        <item x="906"/>
        <item x="907"/>
        <item x="1434"/>
        <item x="328"/>
        <item x="1180"/>
        <item x="1374"/>
        <item x="265"/>
        <item x="1578"/>
        <item x="895"/>
        <item x="413"/>
        <item x="892"/>
        <item x="893"/>
        <item x="894"/>
        <item x="578"/>
        <item x="1003"/>
        <item x="543"/>
        <item x="647"/>
        <item x="1213"/>
        <item x="1358"/>
        <item x="30"/>
        <item x="217"/>
        <item x="832"/>
        <item x="1197"/>
        <item x="1224"/>
        <item x="130"/>
        <item x="478"/>
        <item x="243"/>
        <item x="789"/>
        <item x="126"/>
        <item x="132"/>
        <item x="761"/>
        <item x="1222"/>
        <item x="624"/>
        <item x="249"/>
        <item x="360"/>
        <item x="361"/>
        <item x="674"/>
        <item x="487"/>
        <item x="1212"/>
        <item x="71"/>
        <item x="74"/>
        <item x="166"/>
        <item x="1326"/>
        <item x="139"/>
        <item x="771"/>
        <item x="1349"/>
        <item x="1278"/>
        <item x="784"/>
        <item x="1225"/>
        <item x="440"/>
        <item x="591"/>
        <item x="876"/>
        <item x="1054"/>
        <item x="409"/>
        <item x="744"/>
        <item x="630"/>
        <item x="1066"/>
        <item x="276"/>
        <item x="1102"/>
        <item x="379"/>
        <item x="666"/>
        <item x="1625"/>
        <item x="747"/>
        <item x="42"/>
        <item x="102"/>
        <item x="743"/>
        <item x="277"/>
        <item x="40"/>
        <item x="0"/>
        <item x="1155"/>
        <item x="84"/>
        <item x="1254"/>
        <item x="1075"/>
        <item x="940"/>
        <item x="1027"/>
        <item x="902"/>
        <item x="1582"/>
        <item x="111"/>
        <item x="25"/>
        <item x="547"/>
        <item x="24"/>
        <item x="317"/>
        <item x="387"/>
        <item x="205"/>
        <item x="1563"/>
        <item x="1611"/>
        <item x="1367"/>
        <item x="706"/>
        <item x="760"/>
        <item x="1619"/>
        <item x="341"/>
        <item x="13"/>
        <item x="544"/>
        <item x="1454"/>
        <item x="1281"/>
        <item x="1264"/>
        <item x="1608"/>
        <item x="147"/>
        <item x="145"/>
        <item x="148"/>
        <item x="146"/>
        <item x="416"/>
        <item x="417"/>
        <item x="1300"/>
        <item x="1346"/>
        <item x="593"/>
        <item x="1353"/>
        <item x="354"/>
        <item x="382"/>
        <item x="816"/>
        <item x="14"/>
        <item x="305"/>
        <item x="534"/>
        <item x="318"/>
        <item x="645"/>
        <item x="1253"/>
        <item x="1120"/>
        <item x="699"/>
        <item x="598"/>
        <item x="599"/>
        <item x="595"/>
        <item x="715"/>
        <item x="594"/>
        <item x="260"/>
        <item x="721"/>
        <item x="1291"/>
        <item x="232"/>
        <item x="10"/>
        <item x="1382"/>
        <item x="234"/>
        <item x="1347"/>
        <item x="459"/>
        <item x="1009"/>
        <item x="1238"/>
        <item x="592"/>
        <item x="1355"/>
        <item x="78"/>
        <item x="1201"/>
        <item x="486"/>
        <item x="536"/>
        <item x="1344"/>
        <item x="756"/>
        <item x="1179"/>
        <item x="802"/>
        <item x="638"/>
        <item x="640"/>
        <item x="1174"/>
        <item x="1594"/>
        <item x="55"/>
        <item x="1188"/>
        <item x="39"/>
        <item x="86"/>
        <item x="392"/>
        <item x="45"/>
        <item x="1"/>
        <item x="70"/>
        <item x="729"/>
        <item x="48"/>
        <item x="415"/>
        <item x="64"/>
        <item x="54"/>
        <item x="65"/>
        <item x="229"/>
        <item x="73"/>
        <item x="654"/>
        <item x="36"/>
        <item x="69"/>
        <item x="43"/>
        <item x="837"/>
        <item x="642"/>
        <item x="105"/>
        <item x="540"/>
        <item x="15"/>
        <item x="442"/>
        <item x="1049"/>
        <item x="167"/>
        <item x="82"/>
        <item x="1228"/>
        <item x="1123"/>
        <item x="222"/>
        <item x="1257"/>
        <item x="435"/>
        <item x="1364"/>
        <item x="221"/>
        <item x="858"/>
        <item x="5"/>
        <item x="1004"/>
        <item x="550"/>
        <item x="467"/>
        <item x="862"/>
        <item x="216"/>
        <item x="852"/>
        <item x="851"/>
        <item x="868"/>
        <item x="869"/>
        <item x="854"/>
        <item x="861"/>
        <item x="850"/>
        <item x="930"/>
        <item x="1099"/>
        <item x="826"/>
        <item x="252"/>
        <item x="1441"/>
        <item x="66"/>
        <item x="346"/>
        <item x="936"/>
        <item x="484"/>
        <item x="245"/>
        <item x="541"/>
        <item x="492"/>
        <item x="119"/>
        <item x="539"/>
        <item x="210"/>
        <item x="537"/>
        <item x="1599"/>
        <item x="1229"/>
        <item x="1230"/>
        <item x="1644"/>
        <item x="1536"/>
        <item x="1489"/>
        <item x="1511"/>
        <item x="1194"/>
        <item x="1512"/>
        <item x="1579"/>
        <item x="918"/>
        <item x="805"/>
        <item x="12"/>
        <item x="1143"/>
        <item x="306"/>
        <item x="307"/>
        <item x="1508"/>
        <item x="1465"/>
        <item x="1610"/>
        <item x="1432"/>
        <item x="1503"/>
        <item x="1491"/>
        <item x="973"/>
        <item x="367"/>
        <item x="564"/>
        <item x="8"/>
        <item x="1141"/>
        <item x="53"/>
        <item x="660"/>
        <item x="1255"/>
        <item x="1236"/>
        <item x="1247"/>
        <item x="1241"/>
        <item x="118"/>
        <item x="23"/>
        <item x="117"/>
        <item x="22"/>
        <item x="984"/>
        <item x="870"/>
        <item x="1190"/>
        <item x="1304"/>
        <item x="154"/>
        <item x="241"/>
        <item x="935"/>
        <item x="1265"/>
        <item x="172"/>
        <item x="175"/>
        <item x="939"/>
        <item x="369"/>
        <item x="567"/>
        <item x="1019"/>
        <item x="192"/>
        <item x="308"/>
        <item x="967"/>
        <item x="1383"/>
        <item x="1375"/>
        <item x="1357"/>
        <item x="1376"/>
        <item x="91"/>
        <item x="92"/>
        <item x="348"/>
        <item x="1573"/>
        <item x="472"/>
        <item x="953"/>
        <item x="393"/>
        <item x="297"/>
        <item x="68"/>
        <item x="298"/>
        <item x="1561"/>
        <item x="1609"/>
        <item x="1621"/>
        <item x="1148"/>
        <item x="62"/>
        <item x="828"/>
        <item x="1280"/>
        <item x="458"/>
        <item x="1208"/>
        <item x="1470"/>
        <item x="845"/>
        <item x="1456"/>
        <item x="1055"/>
        <item x="1221"/>
        <item x="1057"/>
        <item x="1252"/>
        <item x="226"/>
        <item x="227"/>
        <item x="505"/>
        <item x="228"/>
        <item x="1101"/>
        <item x="1189"/>
        <item x="1545"/>
        <item x="29"/>
        <item x="1634"/>
        <item x="1305"/>
        <item x="1210"/>
        <item x="1469"/>
        <item x="1325"/>
        <item x="191"/>
        <item x="186"/>
        <item x="290"/>
        <item x="991"/>
        <item x="849"/>
        <item x="220"/>
        <item x="980"/>
        <item x="1100"/>
        <item x="1032"/>
        <item x="1033"/>
        <item x="1184"/>
        <item x="941"/>
        <item x="992"/>
        <item x="583"/>
        <item x="942"/>
        <item x="778"/>
        <item x="401"/>
        <item x="1399"/>
        <item x="1085"/>
        <item x="1397"/>
        <item x="448"/>
        <item x="410"/>
        <item x="669"/>
        <item x="977"/>
        <item x="1226"/>
        <item x="1083"/>
        <item x="983"/>
        <item x="1039"/>
        <item x="990"/>
        <item x="781"/>
        <item x="528"/>
        <item x="1398"/>
        <item x="1499"/>
        <item x="671"/>
        <item x="670"/>
        <item x="672"/>
        <item x="557"/>
        <item x="1006"/>
        <item x="63"/>
        <item x="962"/>
        <item x="291"/>
        <item x="1119"/>
        <item x="1502"/>
        <item x="1626"/>
        <item x="1640"/>
        <item x="1641"/>
        <item x="1218"/>
        <item x="1056"/>
        <item x="270"/>
        <item x="187"/>
        <item x="1007"/>
        <item x="1058"/>
        <item x="447"/>
        <item x="961"/>
        <item x="982"/>
        <item x="993"/>
        <item x="460"/>
        <item x="345"/>
        <item x="1402"/>
        <item x="692"/>
        <item x="445"/>
        <item x="27"/>
        <item x="652"/>
        <item x="979"/>
        <item x="301"/>
        <item x="1583"/>
        <item x="300"/>
        <item x="61"/>
        <item x="477"/>
        <item x="56"/>
        <item x="820"/>
        <item x="1474"/>
        <item x="571"/>
        <item x="480"/>
        <item x="79"/>
        <item x="570"/>
        <item x="572"/>
        <item x="168"/>
        <item x="170"/>
        <item x="169"/>
        <item x="1063"/>
        <item x="1047"/>
        <item x="9"/>
        <item x="49"/>
        <item x="57"/>
        <item x="59"/>
        <item x="524"/>
        <item x="60"/>
        <item x="58"/>
        <item x="523"/>
        <item x="2"/>
        <item x="3"/>
        <item x="522"/>
        <item x="77"/>
        <item x="129"/>
        <item x="208"/>
        <item x="1303"/>
        <item x="183"/>
        <item x="182"/>
        <item x="184"/>
        <item x="1530"/>
        <item x="212"/>
        <item x="1532"/>
        <item x="1531"/>
        <item x="965"/>
        <item x="1156"/>
        <item x="1037"/>
        <item x="1005"/>
        <item x="1635"/>
        <item x="87"/>
        <item x="911"/>
        <item x="745"/>
        <item x="655"/>
        <item x="1159"/>
        <item x="1313"/>
        <item x="653"/>
        <item x="377"/>
        <item x="1580"/>
        <item x="1388"/>
        <item x="89"/>
        <item x="646"/>
        <item x="1061"/>
        <item x="1211"/>
        <item x="867"/>
        <item x="808"/>
        <item x="163"/>
        <item x="900"/>
        <item x="1418"/>
        <item x="1337"/>
        <item x="475"/>
        <item x="381"/>
        <item x="1088"/>
        <item x="162"/>
        <item x="880"/>
        <item x="1558"/>
        <item x="266"/>
        <item x="1283"/>
        <item x="734"/>
        <item x="231"/>
        <item x="910"/>
        <item x="1616"/>
        <item x="1587"/>
        <item x="1149"/>
        <item x="1559"/>
        <item x="1629"/>
        <item x="1628"/>
        <item x="1630"/>
        <item x="1627"/>
        <item x="1105"/>
        <item x="390"/>
        <item x="230"/>
        <item x="1161"/>
        <item x="374"/>
        <item x="1016"/>
        <item x="1018"/>
        <item x="625"/>
        <item x="619"/>
        <item x="185"/>
        <item x="1319"/>
        <item x="1422"/>
        <item x="454"/>
        <item x="1343"/>
        <item x="872"/>
        <item x="909"/>
        <item x="1428"/>
        <item x="1187"/>
        <item x="1466"/>
        <item x="928"/>
        <item x="16"/>
        <item x="1386"/>
        <item x="1307"/>
        <item x="1207"/>
        <item x="989"/>
        <item x="418"/>
        <item x="753"/>
        <item x="286"/>
        <item x="1548"/>
        <item x="510"/>
        <item x="648"/>
        <item x="219"/>
        <item x="552"/>
        <item x="88"/>
        <item x="1235"/>
        <item x="414"/>
        <item x="1447"/>
        <item x="178"/>
        <item x="1600"/>
        <item x="1438"/>
        <item x="661"/>
        <item x="1507"/>
        <item x="285"/>
        <item x="1277"/>
        <item x="1335"/>
        <item x="28"/>
        <item x="803"/>
        <item x="101"/>
        <item x="580"/>
        <item x="400"/>
        <item x="407"/>
        <item x="405"/>
        <item x="406"/>
        <item x="408"/>
        <item x="399"/>
        <item x="398"/>
        <item x="465"/>
        <item x="1146"/>
        <item x="853"/>
        <item x="4"/>
        <item x="565"/>
        <item x="1158"/>
        <item x="1549"/>
        <item x="959"/>
        <item x="238"/>
        <item x="586"/>
        <item x="889"/>
        <item x="951"/>
        <item x="722"/>
        <item x="896"/>
        <item x="85"/>
        <item x="1479"/>
        <item x="786"/>
        <item x="512"/>
        <item x="1505"/>
        <item x="1516"/>
        <item x="461"/>
        <item x="242"/>
        <item x="1527"/>
        <item x="958"/>
        <item x="956"/>
        <item x="687"/>
        <item x="686"/>
        <item x="955"/>
        <item x="603"/>
        <item x="1079"/>
        <item x="957"/>
        <item x="136"/>
        <item x="616"/>
        <item x="978"/>
        <item x="1014"/>
        <item x="1185"/>
        <item x="1637"/>
        <item x="1245"/>
        <item x="1348"/>
        <item x="125"/>
        <item x="218"/>
        <item x="947"/>
        <item x="1144"/>
        <item x="466"/>
        <item x="371"/>
        <item x="203"/>
        <item x="19"/>
        <item x="1643"/>
        <item x="600"/>
        <item x="601"/>
        <item x="1539"/>
        <item x="434"/>
        <item x="1269"/>
        <item x="1324"/>
        <item x="1259"/>
        <item x="1256"/>
        <item x="1171"/>
        <item x="696"/>
        <item x="915"/>
        <item x="1379"/>
        <item x="1540"/>
        <item x="1366"/>
        <item x="1109"/>
        <item x="1524"/>
        <item x="508"/>
        <item x="719"/>
        <item x="720"/>
        <item x="303"/>
        <item x="1607"/>
        <item x="1081"/>
        <item x="474"/>
        <item x="100"/>
        <item x="1128"/>
        <item x="1127"/>
        <item x="1125"/>
        <item x="1126"/>
        <item x="506"/>
        <item x="937"/>
        <item x="1437"/>
        <item x="763"/>
        <item x="1425"/>
        <item x="1614"/>
        <item x="1565"/>
        <item x="1615"/>
        <item x="1612"/>
        <item x="1566"/>
        <item x="1424"/>
        <item x="1613"/>
        <item x="121"/>
        <item x="714"/>
        <item x="495"/>
        <item x="339"/>
        <item x="313"/>
        <item x="1592"/>
        <item x="1078"/>
        <item x="1279"/>
        <item x="1568"/>
        <item x="1538"/>
        <item x="1617"/>
        <item x="1244"/>
        <item x="1546"/>
        <item x="926"/>
        <item x="436"/>
        <item x="335"/>
        <item x="355"/>
        <item x="974"/>
        <item x="1297"/>
        <item x="233"/>
        <item x="429"/>
        <item x="741"/>
        <item x="1043"/>
        <item x="1200"/>
        <item x="1042"/>
        <item x="1041"/>
        <item x="1483"/>
        <item x="1440"/>
        <item x="240"/>
        <item x="425"/>
        <item x="214"/>
        <item x="1046"/>
        <item x="1571"/>
        <item x="840"/>
        <item x="207"/>
        <item x="948"/>
        <item x="885"/>
        <item x="1429"/>
        <item x="1421"/>
        <item x="239"/>
        <item x="287"/>
        <item x="1312"/>
        <item x="44"/>
        <item x="173"/>
        <item x="1514"/>
        <item x="1309"/>
        <item x="204"/>
        <item x="1513"/>
        <item x="1535"/>
        <item x="1534"/>
        <item x="711"/>
        <item x="712"/>
        <item x="919"/>
        <item x="1284"/>
        <item x="1231"/>
        <item x="605"/>
        <item x="1133"/>
        <item x="917"/>
        <item x="1315"/>
        <item x="1132"/>
        <item x="1136"/>
        <item x="1459"/>
        <item x="144"/>
        <item x="319"/>
        <item x="473"/>
        <item x="142"/>
        <item x="225"/>
        <item x="1130"/>
        <item x="1276"/>
        <item x="1484"/>
        <item x="1013"/>
        <item x="320"/>
        <item x="1131"/>
        <item x="141"/>
        <item x="1361"/>
        <item x="404"/>
        <item x="518"/>
        <item x="140"/>
        <item x="1129"/>
        <item x="1320"/>
        <item x="629"/>
        <item x="1082"/>
        <item x="606"/>
        <item x="143"/>
        <item x="151"/>
        <item x="500"/>
        <item x="798"/>
        <item x="1339"/>
        <item x="1295"/>
        <item x="1294"/>
        <item x="1525"/>
        <item x="1322"/>
        <item x="1522"/>
        <item x="1526"/>
        <item x="1182"/>
        <item x="1181"/>
        <item x="430"/>
      </items>
    </pivotField>
    <pivotField dataField="1" compact="0" outline="0" showAll="0" defaultSubtotal="0"/>
    <pivotField compact="0" numFmtId="22" outline="0" showAll="0" defaultSubtota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</rowItems>
  <colFields count="1">
    <field x="9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Количество заказов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5952BB-3C75-4E37-8C62-D04523575839}" name="Таблица3" displayName="Таблица3" ref="A1:H8173" totalsRowShown="0" headerRowDxfId="12" dataDxfId="11" tableBorderDxfId="10">
  <autoFilter ref="A1:H8173" xr:uid="{F05952BB-3C75-4E37-8C62-D04523575839}"/>
  <tableColumns count="8">
    <tableColumn id="1" xr3:uid="{FE0B5937-3110-4285-9CD4-467D8A9AA2A3}" name="Чек" dataDxfId="9"/>
    <tableColumn id="2" xr3:uid="{7BF6EA68-5627-4132-9EE8-01CD5E939F1C}" name="КодТовара" dataDxfId="8"/>
    <tableColumn id="3" xr3:uid="{FD395BAC-E2FA-4548-B08A-2B28511CF41C}" name="ОписаниеТовара" dataDxfId="7"/>
    <tableColumn id="4" xr3:uid="{7E54D2CE-4F9B-4739-B41F-145539A675FA}" name="Количество" dataDxfId="6"/>
    <tableColumn id="5" xr3:uid="{C3948728-C2CA-4B3B-AA9A-EB0573AC7D69}" name="ДатаОплаты" dataDxfId="5"/>
    <tableColumn id="6" xr3:uid="{A5F41CA8-7088-486A-A759-8A4CABED22B0}" name="ЦенаТовара" dataDxfId="4" dataCellStyle="Денежный"/>
    <tableColumn id="7" xr3:uid="{C592925F-017B-445C-A604-536E65E6C2DD}" name="Клиент" dataDxfId="3"/>
    <tableColumn id="8" xr3:uid="{6945C2CA-687A-4693-843B-8206F513D2CD}" name="СуммаОплаты" dataDxfId="2" dataCellStyle="Денежный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33E6E8-D940-464E-A806-3AAEDB2C59AD}" name="Таблица2" displayName="Таблица2" ref="A25:E1670" totalsRowShown="0">
  <autoFilter ref="A25:E1670" xr:uid="{1033E6E8-D940-464E-A806-3AAEDB2C59AD}"/>
  <tableColumns count="5">
    <tableColumn id="1" xr3:uid="{CC1050E4-2A47-4232-AF6C-EB64C175353C}" name="Номер"/>
    <tableColumn id="2" xr3:uid="{A4B66A25-6FA7-4C66-B270-FF9E660CACF5}" name="Описание товара">
      <calculatedColumnFormula>ABC!B31</calculatedColumnFormula>
    </tableColumn>
    <tableColumn id="3" xr3:uid="{66630C6C-E849-4951-8180-D20906AFD874}" name="ABC">
      <calculatedColumnFormula>ABC!F31</calculatedColumnFormula>
    </tableColumn>
    <tableColumn id="4" xr3:uid="{E4915966-D51C-41E2-A689-E87EC65DB5F4}" name="XYZ">
      <calculatedColumnFormula>IFERROR(VLOOKUP(B26,XYZ!A25:O1669,15,FALSE),"Z")</calculatedColumnFormula>
    </tableColumn>
    <tableColumn id="5" xr3:uid="{EA71662A-7FAC-4869-9005-4CAFF00ABF45}" name=" ABC/XYZ" dataDxfId="0">
      <calculatedColumnFormula>_xlfn.CONCAT(Таблица2[[#This Row],[ABC]],Таблица2[[#This Row],[XYZ]])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12BB-B3F7-494E-85CC-22437025BFA5}">
  <dimension ref="A1:H8173"/>
  <sheetViews>
    <sheetView workbookViewId="0">
      <selection activeCell="H4" sqref="H4"/>
    </sheetView>
  </sheetViews>
  <sheetFormatPr defaultRowHeight="15" x14ac:dyDescent="0.25"/>
  <cols>
    <col min="1" max="1" width="7" bestFit="1" customWidth="1"/>
    <col min="2" max="2" width="13.140625" bestFit="1" customWidth="1"/>
    <col min="3" max="3" width="42.85546875" bestFit="1" customWidth="1"/>
    <col min="4" max="4" width="13.85546875" bestFit="1" customWidth="1"/>
    <col min="5" max="5" width="15.28515625" bestFit="1" customWidth="1"/>
    <col min="6" max="6" width="14.28515625" style="6" bestFit="1" customWidth="1"/>
    <col min="7" max="7" width="9.85546875" bestFit="1" customWidth="1"/>
    <col min="8" max="8" width="16.85546875" style="6" bestFit="1" customWidth="1"/>
  </cols>
  <sheetData>
    <row r="1" spans="1:8" x14ac:dyDescent="0.25">
      <c r="A1" s="4" t="s">
        <v>1817</v>
      </c>
      <c r="B1" s="4" t="s">
        <v>1818</v>
      </c>
      <c r="C1" s="4" t="s">
        <v>1819</v>
      </c>
      <c r="D1" s="4" t="s">
        <v>1820</v>
      </c>
      <c r="E1" s="4" t="s">
        <v>1821</v>
      </c>
      <c r="F1" s="5" t="s">
        <v>1822</v>
      </c>
      <c r="G1" s="4" t="s">
        <v>1823</v>
      </c>
      <c r="H1" s="5" t="s">
        <v>1824</v>
      </c>
    </row>
    <row r="2" spans="1:8" x14ac:dyDescent="0.25">
      <c r="A2" s="2">
        <v>540410</v>
      </c>
      <c r="B2" s="1">
        <v>20681</v>
      </c>
      <c r="C2" s="2" t="s">
        <v>307</v>
      </c>
      <c r="D2" s="2">
        <v>6</v>
      </c>
      <c r="E2" s="3">
        <v>40550.419444444444</v>
      </c>
      <c r="F2" s="11">
        <v>3.25</v>
      </c>
      <c r="G2" s="2">
        <v>12530</v>
      </c>
      <c r="H2" s="11">
        <v>19.5</v>
      </c>
    </row>
    <row r="3" spans="1:8" x14ac:dyDescent="0.25">
      <c r="A3" s="2">
        <v>540410</v>
      </c>
      <c r="B3" s="1">
        <v>20682</v>
      </c>
      <c r="C3" s="2" t="s">
        <v>308</v>
      </c>
      <c r="D3" s="2">
        <v>6</v>
      </c>
      <c r="E3" s="3">
        <v>40550.419444444444</v>
      </c>
      <c r="F3" s="11">
        <v>3.25</v>
      </c>
      <c r="G3" s="2">
        <v>12530</v>
      </c>
      <c r="H3" s="11">
        <v>19.5</v>
      </c>
    </row>
    <row r="4" spans="1:8" x14ac:dyDescent="0.25">
      <c r="A4" s="2">
        <v>540410</v>
      </c>
      <c r="B4" s="1">
        <v>21086</v>
      </c>
      <c r="C4" s="2" t="s">
        <v>309</v>
      </c>
      <c r="D4" s="2">
        <v>12</v>
      </c>
      <c r="E4" s="3">
        <v>40550.419444444444</v>
      </c>
      <c r="F4" s="11">
        <v>0.65</v>
      </c>
      <c r="G4" s="2">
        <v>12530</v>
      </c>
      <c r="H4" s="11">
        <v>7.8000000000000007</v>
      </c>
    </row>
    <row r="5" spans="1:8" x14ac:dyDescent="0.25">
      <c r="A5" s="2">
        <v>540410</v>
      </c>
      <c r="B5" s="1">
        <v>21094</v>
      </c>
      <c r="C5" s="2" t="s">
        <v>310</v>
      </c>
      <c r="D5" s="2">
        <v>12</v>
      </c>
      <c r="E5" s="3">
        <v>40550.419444444444</v>
      </c>
      <c r="F5" s="11">
        <v>0.85</v>
      </c>
      <c r="G5" s="2">
        <v>12530</v>
      </c>
      <c r="H5" s="11">
        <v>10.199999999999999</v>
      </c>
    </row>
    <row r="6" spans="1:8" x14ac:dyDescent="0.25">
      <c r="A6" s="2">
        <v>540410</v>
      </c>
      <c r="B6" s="1">
        <v>21452</v>
      </c>
      <c r="C6" s="2" t="s">
        <v>147</v>
      </c>
      <c r="D6" s="2">
        <v>6</v>
      </c>
      <c r="E6" s="3">
        <v>40550.419444444444</v>
      </c>
      <c r="F6" s="11">
        <v>2.95</v>
      </c>
      <c r="G6" s="2">
        <v>12530</v>
      </c>
      <c r="H6" s="11">
        <v>17.700000000000003</v>
      </c>
    </row>
    <row r="7" spans="1:8" x14ac:dyDescent="0.25">
      <c r="A7" s="2">
        <v>540410</v>
      </c>
      <c r="B7" s="1">
        <v>21731</v>
      </c>
      <c r="C7" s="2" t="s">
        <v>145</v>
      </c>
      <c r="D7" s="2">
        <v>12</v>
      </c>
      <c r="E7" s="3">
        <v>40550.419444444444</v>
      </c>
      <c r="F7" s="11">
        <v>1.65</v>
      </c>
      <c r="G7" s="2">
        <v>12530</v>
      </c>
      <c r="H7" s="11">
        <v>19.799999999999997</v>
      </c>
    </row>
    <row r="8" spans="1:8" x14ac:dyDescent="0.25">
      <c r="A8" s="2">
        <v>540410</v>
      </c>
      <c r="B8" s="1">
        <v>22090</v>
      </c>
      <c r="C8" s="2" t="s">
        <v>313</v>
      </c>
      <c r="D8" s="2">
        <v>6</v>
      </c>
      <c r="E8" s="3">
        <v>40550.419444444444</v>
      </c>
      <c r="F8" s="11">
        <v>2.95</v>
      </c>
      <c r="G8" s="2">
        <v>12530</v>
      </c>
      <c r="H8" s="11">
        <v>17.700000000000003</v>
      </c>
    </row>
    <row r="9" spans="1:8" x14ac:dyDescent="0.25">
      <c r="A9" s="2">
        <v>540410</v>
      </c>
      <c r="B9" s="1">
        <v>22386</v>
      </c>
      <c r="C9" s="2" t="s">
        <v>124</v>
      </c>
      <c r="D9" s="2">
        <v>10</v>
      </c>
      <c r="E9" s="3">
        <v>40550.419444444444</v>
      </c>
      <c r="F9" s="11">
        <v>1.95</v>
      </c>
      <c r="G9" s="2">
        <v>12530</v>
      </c>
      <c r="H9" s="11">
        <v>19.5</v>
      </c>
    </row>
    <row r="10" spans="1:8" x14ac:dyDescent="0.25">
      <c r="A10" s="2">
        <v>540410</v>
      </c>
      <c r="B10" s="1">
        <v>22968</v>
      </c>
      <c r="C10" s="2" t="s">
        <v>62</v>
      </c>
      <c r="D10" s="2">
        <v>2</v>
      </c>
      <c r="E10" s="3">
        <v>40550.419444444444</v>
      </c>
      <c r="F10" s="11">
        <v>9.9499999999999993</v>
      </c>
      <c r="G10" s="2">
        <v>12530</v>
      </c>
      <c r="H10" s="11">
        <v>19.899999999999999</v>
      </c>
    </row>
    <row r="11" spans="1:8" x14ac:dyDescent="0.25">
      <c r="A11" s="2">
        <v>540410</v>
      </c>
      <c r="B11" s="1" t="s">
        <v>305</v>
      </c>
      <c r="C11" s="2" t="s">
        <v>306</v>
      </c>
      <c r="D11" s="2">
        <v>4</v>
      </c>
      <c r="E11" s="3">
        <v>40550.419444444444</v>
      </c>
      <c r="F11" s="11">
        <v>34.950000000000003</v>
      </c>
      <c r="G11" s="2">
        <v>12530</v>
      </c>
      <c r="H11" s="11">
        <v>139.80000000000001</v>
      </c>
    </row>
    <row r="12" spans="1:8" x14ac:dyDescent="0.25">
      <c r="A12" s="2">
        <v>540410</v>
      </c>
      <c r="B12" s="1" t="s">
        <v>311</v>
      </c>
      <c r="C12" s="2" t="s">
        <v>312</v>
      </c>
      <c r="D12" s="2">
        <v>6</v>
      </c>
      <c r="E12" s="3">
        <v>40550.419444444444</v>
      </c>
      <c r="F12" s="11">
        <v>3.75</v>
      </c>
      <c r="G12" s="2">
        <v>12530</v>
      </c>
      <c r="H12" s="11">
        <v>22.5</v>
      </c>
    </row>
    <row r="13" spans="1:8" x14ac:dyDescent="0.25">
      <c r="A13" s="2">
        <v>540410</v>
      </c>
      <c r="B13" s="1" t="s">
        <v>28</v>
      </c>
      <c r="C13" s="2" t="s">
        <v>29</v>
      </c>
      <c r="D13" s="2">
        <v>10</v>
      </c>
      <c r="E13" s="3">
        <v>40550.419444444444</v>
      </c>
      <c r="F13" s="11">
        <v>1.95</v>
      </c>
      <c r="G13" s="2">
        <v>12530</v>
      </c>
      <c r="H13" s="11">
        <v>19.5</v>
      </c>
    </row>
    <row r="14" spans="1:8" x14ac:dyDescent="0.25">
      <c r="A14" s="2">
        <v>540414</v>
      </c>
      <c r="B14" s="1">
        <v>21656</v>
      </c>
      <c r="C14" s="2" t="s">
        <v>316</v>
      </c>
      <c r="D14" s="2">
        <v>12</v>
      </c>
      <c r="E14" s="3">
        <v>40550.438888888886</v>
      </c>
      <c r="F14" s="11">
        <v>1.45</v>
      </c>
      <c r="G14" s="2">
        <v>12481</v>
      </c>
      <c r="H14" s="11">
        <v>17.399999999999999</v>
      </c>
    </row>
    <row r="15" spans="1:8" x14ac:dyDescent="0.25">
      <c r="A15" s="2">
        <v>540414</v>
      </c>
      <c r="B15" s="1">
        <v>21786</v>
      </c>
      <c r="C15" s="2" t="s">
        <v>314</v>
      </c>
      <c r="D15" s="2">
        <v>24</v>
      </c>
      <c r="E15" s="3">
        <v>40550.438888888886</v>
      </c>
      <c r="F15" s="11">
        <v>0.42</v>
      </c>
      <c r="G15" s="2">
        <v>12481</v>
      </c>
      <c r="H15" s="11">
        <v>10.08</v>
      </c>
    </row>
    <row r="16" spans="1:8" x14ac:dyDescent="0.25">
      <c r="A16" s="2">
        <v>540414</v>
      </c>
      <c r="B16" s="1">
        <v>21787</v>
      </c>
      <c r="C16" s="2" t="s">
        <v>178</v>
      </c>
      <c r="D16" s="2">
        <v>24</v>
      </c>
      <c r="E16" s="3">
        <v>40550.438888888886</v>
      </c>
      <c r="F16" s="11">
        <v>0.85</v>
      </c>
      <c r="G16" s="2">
        <v>12481</v>
      </c>
      <c r="H16" s="11">
        <v>20.399999999999999</v>
      </c>
    </row>
    <row r="17" spans="1:8" x14ac:dyDescent="0.25">
      <c r="A17" s="2">
        <v>540414</v>
      </c>
      <c r="B17" s="1">
        <v>21880</v>
      </c>
      <c r="C17" s="2" t="s">
        <v>231</v>
      </c>
      <c r="D17" s="2">
        <v>24</v>
      </c>
      <c r="E17" s="3">
        <v>40550.438888888886</v>
      </c>
      <c r="F17" s="11">
        <v>0.19</v>
      </c>
      <c r="G17" s="2">
        <v>12481</v>
      </c>
      <c r="H17" s="11">
        <v>4.5600000000000005</v>
      </c>
    </row>
    <row r="18" spans="1:8" x14ac:dyDescent="0.25">
      <c r="A18" s="2">
        <v>540414</v>
      </c>
      <c r="B18" s="1">
        <v>21883</v>
      </c>
      <c r="C18" s="2" t="s">
        <v>113</v>
      </c>
      <c r="D18" s="2">
        <v>24</v>
      </c>
      <c r="E18" s="3">
        <v>40550.438888888886</v>
      </c>
      <c r="F18" s="11">
        <v>0.19</v>
      </c>
      <c r="G18" s="2">
        <v>12481</v>
      </c>
      <c r="H18" s="11">
        <v>4.5600000000000005</v>
      </c>
    </row>
    <row r="19" spans="1:8" x14ac:dyDescent="0.25">
      <c r="A19" s="2">
        <v>540414</v>
      </c>
      <c r="B19" s="1">
        <v>21981</v>
      </c>
      <c r="C19" s="2" t="s">
        <v>111</v>
      </c>
      <c r="D19" s="2">
        <v>24</v>
      </c>
      <c r="E19" s="3">
        <v>40550.438888888886</v>
      </c>
      <c r="F19" s="11">
        <v>0.28999999999999998</v>
      </c>
      <c r="G19" s="2">
        <v>12481</v>
      </c>
      <c r="H19" s="11">
        <v>6.9599999999999991</v>
      </c>
    </row>
    <row r="20" spans="1:8" x14ac:dyDescent="0.25">
      <c r="A20" s="2">
        <v>540414</v>
      </c>
      <c r="B20" s="1">
        <v>22138</v>
      </c>
      <c r="C20" s="2" t="s">
        <v>263</v>
      </c>
      <c r="D20" s="2">
        <v>3</v>
      </c>
      <c r="E20" s="3">
        <v>40550.438888888886</v>
      </c>
      <c r="F20" s="11">
        <v>4.95</v>
      </c>
      <c r="G20" s="2">
        <v>12481</v>
      </c>
      <c r="H20" s="11">
        <v>14.850000000000001</v>
      </c>
    </row>
    <row r="21" spans="1:8" x14ac:dyDescent="0.25">
      <c r="A21" s="2">
        <v>540414</v>
      </c>
      <c r="B21" s="1">
        <v>22178</v>
      </c>
      <c r="C21" s="2" t="s">
        <v>315</v>
      </c>
      <c r="D21" s="2">
        <v>24</v>
      </c>
      <c r="E21" s="3">
        <v>40550.438888888886</v>
      </c>
      <c r="F21" s="11">
        <v>1.25</v>
      </c>
      <c r="G21" s="2">
        <v>12481</v>
      </c>
      <c r="H21" s="11">
        <v>30</v>
      </c>
    </row>
    <row r="22" spans="1:8" x14ac:dyDescent="0.25">
      <c r="A22" s="2">
        <v>540414</v>
      </c>
      <c r="B22" s="1">
        <v>22203</v>
      </c>
      <c r="C22" s="2" t="s">
        <v>143</v>
      </c>
      <c r="D22" s="2">
        <v>4</v>
      </c>
      <c r="E22" s="3">
        <v>40550.438888888886</v>
      </c>
      <c r="F22" s="11">
        <v>3.75</v>
      </c>
      <c r="G22" s="2">
        <v>12481</v>
      </c>
      <c r="H22" s="11">
        <v>15</v>
      </c>
    </row>
    <row r="23" spans="1:8" x14ac:dyDescent="0.25">
      <c r="A23" s="2">
        <v>540414</v>
      </c>
      <c r="B23" s="1">
        <v>22215</v>
      </c>
      <c r="C23" s="2" t="s">
        <v>18</v>
      </c>
      <c r="D23" s="2">
        <v>2</v>
      </c>
      <c r="E23" s="3">
        <v>40550.438888888886</v>
      </c>
      <c r="F23" s="11">
        <v>8.5</v>
      </c>
      <c r="G23" s="2">
        <v>12481</v>
      </c>
      <c r="H23" s="11">
        <v>17</v>
      </c>
    </row>
    <row r="24" spans="1:8" x14ac:dyDescent="0.25">
      <c r="A24" s="2">
        <v>540414</v>
      </c>
      <c r="B24" s="1">
        <v>22326</v>
      </c>
      <c r="C24" s="2" t="s">
        <v>75</v>
      </c>
      <c r="D24" s="2">
        <v>12</v>
      </c>
      <c r="E24" s="3">
        <v>40550.438888888886</v>
      </c>
      <c r="F24" s="11">
        <v>2.95</v>
      </c>
      <c r="G24" s="2">
        <v>12481</v>
      </c>
      <c r="H24" s="11">
        <v>35.400000000000006</v>
      </c>
    </row>
    <row r="25" spans="1:8" x14ac:dyDescent="0.25">
      <c r="A25" s="2">
        <v>540414</v>
      </c>
      <c r="B25" s="1">
        <v>22328</v>
      </c>
      <c r="C25" s="2" t="s">
        <v>101</v>
      </c>
      <c r="D25" s="2">
        <v>6</v>
      </c>
      <c r="E25" s="3">
        <v>40550.438888888886</v>
      </c>
      <c r="F25" s="11">
        <v>2.95</v>
      </c>
      <c r="G25" s="2">
        <v>12481</v>
      </c>
      <c r="H25" s="11">
        <v>17.700000000000003</v>
      </c>
    </row>
    <row r="26" spans="1:8" x14ac:dyDescent="0.25">
      <c r="A26" s="2">
        <v>540414</v>
      </c>
      <c r="B26" s="1">
        <v>22551</v>
      </c>
      <c r="C26" s="2" t="s">
        <v>158</v>
      </c>
      <c r="D26" s="2">
        <v>36</v>
      </c>
      <c r="E26" s="3">
        <v>40550.438888888886</v>
      </c>
      <c r="F26" s="11">
        <v>1.65</v>
      </c>
      <c r="G26" s="2">
        <v>12481</v>
      </c>
      <c r="H26" s="11">
        <v>59.4</v>
      </c>
    </row>
    <row r="27" spans="1:8" x14ac:dyDescent="0.25">
      <c r="A27" s="2">
        <v>540414</v>
      </c>
      <c r="B27" s="1">
        <v>22556</v>
      </c>
      <c r="C27" s="2" t="s">
        <v>77</v>
      </c>
      <c r="D27" s="2">
        <v>36</v>
      </c>
      <c r="E27" s="3">
        <v>40550.438888888886</v>
      </c>
      <c r="F27" s="11">
        <v>1.65</v>
      </c>
      <c r="G27" s="2">
        <v>12481</v>
      </c>
      <c r="H27" s="11">
        <v>59.4</v>
      </c>
    </row>
    <row r="28" spans="1:8" x14ac:dyDescent="0.25">
      <c r="A28" s="2">
        <v>540414</v>
      </c>
      <c r="B28" s="1">
        <v>22558</v>
      </c>
      <c r="C28" s="2" t="s">
        <v>273</v>
      </c>
      <c r="D28" s="2">
        <v>12</v>
      </c>
      <c r="E28" s="3">
        <v>40550.438888888886</v>
      </c>
      <c r="F28" s="11">
        <v>1.49</v>
      </c>
      <c r="G28" s="2">
        <v>12481</v>
      </c>
      <c r="H28" s="11">
        <v>17.88</v>
      </c>
    </row>
    <row r="29" spans="1:8" x14ac:dyDescent="0.25">
      <c r="A29" s="2">
        <v>540414</v>
      </c>
      <c r="B29" s="1">
        <v>22892</v>
      </c>
      <c r="C29" s="2" t="s">
        <v>220</v>
      </c>
      <c r="D29" s="2">
        <v>24</v>
      </c>
      <c r="E29" s="3">
        <v>40550.438888888886</v>
      </c>
      <c r="F29" s="11">
        <v>1.25</v>
      </c>
      <c r="G29" s="2">
        <v>12481</v>
      </c>
      <c r="H29" s="11">
        <v>30</v>
      </c>
    </row>
    <row r="30" spans="1:8" x14ac:dyDescent="0.25">
      <c r="A30" s="2">
        <v>540414</v>
      </c>
      <c r="B30" s="1">
        <v>22894</v>
      </c>
      <c r="C30" s="2" t="s">
        <v>318</v>
      </c>
      <c r="D30" s="2">
        <v>2</v>
      </c>
      <c r="E30" s="3">
        <v>40550.438888888886</v>
      </c>
      <c r="F30" s="11">
        <v>8.5</v>
      </c>
      <c r="G30" s="2">
        <v>12481</v>
      </c>
      <c r="H30" s="11">
        <v>17</v>
      </c>
    </row>
    <row r="31" spans="1:8" x14ac:dyDescent="0.25">
      <c r="A31" s="2">
        <v>540414</v>
      </c>
      <c r="B31" s="1">
        <v>22895</v>
      </c>
      <c r="C31" s="2" t="s">
        <v>78</v>
      </c>
      <c r="D31" s="2">
        <v>24</v>
      </c>
      <c r="E31" s="3">
        <v>40550.438888888886</v>
      </c>
      <c r="F31" s="11">
        <v>2.95</v>
      </c>
      <c r="G31" s="2">
        <v>12481</v>
      </c>
      <c r="H31" s="11">
        <v>70.800000000000011</v>
      </c>
    </row>
    <row r="32" spans="1:8" x14ac:dyDescent="0.25">
      <c r="A32" s="2">
        <v>540414</v>
      </c>
      <c r="B32" s="1">
        <v>22896</v>
      </c>
      <c r="C32" s="2" t="s">
        <v>317</v>
      </c>
      <c r="D32" s="2">
        <v>12</v>
      </c>
      <c r="E32" s="3">
        <v>40550.438888888886</v>
      </c>
      <c r="F32" s="11">
        <v>2.5499999999999998</v>
      </c>
      <c r="G32" s="2">
        <v>12481</v>
      </c>
      <c r="H32" s="11">
        <v>30.599999999999998</v>
      </c>
    </row>
    <row r="33" spans="1:8" x14ac:dyDescent="0.25">
      <c r="A33" s="2">
        <v>540414</v>
      </c>
      <c r="B33" s="1">
        <v>22897</v>
      </c>
      <c r="C33" s="2" t="s">
        <v>188</v>
      </c>
      <c r="D33" s="2">
        <v>20</v>
      </c>
      <c r="E33" s="3">
        <v>40550.438888888886</v>
      </c>
      <c r="F33" s="11">
        <v>1.45</v>
      </c>
      <c r="G33" s="2">
        <v>12481</v>
      </c>
      <c r="H33" s="11">
        <v>29</v>
      </c>
    </row>
    <row r="34" spans="1:8" x14ac:dyDescent="0.25">
      <c r="A34" s="2">
        <v>540414</v>
      </c>
      <c r="B34" s="1">
        <v>22907</v>
      </c>
      <c r="C34" s="2" t="s">
        <v>186</v>
      </c>
      <c r="D34" s="2">
        <v>12</v>
      </c>
      <c r="E34" s="3">
        <v>40550.438888888886</v>
      </c>
      <c r="F34" s="11">
        <v>0.85</v>
      </c>
      <c r="G34" s="2">
        <v>12481</v>
      </c>
      <c r="H34" s="11">
        <v>10.199999999999999</v>
      </c>
    </row>
    <row r="35" spans="1:8" x14ac:dyDescent="0.25">
      <c r="A35" s="2">
        <v>540414</v>
      </c>
      <c r="B35" s="1">
        <v>22908</v>
      </c>
      <c r="C35" s="2" t="s">
        <v>187</v>
      </c>
      <c r="D35" s="2">
        <v>24</v>
      </c>
      <c r="E35" s="3">
        <v>40550.438888888886</v>
      </c>
      <c r="F35" s="11">
        <v>0.85</v>
      </c>
      <c r="G35" s="2">
        <v>12481</v>
      </c>
      <c r="H35" s="11">
        <v>20.399999999999999</v>
      </c>
    </row>
    <row r="36" spans="1:8" x14ac:dyDescent="0.25">
      <c r="A36" s="2">
        <v>540414</v>
      </c>
      <c r="B36" s="1">
        <v>22986</v>
      </c>
      <c r="C36" s="2" t="s">
        <v>319</v>
      </c>
      <c r="D36" s="2">
        <v>25</v>
      </c>
      <c r="E36" s="3">
        <v>40550.438888888886</v>
      </c>
      <c r="F36" s="11">
        <v>0.42</v>
      </c>
      <c r="G36" s="2">
        <v>12481</v>
      </c>
      <c r="H36" s="11">
        <v>10.5</v>
      </c>
    </row>
    <row r="37" spans="1:8" x14ac:dyDescent="0.25">
      <c r="A37" s="2">
        <v>540458</v>
      </c>
      <c r="B37" s="1">
        <v>10125</v>
      </c>
      <c r="C37" s="2" t="s">
        <v>410</v>
      </c>
      <c r="D37" s="2">
        <v>20</v>
      </c>
      <c r="E37" s="3">
        <v>40550.519444444442</v>
      </c>
      <c r="F37" s="11">
        <v>0.42</v>
      </c>
      <c r="G37" s="2">
        <v>12501</v>
      </c>
      <c r="H37" s="11">
        <v>8.4</v>
      </c>
    </row>
    <row r="38" spans="1:8" x14ac:dyDescent="0.25">
      <c r="A38" s="2">
        <v>540458</v>
      </c>
      <c r="B38" s="1">
        <v>20665</v>
      </c>
      <c r="C38" s="2" t="s">
        <v>321</v>
      </c>
      <c r="D38" s="2">
        <v>6</v>
      </c>
      <c r="E38" s="3">
        <v>40550.519444444442</v>
      </c>
      <c r="F38" s="11">
        <v>2.95</v>
      </c>
      <c r="G38" s="2">
        <v>12501</v>
      </c>
      <c r="H38" s="11">
        <v>17.700000000000003</v>
      </c>
    </row>
    <row r="39" spans="1:8" x14ac:dyDescent="0.25">
      <c r="A39" s="2">
        <v>540458</v>
      </c>
      <c r="B39" s="1">
        <v>20674</v>
      </c>
      <c r="C39" s="2" t="s">
        <v>343</v>
      </c>
      <c r="D39" s="2">
        <v>8</v>
      </c>
      <c r="E39" s="3">
        <v>40550.519444444442</v>
      </c>
      <c r="F39" s="11">
        <v>1.25</v>
      </c>
      <c r="G39" s="2">
        <v>12501</v>
      </c>
      <c r="H39" s="11">
        <v>10</v>
      </c>
    </row>
    <row r="40" spans="1:8" x14ac:dyDescent="0.25">
      <c r="A40" s="2">
        <v>540458</v>
      </c>
      <c r="B40" s="1">
        <v>20675</v>
      </c>
      <c r="C40" s="2" t="s">
        <v>130</v>
      </c>
      <c r="D40" s="2">
        <v>8</v>
      </c>
      <c r="E40" s="3">
        <v>40550.519444444442</v>
      </c>
      <c r="F40" s="11">
        <v>1.25</v>
      </c>
      <c r="G40" s="2">
        <v>12501</v>
      </c>
      <c r="H40" s="11">
        <v>10</v>
      </c>
    </row>
    <row r="41" spans="1:8" x14ac:dyDescent="0.25">
      <c r="A41" s="2">
        <v>540458</v>
      </c>
      <c r="B41" s="1">
        <v>20676</v>
      </c>
      <c r="C41" s="2" t="s">
        <v>132</v>
      </c>
      <c r="D41" s="2">
        <v>8</v>
      </c>
      <c r="E41" s="3">
        <v>40550.519444444442</v>
      </c>
      <c r="F41" s="11">
        <v>1.25</v>
      </c>
      <c r="G41" s="2">
        <v>12501</v>
      </c>
      <c r="H41" s="11">
        <v>10</v>
      </c>
    </row>
    <row r="42" spans="1:8" x14ac:dyDescent="0.25">
      <c r="A42" s="2">
        <v>540458</v>
      </c>
      <c r="B42" s="1">
        <v>20677</v>
      </c>
      <c r="C42" s="2" t="s">
        <v>121</v>
      </c>
      <c r="D42" s="2">
        <v>8</v>
      </c>
      <c r="E42" s="3">
        <v>40550.519444444442</v>
      </c>
      <c r="F42" s="11">
        <v>1.25</v>
      </c>
      <c r="G42" s="2">
        <v>12501</v>
      </c>
      <c r="H42" s="11">
        <v>10</v>
      </c>
    </row>
    <row r="43" spans="1:8" x14ac:dyDescent="0.25">
      <c r="A43" s="2">
        <v>540458</v>
      </c>
      <c r="B43" s="1">
        <v>20679</v>
      </c>
      <c r="C43" s="2" t="s">
        <v>205</v>
      </c>
      <c r="D43" s="2">
        <v>3</v>
      </c>
      <c r="E43" s="3">
        <v>40550.519444444442</v>
      </c>
      <c r="F43" s="11">
        <v>5.95</v>
      </c>
      <c r="G43" s="2">
        <v>12501</v>
      </c>
      <c r="H43" s="11">
        <v>17.850000000000001</v>
      </c>
    </row>
    <row r="44" spans="1:8" x14ac:dyDescent="0.25">
      <c r="A44" s="2">
        <v>540458</v>
      </c>
      <c r="B44" s="1">
        <v>20702</v>
      </c>
      <c r="C44" s="2" t="s">
        <v>173</v>
      </c>
      <c r="D44" s="2">
        <v>3</v>
      </c>
      <c r="E44" s="3">
        <v>40550.519444444442</v>
      </c>
      <c r="F44" s="11">
        <v>4.25</v>
      </c>
      <c r="G44" s="2">
        <v>12501</v>
      </c>
      <c r="H44" s="11">
        <v>12.75</v>
      </c>
    </row>
    <row r="45" spans="1:8" x14ac:dyDescent="0.25">
      <c r="A45" s="2">
        <v>540458</v>
      </c>
      <c r="B45" s="1">
        <v>20718</v>
      </c>
      <c r="C45" s="2" t="s">
        <v>123</v>
      </c>
      <c r="D45" s="2">
        <v>10</v>
      </c>
      <c r="E45" s="3">
        <v>40550.519444444442</v>
      </c>
      <c r="F45" s="11">
        <v>1.25</v>
      </c>
      <c r="G45" s="2">
        <v>12501</v>
      </c>
      <c r="H45" s="11">
        <v>12.5</v>
      </c>
    </row>
    <row r="46" spans="1:8" x14ac:dyDescent="0.25">
      <c r="A46" s="2">
        <v>540458</v>
      </c>
      <c r="B46" s="1">
        <v>20719</v>
      </c>
      <c r="C46" s="2" t="s">
        <v>76</v>
      </c>
      <c r="D46" s="2">
        <v>10</v>
      </c>
      <c r="E46" s="3">
        <v>40550.519444444442</v>
      </c>
      <c r="F46" s="11">
        <v>0.85</v>
      </c>
      <c r="G46" s="2">
        <v>12501</v>
      </c>
      <c r="H46" s="11">
        <v>8.5</v>
      </c>
    </row>
    <row r="47" spans="1:8" x14ac:dyDescent="0.25">
      <c r="A47" s="2">
        <v>540458</v>
      </c>
      <c r="B47" s="1">
        <v>20724</v>
      </c>
      <c r="C47" s="2" t="s">
        <v>99</v>
      </c>
      <c r="D47" s="2">
        <v>10</v>
      </c>
      <c r="E47" s="3">
        <v>40550.519444444442</v>
      </c>
      <c r="F47" s="11">
        <v>0.85</v>
      </c>
      <c r="G47" s="2">
        <v>12501</v>
      </c>
      <c r="H47" s="11">
        <v>8.5</v>
      </c>
    </row>
    <row r="48" spans="1:8" x14ac:dyDescent="0.25">
      <c r="A48" s="2">
        <v>540458</v>
      </c>
      <c r="B48" s="1">
        <v>20725</v>
      </c>
      <c r="C48" s="2" t="s">
        <v>364</v>
      </c>
      <c r="D48" s="2">
        <v>10</v>
      </c>
      <c r="E48" s="3">
        <v>40550.519444444442</v>
      </c>
      <c r="F48" s="11">
        <v>1.65</v>
      </c>
      <c r="G48" s="2">
        <v>12501</v>
      </c>
      <c r="H48" s="11">
        <v>16.5</v>
      </c>
    </row>
    <row r="49" spans="1:8" x14ac:dyDescent="0.25">
      <c r="A49" s="2">
        <v>540458</v>
      </c>
      <c r="B49" s="1">
        <v>20727</v>
      </c>
      <c r="C49" s="2" t="s">
        <v>365</v>
      </c>
      <c r="D49" s="2">
        <v>10</v>
      </c>
      <c r="E49" s="3">
        <v>40550.519444444442</v>
      </c>
      <c r="F49" s="11">
        <v>1.65</v>
      </c>
      <c r="G49" s="2">
        <v>12501</v>
      </c>
      <c r="H49" s="11">
        <v>16.5</v>
      </c>
    </row>
    <row r="50" spans="1:8" x14ac:dyDescent="0.25">
      <c r="A50" s="2">
        <v>540458</v>
      </c>
      <c r="B50" s="1">
        <v>20750</v>
      </c>
      <c r="C50" s="2" t="s">
        <v>79</v>
      </c>
      <c r="D50" s="2">
        <v>2</v>
      </c>
      <c r="E50" s="3">
        <v>40550.519444444442</v>
      </c>
      <c r="F50" s="11">
        <v>7.95</v>
      </c>
      <c r="G50" s="2">
        <v>12501</v>
      </c>
      <c r="H50" s="11">
        <v>15.9</v>
      </c>
    </row>
    <row r="51" spans="1:8" x14ac:dyDescent="0.25">
      <c r="A51" s="2">
        <v>540458</v>
      </c>
      <c r="B51" s="1">
        <v>20914</v>
      </c>
      <c r="C51" s="2" t="s">
        <v>109</v>
      </c>
      <c r="D51" s="2">
        <v>6</v>
      </c>
      <c r="E51" s="3">
        <v>40550.519444444442</v>
      </c>
      <c r="F51" s="11">
        <v>2.95</v>
      </c>
      <c r="G51" s="2">
        <v>12501</v>
      </c>
      <c r="H51" s="11">
        <v>17.700000000000003</v>
      </c>
    </row>
    <row r="52" spans="1:8" x14ac:dyDescent="0.25">
      <c r="A52" s="2">
        <v>540458</v>
      </c>
      <c r="B52" s="1">
        <v>20977</v>
      </c>
      <c r="C52" s="2" t="s">
        <v>348</v>
      </c>
      <c r="D52" s="2">
        <v>16</v>
      </c>
      <c r="E52" s="3">
        <v>40550.519444444442</v>
      </c>
      <c r="F52" s="11">
        <v>1.25</v>
      </c>
      <c r="G52" s="2">
        <v>12501</v>
      </c>
      <c r="H52" s="11">
        <v>20</v>
      </c>
    </row>
    <row r="53" spans="1:8" x14ac:dyDescent="0.25">
      <c r="A53" s="2">
        <v>540458</v>
      </c>
      <c r="B53" s="1">
        <v>20978</v>
      </c>
      <c r="C53" s="2" t="s">
        <v>349</v>
      </c>
      <c r="D53" s="2">
        <v>16</v>
      </c>
      <c r="E53" s="3">
        <v>40550.519444444442</v>
      </c>
      <c r="F53" s="11">
        <v>1.25</v>
      </c>
      <c r="G53" s="2">
        <v>12501</v>
      </c>
      <c r="H53" s="11">
        <v>20</v>
      </c>
    </row>
    <row r="54" spans="1:8" x14ac:dyDescent="0.25">
      <c r="A54" s="2">
        <v>540458</v>
      </c>
      <c r="B54" s="1">
        <v>20979</v>
      </c>
      <c r="C54" s="2" t="s">
        <v>151</v>
      </c>
      <c r="D54" s="2">
        <v>16</v>
      </c>
      <c r="E54" s="3">
        <v>40550.519444444442</v>
      </c>
      <c r="F54" s="11">
        <v>1.25</v>
      </c>
      <c r="G54" s="2">
        <v>12501</v>
      </c>
      <c r="H54" s="11">
        <v>20</v>
      </c>
    </row>
    <row r="55" spans="1:8" x14ac:dyDescent="0.25">
      <c r="A55" s="2">
        <v>540458</v>
      </c>
      <c r="B55" s="1">
        <v>21002</v>
      </c>
      <c r="C55" s="2" t="s">
        <v>356</v>
      </c>
      <c r="D55" s="2">
        <v>3</v>
      </c>
      <c r="E55" s="3">
        <v>40550.519444444442</v>
      </c>
      <c r="F55" s="11">
        <v>4.25</v>
      </c>
      <c r="G55" s="2">
        <v>12501</v>
      </c>
      <c r="H55" s="11">
        <v>12.75</v>
      </c>
    </row>
    <row r="56" spans="1:8" x14ac:dyDescent="0.25">
      <c r="A56" s="2">
        <v>540458</v>
      </c>
      <c r="B56" s="1">
        <v>21041</v>
      </c>
      <c r="C56" s="2" t="s">
        <v>368</v>
      </c>
      <c r="D56" s="2">
        <v>6</v>
      </c>
      <c r="E56" s="3">
        <v>40550.519444444442</v>
      </c>
      <c r="F56" s="11">
        <v>2.95</v>
      </c>
      <c r="G56" s="2">
        <v>12501</v>
      </c>
      <c r="H56" s="11">
        <v>17.700000000000003</v>
      </c>
    </row>
    <row r="57" spans="1:8" x14ac:dyDescent="0.25">
      <c r="A57" s="2">
        <v>540458</v>
      </c>
      <c r="B57" s="1">
        <v>21042</v>
      </c>
      <c r="C57" s="2" t="s">
        <v>331</v>
      </c>
      <c r="D57" s="2">
        <v>3</v>
      </c>
      <c r="E57" s="3">
        <v>40550.519444444442</v>
      </c>
      <c r="F57" s="11">
        <v>5.95</v>
      </c>
      <c r="G57" s="2">
        <v>12501</v>
      </c>
      <c r="H57" s="11">
        <v>17.850000000000001</v>
      </c>
    </row>
    <row r="58" spans="1:8" x14ac:dyDescent="0.25">
      <c r="A58" s="2">
        <v>540458</v>
      </c>
      <c r="B58" s="1">
        <v>21080</v>
      </c>
      <c r="C58" s="2" t="s">
        <v>377</v>
      </c>
      <c r="D58" s="2">
        <v>12</v>
      </c>
      <c r="E58" s="3">
        <v>40550.519444444442</v>
      </c>
      <c r="F58" s="11">
        <v>0.85</v>
      </c>
      <c r="G58" s="2">
        <v>12501</v>
      </c>
      <c r="H58" s="11">
        <v>10.199999999999999</v>
      </c>
    </row>
    <row r="59" spans="1:8" x14ac:dyDescent="0.25">
      <c r="A59" s="2">
        <v>540458</v>
      </c>
      <c r="B59" s="1">
        <v>21084</v>
      </c>
      <c r="C59" s="2" t="s">
        <v>371</v>
      </c>
      <c r="D59" s="2">
        <v>12</v>
      </c>
      <c r="E59" s="3">
        <v>40550.519444444442</v>
      </c>
      <c r="F59" s="11">
        <v>0.65</v>
      </c>
      <c r="G59" s="2">
        <v>12501</v>
      </c>
      <c r="H59" s="11">
        <v>7.8000000000000007</v>
      </c>
    </row>
    <row r="60" spans="1:8" x14ac:dyDescent="0.25">
      <c r="A60" s="2">
        <v>540458</v>
      </c>
      <c r="B60" s="1">
        <v>21086</v>
      </c>
      <c r="C60" s="2" t="s">
        <v>309</v>
      </c>
      <c r="D60" s="2">
        <v>12</v>
      </c>
      <c r="E60" s="3">
        <v>40550.519444444442</v>
      </c>
      <c r="F60" s="11">
        <v>0.65</v>
      </c>
      <c r="G60" s="2">
        <v>12501</v>
      </c>
      <c r="H60" s="11">
        <v>7.8000000000000007</v>
      </c>
    </row>
    <row r="61" spans="1:8" x14ac:dyDescent="0.25">
      <c r="A61" s="2">
        <v>540458</v>
      </c>
      <c r="B61" s="1">
        <v>21088</v>
      </c>
      <c r="C61" s="2" t="s">
        <v>372</v>
      </c>
      <c r="D61" s="2">
        <v>12</v>
      </c>
      <c r="E61" s="3">
        <v>40550.519444444442</v>
      </c>
      <c r="F61" s="11">
        <v>0.65</v>
      </c>
      <c r="G61" s="2">
        <v>12501</v>
      </c>
      <c r="H61" s="11">
        <v>7.8000000000000007</v>
      </c>
    </row>
    <row r="62" spans="1:8" x14ac:dyDescent="0.25">
      <c r="A62" s="2">
        <v>540458</v>
      </c>
      <c r="B62" s="1">
        <v>21090</v>
      </c>
      <c r="C62" s="2" t="s">
        <v>374</v>
      </c>
      <c r="D62" s="2">
        <v>12</v>
      </c>
      <c r="E62" s="3">
        <v>40550.519444444442</v>
      </c>
      <c r="F62" s="11">
        <v>0.85</v>
      </c>
      <c r="G62" s="2">
        <v>12501</v>
      </c>
      <c r="H62" s="11">
        <v>10.199999999999999</v>
      </c>
    </row>
    <row r="63" spans="1:8" x14ac:dyDescent="0.25">
      <c r="A63" s="2">
        <v>540458</v>
      </c>
      <c r="B63" s="1">
        <v>21094</v>
      </c>
      <c r="C63" s="2" t="s">
        <v>310</v>
      </c>
      <c r="D63" s="2">
        <v>12</v>
      </c>
      <c r="E63" s="3">
        <v>40550.519444444442</v>
      </c>
      <c r="F63" s="11">
        <v>0.85</v>
      </c>
      <c r="G63" s="2">
        <v>12501</v>
      </c>
      <c r="H63" s="11">
        <v>10.199999999999999</v>
      </c>
    </row>
    <row r="64" spans="1:8" x14ac:dyDescent="0.25">
      <c r="A64" s="2">
        <v>540458</v>
      </c>
      <c r="B64" s="1">
        <v>21096</v>
      </c>
      <c r="C64" s="2" t="s">
        <v>375</v>
      </c>
      <c r="D64" s="2">
        <v>12</v>
      </c>
      <c r="E64" s="3">
        <v>40550.519444444442</v>
      </c>
      <c r="F64" s="11">
        <v>0.85</v>
      </c>
      <c r="G64" s="2">
        <v>12501</v>
      </c>
      <c r="H64" s="11">
        <v>10.199999999999999</v>
      </c>
    </row>
    <row r="65" spans="1:8" x14ac:dyDescent="0.25">
      <c r="A65" s="2">
        <v>540458</v>
      </c>
      <c r="B65" s="1">
        <v>21121</v>
      </c>
      <c r="C65" s="2" t="s">
        <v>326</v>
      </c>
      <c r="D65" s="2">
        <v>24</v>
      </c>
      <c r="E65" s="3">
        <v>40550.519444444442</v>
      </c>
      <c r="F65" s="11">
        <v>1.25</v>
      </c>
      <c r="G65" s="2">
        <v>12501</v>
      </c>
      <c r="H65" s="11">
        <v>30</v>
      </c>
    </row>
    <row r="66" spans="1:8" x14ac:dyDescent="0.25">
      <c r="A66" s="2">
        <v>540458</v>
      </c>
      <c r="B66" s="1">
        <v>21125</v>
      </c>
      <c r="C66" s="2" t="s">
        <v>328</v>
      </c>
      <c r="D66" s="2">
        <v>12</v>
      </c>
      <c r="E66" s="3">
        <v>40550.519444444442</v>
      </c>
      <c r="F66" s="11">
        <v>1.25</v>
      </c>
      <c r="G66" s="2">
        <v>12501</v>
      </c>
      <c r="H66" s="11">
        <v>15</v>
      </c>
    </row>
    <row r="67" spans="1:8" x14ac:dyDescent="0.25">
      <c r="A67" s="2">
        <v>540458</v>
      </c>
      <c r="B67" s="1">
        <v>21126</v>
      </c>
      <c r="C67" s="2" t="s">
        <v>327</v>
      </c>
      <c r="D67" s="2">
        <v>12</v>
      </c>
      <c r="E67" s="3">
        <v>40550.519444444442</v>
      </c>
      <c r="F67" s="11">
        <v>1.25</v>
      </c>
      <c r="G67" s="2">
        <v>12501</v>
      </c>
      <c r="H67" s="11">
        <v>15</v>
      </c>
    </row>
    <row r="68" spans="1:8" x14ac:dyDescent="0.25">
      <c r="A68" s="2">
        <v>540458</v>
      </c>
      <c r="B68" s="1">
        <v>21154</v>
      </c>
      <c r="C68" s="2" t="s">
        <v>369</v>
      </c>
      <c r="D68" s="2">
        <v>10</v>
      </c>
      <c r="E68" s="3">
        <v>40550.519444444442</v>
      </c>
      <c r="F68" s="11">
        <v>1.25</v>
      </c>
      <c r="G68" s="2">
        <v>12501</v>
      </c>
      <c r="H68" s="11">
        <v>12.5</v>
      </c>
    </row>
    <row r="69" spans="1:8" x14ac:dyDescent="0.25">
      <c r="A69" s="2">
        <v>540458</v>
      </c>
      <c r="B69" s="1">
        <v>21155</v>
      </c>
      <c r="C69" s="2" t="s">
        <v>363</v>
      </c>
      <c r="D69" s="2">
        <v>6</v>
      </c>
      <c r="E69" s="3">
        <v>40550.519444444442</v>
      </c>
      <c r="F69" s="11">
        <v>2.1</v>
      </c>
      <c r="G69" s="2">
        <v>12501</v>
      </c>
      <c r="H69" s="11">
        <v>12.600000000000001</v>
      </c>
    </row>
    <row r="70" spans="1:8" x14ac:dyDescent="0.25">
      <c r="A70" s="2">
        <v>540458</v>
      </c>
      <c r="B70" s="1">
        <v>21156</v>
      </c>
      <c r="C70" s="2" t="s">
        <v>156</v>
      </c>
      <c r="D70" s="2">
        <v>8</v>
      </c>
      <c r="E70" s="3">
        <v>40550.519444444442</v>
      </c>
      <c r="F70" s="11">
        <v>1.95</v>
      </c>
      <c r="G70" s="2">
        <v>12501</v>
      </c>
      <c r="H70" s="11">
        <v>15.6</v>
      </c>
    </row>
    <row r="71" spans="1:8" x14ac:dyDescent="0.25">
      <c r="A71" s="2">
        <v>540458</v>
      </c>
      <c r="B71" s="1">
        <v>21212</v>
      </c>
      <c r="C71" s="2" t="s">
        <v>21</v>
      </c>
      <c r="D71" s="2">
        <v>24</v>
      </c>
      <c r="E71" s="3">
        <v>40550.519444444442</v>
      </c>
      <c r="F71" s="11">
        <v>0.55000000000000004</v>
      </c>
      <c r="G71" s="2">
        <v>12501</v>
      </c>
      <c r="H71" s="11">
        <v>13.200000000000001</v>
      </c>
    </row>
    <row r="72" spans="1:8" x14ac:dyDescent="0.25">
      <c r="A72" s="2">
        <v>540458</v>
      </c>
      <c r="B72" s="1">
        <v>21216</v>
      </c>
      <c r="C72" s="2" t="s">
        <v>129</v>
      </c>
      <c r="D72" s="2">
        <v>4</v>
      </c>
      <c r="E72" s="3">
        <v>40550.519444444442</v>
      </c>
      <c r="F72" s="11">
        <v>4.95</v>
      </c>
      <c r="G72" s="2">
        <v>12501</v>
      </c>
      <c r="H72" s="11">
        <v>19.8</v>
      </c>
    </row>
    <row r="73" spans="1:8" x14ac:dyDescent="0.25">
      <c r="A73" s="2">
        <v>540458</v>
      </c>
      <c r="B73" s="1">
        <v>21217</v>
      </c>
      <c r="C73" s="2" t="s">
        <v>362</v>
      </c>
      <c r="D73" s="2">
        <v>2</v>
      </c>
      <c r="E73" s="3">
        <v>40550.519444444442</v>
      </c>
      <c r="F73" s="11">
        <v>9.9499999999999993</v>
      </c>
      <c r="G73" s="2">
        <v>12501</v>
      </c>
      <c r="H73" s="11">
        <v>19.899999999999999</v>
      </c>
    </row>
    <row r="74" spans="1:8" x14ac:dyDescent="0.25">
      <c r="A74" s="2">
        <v>540458</v>
      </c>
      <c r="B74" s="1">
        <v>21238</v>
      </c>
      <c r="C74" s="2" t="s">
        <v>125</v>
      </c>
      <c r="D74" s="2">
        <v>8</v>
      </c>
      <c r="E74" s="3">
        <v>40550.519444444442</v>
      </c>
      <c r="F74" s="11">
        <v>0.85</v>
      </c>
      <c r="G74" s="2">
        <v>12501</v>
      </c>
      <c r="H74" s="11">
        <v>6.8</v>
      </c>
    </row>
    <row r="75" spans="1:8" x14ac:dyDescent="0.25">
      <c r="A75" s="2">
        <v>540458</v>
      </c>
      <c r="B75" s="1">
        <v>21239</v>
      </c>
      <c r="C75" s="2" t="s">
        <v>126</v>
      </c>
      <c r="D75" s="2">
        <v>8</v>
      </c>
      <c r="E75" s="3">
        <v>40550.519444444442</v>
      </c>
      <c r="F75" s="11">
        <v>0.85</v>
      </c>
      <c r="G75" s="2">
        <v>12501</v>
      </c>
      <c r="H75" s="11">
        <v>6.8</v>
      </c>
    </row>
    <row r="76" spans="1:8" x14ac:dyDescent="0.25">
      <c r="A76" s="2">
        <v>540458</v>
      </c>
      <c r="B76" s="1">
        <v>21240</v>
      </c>
      <c r="C76" s="2" t="s">
        <v>131</v>
      </c>
      <c r="D76" s="2">
        <v>8</v>
      </c>
      <c r="E76" s="3">
        <v>40550.519444444442</v>
      </c>
      <c r="F76" s="11">
        <v>0.85</v>
      </c>
      <c r="G76" s="2">
        <v>12501</v>
      </c>
      <c r="H76" s="11">
        <v>6.8</v>
      </c>
    </row>
    <row r="77" spans="1:8" x14ac:dyDescent="0.25">
      <c r="A77" s="2">
        <v>540458</v>
      </c>
      <c r="B77" s="1">
        <v>21242</v>
      </c>
      <c r="C77" s="2" t="s">
        <v>133</v>
      </c>
      <c r="D77" s="2">
        <v>8</v>
      </c>
      <c r="E77" s="3">
        <v>40550.519444444442</v>
      </c>
      <c r="F77" s="11">
        <v>1.69</v>
      </c>
      <c r="G77" s="2">
        <v>12501</v>
      </c>
      <c r="H77" s="11">
        <v>13.52</v>
      </c>
    </row>
    <row r="78" spans="1:8" x14ac:dyDescent="0.25">
      <c r="A78" s="2">
        <v>540458</v>
      </c>
      <c r="B78" s="1">
        <v>21243</v>
      </c>
      <c r="C78" s="2" t="s">
        <v>122</v>
      </c>
      <c r="D78" s="2">
        <v>8</v>
      </c>
      <c r="E78" s="3">
        <v>40550.519444444442</v>
      </c>
      <c r="F78" s="11">
        <v>1.69</v>
      </c>
      <c r="G78" s="2">
        <v>12501</v>
      </c>
      <c r="H78" s="11">
        <v>13.52</v>
      </c>
    </row>
    <row r="79" spans="1:8" x14ac:dyDescent="0.25">
      <c r="A79" s="2">
        <v>540458</v>
      </c>
      <c r="B79" s="1">
        <v>21244</v>
      </c>
      <c r="C79" s="2" t="s">
        <v>134</v>
      </c>
      <c r="D79" s="2">
        <v>8</v>
      </c>
      <c r="E79" s="3">
        <v>40550.519444444442</v>
      </c>
      <c r="F79" s="11">
        <v>1.69</v>
      </c>
      <c r="G79" s="2">
        <v>12501</v>
      </c>
      <c r="H79" s="11">
        <v>13.52</v>
      </c>
    </row>
    <row r="80" spans="1:8" x14ac:dyDescent="0.25">
      <c r="A80" s="2">
        <v>540458</v>
      </c>
      <c r="B80" s="1">
        <v>21245</v>
      </c>
      <c r="C80" s="2" t="s">
        <v>342</v>
      </c>
      <c r="D80" s="2">
        <v>8</v>
      </c>
      <c r="E80" s="3">
        <v>40550.519444444442</v>
      </c>
      <c r="F80" s="11">
        <v>1.69</v>
      </c>
      <c r="G80" s="2">
        <v>12501</v>
      </c>
      <c r="H80" s="11">
        <v>13.52</v>
      </c>
    </row>
    <row r="81" spans="1:8" x14ac:dyDescent="0.25">
      <c r="A81" s="2">
        <v>540458</v>
      </c>
      <c r="B81" s="1">
        <v>21428</v>
      </c>
      <c r="C81" s="2" t="s">
        <v>351</v>
      </c>
      <c r="D81" s="2">
        <v>4</v>
      </c>
      <c r="E81" s="3">
        <v>40550.519444444442</v>
      </c>
      <c r="F81" s="11">
        <v>4.25</v>
      </c>
      <c r="G81" s="2">
        <v>12501</v>
      </c>
      <c r="H81" s="11">
        <v>17</v>
      </c>
    </row>
    <row r="82" spans="1:8" x14ac:dyDescent="0.25">
      <c r="A82" s="2">
        <v>540458</v>
      </c>
      <c r="B82" s="1">
        <v>21429</v>
      </c>
      <c r="C82" s="2" t="s">
        <v>149</v>
      </c>
      <c r="D82" s="2">
        <v>8</v>
      </c>
      <c r="E82" s="3">
        <v>40550.519444444442</v>
      </c>
      <c r="F82" s="11">
        <v>1.65</v>
      </c>
      <c r="G82" s="2">
        <v>12501</v>
      </c>
      <c r="H82" s="11">
        <v>13.2</v>
      </c>
    </row>
    <row r="83" spans="1:8" x14ac:dyDescent="0.25">
      <c r="A83" s="2">
        <v>540458</v>
      </c>
      <c r="B83" s="1">
        <v>21430</v>
      </c>
      <c r="C83" s="2" t="s">
        <v>120</v>
      </c>
      <c r="D83" s="2">
        <v>4</v>
      </c>
      <c r="E83" s="3">
        <v>40550.519444444442</v>
      </c>
      <c r="F83" s="11">
        <v>3.75</v>
      </c>
      <c r="G83" s="2">
        <v>12501</v>
      </c>
      <c r="H83" s="11">
        <v>15</v>
      </c>
    </row>
    <row r="84" spans="1:8" x14ac:dyDescent="0.25">
      <c r="A84" s="2">
        <v>540458</v>
      </c>
      <c r="B84" s="1">
        <v>21446</v>
      </c>
      <c r="C84" s="2" t="s">
        <v>389</v>
      </c>
      <c r="D84" s="2">
        <v>12</v>
      </c>
      <c r="E84" s="3">
        <v>40550.519444444442</v>
      </c>
      <c r="F84" s="11">
        <v>1.25</v>
      </c>
      <c r="G84" s="2">
        <v>12501</v>
      </c>
      <c r="H84" s="11">
        <v>15</v>
      </c>
    </row>
    <row r="85" spans="1:8" x14ac:dyDescent="0.25">
      <c r="A85" s="2">
        <v>540458</v>
      </c>
      <c r="B85" s="1">
        <v>21447</v>
      </c>
      <c r="C85" s="2" t="s">
        <v>390</v>
      </c>
      <c r="D85" s="2">
        <v>12</v>
      </c>
      <c r="E85" s="3">
        <v>40550.519444444442</v>
      </c>
      <c r="F85" s="11">
        <v>1.25</v>
      </c>
      <c r="G85" s="2">
        <v>12501</v>
      </c>
      <c r="H85" s="11">
        <v>15</v>
      </c>
    </row>
    <row r="86" spans="1:8" x14ac:dyDescent="0.25">
      <c r="A86" s="2">
        <v>540458</v>
      </c>
      <c r="B86" s="1">
        <v>21498</v>
      </c>
      <c r="C86" s="2" t="s">
        <v>394</v>
      </c>
      <c r="D86" s="2">
        <v>25</v>
      </c>
      <c r="E86" s="3">
        <v>40550.519444444442</v>
      </c>
      <c r="F86" s="11">
        <v>0.42</v>
      </c>
      <c r="G86" s="2">
        <v>12501</v>
      </c>
      <c r="H86" s="11">
        <v>10.5</v>
      </c>
    </row>
    <row r="87" spans="1:8" x14ac:dyDescent="0.25">
      <c r="A87" s="2">
        <v>540458</v>
      </c>
      <c r="B87" s="1">
        <v>21499</v>
      </c>
      <c r="C87" s="2" t="s">
        <v>395</v>
      </c>
      <c r="D87" s="2">
        <v>25</v>
      </c>
      <c r="E87" s="3">
        <v>40550.519444444442</v>
      </c>
      <c r="F87" s="11">
        <v>0.42</v>
      </c>
      <c r="G87" s="2">
        <v>12501</v>
      </c>
      <c r="H87" s="11">
        <v>10.5</v>
      </c>
    </row>
    <row r="88" spans="1:8" x14ac:dyDescent="0.25">
      <c r="A88" s="2">
        <v>540458</v>
      </c>
      <c r="B88" s="1">
        <v>21500</v>
      </c>
      <c r="C88" s="2" t="s">
        <v>396</v>
      </c>
      <c r="D88" s="2">
        <v>25</v>
      </c>
      <c r="E88" s="3">
        <v>40550.519444444442</v>
      </c>
      <c r="F88" s="11">
        <v>0.42</v>
      </c>
      <c r="G88" s="2">
        <v>12501</v>
      </c>
      <c r="H88" s="11">
        <v>10.5</v>
      </c>
    </row>
    <row r="89" spans="1:8" x14ac:dyDescent="0.25">
      <c r="A89" s="2">
        <v>540458</v>
      </c>
      <c r="B89" s="1">
        <v>21503</v>
      </c>
      <c r="C89" s="2" t="s">
        <v>393</v>
      </c>
      <c r="D89" s="2">
        <v>25</v>
      </c>
      <c r="E89" s="3">
        <v>40550.519444444442</v>
      </c>
      <c r="F89" s="11">
        <v>0.42</v>
      </c>
      <c r="G89" s="2">
        <v>12501</v>
      </c>
      <c r="H89" s="11">
        <v>10.5</v>
      </c>
    </row>
    <row r="90" spans="1:8" x14ac:dyDescent="0.25">
      <c r="A90" s="2">
        <v>540458</v>
      </c>
      <c r="B90" s="1">
        <v>21539</v>
      </c>
      <c r="C90" s="2" t="s">
        <v>336</v>
      </c>
      <c r="D90" s="2">
        <v>3</v>
      </c>
      <c r="E90" s="3">
        <v>40550.519444444442</v>
      </c>
      <c r="F90" s="11">
        <v>4.95</v>
      </c>
      <c r="G90" s="2">
        <v>12501</v>
      </c>
      <c r="H90" s="11">
        <v>14.850000000000001</v>
      </c>
    </row>
    <row r="91" spans="1:8" x14ac:dyDescent="0.25">
      <c r="A91" s="2">
        <v>540458</v>
      </c>
      <c r="B91" s="1">
        <v>21558</v>
      </c>
      <c r="C91" s="2" t="s">
        <v>334</v>
      </c>
      <c r="D91" s="2">
        <v>6</v>
      </c>
      <c r="E91" s="3">
        <v>40550.519444444442</v>
      </c>
      <c r="F91" s="11">
        <v>2.5499999999999998</v>
      </c>
      <c r="G91" s="2">
        <v>12501</v>
      </c>
      <c r="H91" s="11">
        <v>15.299999999999999</v>
      </c>
    </row>
    <row r="92" spans="1:8" x14ac:dyDescent="0.25">
      <c r="A92" s="2">
        <v>540458</v>
      </c>
      <c r="B92" s="1">
        <v>21559</v>
      </c>
      <c r="C92" s="2" t="s">
        <v>167</v>
      </c>
      <c r="D92" s="2">
        <v>6</v>
      </c>
      <c r="E92" s="3">
        <v>40550.519444444442</v>
      </c>
      <c r="F92" s="11">
        <v>2.5499999999999998</v>
      </c>
      <c r="G92" s="2">
        <v>12501</v>
      </c>
      <c r="H92" s="11">
        <v>15.299999999999999</v>
      </c>
    </row>
    <row r="93" spans="1:8" x14ac:dyDescent="0.25">
      <c r="A93" s="2">
        <v>540458</v>
      </c>
      <c r="B93" s="1">
        <v>21731</v>
      </c>
      <c r="C93" s="2" t="s">
        <v>145</v>
      </c>
      <c r="D93" s="2">
        <v>12</v>
      </c>
      <c r="E93" s="3">
        <v>40550.519444444442</v>
      </c>
      <c r="F93" s="11">
        <v>1.65</v>
      </c>
      <c r="G93" s="2">
        <v>12501</v>
      </c>
      <c r="H93" s="11">
        <v>19.799999999999997</v>
      </c>
    </row>
    <row r="94" spans="1:8" x14ac:dyDescent="0.25">
      <c r="A94" s="2">
        <v>540458</v>
      </c>
      <c r="B94" s="1">
        <v>21880</v>
      </c>
      <c r="C94" s="2" t="s">
        <v>231</v>
      </c>
      <c r="D94" s="2">
        <v>24</v>
      </c>
      <c r="E94" s="3">
        <v>40550.519444444442</v>
      </c>
      <c r="F94" s="11">
        <v>0.19</v>
      </c>
      <c r="G94" s="2">
        <v>12501</v>
      </c>
      <c r="H94" s="11">
        <v>4.5600000000000005</v>
      </c>
    </row>
    <row r="95" spans="1:8" x14ac:dyDescent="0.25">
      <c r="A95" s="2">
        <v>540458</v>
      </c>
      <c r="B95" s="1">
        <v>21882</v>
      </c>
      <c r="C95" s="2" t="s">
        <v>411</v>
      </c>
      <c r="D95" s="2">
        <v>24</v>
      </c>
      <c r="E95" s="3">
        <v>40550.519444444442</v>
      </c>
      <c r="F95" s="11">
        <v>0.19</v>
      </c>
      <c r="G95" s="2">
        <v>12501</v>
      </c>
      <c r="H95" s="11">
        <v>4.5600000000000005</v>
      </c>
    </row>
    <row r="96" spans="1:8" x14ac:dyDescent="0.25">
      <c r="A96" s="2">
        <v>540458</v>
      </c>
      <c r="B96" s="1">
        <v>21883</v>
      </c>
      <c r="C96" s="2" t="s">
        <v>113</v>
      </c>
      <c r="D96" s="2">
        <v>24</v>
      </c>
      <c r="E96" s="3">
        <v>40550.519444444442</v>
      </c>
      <c r="F96" s="11">
        <v>0.19</v>
      </c>
      <c r="G96" s="2">
        <v>12501</v>
      </c>
      <c r="H96" s="11">
        <v>4.5600000000000005</v>
      </c>
    </row>
    <row r="97" spans="1:8" x14ac:dyDescent="0.25">
      <c r="A97" s="2">
        <v>540458</v>
      </c>
      <c r="B97" s="1">
        <v>21884</v>
      </c>
      <c r="C97" s="2" t="s">
        <v>233</v>
      </c>
      <c r="D97" s="2">
        <v>24</v>
      </c>
      <c r="E97" s="3">
        <v>40550.519444444442</v>
      </c>
      <c r="F97" s="11">
        <v>0.19</v>
      </c>
      <c r="G97" s="2">
        <v>12501</v>
      </c>
      <c r="H97" s="11">
        <v>4.5600000000000005</v>
      </c>
    </row>
    <row r="98" spans="1:8" x14ac:dyDescent="0.25">
      <c r="A98" s="2">
        <v>540458</v>
      </c>
      <c r="B98" s="1">
        <v>21917</v>
      </c>
      <c r="C98" s="2" t="s">
        <v>405</v>
      </c>
      <c r="D98" s="2">
        <v>24</v>
      </c>
      <c r="E98" s="3">
        <v>40550.519444444442</v>
      </c>
      <c r="F98" s="11">
        <v>0.42</v>
      </c>
      <c r="G98" s="2">
        <v>12501</v>
      </c>
      <c r="H98" s="11">
        <v>10.08</v>
      </c>
    </row>
    <row r="99" spans="1:8" x14ac:dyDescent="0.25">
      <c r="A99" s="2">
        <v>540458</v>
      </c>
      <c r="B99" s="1">
        <v>21918</v>
      </c>
      <c r="C99" s="2" t="s">
        <v>153</v>
      </c>
      <c r="D99" s="2">
        <v>24</v>
      </c>
      <c r="E99" s="3">
        <v>40550.519444444442</v>
      </c>
      <c r="F99" s="11">
        <v>0.42</v>
      </c>
      <c r="G99" s="2">
        <v>12501</v>
      </c>
      <c r="H99" s="11">
        <v>10.08</v>
      </c>
    </row>
    <row r="100" spans="1:8" x14ac:dyDescent="0.25">
      <c r="A100" s="2">
        <v>540458</v>
      </c>
      <c r="B100" s="1">
        <v>21967</v>
      </c>
      <c r="C100" s="2" t="s">
        <v>295</v>
      </c>
      <c r="D100" s="2">
        <v>24</v>
      </c>
      <c r="E100" s="3">
        <v>40550.519444444442</v>
      </c>
      <c r="F100" s="11">
        <v>0.28999999999999998</v>
      </c>
      <c r="G100" s="2">
        <v>12501</v>
      </c>
      <c r="H100" s="11">
        <v>6.9599999999999991</v>
      </c>
    </row>
    <row r="101" spans="1:8" x14ac:dyDescent="0.25">
      <c r="A101" s="2">
        <v>540458</v>
      </c>
      <c r="B101" s="1">
        <v>21980</v>
      </c>
      <c r="C101" s="2" t="s">
        <v>346</v>
      </c>
      <c r="D101" s="2">
        <v>24</v>
      </c>
      <c r="E101" s="3">
        <v>40550.519444444442</v>
      </c>
      <c r="F101" s="11">
        <v>0.28999999999999998</v>
      </c>
      <c r="G101" s="2">
        <v>12501</v>
      </c>
      <c r="H101" s="11">
        <v>6.9599999999999991</v>
      </c>
    </row>
    <row r="102" spans="1:8" x14ac:dyDescent="0.25">
      <c r="A102" s="2">
        <v>540458</v>
      </c>
      <c r="B102" s="1">
        <v>21981</v>
      </c>
      <c r="C102" s="2" t="s">
        <v>111</v>
      </c>
      <c r="D102" s="2">
        <v>24</v>
      </c>
      <c r="E102" s="3">
        <v>40550.519444444442</v>
      </c>
      <c r="F102" s="11">
        <v>0.28999999999999998</v>
      </c>
      <c r="G102" s="2">
        <v>12501</v>
      </c>
      <c r="H102" s="11">
        <v>6.9599999999999991</v>
      </c>
    </row>
    <row r="103" spans="1:8" x14ac:dyDescent="0.25">
      <c r="A103" s="2">
        <v>540458</v>
      </c>
      <c r="B103" s="1">
        <v>21983</v>
      </c>
      <c r="C103" s="2" t="s">
        <v>347</v>
      </c>
      <c r="D103" s="2">
        <v>24</v>
      </c>
      <c r="E103" s="3">
        <v>40550.519444444442</v>
      </c>
      <c r="F103" s="11">
        <v>0.28999999999999998</v>
      </c>
      <c r="G103" s="2">
        <v>12501</v>
      </c>
      <c r="H103" s="11">
        <v>6.9599999999999991</v>
      </c>
    </row>
    <row r="104" spans="1:8" x14ac:dyDescent="0.25">
      <c r="A104" s="2">
        <v>540458</v>
      </c>
      <c r="B104" s="1">
        <v>21987</v>
      </c>
      <c r="C104" s="2" t="s">
        <v>373</v>
      </c>
      <c r="D104" s="2">
        <v>12</v>
      </c>
      <c r="E104" s="3">
        <v>40550.519444444442</v>
      </c>
      <c r="F104" s="11">
        <v>0.65</v>
      </c>
      <c r="G104" s="2">
        <v>12501</v>
      </c>
      <c r="H104" s="11">
        <v>7.8000000000000007</v>
      </c>
    </row>
    <row r="105" spans="1:8" x14ac:dyDescent="0.25">
      <c r="A105" s="2">
        <v>540458</v>
      </c>
      <c r="B105" s="1">
        <v>21988</v>
      </c>
      <c r="C105" s="2" t="s">
        <v>376</v>
      </c>
      <c r="D105" s="2">
        <v>12</v>
      </c>
      <c r="E105" s="3">
        <v>40550.519444444442</v>
      </c>
      <c r="F105" s="11">
        <v>0.85</v>
      </c>
      <c r="G105" s="2">
        <v>12501</v>
      </c>
      <c r="H105" s="11">
        <v>10.199999999999999</v>
      </c>
    </row>
    <row r="106" spans="1:8" x14ac:dyDescent="0.25">
      <c r="A106" s="2">
        <v>540458</v>
      </c>
      <c r="B106" s="1">
        <v>21989</v>
      </c>
      <c r="C106" s="2" t="s">
        <v>378</v>
      </c>
      <c r="D106" s="2">
        <v>12</v>
      </c>
      <c r="E106" s="3">
        <v>40550.519444444442</v>
      </c>
      <c r="F106" s="11">
        <v>0.85</v>
      </c>
      <c r="G106" s="2">
        <v>12501</v>
      </c>
      <c r="H106" s="11">
        <v>10.199999999999999</v>
      </c>
    </row>
    <row r="107" spans="1:8" x14ac:dyDescent="0.25">
      <c r="A107" s="2">
        <v>540458</v>
      </c>
      <c r="B107" s="1">
        <v>21991</v>
      </c>
      <c r="C107" s="2" t="s">
        <v>408</v>
      </c>
      <c r="D107" s="2">
        <v>6</v>
      </c>
      <c r="E107" s="3">
        <v>40550.519444444442</v>
      </c>
      <c r="F107" s="11">
        <v>2.95</v>
      </c>
      <c r="G107" s="2">
        <v>12501</v>
      </c>
      <c r="H107" s="11">
        <v>17.700000000000003</v>
      </c>
    </row>
    <row r="108" spans="1:8" x14ac:dyDescent="0.25">
      <c r="A108" s="2">
        <v>540458</v>
      </c>
      <c r="B108" s="1">
        <v>21992</v>
      </c>
      <c r="C108" s="2" t="s">
        <v>409</v>
      </c>
      <c r="D108" s="2">
        <v>6</v>
      </c>
      <c r="E108" s="3">
        <v>40550.519444444442</v>
      </c>
      <c r="F108" s="11">
        <v>2.95</v>
      </c>
      <c r="G108" s="2">
        <v>12501</v>
      </c>
      <c r="H108" s="11">
        <v>17.700000000000003</v>
      </c>
    </row>
    <row r="109" spans="1:8" x14ac:dyDescent="0.25">
      <c r="A109" s="2">
        <v>540458</v>
      </c>
      <c r="B109" s="1">
        <v>22046</v>
      </c>
      <c r="C109" s="2" t="s">
        <v>297</v>
      </c>
      <c r="D109" s="2">
        <v>25</v>
      </c>
      <c r="E109" s="3">
        <v>40550.519444444442</v>
      </c>
      <c r="F109" s="11">
        <v>0.42</v>
      </c>
      <c r="G109" s="2">
        <v>12501</v>
      </c>
      <c r="H109" s="11">
        <v>10.5</v>
      </c>
    </row>
    <row r="110" spans="1:8" x14ac:dyDescent="0.25">
      <c r="A110" s="2">
        <v>540458</v>
      </c>
      <c r="B110" s="1">
        <v>22050</v>
      </c>
      <c r="C110" s="2" t="s">
        <v>397</v>
      </c>
      <c r="D110" s="2">
        <v>25</v>
      </c>
      <c r="E110" s="3">
        <v>40550.519444444442</v>
      </c>
      <c r="F110" s="11">
        <v>0.42</v>
      </c>
      <c r="G110" s="2">
        <v>12501</v>
      </c>
      <c r="H110" s="11">
        <v>10.5</v>
      </c>
    </row>
    <row r="111" spans="1:8" x14ac:dyDescent="0.25">
      <c r="A111" s="2">
        <v>540458</v>
      </c>
      <c r="B111" s="1">
        <v>22051</v>
      </c>
      <c r="C111" s="2" t="s">
        <v>398</v>
      </c>
      <c r="D111" s="2">
        <v>25</v>
      </c>
      <c r="E111" s="3">
        <v>40550.519444444442</v>
      </c>
      <c r="F111" s="11">
        <v>0.42</v>
      </c>
      <c r="G111" s="2">
        <v>12501</v>
      </c>
      <c r="H111" s="11">
        <v>10.5</v>
      </c>
    </row>
    <row r="112" spans="1:8" x14ac:dyDescent="0.25">
      <c r="A112" s="2">
        <v>540458</v>
      </c>
      <c r="B112" s="1">
        <v>22055</v>
      </c>
      <c r="C112" s="2" t="s">
        <v>380</v>
      </c>
      <c r="D112" s="2">
        <v>8</v>
      </c>
      <c r="E112" s="3">
        <v>40550.519444444442</v>
      </c>
      <c r="F112" s="11">
        <v>1.65</v>
      </c>
      <c r="G112" s="2">
        <v>12501</v>
      </c>
      <c r="H112" s="11">
        <v>13.2</v>
      </c>
    </row>
    <row r="113" spans="1:8" x14ac:dyDescent="0.25">
      <c r="A113" s="2">
        <v>540458</v>
      </c>
      <c r="B113" s="1">
        <v>22073</v>
      </c>
      <c r="C113" s="2" t="s">
        <v>370</v>
      </c>
      <c r="D113" s="2">
        <v>4</v>
      </c>
      <c r="E113" s="3">
        <v>40550.519444444442</v>
      </c>
      <c r="F113" s="11">
        <v>3.75</v>
      </c>
      <c r="G113" s="2">
        <v>12501</v>
      </c>
      <c r="H113" s="11">
        <v>15</v>
      </c>
    </row>
    <row r="114" spans="1:8" x14ac:dyDescent="0.25">
      <c r="A114" s="2">
        <v>540458</v>
      </c>
      <c r="B114" s="1">
        <v>22087</v>
      </c>
      <c r="C114" s="2" t="s">
        <v>359</v>
      </c>
      <c r="D114" s="2">
        <v>6</v>
      </c>
      <c r="E114" s="3">
        <v>40550.519444444442</v>
      </c>
      <c r="F114" s="11">
        <v>2.95</v>
      </c>
      <c r="G114" s="2">
        <v>12501</v>
      </c>
      <c r="H114" s="11">
        <v>17.700000000000003</v>
      </c>
    </row>
    <row r="115" spans="1:8" x14ac:dyDescent="0.25">
      <c r="A115" s="2">
        <v>540458</v>
      </c>
      <c r="B115" s="1">
        <v>22088</v>
      </c>
      <c r="C115" s="2" t="s">
        <v>360</v>
      </c>
      <c r="D115" s="2">
        <v>6</v>
      </c>
      <c r="E115" s="3">
        <v>40550.519444444442</v>
      </c>
      <c r="F115" s="11">
        <v>2.95</v>
      </c>
      <c r="G115" s="2">
        <v>12501</v>
      </c>
      <c r="H115" s="11">
        <v>17.700000000000003</v>
      </c>
    </row>
    <row r="116" spans="1:8" x14ac:dyDescent="0.25">
      <c r="A116" s="2">
        <v>540458</v>
      </c>
      <c r="B116" s="1">
        <v>22089</v>
      </c>
      <c r="C116" s="2" t="s">
        <v>361</v>
      </c>
      <c r="D116" s="2">
        <v>6</v>
      </c>
      <c r="E116" s="3">
        <v>40550.519444444442</v>
      </c>
      <c r="F116" s="11">
        <v>2.95</v>
      </c>
      <c r="G116" s="2">
        <v>12501</v>
      </c>
      <c r="H116" s="11">
        <v>17.700000000000003</v>
      </c>
    </row>
    <row r="117" spans="1:8" x14ac:dyDescent="0.25">
      <c r="A117" s="2">
        <v>540458</v>
      </c>
      <c r="B117" s="1">
        <v>22090</v>
      </c>
      <c r="C117" s="2" t="s">
        <v>313</v>
      </c>
      <c r="D117" s="2">
        <v>6</v>
      </c>
      <c r="E117" s="3">
        <v>40550.519444444442</v>
      </c>
      <c r="F117" s="11">
        <v>2.95</v>
      </c>
      <c r="G117" s="2">
        <v>12501</v>
      </c>
      <c r="H117" s="11">
        <v>17.700000000000003</v>
      </c>
    </row>
    <row r="118" spans="1:8" x14ac:dyDescent="0.25">
      <c r="A118" s="2">
        <v>540458</v>
      </c>
      <c r="B118" s="1">
        <v>22131</v>
      </c>
      <c r="C118" s="2" t="s">
        <v>384</v>
      </c>
      <c r="D118" s="2">
        <v>6</v>
      </c>
      <c r="E118" s="3">
        <v>40550.519444444442</v>
      </c>
      <c r="F118" s="11">
        <v>1.95</v>
      </c>
      <c r="G118" s="2">
        <v>12501</v>
      </c>
      <c r="H118" s="11">
        <v>11.7</v>
      </c>
    </row>
    <row r="119" spans="1:8" x14ac:dyDescent="0.25">
      <c r="A119" s="2">
        <v>540458</v>
      </c>
      <c r="B119" s="1">
        <v>22138</v>
      </c>
      <c r="C119" s="2" t="s">
        <v>263</v>
      </c>
      <c r="D119" s="2">
        <v>3</v>
      </c>
      <c r="E119" s="3">
        <v>40550.519444444442</v>
      </c>
      <c r="F119" s="11">
        <v>4.95</v>
      </c>
      <c r="G119" s="2">
        <v>12501</v>
      </c>
      <c r="H119" s="11">
        <v>14.850000000000001</v>
      </c>
    </row>
    <row r="120" spans="1:8" x14ac:dyDescent="0.25">
      <c r="A120" s="2">
        <v>540458</v>
      </c>
      <c r="B120" s="1">
        <v>22149</v>
      </c>
      <c r="C120" s="2" t="s">
        <v>22</v>
      </c>
      <c r="D120" s="2">
        <v>6</v>
      </c>
      <c r="E120" s="3">
        <v>40550.519444444442</v>
      </c>
      <c r="F120" s="11">
        <v>2.1</v>
      </c>
      <c r="G120" s="2">
        <v>12501</v>
      </c>
      <c r="H120" s="11">
        <v>12.600000000000001</v>
      </c>
    </row>
    <row r="121" spans="1:8" x14ac:dyDescent="0.25">
      <c r="A121" s="2">
        <v>540458</v>
      </c>
      <c r="B121" s="1">
        <v>22151</v>
      </c>
      <c r="C121" s="2" t="s">
        <v>391</v>
      </c>
      <c r="D121" s="2">
        <v>24</v>
      </c>
      <c r="E121" s="3">
        <v>40550.519444444442</v>
      </c>
      <c r="F121" s="11">
        <v>0.42</v>
      </c>
      <c r="G121" s="2">
        <v>12501</v>
      </c>
      <c r="H121" s="11">
        <v>10.08</v>
      </c>
    </row>
    <row r="122" spans="1:8" x14ac:dyDescent="0.25">
      <c r="A122" s="2">
        <v>540458</v>
      </c>
      <c r="B122" s="1">
        <v>22189</v>
      </c>
      <c r="C122" s="2" t="s">
        <v>350</v>
      </c>
      <c r="D122" s="2">
        <v>4</v>
      </c>
      <c r="E122" s="3">
        <v>40550.519444444442</v>
      </c>
      <c r="F122" s="11">
        <v>3.95</v>
      </c>
      <c r="G122" s="2">
        <v>12501</v>
      </c>
      <c r="H122" s="11">
        <v>15.8</v>
      </c>
    </row>
    <row r="123" spans="1:8" x14ac:dyDescent="0.25">
      <c r="A123" s="2">
        <v>540458</v>
      </c>
      <c r="B123" s="1">
        <v>22195</v>
      </c>
      <c r="C123" s="2" t="s">
        <v>332</v>
      </c>
      <c r="D123" s="2">
        <v>12</v>
      </c>
      <c r="E123" s="3">
        <v>40550.519444444442</v>
      </c>
      <c r="F123" s="11">
        <v>1.65</v>
      </c>
      <c r="G123" s="2">
        <v>12501</v>
      </c>
      <c r="H123" s="11">
        <v>19.799999999999997</v>
      </c>
    </row>
    <row r="124" spans="1:8" x14ac:dyDescent="0.25">
      <c r="A124" s="2">
        <v>540458</v>
      </c>
      <c r="B124" s="1">
        <v>22199</v>
      </c>
      <c r="C124" s="2" t="s">
        <v>41</v>
      </c>
      <c r="D124" s="2">
        <v>4</v>
      </c>
      <c r="E124" s="3">
        <v>40550.519444444442</v>
      </c>
      <c r="F124" s="11">
        <v>4.25</v>
      </c>
      <c r="G124" s="2">
        <v>12501</v>
      </c>
      <c r="H124" s="11">
        <v>17</v>
      </c>
    </row>
    <row r="125" spans="1:8" x14ac:dyDescent="0.25">
      <c r="A125" s="2">
        <v>540458</v>
      </c>
      <c r="B125" s="1">
        <v>22203</v>
      </c>
      <c r="C125" s="2" t="s">
        <v>143</v>
      </c>
      <c r="D125" s="2">
        <v>4</v>
      </c>
      <c r="E125" s="3">
        <v>40550.519444444442</v>
      </c>
      <c r="F125" s="11">
        <v>3.75</v>
      </c>
      <c r="G125" s="2">
        <v>12501</v>
      </c>
      <c r="H125" s="11">
        <v>15</v>
      </c>
    </row>
    <row r="126" spans="1:8" x14ac:dyDescent="0.25">
      <c r="A126" s="2">
        <v>540458</v>
      </c>
      <c r="B126" s="1">
        <v>22263</v>
      </c>
      <c r="C126" s="2" t="s">
        <v>412</v>
      </c>
      <c r="D126" s="2">
        <v>48</v>
      </c>
      <c r="E126" s="3">
        <v>40550.519444444442</v>
      </c>
      <c r="F126" s="11">
        <v>0.19</v>
      </c>
      <c r="G126" s="2">
        <v>12501</v>
      </c>
      <c r="H126" s="11">
        <v>9.120000000000001</v>
      </c>
    </row>
    <row r="127" spans="1:8" x14ac:dyDescent="0.25">
      <c r="A127" s="2">
        <v>540458</v>
      </c>
      <c r="B127" s="1">
        <v>22319</v>
      </c>
      <c r="C127" s="2" t="s">
        <v>330</v>
      </c>
      <c r="D127" s="2">
        <v>12</v>
      </c>
      <c r="E127" s="3">
        <v>40550.519444444442</v>
      </c>
      <c r="F127" s="11">
        <v>0.65</v>
      </c>
      <c r="G127" s="2">
        <v>12501</v>
      </c>
      <c r="H127" s="11">
        <v>7.8000000000000007</v>
      </c>
    </row>
    <row r="128" spans="1:8" x14ac:dyDescent="0.25">
      <c r="A128" s="2">
        <v>540458</v>
      </c>
      <c r="B128" s="1">
        <v>22327</v>
      </c>
      <c r="C128" s="2" t="s">
        <v>335</v>
      </c>
      <c r="D128" s="2">
        <v>6</v>
      </c>
      <c r="E128" s="3">
        <v>40550.519444444442</v>
      </c>
      <c r="F128" s="11">
        <v>2.95</v>
      </c>
      <c r="G128" s="2">
        <v>12501</v>
      </c>
      <c r="H128" s="11">
        <v>17.700000000000003</v>
      </c>
    </row>
    <row r="129" spans="1:8" x14ac:dyDescent="0.25">
      <c r="A129" s="2">
        <v>540458</v>
      </c>
      <c r="B129" s="1">
        <v>22328</v>
      </c>
      <c r="C129" s="2" t="s">
        <v>101</v>
      </c>
      <c r="D129" s="2">
        <v>6</v>
      </c>
      <c r="E129" s="3">
        <v>40550.519444444442</v>
      </c>
      <c r="F129" s="11">
        <v>2.95</v>
      </c>
      <c r="G129" s="2">
        <v>12501</v>
      </c>
      <c r="H129" s="11">
        <v>17.700000000000003</v>
      </c>
    </row>
    <row r="130" spans="1:8" x14ac:dyDescent="0.25">
      <c r="A130" s="2">
        <v>540458</v>
      </c>
      <c r="B130" s="1">
        <v>22329</v>
      </c>
      <c r="C130" s="2" t="s">
        <v>366</v>
      </c>
      <c r="D130" s="2">
        <v>12</v>
      </c>
      <c r="E130" s="3">
        <v>40550.519444444442</v>
      </c>
      <c r="F130" s="11">
        <v>1.65</v>
      </c>
      <c r="G130" s="2">
        <v>12501</v>
      </c>
      <c r="H130" s="11">
        <v>19.799999999999997</v>
      </c>
    </row>
    <row r="131" spans="1:8" x14ac:dyDescent="0.25">
      <c r="A131" s="2">
        <v>540458</v>
      </c>
      <c r="B131" s="1">
        <v>22333</v>
      </c>
      <c r="C131" s="2" t="s">
        <v>67</v>
      </c>
      <c r="D131" s="2">
        <v>8</v>
      </c>
      <c r="E131" s="3">
        <v>40550.519444444442</v>
      </c>
      <c r="F131" s="11">
        <v>1.65</v>
      </c>
      <c r="G131" s="2">
        <v>12501</v>
      </c>
      <c r="H131" s="11">
        <v>13.2</v>
      </c>
    </row>
    <row r="132" spans="1:8" x14ac:dyDescent="0.25">
      <c r="A132" s="2">
        <v>540458</v>
      </c>
      <c r="B132" s="1">
        <v>22352</v>
      </c>
      <c r="C132" s="2" t="s">
        <v>168</v>
      </c>
      <c r="D132" s="2">
        <v>6</v>
      </c>
      <c r="E132" s="3">
        <v>40550.519444444442</v>
      </c>
      <c r="F132" s="11">
        <v>2.5499999999999998</v>
      </c>
      <c r="G132" s="2">
        <v>12501</v>
      </c>
      <c r="H132" s="11">
        <v>15.299999999999999</v>
      </c>
    </row>
    <row r="133" spans="1:8" x14ac:dyDescent="0.25">
      <c r="A133" s="2">
        <v>540458</v>
      </c>
      <c r="B133" s="1">
        <v>22378</v>
      </c>
      <c r="C133" s="2" t="s">
        <v>247</v>
      </c>
      <c r="D133" s="2">
        <v>5</v>
      </c>
      <c r="E133" s="3">
        <v>40550.519444444442</v>
      </c>
      <c r="F133" s="11">
        <v>2.1</v>
      </c>
      <c r="G133" s="2">
        <v>12501</v>
      </c>
      <c r="H133" s="11">
        <v>10.5</v>
      </c>
    </row>
    <row r="134" spans="1:8" x14ac:dyDescent="0.25">
      <c r="A134" s="2">
        <v>540458</v>
      </c>
      <c r="B134" s="1">
        <v>22396</v>
      </c>
      <c r="C134" s="2" t="s">
        <v>248</v>
      </c>
      <c r="D134" s="2">
        <v>24</v>
      </c>
      <c r="E134" s="3">
        <v>40550.519444444442</v>
      </c>
      <c r="F134" s="11">
        <v>0.42</v>
      </c>
      <c r="G134" s="2">
        <v>12501</v>
      </c>
      <c r="H134" s="11">
        <v>10.08</v>
      </c>
    </row>
    <row r="135" spans="1:8" x14ac:dyDescent="0.25">
      <c r="A135" s="2">
        <v>540458</v>
      </c>
      <c r="B135" s="1">
        <v>22403</v>
      </c>
      <c r="C135" s="2" t="s">
        <v>413</v>
      </c>
      <c r="D135" s="2">
        <v>24</v>
      </c>
      <c r="E135" s="3">
        <v>40550.519444444442</v>
      </c>
      <c r="F135" s="11">
        <v>0.42</v>
      </c>
      <c r="G135" s="2">
        <v>12501</v>
      </c>
      <c r="H135" s="11">
        <v>10.08</v>
      </c>
    </row>
    <row r="136" spans="1:8" x14ac:dyDescent="0.25">
      <c r="A136" s="2">
        <v>540458</v>
      </c>
      <c r="B136" s="1">
        <v>22419</v>
      </c>
      <c r="C136" s="2" t="s">
        <v>198</v>
      </c>
      <c r="D136" s="2">
        <v>12</v>
      </c>
      <c r="E136" s="3">
        <v>40550.519444444442</v>
      </c>
      <c r="F136" s="11">
        <v>0.42</v>
      </c>
      <c r="G136" s="2">
        <v>12501</v>
      </c>
      <c r="H136" s="11">
        <v>5.04</v>
      </c>
    </row>
    <row r="137" spans="1:8" x14ac:dyDescent="0.25">
      <c r="A137" s="2">
        <v>540458</v>
      </c>
      <c r="B137" s="1">
        <v>22471</v>
      </c>
      <c r="C137" s="2" t="s">
        <v>414</v>
      </c>
      <c r="D137" s="2">
        <v>8</v>
      </c>
      <c r="E137" s="3">
        <v>40550.519444444442</v>
      </c>
      <c r="F137" s="11">
        <v>1.95</v>
      </c>
      <c r="G137" s="2">
        <v>12501</v>
      </c>
      <c r="H137" s="11">
        <v>15.6</v>
      </c>
    </row>
    <row r="138" spans="1:8" x14ac:dyDescent="0.25">
      <c r="A138" s="2">
        <v>540458</v>
      </c>
      <c r="B138" s="1">
        <v>22502</v>
      </c>
      <c r="C138" s="2" t="s">
        <v>379</v>
      </c>
      <c r="D138" s="2">
        <v>4</v>
      </c>
      <c r="E138" s="3">
        <v>40550.519444444442</v>
      </c>
      <c r="F138" s="11">
        <v>5.95</v>
      </c>
      <c r="G138" s="2">
        <v>12501</v>
      </c>
      <c r="H138" s="11">
        <v>23.8</v>
      </c>
    </row>
    <row r="139" spans="1:8" x14ac:dyDescent="0.25">
      <c r="A139" s="2">
        <v>540458</v>
      </c>
      <c r="B139" s="1">
        <v>22505</v>
      </c>
      <c r="C139" s="2" t="s">
        <v>43</v>
      </c>
      <c r="D139" s="2">
        <v>4</v>
      </c>
      <c r="E139" s="3">
        <v>40550.519444444442</v>
      </c>
      <c r="F139" s="11">
        <v>4.95</v>
      </c>
      <c r="G139" s="2">
        <v>12501</v>
      </c>
      <c r="H139" s="11">
        <v>19.8</v>
      </c>
    </row>
    <row r="140" spans="1:8" x14ac:dyDescent="0.25">
      <c r="A140" s="2">
        <v>540458</v>
      </c>
      <c r="B140" s="1">
        <v>22507</v>
      </c>
      <c r="C140" s="2" t="s">
        <v>44</v>
      </c>
      <c r="D140" s="2">
        <v>4</v>
      </c>
      <c r="E140" s="3">
        <v>40550.519444444442</v>
      </c>
      <c r="F140" s="11">
        <v>4.95</v>
      </c>
      <c r="G140" s="2">
        <v>12501</v>
      </c>
      <c r="H140" s="11">
        <v>19.8</v>
      </c>
    </row>
    <row r="141" spans="1:8" x14ac:dyDescent="0.25">
      <c r="A141" s="2">
        <v>540458</v>
      </c>
      <c r="B141" s="1">
        <v>22509</v>
      </c>
      <c r="C141" s="2" t="s">
        <v>358</v>
      </c>
      <c r="D141" s="2">
        <v>1</v>
      </c>
      <c r="E141" s="3">
        <v>40550.519444444442</v>
      </c>
      <c r="F141" s="11">
        <v>16.95</v>
      </c>
      <c r="G141" s="2">
        <v>12501</v>
      </c>
      <c r="H141" s="11">
        <v>16.95</v>
      </c>
    </row>
    <row r="142" spans="1:8" x14ac:dyDescent="0.25">
      <c r="A142" s="2">
        <v>540458</v>
      </c>
      <c r="B142" s="1">
        <v>22558</v>
      </c>
      <c r="C142" s="2" t="s">
        <v>273</v>
      </c>
      <c r="D142" s="2">
        <v>12</v>
      </c>
      <c r="E142" s="3">
        <v>40550.519444444442</v>
      </c>
      <c r="F142" s="11">
        <v>1.49</v>
      </c>
      <c r="G142" s="2">
        <v>12501</v>
      </c>
      <c r="H142" s="11">
        <v>17.88</v>
      </c>
    </row>
    <row r="143" spans="1:8" x14ac:dyDescent="0.25">
      <c r="A143" s="2">
        <v>540458</v>
      </c>
      <c r="B143" s="1">
        <v>22609</v>
      </c>
      <c r="C143" s="2" t="s">
        <v>352</v>
      </c>
      <c r="D143" s="2">
        <v>36</v>
      </c>
      <c r="E143" s="3">
        <v>40550.519444444442</v>
      </c>
      <c r="F143" s="11">
        <v>0.21</v>
      </c>
      <c r="G143" s="2">
        <v>12501</v>
      </c>
      <c r="H143" s="11">
        <v>7.56</v>
      </c>
    </row>
    <row r="144" spans="1:8" x14ac:dyDescent="0.25">
      <c r="A144" s="2">
        <v>540458</v>
      </c>
      <c r="B144" s="1">
        <v>22617</v>
      </c>
      <c r="C144" s="2" t="s">
        <v>333</v>
      </c>
      <c r="D144" s="2">
        <v>3</v>
      </c>
      <c r="E144" s="3">
        <v>40550.519444444442</v>
      </c>
      <c r="F144" s="11">
        <v>4.95</v>
      </c>
      <c r="G144" s="2">
        <v>12501</v>
      </c>
      <c r="H144" s="11">
        <v>14.850000000000001</v>
      </c>
    </row>
    <row r="145" spans="1:8" x14ac:dyDescent="0.25">
      <c r="A145" s="2">
        <v>540458</v>
      </c>
      <c r="B145" s="1">
        <v>22628</v>
      </c>
      <c r="C145" s="2" t="s">
        <v>367</v>
      </c>
      <c r="D145" s="2">
        <v>4</v>
      </c>
      <c r="E145" s="3">
        <v>40550.519444444442</v>
      </c>
      <c r="F145" s="11">
        <v>4.95</v>
      </c>
      <c r="G145" s="2">
        <v>12501</v>
      </c>
      <c r="H145" s="11">
        <v>19.8</v>
      </c>
    </row>
    <row r="146" spans="1:8" x14ac:dyDescent="0.25">
      <c r="A146" s="2">
        <v>540458</v>
      </c>
      <c r="B146" s="1">
        <v>22634</v>
      </c>
      <c r="C146" s="2" t="s">
        <v>25</v>
      </c>
      <c r="D146" s="2">
        <v>2</v>
      </c>
      <c r="E146" s="3">
        <v>40550.519444444442</v>
      </c>
      <c r="F146" s="11">
        <v>9.9499999999999993</v>
      </c>
      <c r="G146" s="2">
        <v>12501</v>
      </c>
      <c r="H146" s="11">
        <v>19.899999999999999</v>
      </c>
    </row>
    <row r="147" spans="1:8" x14ac:dyDescent="0.25">
      <c r="A147" s="2">
        <v>540458</v>
      </c>
      <c r="B147" s="1">
        <v>22635</v>
      </c>
      <c r="C147" s="2" t="s">
        <v>341</v>
      </c>
      <c r="D147" s="2">
        <v>2</v>
      </c>
      <c r="E147" s="3">
        <v>40550.519444444442</v>
      </c>
      <c r="F147" s="11">
        <v>9.9499999999999993</v>
      </c>
      <c r="G147" s="2">
        <v>12501</v>
      </c>
      <c r="H147" s="11">
        <v>19.899999999999999</v>
      </c>
    </row>
    <row r="148" spans="1:8" x14ac:dyDescent="0.25">
      <c r="A148" s="2">
        <v>540458</v>
      </c>
      <c r="B148" s="1">
        <v>22636</v>
      </c>
      <c r="C148" s="2" t="s">
        <v>24</v>
      </c>
      <c r="D148" s="2">
        <v>2</v>
      </c>
      <c r="E148" s="3">
        <v>40550.519444444442</v>
      </c>
      <c r="F148" s="11">
        <v>8.5</v>
      </c>
      <c r="G148" s="2">
        <v>12501</v>
      </c>
      <c r="H148" s="11">
        <v>17</v>
      </c>
    </row>
    <row r="149" spans="1:8" x14ac:dyDescent="0.25">
      <c r="A149" s="2">
        <v>540458</v>
      </c>
      <c r="B149" s="1">
        <v>22652</v>
      </c>
      <c r="C149" s="2" t="s">
        <v>227</v>
      </c>
      <c r="D149" s="2">
        <v>10</v>
      </c>
      <c r="E149" s="3">
        <v>40550.519444444442</v>
      </c>
      <c r="F149" s="11">
        <v>1.65</v>
      </c>
      <c r="G149" s="2">
        <v>12501</v>
      </c>
      <c r="H149" s="11">
        <v>16.5</v>
      </c>
    </row>
    <row r="150" spans="1:8" x14ac:dyDescent="0.25">
      <c r="A150" s="2">
        <v>540458</v>
      </c>
      <c r="B150" s="1">
        <v>22654</v>
      </c>
      <c r="C150" s="2" t="s">
        <v>228</v>
      </c>
      <c r="D150" s="2">
        <v>3</v>
      </c>
      <c r="E150" s="3">
        <v>40550.519444444442</v>
      </c>
      <c r="F150" s="11">
        <v>5.95</v>
      </c>
      <c r="G150" s="2">
        <v>12501</v>
      </c>
      <c r="H150" s="11">
        <v>17.850000000000001</v>
      </c>
    </row>
    <row r="151" spans="1:8" x14ac:dyDescent="0.25">
      <c r="A151" s="2">
        <v>540458</v>
      </c>
      <c r="B151" s="1">
        <v>22661</v>
      </c>
      <c r="C151" s="2" t="s">
        <v>320</v>
      </c>
      <c r="D151" s="2">
        <v>10</v>
      </c>
      <c r="E151" s="3">
        <v>40550.519444444442</v>
      </c>
      <c r="F151" s="11">
        <v>0.85</v>
      </c>
      <c r="G151" s="2">
        <v>12501</v>
      </c>
      <c r="H151" s="11">
        <v>8.5</v>
      </c>
    </row>
    <row r="152" spans="1:8" x14ac:dyDescent="0.25">
      <c r="A152" s="2">
        <v>540458</v>
      </c>
      <c r="B152" s="1">
        <v>22668</v>
      </c>
      <c r="C152" s="2" t="s">
        <v>329</v>
      </c>
      <c r="D152" s="2">
        <v>5</v>
      </c>
      <c r="E152" s="3">
        <v>40550.519444444442</v>
      </c>
      <c r="F152" s="11">
        <v>2.95</v>
      </c>
      <c r="G152" s="2">
        <v>12501</v>
      </c>
      <c r="H152" s="11">
        <v>14.75</v>
      </c>
    </row>
    <row r="153" spans="1:8" x14ac:dyDescent="0.25">
      <c r="A153" s="2">
        <v>540458</v>
      </c>
      <c r="B153" s="1">
        <v>22704</v>
      </c>
      <c r="C153" s="2" t="s">
        <v>399</v>
      </c>
      <c r="D153" s="2">
        <v>25</v>
      </c>
      <c r="E153" s="3">
        <v>40550.519444444442</v>
      </c>
      <c r="F153" s="11">
        <v>0.42</v>
      </c>
      <c r="G153" s="2">
        <v>12501</v>
      </c>
      <c r="H153" s="11">
        <v>10.5</v>
      </c>
    </row>
    <row r="154" spans="1:8" x14ac:dyDescent="0.25">
      <c r="A154" s="2">
        <v>540458</v>
      </c>
      <c r="B154" s="1">
        <v>22707</v>
      </c>
      <c r="C154" s="2" t="s">
        <v>400</v>
      </c>
      <c r="D154" s="2">
        <v>25</v>
      </c>
      <c r="E154" s="3">
        <v>40550.519444444442</v>
      </c>
      <c r="F154" s="11">
        <v>0.42</v>
      </c>
      <c r="G154" s="2">
        <v>12501</v>
      </c>
      <c r="H154" s="11">
        <v>10.5</v>
      </c>
    </row>
    <row r="155" spans="1:8" x14ac:dyDescent="0.25">
      <c r="A155" s="2">
        <v>540458</v>
      </c>
      <c r="B155" s="1">
        <v>22708</v>
      </c>
      <c r="C155" s="2" t="s">
        <v>401</v>
      </c>
      <c r="D155" s="2">
        <v>25</v>
      </c>
      <c r="E155" s="3">
        <v>40550.519444444442</v>
      </c>
      <c r="F155" s="11">
        <v>0.42</v>
      </c>
      <c r="G155" s="2">
        <v>12501</v>
      </c>
      <c r="H155" s="11">
        <v>10.5</v>
      </c>
    </row>
    <row r="156" spans="1:8" x14ac:dyDescent="0.25">
      <c r="A156" s="2">
        <v>540458</v>
      </c>
      <c r="B156" s="1">
        <v>22709</v>
      </c>
      <c r="C156" s="2" t="s">
        <v>402</v>
      </c>
      <c r="D156" s="2">
        <v>25</v>
      </c>
      <c r="E156" s="3">
        <v>40550.519444444442</v>
      </c>
      <c r="F156" s="11">
        <v>0.42</v>
      </c>
      <c r="G156" s="2">
        <v>12501</v>
      </c>
      <c r="H156" s="11">
        <v>10.5</v>
      </c>
    </row>
    <row r="157" spans="1:8" x14ac:dyDescent="0.25">
      <c r="A157" s="2">
        <v>540458</v>
      </c>
      <c r="B157" s="1">
        <v>22711</v>
      </c>
      <c r="C157" s="2" t="s">
        <v>403</v>
      </c>
      <c r="D157" s="2">
        <v>25</v>
      </c>
      <c r="E157" s="3">
        <v>40550.519444444442</v>
      </c>
      <c r="F157" s="11">
        <v>0.42</v>
      </c>
      <c r="G157" s="2">
        <v>12501</v>
      </c>
      <c r="H157" s="11">
        <v>10.5</v>
      </c>
    </row>
    <row r="158" spans="1:8" x14ac:dyDescent="0.25">
      <c r="A158" s="2">
        <v>540458</v>
      </c>
      <c r="B158" s="1">
        <v>22745</v>
      </c>
      <c r="C158" s="2" t="s">
        <v>196</v>
      </c>
      <c r="D158" s="2">
        <v>6</v>
      </c>
      <c r="E158" s="3">
        <v>40550.519444444442</v>
      </c>
      <c r="F158" s="11">
        <v>2.1</v>
      </c>
      <c r="G158" s="2">
        <v>12501</v>
      </c>
      <c r="H158" s="11">
        <v>12.600000000000001</v>
      </c>
    </row>
    <row r="159" spans="1:8" x14ac:dyDescent="0.25">
      <c r="A159" s="2">
        <v>540458</v>
      </c>
      <c r="B159" s="1">
        <v>22746</v>
      </c>
      <c r="C159" s="2" t="s">
        <v>195</v>
      </c>
      <c r="D159" s="2">
        <v>6</v>
      </c>
      <c r="E159" s="3">
        <v>40550.519444444442</v>
      </c>
      <c r="F159" s="11">
        <v>2.1</v>
      </c>
      <c r="G159" s="2">
        <v>12501</v>
      </c>
      <c r="H159" s="11">
        <v>12.600000000000001</v>
      </c>
    </row>
    <row r="160" spans="1:8" x14ac:dyDescent="0.25">
      <c r="A160" s="2">
        <v>540458</v>
      </c>
      <c r="B160" s="1">
        <v>22747</v>
      </c>
      <c r="C160" s="2" t="s">
        <v>407</v>
      </c>
      <c r="D160" s="2">
        <v>6</v>
      </c>
      <c r="E160" s="3">
        <v>40550.519444444442</v>
      </c>
      <c r="F160" s="11">
        <v>2.1</v>
      </c>
      <c r="G160" s="2">
        <v>12501</v>
      </c>
      <c r="H160" s="11">
        <v>12.600000000000001</v>
      </c>
    </row>
    <row r="161" spans="1:8" x14ac:dyDescent="0.25">
      <c r="A161" s="2">
        <v>540458</v>
      </c>
      <c r="B161" s="1">
        <v>22748</v>
      </c>
      <c r="C161" s="2" t="s">
        <v>197</v>
      </c>
      <c r="D161" s="2">
        <v>6</v>
      </c>
      <c r="E161" s="3">
        <v>40550.519444444442</v>
      </c>
      <c r="F161" s="11">
        <v>2.1</v>
      </c>
      <c r="G161" s="2">
        <v>12501</v>
      </c>
      <c r="H161" s="11">
        <v>12.600000000000001</v>
      </c>
    </row>
    <row r="162" spans="1:8" x14ac:dyDescent="0.25">
      <c r="A162" s="2">
        <v>540458</v>
      </c>
      <c r="B162" s="1">
        <v>22857</v>
      </c>
      <c r="C162" s="2" t="s">
        <v>357</v>
      </c>
      <c r="D162" s="2">
        <v>12</v>
      </c>
      <c r="E162" s="3">
        <v>40550.519444444442</v>
      </c>
      <c r="F162" s="11">
        <v>0.85</v>
      </c>
      <c r="G162" s="2">
        <v>12501</v>
      </c>
      <c r="H162" s="11">
        <v>10.199999999999999</v>
      </c>
    </row>
    <row r="163" spans="1:8" x14ac:dyDescent="0.25">
      <c r="A163" s="2">
        <v>540458</v>
      </c>
      <c r="B163" s="1">
        <v>22892</v>
      </c>
      <c r="C163" s="2" t="s">
        <v>220</v>
      </c>
      <c r="D163" s="2">
        <v>12</v>
      </c>
      <c r="E163" s="3">
        <v>40550.519444444442</v>
      </c>
      <c r="F163" s="11">
        <v>1.25</v>
      </c>
      <c r="G163" s="2">
        <v>12501</v>
      </c>
      <c r="H163" s="11">
        <v>15</v>
      </c>
    </row>
    <row r="164" spans="1:8" x14ac:dyDescent="0.25">
      <c r="A164" s="2">
        <v>540458</v>
      </c>
      <c r="B164" s="1">
        <v>22961</v>
      </c>
      <c r="C164" s="2" t="s">
        <v>13</v>
      </c>
      <c r="D164" s="2">
        <v>12</v>
      </c>
      <c r="E164" s="3">
        <v>40550.519444444442</v>
      </c>
      <c r="F164" s="11">
        <v>1.45</v>
      </c>
      <c r="G164" s="2">
        <v>12501</v>
      </c>
      <c r="H164" s="11">
        <v>17.399999999999999</v>
      </c>
    </row>
    <row r="165" spans="1:8" x14ac:dyDescent="0.25">
      <c r="A165" s="2">
        <v>540458</v>
      </c>
      <c r="B165" s="1">
        <v>22968</v>
      </c>
      <c r="C165" s="2" t="s">
        <v>62</v>
      </c>
      <c r="D165" s="2">
        <v>2</v>
      </c>
      <c r="E165" s="3">
        <v>40550.519444444442</v>
      </c>
      <c r="F165" s="11">
        <v>9.9499999999999993</v>
      </c>
      <c r="G165" s="2">
        <v>12501</v>
      </c>
      <c r="H165" s="11">
        <v>19.899999999999999</v>
      </c>
    </row>
    <row r="166" spans="1:8" x14ac:dyDescent="0.25">
      <c r="A166" s="2">
        <v>540458</v>
      </c>
      <c r="B166" s="1">
        <v>22985</v>
      </c>
      <c r="C166" s="2" t="s">
        <v>404</v>
      </c>
      <c r="D166" s="2">
        <v>25</v>
      </c>
      <c r="E166" s="3">
        <v>40550.519444444442</v>
      </c>
      <c r="F166" s="11">
        <v>0.42</v>
      </c>
      <c r="G166" s="2">
        <v>12501</v>
      </c>
      <c r="H166" s="11">
        <v>10.5</v>
      </c>
    </row>
    <row r="167" spans="1:8" x14ac:dyDescent="0.25">
      <c r="A167" s="2">
        <v>540458</v>
      </c>
      <c r="B167" s="1">
        <v>22986</v>
      </c>
      <c r="C167" s="2" t="s">
        <v>319</v>
      </c>
      <c r="D167" s="2">
        <v>25</v>
      </c>
      <c r="E167" s="3">
        <v>40550.519444444442</v>
      </c>
      <c r="F167" s="11">
        <v>0.42</v>
      </c>
      <c r="G167" s="2">
        <v>12501</v>
      </c>
      <c r="H167" s="11">
        <v>10.5</v>
      </c>
    </row>
    <row r="168" spans="1:8" x14ac:dyDescent="0.25">
      <c r="A168" s="2">
        <v>540458</v>
      </c>
      <c r="B168" s="1">
        <v>47480</v>
      </c>
      <c r="C168" s="2" t="s">
        <v>392</v>
      </c>
      <c r="D168" s="2">
        <v>12</v>
      </c>
      <c r="E168" s="3">
        <v>40550.519444444442</v>
      </c>
      <c r="F168" s="11">
        <v>1.65</v>
      </c>
      <c r="G168" s="2">
        <v>12501</v>
      </c>
      <c r="H168" s="11">
        <v>19.799999999999997</v>
      </c>
    </row>
    <row r="169" spans="1:8" x14ac:dyDescent="0.25">
      <c r="A169" s="2">
        <v>540458</v>
      </c>
      <c r="B169" s="1">
        <v>84692</v>
      </c>
      <c r="C169" s="2" t="s">
        <v>381</v>
      </c>
      <c r="D169" s="2">
        <v>25</v>
      </c>
      <c r="E169" s="3">
        <v>40550.519444444442</v>
      </c>
      <c r="F169" s="11">
        <v>0.42</v>
      </c>
      <c r="G169" s="2">
        <v>12501</v>
      </c>
      <c r="H169" s="11">
        <v>10.5</v>
      </c>
    </row>
    <row r="170" spans="1:8" x14ac:dyDescent="0.25">
      <c r="A170" s="2">
        <v>540458</v>
      </c>
      <c r="B170" s="1">
        <v>84744</v>
      </c>
      <c r="C170" s="2" t="s">
        <v>406</v>
      </c>
      <c r="D170" s="2">
        <v>12</v>
      </c>
      <c r="E170" s="3">
        <v>40550.519444444442</v>
      </c>
      <c r="F170" s="11">
        <v>1.25</v>
      </c>
      <c r="G170" s="2">
        <v>12501</v>
      </c>
      <c r="H170" s="11">
        <v>15</v>
      </c>
    </row>
    <row r="171" spans="1:8" x14ac:dyDescent="0.25">
      <c r="A171" s="2">
        <v>540458</v>
      </c>
      <c r="B171" s="1">
        <v>84826</v>
      </c>
      <c r="C171" s="2" t="s">
        <v>355</v>
      </c>
      <c r="D171" s="2">
        <v>60</v>
      </c>
      <c r="E171" s="3">
        <v>40550.519444444442</v>
      </c>
      <c r="F171" s="11">
        <v>0.21</v>
      </c>
      <c r="G171" s="2">
        <v>12501</v>
      </c>
      <c r="H171" s="11">
        <v>12.6</v>
      </c>
    </row>
    <row r="172" spans="1:8" x14ac:dyDescent="0.25">
      <c r="A172" s="2">
        <v>540458</v>
      </c>
      <c r="B172" s="1">
        <v>85093</v>
      </c>
      <c r="C172" s="2" t="s">
        <v>382</v>
      </c>
      <c r="D172" s="2">
        <v>12</v>
      </c>
      <c r="E172" s="3">
        <v>40550.519444444442</v>
      </c>
      <c r="F172" s="11">
        <v>1.25</v>
      </c>
      <c r="G172" s="2">
        <v>12501</v>
      </c>
      <c r="H172" s="11">
        <v>15</v>
      </c>
    </row>
    <row r="173" spans="1:8" x14ac:dyDescent="0.25">
      <c r="A173" s="2">
        <v>540458</v>
      </c>
      <c r="B173" s="1">
        <v>85094</v>
      </c>
      <c r="C173" s="2" t="s">
        <v>383</v>
      </c>
      <c r="D173" s="2">
        <v>12</v>
      </c>
      <c r="E173" s="3">
        <v>40550.519444444442</v>
      </c>
      <c r="F173" s="11">
        <v>1.25</v>
      </c>
      <c r="G173" s="2">
        <v>12501</v>
      </c>
      <c r="H173" s="11">
        <v>15</v>
      </c>
    </row>
    <row r="174" spans="1:8" x14ac:dyDescent="0.25">
      <c r="A174" s="2">
        <v>540458</v>
      </c>
      <c r="B174" s="1" t="s">
        <v>322</v>
      </c>
      <c r="C174" s="2" t="s">
        <v>323</v>
      </c>
      <c r="D174" s="2">
        <v>3</v>
      </c>
      <c r="E174" s="3">
        <v>40550.519444444442</v>
      </c>
      <c r="F174" s="11">
        <v>5.95</v>
      </c>
      <c r="G174" s="2">
        <v>12501</v>
      </c>
      <c r="H174" s="11">
        <v>17.850000000000001</v>
      </c>
    </row>
    <row r="175" spans="1:8" x14ac:dyDescent="0.25">
      <c r="A175" s="2">
        <v>540458</v>
      </c>
      <c r="B175" s="1" t="s">
        <v>324</v>
      </c>
      <c r="C175" s="2" t="s">
        <v>325</v>
      </c>
      <c r="D175" s="2">
        <v>3</v>
      </c>
      <c r="E175" s="3">
        <v>40550.519444444442</v>
      </c>
      <c r="F175" s="11">
        <v>5.95</v>
      </c>
      <c r="G175" s="2">
        <v>12501</v>
      </c>
      <c r="H175" s="11">
        <v>17.850000000000001</v>
      </c>
    </row>
    <row r="176" spans="1:8" x14ac:dyDescent="0.25">
      <c r="A176" s="2">
        <v>540458</v>
      </c>
      <c r="B176" s="1" t="s">
        <v>344</v>
      </c>
      <c r="C176" s="2" t="s">
        <v>345</v>
      </c>
      <c r="D176" s="2">
        <v>6</v>
      </c>
      <c r="E176" s="3">
        <v>40550.519444444442</v>
      </c>
      <c r="F176" s="11">
        <v>2.95</v>
      </c>
      <c r="G176" s="2">
        <v>12501</v>
      </c>
      <c r="H176" s="11">
        <v>17.700000000000003</v>
      </c>
    </row>
    <row r="177" spans="1:8" x14ac:dyDescent="0.25">
      <c r="A177" s="2">
        <v>540458</v>
      </c>
      <c r="B177" s="1" t="s">
        <v>353</v>
      </c>
      <c r="C177" s="2" t="s">
        <v>354</v>
      </c>
      <c r="D177" s="2">
        <v>24</v>
      </c>
      <c r="E177" s="3">
        <v>40550.519444444442</v>
      </c>
      <c r="F177" s="11">
        <v>0.42</v>
      </c>
      <c r="G177" s="2">
        <v>12501</v>
      </c>
      <c r="H177" s="11">
        <v>10.08</v>
      </c>
    </row>
    <row r="178" spans="1:8" x14ac:dyDescent="0.25">
      <c r="A178" s="2">
        <v>540458</v>
      </c>
      <c r="B178" s="1" t="s">
        <v>385</v>
      </c>
      <c r="C178" s="2" t="s">
        <v>386</v>
      </c>
      <c r="D178" s="2">
        <v>8</v>
      </c>
      <c r="E178" s="3">
        <v>40550.519444444442</v>
      </c>
      <c r="F178" s="11">
        <v>1.25</v>
      </c>
      <c r="G178" s="2">
        <v>12501</v>
      </c>
      <c r="H178" s="11">
        <v>10</v>
      </c>
    </row>
    <row r="179" spans="1:8" x14ac:dyDescent="0.25">
      <c r="A179" s="2">
        <v>540458</v>
      </c>
      <c r="B179" s="1" t="s">
        <v>387</v>
      </c>
      <c r="C179" s="2" t="s">
        <v>388</v>
      </c>
      <c r="D179" s="2">
        <v>8</v>
      </c>
      <c r="E179" s="3">
        <v>40550.519444444442</v>
      </c>
      <c r="F179" s="11">
        <v>1.25</v>
      </c>
      <c r="G179" s="2">
        <v>12501</v>
      </c>
      <c r="H179" s="11">
        <v>10</v>
      </c>
    </row>
    <row r="180" spans="1:8" x14ac:dyDescent="0.25">
      <c r="A180" s="2">
        <v>540458</v>
      </c>
      <c r="B180" s="1" t="s">
        <v>337</v>
      </c>
      <c r="C180" s="2" t="s">
        <v>338</v>
      </c>
      <c r="D180" s="2">
        <v>6</v>
      </c>
      <c r="E180" s="3">
        <v>40550.519444444442</v>
      </c>
      <c r="F180" s="11">
        <v>3.75</v>
      </c>
      <c r="G180" s="2">
        <v>12501</v>
      </c>
      <c r="H180" s="11">
        <v>22.5</v>
      </c>
    </row>
    <row r="181" spans="1:8" x14ac:dyDescent="0.25">
      <c r="A181" s="2">
        <v>540458</v>
      </c>
      <c r="B181" s="1" t="s">
        <v>311</v>
      </c>
      <c r="C181" s="2" t="s">
        <v>312</v>
      </c>
      <c r="D181" s="2">
        <v>6</v>
      </c>
      <c r="E181" s="3">
        <v>40550.519444444442</v>
      </c>
      <c r="F181" s="11">
        <v>3.75</v>
      </c>
      <c r="G181" s="2">
        <v>12501</v>
      </c>
      <c r="H181" s="11">
        <v>22.5</v>
      </c>
    </row>
    <row r="182" spans="1:8" x14ac:dyDescent="0.25">
      <c r="A182" s="2">
        <v>540458</v>
      </c>
      <c r="B182" s="1" t="s">
        <v>339</v>
      </c>
      <c r="C182" s="2" t="s">
        <v>340</v>
      </c>
      <c r="D182" s="2">
        <v>6</v>
      </c>
      <c r="E182" s="3">
        <v>40550.519444444442</v>
      </c>
      <c r="F182" s="11">
        <v>3.75</v>
      </c>
      <c r="G182" s="2">
        <v>12501</v>
      </c>
      <c r="H182" s="11">
        <v>22.5</v>
      </c>
    </row>
    <row r="183" spans="1:8" x14ac:dyDescent="0.25">
      <c r="A183" s="2">
        <v>540458</v>
      </c>
      <c r="B183" s="1" t="s">
        <v>39</v>
      </c>
      <c r="C183" s="2" t="s">
        <v>40</v>
      </c>
      <c r="D183" s="2">
        <v>6</v>
      </c>
      <c r="E183" s="3">
        <v>40550.519444444442</v>
      </c>
      <c r="F183" s="11">
        <v>3.75</v>
      </c>
      <c r="G183" s="2">
        <v>12501</v>
      </c>
      <c r="H183" s="11">
        <v>22.5</v>
      </c>
    </row>
    <row r="184" spans="1:8" x14ac:dyDescent="0.25">
      <c r="A184" s="2">
        <v>540458</v>
      </c>
      <c r="B184" s="1" t="s">
        <v>206</v>
      </c>
      <c r="C184" s="2" t="s">
        <v>207</v>
      </c>
      <c r="D184" s="2">
        <v>3</v>
      </c>
      <c r="E184" s="3">
        <v>40550.519444444442</v>
      </c>
      <c r="F184" s="11">
        <v>5.95</v>
      </c>
      <c r="G184" s="2">
        <v>12501</v>
      </c>
      <c r="H184" s="11">
        <v>17.850000000000001</v>
      </c>
    </row>
    <row r="185" spans="1:8" x14ac:dyDescent="0.25">
      <c r="A185" s="2">
        <v>540480</v>
      </c>
      <c r="B185" s="1">
        <v>20719</v>
      </c>
      <c r="C185" s="2" t="s">
        <v>76</v>
      </c>
      <c r="D185" s="2">
        <v>10</v>
      </c>
      <c r="E185" s="3">
        <v>40550.643750000003</v>
      </c>
      <c r="F185" s="11">
        <v>0.85</v>
      </c>
      <c r="G185" s="2">
        <v>12480</v>
      </c>
      <c r="H185" s="11">
        <v>8.5</v>
      </c>
    </row>
    <row r="186" spans="1:8" x14ac:dyDescent="0.25">
      <c r="A186" s="2">
        <v>540480</v>
      </c>
      <c r="B186" s="1">
        <v>20724</v>
      </c>
      <c r="C186" s="2" t="s">
        <v>99</v>
      </c>
      <c r="D186" s="2">
        <v>10</v>
      </c>
      <c r="E186" s="3">
        <v>40550.643750000003</v>
      </c>
      <c r="F186" s="11">
        <v>0.85</v>
      </c>
      <c r="G186" s="2">
        <v>12480</v>
      </c>
      <c r="H186" s="11">
        <v>8.5</v>
      </c>
    </row>
    <row r="187" spans="1:8" x14ac:dyDescent="0.25">
      <c r="A187" s="2">
        <v>540480</v>
      </c>
      <c r="B187" s="1">
        <v>20750</v>
      </c>
      <c r="C187" s="2" t="s">
        <v>79</v>
      </c>
      <c r="D187" s="2">
        <v>2</v>
      </c>
      <c r="E187" s="3">
        <v>40550.643750000003</v>
      </c>
      <c r="F187" s="11">
        <v>7.95</v>
      </c>
      <c r="G187" s="2">
        <v>12480</v>
      </c>
      <c r="H187" s="11">
        <v>15.9</v>
      </c>
    </row>
    <row r="188" spans="1:8" x14ac:dyDescent="0.25">
      <c r="A188" s="2">
        <v>540480</v>
      </c>
      <c r="B188" s="1">
        <v>21219</v>
      </c>
      <c r="C188" s="2" t="s">
        <v>423</v>
      </c>
      <c r="D188" s="2">
        <v>10</v>
      </c>
      <c r="E188" s="3">
        <v>40550.643750000003</v>
      </c>
      <c r="F188" s="11">
        <v>1.25</v>
      </c>
      <c r="G188" s="2">
        <v>12480</v>
      </c>
      <c r="H188" s="11">
        <v>12.5</v>
      </c>
    </row>
    <row r="189" spans="1:8" x14ac:dyDescent="0.25">
      <c r="A189" s="2">
        <v>540480</v>
      </c>
      <c r="B189" s="1">
        <v>21220</v>
      </c>
      <c r="C189" s="2" t="s">
        <v>424</v>
      </c>
      <c r="D189" s="2">
        <v>10</v>
      </c>
      <c r="E189" s="3">
        <v>40550.643750000003</v>
      </c>
      <c r="F189" s="11">
        <v>1.25</v>
      </c>
      <c r="G189" s="2">
        <v>12480</v>
      </c>
      <c r="H189" s="11">
        <v>12.5</v>
      </c>
    </row>
    <row r="190" spans="1:8" x14ac:dyDescent="0.25">
      <c r="A190" s="2">
        <v>540480</v>
      </c>
      <c r="B190" s="1">
        <v>21221</v>
      </c>
      <c r="C190" s="2" t="s">
        <v>425</v>
      </c>
      <c r="D190" s="2">
        <v>10</v>
      </c>
      <c r="E190" s="3">
        <v>40550.643750000003</v>
      </c>
      <c r="F190" s="11">
        <v>1.25</v>
      </c>
      <c r="G190" s="2">
        <v>12480</v>
      </c>
      <c r="H190" s="11">
        <v>12.5</v>
      </c>
    </row>
    <row r="191" spans="1:8" x14ac:dyDescent="0.25">
      <c r="A191" s="2">
        <v>540480</v>
      </c>
      <c r="B191" s="1">
        <v>21428</v>
      </c>
      <c r="C191" s="2" t="s">
        <v>351</v>
      </c>
      <c r="D191" s="2">
        <v>4</v>
      </c>
      <c r="E191" s="3">
        <v>40550.643750000003</v>
      </c>
      <c r="F191" s="11">
        <v>4.25</v>
      </c>
      <c r="G191" s="2">
        <v>12480</v>
      </c>
      <c r="H191" s="11">
        <v>17</v>
      </c>
    </row>
    <row r="192" spans="1:8" x14ac:dyDescent="0.25">
      <c r="A192" s="2">
        <v>540480</v>
      </c>
      <c r="B192" s="1">
        <v>21429</v>
      </c>
      <c r="C192" s="2" t="s">
        <v>149</v>
      </c>
      <c r="D192" s="2">
        <v>8</v>
      </c>
      <c r="E192" s="3">
        <v>40550.643750000003</v>
      </c>
      <c r="F192" s="11">
        <v>1.65</v>
      </c>
      <c r="G192" s="2">
        <v>12480</v>
      </c>
      <c r="H192" s="11">
        <v>13.2</v>
      </c>
    </row>
    <row r="193" spans="1:8" x14ac:dyDescent="0.25">
      <c r="A193" s="2">
        <v>540480</v>
      </c>
      <c r="B193" s="1">
        <v>21481</v>
      </c>
      <c r="C193" s="2" t="s">
        <v>119</v>
      </c>
      <c r="D193" s="2">
        <v>12</v>
      </c>
      <c r="E193" s="3">
        <v>40550.643750000003</v>
      </c>
      <c r="F193" s="11">
        <v>2.95</v>
      </c>
      <c r="G193" s="2">
        <v>12480</v>
      </c>
      <c r="H193" s="11">
        <v>35.400000000000006</v>
      </c>
    </row>
    <row r="194" spans="1:8" x14ac:dyDescent="0.25">
      <c r="A194" s="2">
        <v>540480</v>
      </c>
      <c r="B194" s="1">
        <v>21577</v>
      </c>
      <c r="C194" s="2" t="s">
        <v>201</v>
      </c>
      <c r="D194" s="2">
        <v>12</v>
      </c>
      <c r="E194" s="3">
        <v>40550.643750000003</v>
      </c>
      <c r="F194" s="11">
        <v>2.25</v>
      </c>
      <c r="G194" s="2">
        <v>12480</v>
      </c>
      <c r="H194" s="11">
        <v>27</v>
      </c>
    </row>
    <row r="195" spans="1:8" x14ac:dyDescent="0.25">
      <c r="A195" s="2">
        <v>540480</v>
      </c>
      <c r="B195" s="1">
        <v>21578</v>
      </c>
      <c r="C195" s="2" t="s">
        <v>175</v>
      </c>
      <c r="D195" s="2">
        <v>12</v>
      </c>
      <c r="E195" s="3">
        <v>40550.643750000003</v>
      </c>
      <c r="F195" s="11">
        <v>2.25</v>
      </c>
      <c r="G195" s="2">
        <v>12480</v>
      </c>
      <c r="H195" s="11">
        <v>27</v>
      </c>
    </row>
    <row r="196" spans="1:8" x14ac:dyDescent="0.25">
      <c r="A196" s="2">
        <v>540480</v>
      </c>
      <c r="B196" s="1">
        <v>21579</v>
      </c>
      <c r="C196" s="2" t="s">
        <v>417</v>
      </c>
      <c r="D196" s="2">
        <v>12</v>
      </c>
      <c r="E196" s="3">
        <v>40550.643750000003</v>
      </c>
      <c r="F196" s="11">
        <v>2.25</v>
      </c>
      <c r="G196" s="2">
        <v>12480</v>
      </c>
      <c r="H196" s="11">
        <v>27</v>
      </c>
    </row>
    <row r="197" spans="1:8" x14ac:dyDescent="0.25">
      <c r="A197" s="2">
        <v>540480</v>
      </c>
      <c r="B197" s="1">
        <v>21871</v>
      </c>
      <c r="C197" s="2" t="s">
        <v>246</v>
      </c>
      <c r="D197" s="2">
        <v>12</v>
      </c>
      <c r="E197" s="3">
        <v>40550.643750000003</v>
      </c>
      <c r="F197" s="11">
        <v>1.25</v>
      </c>
      <c r="G197" s="2">
        <v>12480</v>
      </c>
      <c r="H197" s="11">
        <v>15</v>
      </c>
    </row>
    <row r="198" spans="1:8" x14ac:dyDescent="0.25">
      <c r="A198" s="2">
        <v>540480</v>
      </c>
      <c r="B198" s="1">
        <v>21873</v>
      </c>
      <c r="C198" s="2" t="s">
        <v>421</v>
      </c>
      <c r="D198" s="2">
        <v>12</v>
      </c>
      <c r="E198" s="3">
        <v>40550.643750000003</v>
      </c>
      <c r="F198" s="11">
        <v>1.25</v>
      </c>
      <c r="G198" s="2">
        <v>12480</v>
      </c>
      <c r="H198" s="11">
        <v>15</v>
      </c>
    </row>
    <row r="199" spans="1:8" x14ac:dyDescent="0.25">
      <c r="A199" s="2">
        <v>540480</v>
      </c>
      <c r="B199" s="1">
        <v>21931</v>
      </c>
      <c r="C199" s="2" t="s">
        <v>427</v>
      </c>
      <c r="D199" s="2">
        <v>10</v>
      </c>
      <c r="E199" s="3">
        <v>40550.643750000003</v>
      </c>
      <c r="F199" s="11">
        <v>1.95</v>
      </c>
      <c r="G199" s="2">
        <v>12480</v>
      </c>
      <c r="H199" s="11">
        <v>19.5</v>
      </c>
    </row>
    <row r="200" spans="1:8" x14ac:dyDescent="0.25">
      <c r="A200" s="2">
        <v>540480</v>
      </c>
      <c r="B200" s="1">
        <v>21935</v>
      </c>
      <c r="C200" s="2" t="s">
        <v>428</v>
      </c>
      <c r="D200" s="2">
        <v>10</v>
      </c>
      <c r="E200" s="3">
        <v>40550.643750000003</v>
      </c>
      <c r="F200" s="11">
        <v>1.65</v>
      </c>
      <c r="G200" s="2">
        <v>12480</v>
      </c>
      <c r="H200" s="11">
        <v>16.5</v>
      </c>
    </row>
    <row r="201" spans="1:8" x14ac:dyDescent="0.25">
      <c r="A201" s="2">
        <v>540480</v>
      </c>
      <c r="B201" s="1">
        <v>22138</v>
      </c>
      <c r="C201" s="2" t="s">
        <v>263</v>
      </c>
      <c r="D201" s="2">
        <v>3</v>
      </c>
      <c r="E201" s="3">
        <v>40550.643750000003</v>
      </c>
      <c r="F201" s="11">
        <v>4.95</v>
      </c>
      <c r="G201" s="2">
        <v>12480</v>
      </c>
      <c r="H201" s="11">
        <v>14.850000000000001</v>
      </c>
    </row>
    <row r="202" spans="1:8" x14ac:dyDescent="0.25">
      <c r="A202" s="2">
        <v>540480</v>
      </c>
      <c r="B202" s="1">
        <v>22303</v>
      </c>
      <c r="C202" s="2" t="s">
        <v>422</v>
      </c>
      <c r="D202" s="2">
        <v>6</v>
      </c>
      <c r="E202" s="3">
        <v>40550.643750000003</v>
      </c>
      <c r="F202" s="11">
        <v>2.5499999999999998</v>
      </c>
      <c r="G202" s="2">
        <v>12480</v>
      </c>
      <c r="H202" s="11">
        <v>15.299999999999999</v>
      </c>
    </row>
    <row r="203" spans="1:8" x14ac:dyDescent="0.25">
      <c r="A203" s="2">
        <v>540480</v>
      </c>
      <c r="B203" s="1">
        <v>22326</v>
      </c>
      <c r="C203" s="2" t="s">
        <v>75</v>
      </c>
      <c r="D203" s="2">
        <v>12</v>
      </c>
      <c r="E203" s="3">
        <v>40550.643750000003</v>
      </c>
      <c r="F203" s="11">
        <v>2.95</v>
      </c>
      <c r="G203" s="2">
        <v>12480</v>
      </c>
      <c r="H203" s="11">
        <v>35.400000000000006</v>
      </c>
    </row>
    <row r="204" spans="1:8" x14ac:dyDescent="0.25">
      <c r="A204" s="2">
        <v>540480</v>
      </c>
      <c r="B204" s="1">
        <v>22328</v>
      </c>
      <c r="C204" s="2" t="s">
        <v>101</v>
      </c>
      <c r="D204" s="2">
        <v>12</v>
      </c>
      <c r="E204" s="3">
        <v>40550.643750000003</v>
      </c>
      <c r="F204" s="11">
        <v>2.95</v>
      </c>
      <c r="G204" s="2">
        <v>12480</v>
      </c>
      <c r="H204" s="11">
        <v>35.400000000000006</v>
      </c>
    </row>
    <row r="205" spans="1:8" x14ac:dyDescent="0.25">
      <c r="A205" s="2">
        <v>540480</v>
      </c>
      <c r="B205" s="1">
        <v>22352</v>
      </c>
      <c r="C205" s="2" t="s">
        <v>168</v>
      </c>
      <c r="D205" s="2">
        <v>6</v>
      </c>
      <c r="E205" s="3">
        <v>40550.643750000003</v>
      </c>
      <c r="F205" s="11">
        <v>2.5499999999999998</v>
      </c>
      <c r="G205" s="2">
        <v>12480</v>
      </c>
      <c r="H205" s="11">
        <v>15.299999999999999</v>
      </c>
    </row>
    <row r="206" spans="1:8" x14ac:dyDescent="0.25">
      <c r="A206" s="2">
        <v>540480</v>
      </c>
      <c r="B206" s="1">
        <v>22355</v>
      </c>
      <c r="C206" s="2" t="s">
        <v>226</v>
      </c>
      <c r="D206" s="2">
        <v>10</v>
      </c>
      <c r="E206" s="3">
        <v>40550.643750000003</v>
      </c>
      <c r="F206" s="11">
        <v>0.85</v>
      </c>
      <c r="G206" s="2">
        <v>12480</v>
      </c>
      <c r="H206" s="11">
        <v>8.5</v>
      </c>
    </row>
    <row r="207" spans="1:8" x14ac:dyDescent="0.25">
      <c r="A207" s="2">
        <v>540480</v>
      </c>
      <c r="B207" s="1">
        <v>22396</v>
      </c>
      <c r="C207" s="2" t="s">
        <v>248</v>
      </c>
      <c r="D207" s="2">
        <v>12</v>
      </c>
      <c r="E207" s="3">
        <v>40550.643750000003</v>
      </c>
      <c r="F207" s="11">
        <v>1.25</v>
      </c>
      <c r="G207" s="2">
        <v>12480</v>
      </c>
      <c r="H207" s="11">
        <v>15</v>
      </c>
    </row>
    <row r="208" spans="1:8" x14ac:dyDescent="0.25">
      <c r="A208" s="2">
        <v>540480</v>
      </c>
      <c r="B208" s="1">
        <v>22398</v>
      </c>
      <c r="C208" s="2" t="s">
        <v>269</v>
      </c>
      <c r="D208" s="2">
        <v>12</v>
      </c>
      <c r="E208" s="3">
        <v>40550.643750000003</v>
      </c>
      <c r="F208" s="11">
        <v>1.25</v>
      </c>
      <c r="G208" s="2">
        <v>12480</v>
      </c>
      <c r="H208" s="11">
        <v>15</v>
      </c>
    </row>
    <row r="209" spans="1:8" x14ac:dyDescent="0.25">
      <c r="A209" s="2">
        <v>540480</v>
      </c>
      <c r="B209" s="1">
        <v>22449</v>
      </c>
      <c r="C209" s="2" t="s">
        <v>418</v>
      </c>
      <c r="D209" s="2">
        <v>6</v>
      </c>
      <c r="E209" s="3">
        <v>40550.643750000003</v>
      </c>
      <c r="F209" s="11">
        <v>3.35</v>
      </c>
      <c r="G209" s="2">
        <v>12480</v>
      </c>
      <c r="H209" s="11">
        <v>20.100000000000001</v>
      </c>
    </row>
    <row r="210" spans="1:8" x14ac:dyDescent="0.25">
      <c r="A210" s="2">
        <v>540480</v>
      </c>
      <c r="B210" s="1">
        <v>22450</v>
      </c>
      <c r="C210" s="2" t="s">
        <v>419</v>
      </c>
      <c r="D210" s="2">
        <v>6</v>
      </c>
      <c r="E210" s="3">
        <v>40550.643750000003</v>
      </c>
      <c r="F210" s="11">
        <v>3.35</v>
      </c>
      <c r="G210" s="2">
        <v>12480</v>
      </c>
      <c r="H210" s="11">
        <v>20.100000000000001</v>
      </c>
    </row>
    <row r="211" spans="1:8" x14ac:dyDescent="0.25">
      <c r="A211" s="2">
        <v>540480</v>
      </c>
      <c r="B211" s="1">
        <v>22451</v>
      </c>
      <c r="C211" s="2" t="s">
        <v>420</v>
      </c>
      <c r="D211" s="2">
        <v>6</v>
      </c>
      <c r="E211" s="3">
        <v>40550.643750000003</v>
      </c>
      <c r="F211" s="11">
        <v>3.35</v>
      </c>
      <c r="G211" s="2">
        <v>12480</v>
      </c>
      <c r="H211" s="11">
        <v>20.100000000000001</v>
      </c>
    </row>
    <row r="212" spans="1:8" x14ac:dyDescent="0.25">
      <c r="A212" s="2">
        <v>540480</v>
      </c>
      <c r="B212" s="1">
        <v>22629</v>
      </c>
      <c r="C212" s="2" t="s">
        <v>74</v>
      </c>
      <c r="D212" s="2">
        <v>12</v>
      </c>
      <c r="E212" s="3">
        <v>40550.643750000003</v>
      </c>
      <c r="F212" s="11">
        <v>1.95</v>
      </c>
      <c r="G212" s="2">
        <v>12480</v>
      </c>
      <c r="H212" s="11">
        <v>23.4</v>
      </c>
    </row>
    <row r="213" spans="1:8" x14ac:dyDescent="0.25">
      <c r="A213" s="2">
        <v>540480</v>
      </c>
      <c r="B213" s="1">
        <v>22652</v>
      </c>
      <c r="C213" s="2" t="s">
        <v>227</v>
      </c>
      <c r="D213" s="2">
        <v>10</v>
      </c>
      <c r="E213" s="3">
        <v>40550.643750000003</v>
      </c>
      <c r="F213" s="11">
        <v>1.65</v>
      </c>
      <c r="G213" s="2">
        <v>12480</v>
      </c>
      <c r="H213" s="11">
        <v>16.5</v>
      </c>
    </row>
    <row r="214" spans="1:8" x14ac:dyDescent="0.25">
      <c r="A214" s="2">
        <v>540480</v>
      </c>
      <c r="B214" s="1">
        <v>22654</v>
      </c>
      <c r="C214" s="2" t="s">
        <v>228</v>
      </c>
      <c r="D214" s="2">
        <v>3</v>
      </c>
      <c r="E214" s="3">
        <v>40550.643750000003</v>
      </c>
      <c r="F214" s="11">
        <v>5.95</v>
      </c>
      <c r="G214" s="2">
        <v>12480</v>
      </c>
      <c r="H214" s="11">
        <v>17.850000000000001</v>
      </c>
    </row>
    <row r="215" spans="1:8" x14ac:dyDescent="0.25">
      <c r="A215" s="2">
        <v>540480</v>
      </c>
      <c r="B215" s="1">
        <v>22720</v>
      </c>
      <c r="C215" s="2" t="s">
        <v>212</v>
      </c>
      <c r="D215" s="2">
        <v>6</v>
      </c>
      <c r="E215" s="3">
        <v>40550.643750000003</v>
      </c>
      <c r="F215" s="11">
        <v>4.95</v>
      </c>
      <c r="G215" s="2">
        <v>12480</v>
      </c>
      <c r="H215" s="11">
        <v>29.700000000000003</v>
      </c>
    </row>
    <row r="216" spans="1:8" x14ac:dyDescent="0.25">
      <c r="A216" s="2">
        <v>540480</v>
      </c>
      <c r="B216" s="1">
        <v>22722</v>
      </c>
      <c r="C216" s="2" t="s">
        <v>219</v>
      </c>
      <c r="D216" s="2">
        <v>4</v>
      </c>
      <c r="E216" s="3">
        <v>40550.643750000003</v>
      </c>
      <c r="F216" s="11">
        <v>3.95</v>
      </c>
      <c r="G216" s="2">
        <v>12480</v>
      </c>
      <c r="H216" s="11">
        <v>15.8</v>
      </c>
    </row>
    <row r="217" spans="1:8" x14ac:dyDescent="0.25">
      <c r="A217" s="2">
        <v>540480</v>
      </c>
      <c r="B217" s="1">
        <v>22895</v>
      </c>
      <c r="C217" s="2" t="s">
        <v>78</v>
      </c>
      <c r="D217" s="2">
        <v>6</v>
      </c>
      <c r="E217" s="3">
        <v>40550.643750000003</v>
      </c>
      <c r="F217" s="11">
        <v>2.95</v>
      </c>
      <c r="G217" s="2">
        <v>12480</v>
      </c>
      <c r="H217" s="11">
        <v>17.700000000000003</v>
      </c>
    </row>
    <row r="218" spans="1:8" x14ac:dyDescent="0.25">
      <c r="A218" s="2">
        <v>540480</v>
      </c>
      <c r="B218" s="1">
        <v>22907</v>
      </c>
      <c r="C218" s="2" t="s">
        <v>186</v>
      </c>
      <c r="D218" s="2">
        <v>12</v>
      </c>
      <c r="E218" s="3">
        <v>40550.643750000003</v>
      </c>
      <c r="F218" s="11">
        <v>0.85</v>
      </c>
      <c r="G218" s="2">
        <v>12480</v>
      </c>
      <c r="H218" s="11">
        <v>10.199999999999999</v>
      </c>
    </row>
    <row r="219" spans="1:8" x14ac:dyDescent="0.25">
      <c r="A219" s="2">
        <v>540480</v>
      </c>
      <c r="B219" s="1">
        <v>22908</v>
      </c>
      <c r="C219" s="2" t="s">
        <v>187</v>
      </c>
      <c r="D219" s="2">
        <v>12</v>
      </c>
      <c r="E219" s="3">
        <v>40550.643750000003</v>
      </c>
      <c r="F219" s="11">
        <v>0.85</v>
      </c>
      <c r="G219" s="2">
        <v>12480</v>
      </c>
      <c r="H219" s="11">
        <v>10.199999999999999</v>
      </c>
    </row>
    <row r="220" spans="1:8" x14ac:dyDescent="0.25">
      <c r="A220" s="2">
        <v>540480</v>
      </c>
      <c r="B220" s="1">
        <v>22937</v>
      </c>
      <c r="C220" s="2" t="s">
        <v>194</v>
      </c>
      <c r="D220" s="2">
        <v>6</v>
      </c>
      <c r="E220" s="3">
        <v>40550.643750000003</v>
      </c>
      <c r="F220" s="11">
        <v>2.5499999999999998</v>
      </c>
      <c r="G220" s="2">
        <v>12480</v>
      </c>
      <c r="H220" s="11">
        <v>15.299999999999999</v>
      </c>
    </row>
    <row r="221" spans="1:8" x14ac:dyDescent="0.25">
      <c r="A221" s="2">
        <v>540480</v>
      </c>
      <c r="B221" s="1">
        <v>22956</v>
      </c>
      <c r="C221" s="2" t="s">
        <v>429</v>
      </c>
      <c r="D221" s="2">
        <v>12</v>
      </c>
      <c r="E221" s="3">
        <v>40550.643750000003</v>
      </c>
      <c r="F221" s="11">
        <v>2.1</v>
      </c>
      <c r="G221" s="2">
        <v>12480</v>
      </c>
      <c r="H221" s="11">
        <v>25.200000000000003</v>
      </c>
    </row>
    <row r="222" spans="1:8" x14ac:dyDescent="0.25">
      <c r="A222" s="2">
        <v>540480</v>
      </c>
      <c r="B222" s="1">
        <v>22972</v>
      </c>
      <c r="C222" s="2" t="s">
        <v>54</v>
      </c>
      <c r="D222" s="2">
        <v>12</v>
      </c>
      <c r="E222" s="3">
        <v>40550.643750000003</v>
      </c>
      <c r="F222" s="11">
        <v>1.65</v>
      </c>
      <c r="G222" s="2">
        <v>12480</v>
      </c>
      <c r="H222" s="11">
        <v>19.799999999999997</v>
      </c>
    </row>
    <row r="223" spans="1:8" x14ac:dyDescent="0.25">
      <c r="A223" s="2">
        <v>540480</v>
      </c>
      <c r="B223" s="1">
        <v>84380</v>
      </c>
      <c r="C223" s="2" t="s">
        <v>426</v>
      </c>
      <c r="D223" s="2">
        <v>12</v>
      </c>
      <c r="E223" s="3">
        <v>40550.643750000003</v>
      </c>
      <c r="F223" s="11">
        <v>1.25</v>
      </c>
      <c r="G223" s="2">
        <v>12480</v>
      </c>
      <c r="H223" s="11">
        <v>15</v>
      </c>
    </row>
    <row r="224" spans="1:8" x14ac:dyDescent="0.25">
      <c r="A224" s="2">
        <v>540480</v>
      </c>
      <c r="B224" s="1" t="s">
        <v>415</v>
      </c>
      <c r="C224" s="2" t="s">
        <v>416</v>
      </c>
      <c r="D224" s="2">
        <v>6</v>
      </c>
      <c r="E224" s="3">
        <v>40550.643750000003</v>
      </c>
      <c r="F224" s="11">
        <v>1.95</v>
      </c>
      <c r="G224" s="2">
        <v>12480</v>
      </c>
      <c r="H224" s="11">
        <v>11.7</v>
      </c>
    </row>
    <row r="225" spans="1:8" x14ac:dyDescent="0.25">
      <c r="A225" s="2">
        <v>540480</v>
      </c>
      <c r="B225" s="1" t="s">
        <v>206</v>
      </c>
      <c r="C225" s="2" t="s">
        <v>207</v>
      </c>
      <c r="D225" s="2">
        <v>3</v>
      </c>
      <c r="E225" s="3">
        <v>40550.643750000003</v>
      </c>
      <c r="F225" s="11">
        <v>5.95</v>
      </c>
      <c r="G225" s="2">
        <v>12480</v>
      </c>
      <c r="H225" s="11">
        <v>17.850000000000001</v>
      </c>
    </row>
    <row r="226" spans="1:8" x14ac:dyDescent="0.25">
      <c r="A226" s="2">
        <v>540553</v>
      </c>
      <c r="B226" s="1">
        <v>22366</v>
      </c>
      <c r="C226" s="2" t="s">
        <v>432</v>
      </c>
      <c r="D226" s="2">
        <v>2</v>
      </c>
      <c r="E226" s="3">
        <v>40553.408333333333</v>
      </c>
      <c r="F226" s="11">
        <v>7.95</v>
      </c>
      <c r="G226" s="2">
        <v>12500</v>
      </c>
      <c r="H226" s="11">
        <v>15.9</v>
      </c>
    </row>
    <row r="227" spans="1:8" x14ac:dyDescent="0.25">
      <c r="A227" s="2">
        <v>540553</v>
      </c>
      <c r="B227" s="1">
        <v>22585</v>
      </c>
      <c r="C227" s="2" t="s">
        <v>164</v>
      </c>
      <c r="D227" s="2">
        <v>144</v>
      </c>
      <c r="E227" s="3">
        <v>40553.408333333333</v>
      </c>
      <c r="F227" s="11">
        <v>1.06</v>
      </c>
      <c r="G227" s="2">
        <v>12500</v>
      </c>
      <c r="H227" s="11">
        <v>152.64000000000001</v>
      </c>
    </row>
    <row r="228" spans="1:8" x14ac:dyDescent="0.25">
      <c r="A228" s="2">
        <v>540553</v>
      </c>
      <c r="B228" s="1">
        <v>22858</v>
      </c>
      <c r="C228" s="2" t="s">
        <v>430</v>
      </c>
      <c r="D228" s="2">
        <v>48</v>
      </c>
      <c r="E228" s="3">
        <v>40553.408333333333</v>
      </c>
      <c r="F228" s="11">
        <v>1.65</v>
      </c>
      <c r="G228" s="2">
        <v>12500</v>
      </c>
      <c r="H228" s="11">
        <v>79.199999999999989</v>
      </c>
    </row>
    <row r="229" spans="1:8" x14ac:dyDescent="0.25">
      <c r="A229" s="2">
        <v>540553</v>
      </c>
      <c r="B229" s="1">
        <v>22861</v>
      </c>
      <c r="C229" s="2" t="s">
        <v>431</v>
      </c>
      <c r="D229" s="2">
        <v>48</v>
      </c>
      <c r="E229" s="3">
        <v>40553.408333333333</v>
      </c>
      <c r="F229" s="11">
        <v>1.65</v>
      </c>
      <c r="G229" s="2">
        <v>12500</v>
      </c>
      <c r="H229" s="11">
        <v>79.199999999999989</v>
      </c>
    </row>
    <row r="230" spans="1:8" x14ac:dyDescent="0.25">
      <c r="A230" s="2">
        <v>540562</v>
      </c>
      <c r="B230" s="1">
        <v>10125</v>
      </c>
      <c r="C230" s="2" t="s">
        <v>410</v>
      </c>
      <c r="D230" s="2">
        <v>20</v>
      </c>
      <c r="E230" s="3">
        <v>40553.440972222219</v>
      </c>
      <c r="F230" s="11">
        <v>0.42</v>
      </c>
      <c r="G230" s="2">
        <v>12524</v>
      </c>
      <c r="H230" s="11">
        <v>8.4</v>
      </c>
    </row>
    <row r="231" spans="1:8" x14ac:dyDescent="0.25">
      <c r="A231" s="2">
        <v>540562</v>
      </c>
      <c r="B231" s="1">
        <v>20725</v>
      </c>
      <c r="C231" s="2" t="s">
        <v>364</v>
      </c>
      <c r="D231" s="2">
        <v>20</v>
      </c>
      <c r="E231" s="3">
        <v>40553.440972222219</v>
      </c>
      <c r="F231" s="11">
        <v>1.65</v>
      </c>
      <c r="G231" s="2">
        <v>12524</v>
      </c>
      <c r="H231" s="11">
        <v>33</v>
      </c>
    </row>
    <row r="232" spans="1:8" x14ac:dyDescent="0.25">
      <c r="A232" s="2">
        <v>540562</v>
      </c>
      <c r="B232" s="1">
        <v>20726</v>
      </c>
      <c r="C232" s="2" t="s">
        <v>435</v>
      </c>
      <c r="D232" s="2">
        <v>20</v>
      </c>
      <c r="E232" s="3">
        <v>40553.440972222219</v>
      </c>
      <c r="F232" s="11">
        <v>1.65</v>
      </c>
      <c r="G232" s="2">
        <v>12524</v>
      </c>
      <c r="H232" s="11">
        <v>33</v>
      </c>
    </row>
    <row r="233" spans="1:8" x14ac:dyDescent="0.25">
      <c r="A233" s="2">
        <v>540562</v>
      </c>
      <c r="B233" s="1">
        <v>20728</v>
      </c>
      <c r="C233" s="2" t="s">
        <v>436</v>
      </c>
      <c r="D233" s="2">
        <v>10</v>
      </c>
      <c r="E233" s="3">
        <v>40553.440972222219</v>
      </c>
      <c r="F233" s="11">
        <v>1.65</v>
      </c>
      <c r="G233" s="2">
        <v>12524</v>
      </c>
      <c r="H233" s="11">
        <v>16.5</v>
      </c>
    </row>
    <row r="234" spans="1:8" x14ac:dyDescent="0.25">
      <c r="A234" s="2">
        <v>540562</v>
      </c>
      <c r="B234" s="1">
        <v>21880</v>
      </c>
      <c r="C234" s="2" t="s">
        <v>231</v>
      </c>
      <c r="D234" s="2">
        <v>24</v>
      </c>
      <c r="E234" s="3">
        <v>40553.440972222219</v>
      </c>
      <c r="F234" s="11">
        <v>0.19</v>
      </c>
      <c r="G234" s="2">
        <v>12524</v>
      </c>
      <c r="H234" s="11">
        <v>4.5600000000000005</v>
      </c>
    </row>
    <row r="235" spans="1:8" x14ac:dyDescent="0.25">
      <c r="A235" s="2">
        <v>540562</v>
      </c>
      <c r="B235" s="1">
        <v>21882</v>
      </c>
      <c r="C235" s="2" t="s">
        <v>411</v>
      </c>
      <c r="D235" s="2">
        <v>24</v>
      </c>
      <c r="E235" s="3">
        <v>40553.440972222219</v>
      </c>
      <c r="F235" s="11">
        <v>0.19</v>
      </c>
      <c r="G235" s="2">
        <v>12524</v>
      </c>
      <c r="H235" s="11">
        <v>4.5600000000000005</v>
      </c>
    </row>
    <row r="236" spans="1:8" x14ac:dyDescent="0.25">
      <c r="A236" s="2">
        <v>540562</v>
      </c>
      <c r="B236" s="1">
        <v>21883</v>
      </c>
      <c r="C236" s="2" t="s">
        <v>113</v>
      </c>
      <c r="D236" s="2">
        <v>24</v>
      </c>
      <c r="E236" s="3">
        <v>40553.440972222219</v>
      </c>
      <c r="F236" s="11">
        <v>0.19</v>
      </c>
      <c r="G236" s="2">
        <v>12524</v>
      </c>
      <c r="H236" s="11">
        <v>4.5600000000000005</v>
      </c>
    </row>
    <row r="237" spans="1:8" x14ac:dyDescent="0.25">
      <c r="A237" s="2">
        <v>540562</v>
      </c>
      <c r="B237" s="1">
        <v>21884</v>
      </c>
      <c r="C237" s="2" t="s">
        <v>233</v>
      </c>
      <c r="D237" s="2">
        <v>24</v>
      </c>
      <c r="E237" s="3">
        <v>40553.440972222219</v>
      </c>
      <c r="F237" s="11">
        <v>0.19</v>
      </c>
      <c r="G237" s="2">
        <v>12524</v>
      </c>
      <c r="H237" s="11">
        <v>4.5600000000000005</v>
      </c>
    </row>
    <row r="238" spans="1:8" x14ac:dyDescent="0.25">
      <c r="A238" s="2">
        <v>540562</v>
      </c>
      <c r="B238" s="1">
        <v>22264</v>
      </c>
      <c r="C238" s="2" t="s">
        <v>433</v>
      </c>
      <c r="D238" s="2">
        <v>48</v>
      </c>
      <c r="E238" s="3">
        <v>40553.440972222219</v>
      </c>
      <c r="F238" s="11">
        <v>0.19</v>
      </c>
      <c r="G238" s="2">
        <v>12524</v>
      </c>
      <c r="H238" s="11">
        <v>9.120000000000001</v>
      </c>
    </row>
    <row r="239" spans="1:8" x14ac:dyDescent="0.25">
      <c r="A239" s="2">
        <v>540562</v>
      </c>
      <c r="B239" s="1">
        <v>22377</v>
      </c>
      <c r="C239" s="2" t="s">
        <v>434</v>
      </c>
      <c r="D239" s="2">
        <v>20</v>
      </c>
      <c r="E239" s="3">
        <v>40553.440972222219</v>
      </c>
      <c r="F239" s="11">
        <v>0.85</v>
      </c>
      <c r="G239" s="2">
        <v>12524</v>
      </c>
      <c r="H239" s="11">
        <v>17</v>
      </c>
    </row>
    <row r="240" spans="1:8" x14ac:dyDescent="0.25">
      <c r="A240" s="2">
        <v>540562</v>
      </c>
      <c r="B240" s="1">
        <v>22378</v>
      </c>
      <c r="C240" s="2" t="s">
        <v>247</v>
      </c>
      <c r="D240" s="2">
        <v>20</v>
      </c>
      <c r="E240" s="3">
        <v>40553.440972222219</v>
      </c>
      <c r="F240" s="11">
        <v>0.85</v>
      </c>
      <c r="G240" s="2">
        <v>12524</v>
      </c>
      <c r="H240" s="11">
        <v>17</v>
      </c>
    </row>
    <row r="241" spans="1:8" x14ac:dyDescent="0.25">
      <c r="A241" s="2">
        <v>540562</v>
      </c>
      <c r="B241" s="1">
        <v>22383</v>
      </c>
      <c r="C241" s="2" t="s">
        <v>437</v>
      </c>
      <c r="D241" s="2">
        <v>20</v>
      </c>
      <c r="E241" s="3">
        <v>40553.440972222219</v>
      </c>
      <c r="F241" s="11">
        <v>1.65</v>
      </c>
      <c r="G241" s="2">
        <v>12524</v>
      </c>
      <c r="H241" s="11">
        <v>33</v>
      </c>
    </row>
    <row r="242" spans="1:8" x14ac:dyDescent="0.25">
      <c r="A242" s="2">
        <v>540562</v>
      </c>
      <c r="B242" s="1">
        <v>22504</v>
      </c>
      <c r="C242" s="2" t="s">
        <v>216</v>
      </c>
      <c r="D242" s="2">
        <v>3</v>
      </c>
      <c r="E242" s="3">
        <v>40553.440972222219</v>
      </c>
      <c r="F242" s="11">
        <v>12.75</v>
      </c>
      <c r="G242" s="2">
        <v>12524</v>
      </c>
      <c r="H242" s="11">
        <v>38.25</v>
      </c>
    </row>
    <row r="243" spans="1:8" x14ac:dyDescent="0.25">
      <c r="A243" s="2">
        <v>540562</v>
      </c>
      <c r="B243" s="1">
        <v>22558</v>
      </c>
      <c r="C243" s="2" t="s">
        <v>273</v>
      </c>
      <c r="D243" s="2">
        <v>12</v>
      </c>
      <c r="E243" s="3">
        <v>40553.440972222219</v>
      </c>
      <c r="F243" s="11">
        <v>1.49</v>
      </c>
      <c r="G243" s="2">
        <v>12524</v>
      </c>
      <c r="H243" s="11">
        <v>17.88</v>
      </c>
    </row>
    <row r="244" spans="1:8" x14ac:dyDescent="0.25">
      <c r="A244" s="2">
        <v>540562</v>
      </c>
      <c r="B244" s="1">
        <v>84692</v>
      </c>
      <c r="C244" s="2" t="s">
        <v>381</v>
      </c>
      <c r="D244" s="2">
        <v>100</v>
      </c>
      <c r="E244" s="3">
        <v>40553.440972222219</v>
      </c>
      <c r="F244" s="11">
        <v>0.42</v>
      </c>
      <c r="G244" s="2">
        <v>12524</v>
      </c>
      <c r="H244" s="11">
        <v>42</v>
      </c>
    </row>
    <row r="245" spans="1:8" x14ac:dyDescent="0.25">
      <c r="A245" s="2">
        <v>540769</v>
      </c>
      <c r="B245" s="1">
        <v>21135</v>
      </c>
      <c r="C245" s="2" t="s">
        <v>440</v>
      </c>
      <c r="D245" s="2">
        <v>8</v>
      </c>
      <c r="E245" s="3">
        <v>40554.443055555559</v>
      </c>
      <c r="F245" s="11">
        <v>1.69</v>
      </c>
      <c r="G245" s="2">
        <v>12601</v>
      </c>
      <c r="H245" s="11">
        <v>13.52</v>
      </c>
    </row>
    <row r="246" spans="1:8" x14ac:dyDescent="0.25">
      <c r="A246" s="2">
        <v>540769</v>
      </c>
      <c r="B246" s="1">
        <v>22331</v>
      </c>
      <c r="C246" s="2" t="s">
        <v>30</v>
      </c>
      <c r="D246" s="2">
        <v>8</v>
      </c>
      <c r="E246" s="3">
        <v>40554.443055555559</v>
      </c>
      <c r="F246" s="11">
        <v>1.65</v>
      </c>
      <c r="G246" s="2">
        <v>12601</v>
      </c>
      <c r="H246" s="11">
        <v>13.2</v>
      </c>
    </row>
    <row r="247" spans="1:8" x14ac:dyDescent="0.25">
      <c r="A247" s="2">
        <v>540769</v>
      </c>
      <c r="B247" s="1">
        <v>22554</v>
      </c>
      <c r="C247" s="2" t="s">
        <v>110</v>
      </c>
      <c r="D247" s="2">
        <v>12</v>
      </c>
      <c r="E247" s="3">
        <v>40554.443055555559</v>
      </c>
      <c r="F247" s="11">
        <v>1.65</v>
      </c>
      <c r="G247" s="2">
        <v>12601</v>
      </c>
      <c r="H247" s="11">
        <v>19.799999999999997</v>
      </c>
    </row>
    <row r="248" spans="1:8" x14ac:dyDescent="0.25">
      <c r="A248" s="2">
        <v>540769</v>
      </c>
      <c r="B248" s="1">
        <v>22652</v>
      </c>
      <c r="C248" s="2" t="s">
        <v>227</v>
      </c>
      <c r="D248" s="2">
        <v>10</v>
      </c>
      <c r="E248" s="3">
        <v>40554.443055555559</v>
      </c>
      <c r="F248" s="11">
        <v>1.65</v>
      </c>
      <c r="G248" s="2">
        <v>12601</v>
      </c>
      <c r="H248" s="11">
        <v>16.5</v>
      </c>
    </row>
    <row r="249" spans="1:8" x14ac:dyDescent="0.25">
      <c r="A249" s="2">
        <v>540769</v>
      </c>
      <c r="B249" s="1">
        <v>22961</v>
      </c>
      <c r="C249" s="2" t="s">
        <v>13</v>
      </c>
      <c r="D249" s="2">
        <v>12</v>
      </c>
      <c r="E249" s="3">
        <v>40554.443055555559</v>
      </c>
      <c r="F249" s="11">
        <v>1.45</v>
      </c>
      <c r="G249" s="2">
        <v>12601</v>
      </c>
      <c r="H249" s="11">
        <v>17.399999999999999</v>
      </c>
    </row>
    <row r="250" spans="1:8" x14ac:dyDescent="0.25">
      <c r="A250" s="2">
        <v>540769</v>
      </c>
      <c r="B250" s="1">
        <v>22984</v>
      </c>
      <c r="C250" s="2" t="s">
        <v>441</v>
      </c>
      <c r="D250" s="2">
        <v>12</v>
      </c>
      <c r="E250" s="3">
        <v>40554.443055555559</v>
      </c>
      <c r="F250" s="11">
        <v>0.42</v>
      </c>
      <c r="G250" s="2">
        <v>12601</v>
      </c>
      <c r="H250" s="11">
        <v>5.04</v>
      </c>
    </row>
    <row r="251" spans="1:8" x14ac:dyDescent="0.25">
      <c r="A251" s="2">
        <v>540769</v>
      </c>
      <c r="B251" s="1">
        <v>82482</v>
      </c>
      <c r="C251" s="2" t="s">
        <v>439</v>
      </c>
      <c r="D251" s="2">
        <v>12</v>
      </c>
      <c r="E251" s="3">
        <v>40554.443055555559</v>
      </c>
      <c r="F251" s="11">
        <v>2.5499999999999998</v>
      </c>
      <c r="G251" s="2">
        <v>12601</v>
      </c>
      <c r="H251" s="11">
        <v>30.599999999999998</v>
      </c>
    </row>
    <row r="252" spans="1:8" x14ac:dyDescent="0.25">
      <c r="A252" s="2">
        <v>540769</v>
      </c>
      <c r="B252" s="1">
        <v>85176</v>
      </c>
      <c r="C252" s="2" t="s">
        <v>438</v>
      </c>
      <c r="D252" s="2">
        <v>12</v>
      </c>
      <c r="E252" s="3">
        <v>40554.443055555559</v>
      </c>
      <c r="F252" s="11">
        <v>0.85</v>
      </c>
      <c r="G252" s="2">
        <v>12601</v>
      </c>
      <c r="H252" s="11">
        <v>10.199999999999999</v>
      </c>
    </row>
    <row r="253" spans="1:8" x14ac:dyDescent="0.25">
      <c r="A253" s="2">
        <v>540900</v>
      </c>
      <c r="B253" s="1">
        <v>21976</v>
      </c>
      <c r="C253" s="2" t="s">
        <v>444</v>
      </c>
      <c r="D253" s="2">
        <v>24</v>
      </c>
      <c r="E253" s="3">
        <v>40555.490277777775</v>
      </c>
      <c r="F253" s="11">
        <v>0.55000000000000004</v>
      </c>
      <c r="G253" s="2">
        <v>12712</v>
      </c>
      <c r="H253" s="11">
        <v>13.200000000000001</v>
      </c>
    </row>
    <row r="254" spans="1:8" x14ac:dyDescent="0.25">
      <c r="A254" s="2">
        <v>540900</v>
      </c>
      <c r="B254" s="1">
        <v>22138</v>
      </c>
      <c r="C254" s="2" t="s">
        <v>263</v>
      </c>
      <c r="D254" s="2">
        <v>3</v>
      </c>
      <c r="E254" s="3">
        <v>40555.490277777775</v>
      </c>
      <c r="F254" s="11">
        <v>4.95</v>
      </c>
      <c r="G254" s="2">
        <v>12712</v>
      </c>
      <c r="H254" s="11">
        <v>14.850000000000001</v>
      </c>
    </row>
    <row r="255" spans="1:8" x14ac:dyDescent="0.25">
      <c r="A255" s="2">
        <v>540900</v>
      </c>
      <c r="B255" s="1">
        <v>22139</v>
      </c>
      <c r="C255" s="2" t="s">
        <v>445</v>
      </c>
      <c r="D255" s="2">
        <v>3</v>
      </c>
      <c r="E255" s="3">
        <v>40555.490277777775</v>
      </c>
      <c r="F255" s="11">
        <v>4.95</v>
      </c>
      <c r="G255" s="2">
        <v>12712</v>
      </c>
      <c r="H255" s="11">
        <v>14.850000000000001</v>
      </c>
    </row>
    <row r="256" spans="1:8" x14ac:dyDescent="0.25">
      <c r="A256" s="2">
        <v>540900</v>
      </c>
      <c r="B256" s="1">
        <v>22173</v>
      </c>
      <c r="C256" s="2" t="s">
        <v>165</v>
      </c>
      <c r="D256" s="2">
        <v>16</v>
      </c>
      <c r="E256" s="3">
        <v>40555.490277777775</v>
      </c>
      <c r="F256" s="11">
        <v>2.95</v>
      </c>
      <c r="G256" s="2">
        <v>12712</v>
      </c>
      <c r="H256" s="11">
        <v>47.2</v>
      </c>
    </row>
    <row r="257" spans="1:8" x14ac:dyDescent="0.25">
      <c r="A257" s="2">
        <v>540900</v>
      </c>
      <c r="B257" s="1">
        <v>22189</v>
      </c>
      <c r="C257" s="2" t="s">
        <v>350</v>
      </c>
      <c r="D257" s="2">
        <v>4</v>
      </c>
      <c r="E257" s="3">
        <v>40555.490277777775</v>
      </c>
      <c r="F257" s="11">
        <v>3.95</v>
      </c>
      <c r="G257" s="2">
        <v>12712</v>
      </c>
      <c r="H257" s="11">
        <v>15.8</v>
      </c>
    </row>
    <row r="258" spans="1:8" x14ac:dyDescent="0.25">
      <c r="A258" s="2">
        <v>540900</v>
      </c>
      <c r="B258" s="1">
        <v>82482</v>
      </c>
      <c r="C258" s="2" t="s">
        <v>439</v>
      </c>
      <c r="D258" s="2">
        <v>12</v>
      </c>
      <c r="E258" s="3">
        <v>40555.490277777775</v>
      </c>
      <c r="F258" s="11">
        <v>2.5499999999999998</v>
      </c>
      <c r="G258" s="2">
        <v>12712</v>
      </c>
      <c r="H258" s="11">
        <v>30.599999999999998</v>
      </c>
    </row>
    <row r="259" spans="1:8" x14ac:dyDescent="0.25">
      <c r="A259" s="2">
        <v>540900</v>
      </c>
      <c r="B259" s="1">
        <v>84949</v>
      </c>
      <c r="C259" s="2" t="s">
        <v>446</v>
      </c>
      <c r="D259" s="2">
        <v>6</v>
      </c>
      <c r="E259" s="3">
        <v>40555.490277777775</v>
      </c>
      <c r="F259" s="11">
        <v>1.65</v>
      </c>
      <c r="G259" s="2">
        <v>12712</v>
      </c>
      <c r="H259" s="11">
        <v>9.8999999999999986</v>
      </c>
    </row>
    <row r="260" spans="1:8" x14ac:dyDescent="0.25">
      <c r="A260" s="2">
        <v>540900</v>
      </c>
      <c r="B260" s="1" t="s">
        <v>442</v>
      </c>
      <c r="C260" s="2" t="s">
        <v>443</v>
      </c>
      <c r="D260" s="2">
        <v>3</v>
      </c>
      <c r="E260" s="3">
        <v>40555.490277777775</v>
      </c>
      <c r="F260" s="11">
        <v>5.95</v>
      </c>
      <c r="G260" s="2">
        <v>12712</v>
      </c>
      <c r="H260" s="11">
        <v>17.850000000000001</v>
      </c>
    </row>
    <row r="261" spans="1:8" x14ac:dyDescent="0.25">
      <c r="A261" s="2">
        <v>540900</v>
      </c>
      <c r="B261" s="1" t="s">
        <v>170</v>
      </c>
      <c r="C261" s="2" t="s">
        <v>171</v>
      </c>
      <c r="D261" s="2">
        <v>12</v>
      </c>
      <c r="E261" s="3">
        <v>40555.490277777775</v>
      </c>
      <c r="F261" s="11">
        <v>2.95</v>
      </c>
      <c r="G261" s="2">
        <v>12712</v>
      </c>
      <c r="H261" s="11">
        <v>35.400000000000006</v>
      </c>
    </row>
    <row r="262" spans="1:8" x14ac:dyDescent="0.25">
      <c r="A262" s="2">
        <v>540900</v>
      </c>
      <c r="B262" s="1" t="s">
        <v>88</v>
      </c>
      <c r="C262" s="2" t="s">
        <v>89</v>
      </c>
      <c r="D262" s="2">
        <v>12</v>
      </c>
      <c r="E262" s="3">
        <v>40555.490277777775</v>
      </c>
      <c r="F262" s="11">
        <v>1.25</v>
      </c>
      <c r="G262" s="2">
        <v>12712</v>
      </c>
      <c r="H262" s="11">
        <v>15</v>
      </c>
    </row>
    <row r="263" spans="1:8" x14ac:dyDescent="0.25">
      <c r="A263" s="2">
        <v>541093</v>
      </c>
      <c r="B263" s="1">
        <v>22423</v>
      </c>
      <c r="C263" s="2" t="s">
        <v>100</v>
      </c>
      <c r="D263" s="2">
        <v>48</v>
      </c>
      <c r="E263" s="3">
        <v>40556.556250000001</v>
      </c>
      <c r="F263" s="11">
        <v>10.95</v>
      </c>
      <c r="G263" s="2">
        <v>12471</v>
      </c>
      <c r="H263" s="11">
        <v>525.59999999999991</v>
      </c>
    </row>
    <row r="264" spans="1:8" x14ac:dyDescent="0.25">
      <c r="A264" s="2">
        <v>541093</v>
      </c>
      <c r="B264" s="1">
        <v>22445</v>
      </c>
      <c r="C264" s="2" t="s">
        <v>37</v>
      </c>
      <c r="D264" s="2">
        <v>6</v>
      </c>
      <c r="E264" s="3">
        <v>40556.556250000001</v>
      </c>
      <c r="F264" s="11">
        <v>2.95</v>
      </c>
      <c r="G264" s="2">
        <v>12471</v>
      </c>
      <c r="H264" s="11">
        <v>17.700000000000003</v>
      </c>
    </row>
    <row r="265" spans="1:8" x14ac:dyDescent="0.25">
      <c r="A265" s="2">
        <v>541093</v>
      </c>
      <c r="B265" s="1">
        <v>22472</v>
      </c>
      <c r="C265" s="2" t="s">
        <v>180</v>
      </c>
      <c r="D265" s="2">
        <v>3</v>
      </c>
      <c r="E265" s="3">
        <v>40556.556250000001</v>
      </c>
      <c r="F265" s="11">
        <v>4.95</v>
      </c>
      <c r="G265" s="2">
        <v>12471</v>
      </c>
      <c r="H265" s="11">
        <v>14.850000000000001</v>
      </c>
    </row>
    <row r="266" spans="1:8" x14ac:dyDescent="0.25">
      <c r="A266" s="2">
        <v>541093</v>
      </c>
      <c r="B266" s="1">
        <v>22649</v>
      </c>
      <c r="C266" s="2" t="s">
        <v>184</v>
      </c>
      <c r="D266" s="2">
        <v>8</v>
      </c>
      <c r="E266" s="3">
        <v>40556.556250000001</v>
      </c>
      <c r="F266" s="11">
        <v>4.95</v>
      </c>
      <c r="G266" s="2">
        <v>12471</v>
      </c>
      <c r="H266" s="11">
        <v>39.6</v>
      </c>
    </row>
    <row r="267" spans="1:8" x14ac:dyDescent="0.25">
      <c r="A267" s="2">
        <v>541093</v>
      </c>
      <c r="B267" s="1">
        <v>22759</v>
      </c>
      <c r="C267" s="2" t="s">
        <v>199</v>
      </c>
      <c r="D267" s="2">
        <v>12</v>
      </c>
      <c r="E267" s="3">
        <v>40556.556250000001</v>
      </c>
      <c r="F267" s="11">
        <v>1.65</v>
      </c>
      <c r="G267" s="2">
        <v>12471</v>
      </c>
      <c r="H267" s="11">
        <v>19.799999999999997</v>
      </c>
    </row>
    <row r="268" spans="1:8" x14ac:dyDescent="0.25">
      <c r="A268" s="2">
        <v>541093</v>
      </c>
      <c r="B268" s="1">
        <v>22937</v>
      </c>
      <c r="C268" s="2" t="s">
        <v>194</v>
      </c>
      <c r="D268" s="2">
        <v>18</v>
      </c>
      <c r="E268" s="3">
        <v>40556.556250000001</v>
      </c>
      <c r="F268" s="11">
        <v>2.5499999999999998</v>
      </c>
      <c r="G268" s="2">
        <v>12471</v>
      </c>
      <c r="H268" s="11">
        <v>45.9</v>
      </c>
    </row>
    <row r="269" spans="1:8" x14ac:dyDescent="0.25">
      <c r="A269" s="2">
        <v>541122</v>
      </c>
      <c r="B269" s="1">
        <v>20674</v>
      </c>
      <c r="C269" s="2" t="s">
        <v>343</v>
      </c>
      <c r="D269" s="2">
        <v>8</v>
      </c>
      <c r="E269" s="3">
        <v>40557.390972222223</v>
      </c>
      <c r="F269" s="11">
        <v>1.25</v>
      </c>
      <c r="G269" s="2">
        <v>12708</v>
      </c>
      <c r="H269" s="11">
        <v>10</v>
      </c>
    </row>
    <row r="270" spans="1:8" x14ac:dyDescent="0.25">
      <c r="A270" s="2">
        <v>541122</v>
      </c>
      <c r="B270" s="1">
        <v>21238</v>
      </c>
      <c r="C270" s="2" t="s">
        <v>125</v>
      </c>
      <c r="D270" s="2">
        <v>8</v>
      </c>
      <c r="E270" s="3">
        <v>40557.390972222223</v>
      </c>
      <c r="F270" s="11">
        <v>0.85</v>
      </c>
      <c r="G270" s="2">
        <v>12708</v>
      </c>
      <c r="H270" s="11">
        <v>6.8</v>
      </c>
    </row>
    <row r="271" spans="1:8" x14ac:dyDescent="0.25">
      <c r="A271" s="2">
        <v>541122</v>
      </c>
      <c r="B271" s="1">
        <v>21242</v>
      </c>
      <c r="C271" s="2" t="s">
        <v>133</v>
      </c>
      <c r="D271" s="2">
        <v>8</v>
      </c>
      <c r="E271" s="3">
        <v>40557.390972222223</v>
      </c>
      <c r="F271" s="11">
        <v>1.69</v>
      </c>
      <c r="G271" s="2">
        <v>12708</v>
      </c>
      <c r="H271" s="11">
        <v>13.52</v>
      </c>
    </row>
    <row r="272" spans="1:8" x14ac:dyDescent="0.25">
      <c r="A272" s="2">
        <v>541122</v>
      </c>
      <c r="B272" s="1">
        <v>21668</v>
      </c>
      <c r="C272" s="2" t="s">
        <v>274</v>
      </c>
      <c r="D272" s="2">
        <v>12</v>
      </c>
      <c r="E272" s="3">
        <v>40557.390972222223</v>
      </c>
      <c r="F272" s="11">
        <v>1.25</v>
      </c>
      <c r="G272" s="2">
        <v>12708</v>
      </c>
      <c r="H272" s="11">
        <v>15</v>
      </c>
    </row>
    <row r="273" spans="1:8" x14ac:dyDescent="0.25">
      <c r="A273" s="2">
        <v>541122</v>
      </c>
      <c r="B273" s="1">
        <v>21671</v>
      </c>
      <c r="C273" s="2" t="s">
        <v>448</v>
      </c>
      <c r="D273" s="2">
        <v>12</v>
      </c>
      <c r="E273" s="3">
        <v>40557.390972222223</v>
      </c>
      <c r="F273" s="11">
        <v>1.25</v>
      </c>
      <c r="G273" s="2">
        <v>12708</v>
      </c>
      <c r="H273" s="11">
        <v>15</v>
      </c>
    </row>
    <row r="274" spans="1:8" x14ac:dyDescent="0.25">
      <c r="A274" s="2">
        <v>541122</v>
      </c>
      <c r="B274" s="1">
        <v>22199</v>
      </c>
      <c r="C274" s="2" t="s">
        <v>41</v>
      </c>
      <c r="D274" s="2">
        <v>4</v>
      </c>
      <c r="E274" s="3">
        <v>40557.390972222223</v>
      </c>
      <c r="F274" s="11">
        <v>4.25</v>
      </c>
      <c r="G274" s="2">
        <v>12708</v>
      </c>
      <c r="H274" s="11">
        <v>17</v>
      </c>
    </row>
    <row r="275" spans="1:8" x14ac:dyDescent="0.25">
      <c r="A275" s="2">
        <v>541122</v>
      </c>
      <c r="B275" s="1">
        <v>22326</v>
      </c>
      <c r="C275" s="2" t="s">
        <v>75</v>
      </c>
      <c r="D275" s="2">
        <v>6</v>
      </c>
      <c r="E275" s="3">
        <v>40557.390972222223</v>
      </c>
      <c r="F275" s="11">
        <v>2.95</v>
      </c>
      <c r="G275" s="2">
        <v>12708</v>
      </c>
      <c r="H275" s="11">
        <v>17.700000000000003</v>
      </c>
    </row>
    <row r="276" spans="1:8" x14ac:dyDescent="0.25">
      <c r="A276" s="2">
        <v>541122</v>
      </c>
      <c r="B276" s="1">
        <v>22328</v>
      </c>
      <c r="C276" s="2" t="s">
        <v>101</v>
      </c>
      <c r="D276" s="2">
        <v>6</v>
      </c>
      <c r="E276" s="3">
        <v>40557.390972222223</v>
      </c>
      <c r="F276" s="11">
        <v>2.95</v>
      </c>
      <c r="G276" s="2">
        <v>12708</v>
      </c>
      <c r="H276" s="11">
        <v>17.700000000000003</v>
      </c>
    </row>
    <row r="277" spans="1:8" x14ac:dyDescent="0.25">
      <c r="A277" s="2">
        <v>541122</v>
      </c>
      <c r="B277" s="1">
        <v>22333</v>
      </c>
      <c r="C277" s="2" t="s">
        <v>67</v>
      </c>
      <c r="D277" s="2">
        <v>8</v>
      </c>
      <c r="E277" s="3">
        <v>40557.390972222223</v>
      </c>
      <c r="F277" s="11">
        <v>1.65</v>
      </c>
      <c r="G277" s="2">
        <v>12708</v>
      </c>
      <c r="H277" s="11">
        <v>13.2</v>
      </c>
    </row>
    <row r="278" spans="1:8" x14ac:dyDescent="0.25">
      <c r="A278" s="2">
        <v>541122</v>
      </c>
      <c r="B278" s="1">
        <v>22425</v>
      </c>
      <c r="C278" s="2" t="s">
        <v>447</v>
      </c>
      <c r="D278" s="2">
        <v>3</v>
      </c>
      <c r="E278" s="3">
        <v>40557.390972222223</v>
      </c>
      <c r="F278" s="11">
        <v>4.95</v>
      </c>
      <c r="G278" s="2">
        <v>12708</v>
      </c>
      <c r="H278" s="11">
        <v>14.850000000000001</v>
      </c>
    </row>
    <row r="279" spans="1:8" x14ac:dyDescent="0.25">
      <c r="A279" s="2">
        <v>541122</v>
      </c>
      <c r="B279" s="1">
        <v>22585</v>
      </c>
      <c r="C279" s="2" t="s">
        <v>164</v>
      </c>
      <c r="D279" s="2">
        <v>12</v>
      </c>
      <c r="E279" s="3">
        <v>40557.390972222223</v>
      </c>
      <c r="F279" s="11">
        <v>1.25</v>
      </c>
      <c r="G279" s="2">
        <v>12708</v>
      </c>
      <c r="H279" s="11">
        <v>15</v>
      </c>
    </row>
    <row r="280" spans="1:8" x14ac:dyDescent="0.25">
      <c r="A280" s="2">
        <v>541122</v>
      </c>
      <c r="B280" s="1">
        <v>22629</v>
      </c>
      <c r="C280" s="2" t="s">
        <v>74</v>
      </c>
      <c r="D280" s="2">
        <v>12</v>
      </c>
      <c r="E280" s="3">
        <v>40557.390972222223</v>
      </c>
      <c r="F280" s="11">
        <v>1.95</v>
      </c>
      <c r="G280" s="2">
        <v>12708</v>
      </c>
      <c r="H280" s="11">
        <v>23.4</v>
      </c>
    </row>
    <row r="281" spans="1:8" x14ac:dyDescent="0.25">
      <c r="A281" s="2">
        <v>541122</v>
      </c>
      <c r="B281" s="1">
        <v>22962</v>
      </c>
      <c r="C281" s="2" t="s">
        <v>14</v>
      </c>
      <c r="D281" s="2">
        <v>12</v>
      </c>
      <c r="E281" s="3">
        <v>40557.390972222223</v>
      </c>
      <c r="F281" s="11">
        <v>0.85</v>
      </c>
      <c r="G281" s="2">
        <v>12708</v>
      </c>
      <c r="H281" s="11">
        <v>10.199999999999999</v>
      </c>
    </row>
    <row r="282" spans="1:8" x14ac:dyDescent="0.25">
      <c r="A282" s="2">
        <v>541122</v>
      </c>
      <c r="B282" s="1">
        <v>22986</v>
      </c>
      <c r="C282" s="2" t="s">
        <v>319</v>
      </c>
      <c r="D282" s="2">
        <v>25</v>
      </c>
      <c r="E282" s="3">
        <v>40557.390972222223</v>
      </c>
      <c r="F282" s="11">
        <v>0.42</v>
      </c>
      <c r="G282" s="2">
        <v>12708</v>
      </c>
      <c r="H282" s="11">
        <v>10.5</v>
      </c>
    </row>
    <row r="283" spans="1:8" x14ac:dyDescent="0.25">
      <c r="A283" s="2">
        <v>541122</v>
      </c>
      <c r="B283" s="1" t="s">
        <v>449</v>
      </c>
      <c r="C283" s="2" t="s">
        <v>450</v>
      </c>
      <c r="D283" s="2">
        <v>25</v>
      </c>
      <c r="E283" s="3">
        <v>40557.390972222223</v>
      </c>
      <c r="F283" s="11">
        <v>0.42</v>
      </c>
      <c r="G283" s="2">
        <v>12708</v>
      </c>
      <c r="H283" s="11">
        <v>10.5</v>
      </c>
    </row>
    <row r="284" spans="1:8" x14ac:dyDescent="0.25">
      <c r="A284" s="2">
        <v>541122</v>
      </c>
      <c r="B284" s="1" t="s">
        <v>137</v>
      </c>
      <c r="C284" s="2" t="s">
        <v>138</v>
      </c>
      <c r="D284" s="2">
        <v>1</v>
      </c>
      <c r="E284" s="3">
        <v>40557.390972222223</v>
      </c>
      <c r="F284" s="11">
        <v>12.75</v>
      </c>
      <c r="G284" s="2">
        <v>12708</v>
      </c>
      <c r="H284" s="11">
        <v>12.75</v>
      </c>
    </row>
    <row r="285" spans="1:8" x14ac:dyDescent="0.25">
      <c r="A285" s="2">
        <v>541122</v>
      </c>
      <c r="B285" s="1" t="s">
        <v>453</v>
      </c>
      <c r="C285" s="2" t="s">
        <v>454</v>
      </c>
      <c r="D285" s="2">
        <v>1</v>
      </c>
      <c r="E285" s="3">
        <v>40557.390972222223</v>
      </c>
      <c r="F285" s="11">
        <v>12.75</v>
      </c>
      <c r="G285" s="2">
        <v>12708</v>
      </c>
      <c r="H285" s="11">
        <v>12.75</v>
      </c>
    </row>
    <row r="286" spans="1:8" x14ac:dyDescent="0.25">
      <c r="A286" s="2">
        <v>541122</v>
      </c>
      <c r="B286" s="1" t="s">
        <v>451</v>
      </c>
      <c r="C286" s="2" t="s">
        <v>452</v>
      </c>
      <c r="D286" s="2">
        <v>1</v>
      </c>
      <c r="E286" s="3">
        <v>40557.390972222223</v>
      </c>
      <c r="F286" s="11">
        <v>12.75</v>
      </c>
      <c r="G286" s="2">
        <v>12708</v>
      </c>
      <c r="H286" s="11">
        <v>12.75</v>
      </c>
    </row>
    <row r="287" spans="1:8" x14ac:dyDescent="0.25">
      <c r="A287" s="2">
        <v>541125</v>
      </c>
      <c r="B287" s="1">
        <v>21936</v>
      </c>
      <c r="C287" s="2" t="s">
        <v>455</v>
      </c>
      <c r="D287" s="2">
        <v>10</v>
      </c>
      <c r="E287" s="3">
        <v>40557.42083333333</v>
      </c>
      <c r="F287" s="11">
        <v>2.95</v>
      </c>
      <c r="G287" s="2">
        <v>12474</v>
      </c>
      <c r="H287" s="11">
        <v>29.5</v>
      </c>
    </row>
    <row r="288" spans="1:8" x14ac:dyDescent="0.25">
      <c r="A288" s="2">
        <v>541224</v>
      </c>
      <c r="B288" s="1">
        <v>21025</v>
      </c>
      <c r="C288" s="2" t="s">
        <v>456</v>
      </c>
      <c r="D288" s="2">
        <v>10</v>
      </c>
      <c r="E288" s="3">
        <v>40557.614583333336</v>
      </c>
      <c r="F288" s="11">
        <v>1.25</v>
      </c>
      <c r="G288" s="2">
        <v>12474</v>
      </c>
      <c r="H288" s="11">
        <v>12.5</v>
      </c>
    </row>
    <row r="289" spans="1:8" x14ac:dyDescent="0.25">
      <c r="A289" s="2">
        <v>541224</v>
      </c>
      <c r="B289" s="1">
        <v>21746</v>
      </c>
      <c r="C289" s="2" t="s">
        <v>458</v>
      </c>
      <c r="D289" s="2">
        <v>12</v>
      </c>
      <c r="E289" s="3">
        <v>40557.614583333336</v>
      </c>
      <c r="F289" s="11">
        <v>1.25</v>
      </c>
      <c r="G289" s="2">
        <v>12474</v>
      </c>
      <c r="H289" s="11">
        <v>15</v>
      </c>
    </row>
    <row r="290" spans="1:8" x14ac:dyDescent="0.25">
      <c r="A290" s="2">
        <v>541224</v>
      </c>
      <c r="B290" s="1">
        <v>21915</v>
      </c>
      <c r="C290" s="2" t="s">
        <v>65</v>
      </c>
      <c r="D290" s="2">
        <v>12</v>
      </c>
      <c r="E290" s="3">
        <v>40557.614583333336</v>
      </c>
      <c r="F290" s="11">
        <v>1.25</v>
      </c>
      <c r="G290" s="2">
        <v>12474</v>
      </c>
      <c r="H290" s="11">
        <v>15</v>
      </c>
    </row>
    <row r="291" spans="1:8" x14ac:dyDescent="0.25">
      <c r="A291" s="2">
        <v>541224</v>
      </c>
      <c r="B291" s="1">
        <v>22139</v>
      </c>
      <c r="C291" s="2" t="s">
        <v>445</v>
      </c>
      <c r="D291" s="2">
        <v>3</v>
      </c>
      <c r="E291" s="3">
        <v>40557.614583333336</v>
      </c>
      <c r="F291" s="11">
        <v>4.95</v>
      </c>
      <c r="G291" s="2">
        <v>12474</v>
      </c>
      <c r="H291" s="11">
        <v>14.850000000000001</v>
      </c>
    </row>
    <row r="292" spans="1:8" x14ac:dyDescent="0.25">
      <c r="A292" s="2">
        <v>541224</v>
      </c>
      <c r="B292" s="1">
        <v>22326</v>
      </c>
      <c r="C292" s="2" t="s">
        <v>75</v>
      </c>
      <c r="D292" s="2">
        <v>6</v>
      </c>
      <c r="E292" s="3">
        <v>40557.614583333336</v>
      </c>
      <c r="F292" s="11">
        <v>2.95</v>
      </c>
      <c r="G292" s="2">
        <v>12474</v>
      </c>
      <c r="H292" s="11">
        <v>17.700000000000003</v>
      </c>
    </row>
    <row r="293" spans="1:8" x14ac:dyDescent="0.25">
      <c r="A293" s="2">
        <v>541224</v>
      </c>
      <c r="B293" s="1">
        <v>22328</v>
      </c>
      <c r="C293" s="2" t="s">
        <v>101</v>
      </c>
      <c r="D293" s="2">
        <v>12</v>
      </c>
      <c r="E293" s="3">
        <v>40557.614583333336</v>
      </c>
      <c r="F293" s="11">
        <v>2.95</v>
      </c>
      <c r="G293" s="2">
        <v>12474</v>
      </c>
      <c r="H293" s="11">
        <v>35.400000000000006</v>
      </c>
    </row>
    <row r="294" spans="1:8" x14ac:dyDescent="0.25">
      <c r="A294" s="2">
        <v>541224</v>
      </c>
      <c r="B294" s="1">
        <v>22487</v>
      </c>
      <c r="C294" s="2" t="s">
        <v>459</v>
      </c>
      <c r="D294" s="2">
        <v>1</v>
      </c>
      <c r="E294" s="3">
        <v>40557.614583333336</v>
      </c>
      <c r="F294" s="11">
        <v>9.9499999999999993</v>
      </c>
      <c r="G294" s="2">
        <v>12474</v>
      </c>
      <c r="H294" s="11">
        <v>9.9499999999999993</v>
      </c>
    </row>
    <row r="295" spans="1:8" x14ac:dyDescent="0.25">
      <c r="A295" s="2">
        <v>541224</v>
      </c>
      <c r="B295" s="1">
        <v>22636</v>
      </c>
      <c r="C295" s="2" t="s">
        <v>24</v>
      </c>
      <c r="D295" s="2">
        <v>4</v>
      </c>
      <c r="E295" s="3">
        <v>40557.614583333336</v>
      </c>
      <c r="F295" s="11">
        <v>8.5</v>
      </c>
      <c r="G295" s="2">
        <v>12474</v>
      </c>
      <c r="H295" s="11">
        <v>34</v>
      </c>
    </row>
    <row r="296" spans="1:8" x14ac:dyDescent="0.25">
      <c r="A296" s="2">
        <v>541224</v>
      </c>
      <c r="B296" s="1">
        <v>22668</v>
      </c>
      <c r="C296" s="2" t="s">
        <v>329</v>
      </c>
      <c r="D296" s="2">
        <v>5</v>
      </c>
      <c r="E296" s="3">
        <v>40557.614583333336</v>
      </c>
      <c r="F296" s="11">
        <v>2.95</v>
      </c>
      <c r="G296" s="2">
        <v>12474</v>
      </c>
      <c r="H296" s="11">
        <v>14.75</v>
      </c>
    </row>
    <row r="297" spans="1:8" x14ac:dyDescent="0.25">
      <c r="A297" s="2">
        <v>541224</v>
      </c>
      <c r="B297" s="1">
        <v>22669</v>
      </c>
      <c r="C297" s="2" t="s">
        <v>457</v>
      </c>
      <c r="D297" s="2">
        <v>5</v>
      </c>
      <c r="E297" s="3">
        <v>40557.614583333336</v>
      </c>
      <c r="F297" s="11">
        <v>2.95</v>
      </c>
      <c r="G297" s="2">
        <v>12474</v>
      </c>
      <c r="H297" s="11">
        <v>14.75</v>
      </c>
    </row>
    <row r="298" spans="1:8" x14ac:dyDescent="0.25">
      <c r="A298" s="2">
        <v>541269</v>
      </c>
      <c r="B298" s="1">
        <v>20665</v>
      </c>
      <c r="C298" s="2" t="s">
        <v>321</v>
      </c>
      <c r="D298" s="2">
        <v>6</v>
      </c>
      <c r="E298" s="3">
        <v>40560.459027777775</v>
      </c>
      <c r="F298" s="11">
        <v>2.95</v>
      </c>
      <c r="G298" s="2">
        <v>12626</v>
      </c>
      <c r="H298" s="11">
        <v>17.700000000000003</v>
      </c>
    </row>
    <row r="299" spans="1:8" x14ac:dyDescent="0.25">
      <c r="A299" s="2">
        <v>541269</v>
      </c>
      <c r="B299" s="1">
        <v>20704</v>
      </c>
      <c r="C299" s="2" t="s">
        <v>468</v>
      </c>
      <c r="D299" s="2">
        <v>8</v>
      </c>
      <c r="E299" s="3">
        <v>40560.459027777775</v>
      </c>
      <c r="F299" s="11">
        <v>1.95</v>
      </c>
      <c r="G299" s="2">
        <v>12626</v>
      </c>
      <c r="H299" s="11">
        <v>15.6</v>
      </c>
    </row>
    <row r="300" spans="1:8" x14ac:dyDescent="0.25">
      <c r="A300" s="2">
        <v>541269</v>
      </c>
      <c r="B300" s="1">
        <v>20705</v>
      </c>
      <c r="C300" s="2" t="s">
        <v>469</v>
      </c>
      <c r="D300" s="2">
        <v>8</v>
      </c>
      <c r="E300" s="3">
        <v>40560.459027777775</v>
      </c>
      <c r="F300" s="11">
        <v>1.95</v>
      </c>
      <c r="G300" s="2">
        <v>12626</v>
      </c>
      <c r="H300" s="11">
        <v>15.6</v>
      </c>
    </row>
    <row r="301" spans="1:8" x14ac:dyDescent="0.25">
      <c r="A301" s="2">
        <v>541269</v>
      </c>
      <c r="B301" s="1">
        <v>21054</v>
      </c>
      <c r="C301" s="2" t="s">
        <v>466</v>
      </c>
      <c r="D301" s="2">
        <v>2</v>
      </c>
      <c r="E301" s="3">
        <v>40560.459027777775</v>
      </c>
      <c r="F301" s="11">
        <v>8.9499999999999993</v>
      </c>
      <c r="G301" s="2">
        <v>12626</v>
      </c>
      <c r="H301" s="11">
        <v>17.899999999999999</v>
      </c>
    </row>
    <row r="302" spans="1:8" x14ac:dyDescent="0.25">
      <c r="A302" s="2">
        <v>541269</v>
      </c>
      <c r="B302" s="1">
        <v>21055</v>
      </c>
      <c r="C302" s="2" t="s">
        <v>467</v>
      </c>
      <c r="D302" s="2">
        <v>2</v>
      </c>
      <c r="E302" s="3">
        <v>40560.459027777775</v>
      </c>
      <c r="F302" s="11">
        <v>8.9499999999999993</v>
      </c>
      <c r="G302" s="2">
        <v>12626</v>
      </c>
      <c r="H302" s="11">
        <v>17.899999999999999</v>
      </c>
    </row>
    <row r="303" spans="1:8" x14ac:dyDescent="0.25">
      <c r="A303" s="2">
        <v>541269</v>
      </c>
      <c r="B303" s="1">
        <v>21080</v>
      </c>
      <c r="C303" s="2" t="s">
        <v>377</v>
      </c>
      <c r="D303" s="2">
        <v>12</v>
      </c>
      <c r="E303" s="3">
        <v>40560.459027777775</v>
      </c>
      <c r="F303" s="11">
        <v>0.85</v>
      </c>
      <c r="G303" s="2">
        <v>12626</v>
      </c>
      <c r="H303" s="11">
        <v>10.199999999999999</v>
      </c>
    </row>
    <row r="304" spans="1:8" x14ac:dyDescent="0.25">
      <c r="A304" s="2">
        <v>541269</v>
      </c>
      <c r="B304" s="1">
        <v>21086</v>
      </c>
      <c r="C304" s="2" t="s">
        <v>309</v>
      </c>
      <c r="D304" s="2">
        <v>12</v>
      </c>
      <c r="E304" s="3">
        <v>40560.459027777775</v>
      </c>
      <c r="F304" s="11">
        <v>0.65</v>
      </c>
      <c r="G304" s="2">
        <v>12626</v>
      </c>
      <c r="H304" s="11">
        <v>7.8000000000000007</v>
      </c>
    </row>
    <row r="305" spans="1:8" x14ac:dyDescent="0.25">
      <c r="A305" s="2">
        <v>541269</v>
      </c>
      <c r="B305" s="1">
        <v>21088</v>
      </c>
      <c r="C305" s="2" t="s">
        <v>372</v>
      </c>
      <c r="D305" s="2">
        <v>12</v>
      </c>
      <c r="E305" s="3">
        <v>40560.459027777775</v>
      </c>
      <c r="F305" s="11">
        <v>0.65</v>
      </c>
      <c r="G305" s="2">
        <v>12626</v>
      </c>
      <c r="H305" s="11">
        <v>7.8000000000000007</v>
      </c>
    </row>
    <row r="306" spans="1:8" x14ac:dyDescent="0.25">
      <c r="A306" s="2">
        <v>541269</v>
      </c>
      <c r="B306" s="1">
        <v>21094</v>
      </c>
      <c r="C306" s="2" t="s">
        <v>310</v>
      </c>
      <c r="D306" s="2">
        <v>12</v>
      </c>
      <c r="E306" s="3">
        <v>40560.459027777775</v>
      </c>
      <c r="F306" s="11">
        <v>0.85</v>
      </c>
      <c r="G306" s="2">
        <v>12626</v>
      </c>
      <c r="H306" s="11">
        <v>10.199999999999999</v>
      </c>
    </row>
    <row r="307" spans="1:8" x14ac:dyDescent="0.25">
      <c r="A307" s="2">
        <v>541269</v>
      </c>
      <c r="B307" s="1">
        <v>21096</v>
      </c>
      <c r="C307" s="2" t="s">
        <v>375</v>
      </c>
      <c r="D307" s="2">
        <v>12</v>
      </c>
      <c r="E307" s="3">
        <v>40560.459027777775</v>
      </c>
      <c r="F307" s="11">
        <v>0.85</v>
      </c>
      <c r="G307" s="2">
        <v>12626</v>
      </c>
      <c r="H307" s="11">
        <v>10.199999999999999</v>
      </c>
    </row>
    <row r="308" spans="1:8" x14ac:dyDescent="0.25">
      <c r="A308" s="2">
        <v>541269</v>
      </c>
      <c r="B308" s="1">
        <v>21156</v>
      </c>
      <c r="C308" s="2" t="s">
        <v>156</v>
      </c>
      <c r="D308" s="2">
        <v>8</v>
      </c>
      <c r="E308" s="3">
        <v>40560.459027777775</v>
      </c>
      <c r="F308" s="11">
        <v>1.95</v>
      </c>
      <c r="G308" s="2">
        <v>12626</v>
      </c>
      <c r="H308" s="11">
        <v>15.6</v>
      </c>
    </row>
    <row r="309" spans="1:8" x14ac:dyDescent="0.25">
      <c r="A309" s="2">
        <v>541269</v>
      </c>
      <c r="B309" s="1">
        <v>21249</v>
      </c>
      <c r="C309" s="2" t="s">
        <v>23</v>
      </c>
      <c r="D309" s="2">
        <v>6</v>
      </c>
      <c r="E309" s="3">
        <v>40560.459027777775</v>
      </c>
      <c r="F309" s="11">
        <v>2.95</v>
      </c>
      <c r="G309" s="2">
        <v>12626</v>
      </c>
      <c r="H309" s="11">
        <v>17.700000000000003</v>
      </c>
    </row>
    <row r="310" spans="1:8" x14ac:dyDescent="0.25">
      <c r="A310" s="2">
        <v>541269</v>
      </c>
      <c r="B310" s="1">
        <v>21481</v>
      </c>
      <c r="C310" s="2" t="s">
        <v>119</v>
      </c>
      <c r="D310" s="2">
        <v>6</v>
      </c>
      <c r="E310" s="3">
        <v>40560.459027777775</v>
      </c>
      <c r="F310" s="11">
        <v>2.95</v>
      </c>
      <c r="G310" s="2">
        <v>12626</v>
      </c>
      <c r="H310" s="11">
        <v>17.700000000000003</v>
      </c>
    </row>
    <row r="311" spans="1:8" x14ac:dyDescent="0.25">
      <c r="A311" s="2">
        <v>541269</v>
      </c>
      <c r="B311" s="1">
        <v>21559</v>
      </c>
      <c r="C311" s="2" t="s">
        <v>167</v>
      </c>
      <c r="D311" s="2">
        <v>6</v>
      </c>
      <c r="E311" s="3">
        <v>40560.459027777775</v>
      </c>
      <c r="F311" s="11">
        <v>2.5499999999999998</v>
      </c>
      <c r="G311" s="2">
        <v>12626</v>
      </c>
      <c r="H311" s="11">
        <v>15.299999999999999</v>
      </c>
    </row>
    <row r="312" spans="1:8" x14ac:dyDescent="0.25">
      <c r="A312" s="2">
        <v>541269</v>
      </c>
      <c r="B312" s="1">
        <v>21889</v>
      </c>
      <c r="C312" s="2" t="s">
        <v>473</v>
      </c>
      <c r="D312" s="2">
        <v>12</v>
      </c>
      <c r="E312" s="3">
        <v>40560.459027777775</v>
      </c>
      <c r="F312" s="11">
        <v>1.25</v>
      </c>
      <c r="G312" s="2">
        <v>12626</v>
      </c>
      <c r="H312" s="11">
        <v>15</v>
      </c>
    </row>
    <row r="313" spans="1:8" x14ac:dyDescent="0.25">
      <c r="A313" s="2">
        <v>541269</v>
      </c>
      <c r="B313" s="1">
        <v>21890</v>
      </c>
      <c r="C313" s="2" t="s">
        <v>472</v>
      </c>
      <c r="D313" s="2">
        <v>6</v>
      </c>
      <c r="E313" s="3">
        <v>40560.459027777775</v>
      </c>
      <c r="F313" s="11">
        <v>2.95</v>
      </c>
      <c r="G313" s="2">
        <v>12626</v>
      </c>
      <c r="H313" s="11">
        <v>17.700000000000003</v>
      </c>
    </row>
    <row r="314" spans="1:8" x14ac:dyDescent="0.25">
      <c r="A314" s="2">
        <v>541269</v>
      </c>
      <c r="B314" s="1">
        <v>21891</v>
      </c>
      <c r="C314" s="2" t="s">
        <v>471</v>
      </c>
      <c r="D314" s="2">
        <v>12</v>
      </c>
      <c r="E314" s="3">
        <v>40560.459027777775</v>
      </c>
      <c r="F314" s="11">
        <v>1.25</v>
      </c>
      <c r="G314" s="2">
        <v>12626</v>
      </c>
      <c r="H314" s="11">
        <v>15</v>
      </c>
    </row>
    <row r="315" spans="1:8" x14ac:dyDescent="0.25">
      <c r="A315" s="2">
        <v>541269</v>
      </c>
      <c r="B315" s="1">
        <v>22138</v>
      </c>
      <c r="C315" s="2" t="s">
        <v>263</v>
      </c>
      <c r="D315" s="2">
        <v>6</v>
      </c>
      <c r="E315" s="3">
        <v>40560.459027777775</v>
      </c>
      <c r="F315" s="11">
        <v>4.95</v>
      </c>
      <c r="G315" s="2">
        <v>12626</v>
      </c>
      <c r="H315" s="11">
        <v>29.700000000000003</v>
      </c>
    </row>
    <row r="316" spans="1:8" x14ac:dyDescent="0.25">
      <c r="A316" s="2">
        <v>541269</v>
      </c>
      <c r="B316" s="1">
        <v>22139</v>
      </c>
      <c r="C316" s="2" t="s">
        <v>445</v>
      </c>
      <c r="D316" s="2">
        <v>3</v>
      </c>
      <c r="E316" s="3">
        <v>40560.459027777775</v>
      </c>
      <c r="F316" s="11">
        <v>4.95</v>
      </c>
      <c r="G316" s="2">
        <v>12626</v>
      </c>
      <c r="H316" s="11">
        <v>14.850000000000001</v>
      </c>
    </row>
    <row r="317" spans="1:8" x14ac:dyDescent="0.25">
      <c r="A317" s="2">
        <v>541269</v>
      </c>
      <c r="B317" s="1">
        <v>22174</v>
      </c>
      <c r="C317" s="2" t="s">
        <v>461</v>
      </c>
      <c r="D317" s="2">
        <v>12</v>
      </c>
      <c r="E317" s="3">
        <v>40560.459027777775</v>
      </c>
      <c r="F317" s="11">
        <v>1.65</v>
      </c>
      <c r="G317" s="2">
        <v>12626</v>
      </c>
      <c r="H317" s="11">
        <v>19.799999999999997</v>
      </c>
    </row>
    <row r="318" spans="1:8" x14ac:dyDescent="0.25">
      <c r="A318" s="2">
        <v>541269</v>
      </c>
      <c r="B318" s="1">
        <v>22176</v>
      </c>
      <c r="C318" s="2" t="s">
        <v>470</v>
      </c>
      <c r="D318" s="2">
        <v>6</v>
      </c>
      <c r="E318" s="3">
        <v>40560.459027777775</v>
      </c>
      <c r="F318" s="11">
        <v>2.95</v>
      </c>
      <c r="G318" s="2">
        <v>12626</v>
      </c>
      <c r="H318" s="11">
        <v>17.700000000000003</v>
      </c>
    </row>
    <row r="319" spans="1:8" x14ac:dyDescent="0.25">
      <c r="A319" s="2">
        <v>541269</v>
      </c>
      <c r="B319" s="1">
        <v>22180</v>
      </c>
      <c r="C319" s="2" t="s">
        <v>476</v>
      </c>
      <c r="D319" s="2">
        <v>5</v>
      </c>
      <c r="E319" s="3">
        <v>40560.459027777775</v>
      </c>
      <c r="F319" s="11">
        <v>9.9499999999999993</v>
      </c>
      <c r="G319" s="2">
        <v>12626</v>
      </c>
      <c r="H319" s="11">
        <v>49.75</v>
      </c>
    </row>
    <row r="320" spans="1:8" x14ac:dyDescent="0.25">
      <c r="A320" s="2">
        <v>541269</v>
      </c>
      <c r="B320" s="1">
        <v>22243</v>
      </c>
      <c r="C320" s="2" t="s">
        <v>4</v>
      </c>
      <c r="D320" s="2">
        <v>12</v>
      </c>
      <c r="E320" s="3">
        <v>40560.459027777775</v>
      </c>
      <c r="F320" s="11">
        <v>1.65</v>
      </c>
      <c r="G320" s="2">
        <v>12626</v>
      </c>
      <c r="H320" s="11">
        <v>19.799999999999997</v>
      </c>
    </row>
    <row r="321" spans="1:8" x14ac:dyDescent="0.25">
      <c r="A321" s="2">
        <v>541269</v>
      </c>
      <c r="B321" s="1">
        <v>22303</v>
      </c>
      <c r="C321" s="2" t="s">
        <v>422</v>
      </c>
      <c r="D321" s="2">
        <v>6</v>
      </c>
      <c r="E321" s="3">
        <v>40560.459027777775</v>
      </c>
      <c r="F321" s="11">
        <v>2.5499999999999998</v>
      </c>
      <c r="G321" s="2">
        <v>12626</v>
      </c>
      <c r="H321" s="11">
        <v>15.299999999999999</v>
      </c>
    </row>
    <row r="322" spans="1:8" x14ac:dyDescent="0.25">
      <c r="A322" s="2">
        <v>541269</v>
      </c>
      <c r="B322" s="1">
        <v>22321</v>
      </c>
      <c r="C322" s="2" t="s">
        <v>80</v>
      </c>
      <c r="D322" s="2">
        <v>12</v>
      </c>
      <c r="E322" s="3">
        <v>40560.459027777775</v>
      </c>
      <c r="F322" s="11">
        <v>0.85</v>
      </c>
      <c r="G322" s="2">
        <v>12626</v>
      </c>
      <c r="H322" s="11">
        <v>10.199999999999999</v>
      </c>
    </row>
    <row r="323" spans="1:8" x14ac:dyDescent="0.25">
      <c r="A323" s="2">
        <v>541269</v>
      </c>
      <c r="B323" s="1">
        <v>22326</v>
      </c>
      <c r="C323" s="2" t="s">
        <v>75</v>
      </c>
      <c r="D323" s="2">
        <v>6</v>
      </c>
      <c r="E323" s="3">
        <v>40560.459027777775</v>
      </c>
      <c r="F323" s="11">
        <v>2.95</v>
      </c>
      <c r="G323" s="2">
        <v>12626</v>
      </c>
      <c r="H323" s="11">
        <v>17.700000000000003</v>
      </c>
    </row>
    <row r="324" spans="1:8" x14ac:dyDescent="0.25">
      <c r="A324" s="2">
        <v>541269</v>
      </c>
      <c r="B324" s="1">
        <v>22328</v>
      </c>
      <c r="C324" s="2" t="s">
        <v>101</v>
      </c>
      <c r="D324" s="2">
        <v>6</v>
      </c>
      <c r="E324" s="3">
        <v>40560.459027777775</v>
      </c>
      <c r="F324" s="11">
        <v>2.95</v>
      </c>
      <c r="G324" s="2">
        <v>12626</v>
      </c>
      <c r="H324" s="11">
        <v>17.700000000000003</v>
      </c>
    </row>
    <row r="325" spans="1:8" x14ac:dyDescent="0.25">
      <c r="A325" s="2">
        <v>541269</v>
      </c>
      <c r="B325" s="1">
        <v>22329</v>
      </c>
      <c r="C325" s="2" t="s">
        <v>366</v>
      </c>
      <c r="D325" s="2">
        <v>12</v>
      </c>
      <c r="E325" s="3">
        <v>40560.459027777775</v>
      </c>
      <c r="F325" s="11">
        <v>1.65</v>
      </c>
      <c r="G325" s="2">
        <v>12626</v>
      </c>
      <c r="H325" s="11">
        <v>19.799999999999997</v>
      </c>
    </row>
    <row r="326" spans="1:8" x14ac:dyDescent="0.25">
      <c r="A326" s="2">
        <v>541269</v>
      </c>
      <c r="B326" s="1">
        <v>22352</v>
      </c>
      <c r="C326" s="2" t="s">
        <v>168</v>
      </c>
      <c r="D326" s="2">
        <v>6</v>
      </c>
      <c r="E326" s="3">
        <v>40560.459027777775</v>
      </c>
      <c r="F326" s="11">
        <v>2.5499999999999998</v>
      </c>
      <c r="G326" s="2">
        <v>12626</v>
      </c>
      <c r="H326" s="11">
        <v>15.299999999999999</v>
      </c>
    </row>
    <row r="327" spans="1:8" x14ac:dyDescent="0.25">
      <c r="A327" s="2">
        <v>541269</v>
      </c>
      <c r="B327" s="1">
        <v>22367</v>
      </c>
      <c r="C327" s="2" t="s">
        <v>465</v>
      </c>
      <c r="D327" s="2">
        <v>8</v>
      </c>
      <c r="E327" s="3">
        <v>40560.459027777775</v>
      </c>
      <c r="F327" s="11">
        <v>1.95</v>
      </c>
      <c r="G327" s="2">
        <v>12626</v>
      </c>
      <c r="H327" s="11">
        <v>15.6</v>
      </c>
    </row>
    <row r="328" spans="1:8" x14ac:dyDescent="0.25">
      <c r="A328" s="2">
        <v>541269</v>
      </c>
      <c r="B328" s="1">
        <v>22378</v>
      </c>
      <c r="C328" s="2" t="s">
        <v>247</v>
      </c>
      <c r="D328" s="2">
        <v>20</v>
      </c>
      <c r="E328" s="3">
        <v>40560.459027777775</v>
      </c>
      <c r="F328" s="11">
        <v>0.85</v>
      </c>
      <c r="G328" s="2">
        <v>12626</v>
      </c>
      <c r="H328" s="11">
        <v>17</v>
      </c>
    </row>
    <row r="329" spans="1:8" x14ac:dyDescent="0.25">
      <c r="A329" s="2">
        <v>541269</v>
      </c>
      <c r="B329" s="1">
        <v>22447</v>
      </c>
      <c r="C329" s="2" t="s">
        <v>463</v>
      </c>
      <c r="D329" s="2">
        <v>6</v>
      </c>
      <c r="E329" s="3">
        <v>40560.459027777775</v>
      </c>
      <c r="F329" s="11">
        <v>3.35</v>
      </c>
      <c r="G329" s="2">
        <v>12626</v>
      </c>
      <c r="H329" s="11">
        <v>20.100000000000001</v>
      </c>
    </row>
    <row r="330" spans="1:8" x14ac:dyDescent="0.25">
      <c r="A330" s="2">
        <v>541269</v>
      </c>
      <c r="B330" s="1">
        <v>22449</v>
      </c>
      <c r="C330" s="2" t="s">
        <v>418</v>
      </c>
      <c r="D330" s="2">
        <v>6</v>
      </c>
      <c r="E330" s="3">
        <v>40560.459027777775</v>
      </c>
      <c r="F330" s="11">
        <v>3.35</v>
      </c>
      <c r="G330" s="2">
        <v>12626</v>
      </c>
      <c r="H330" s="11">
        <v>20.100000000000001</v>
      </c>
    </row>
    <row r="331" spans="1:8" x14ac:dyDescent="0.25">
      <c r="A331" s="2">
        <v>541269</v>
      </c>
      <c r="B331" s="1">
        <v>22450</v>
      </c>
      <c r="C331" s="2" t="s">
        <v>419</v>
      </c>
      <c r="D331" s="2">
        <v>6</v>
      </c>
      <c r="E331" s="3">
        <v>40560.459027777775</v>
      </c>
      <c r="F331" s="11">
        <v>3.35</v>
      </c>
      <c r="G331" s="2">
        <v>12626</v>
      </c>
      <c r="H331" s="11">
        <v>20.100000000000001</v>
      </c>
    </row>
    <row r="332" spans="1:8" x14ac:dyDescent="0.25">
      <c r="A332" s="2">
        <v>541269</v>
      </c>
      <c r="B332" s="1">
        <v>22453</v>
      </c>
      <c r="C332" s="2" t="s">
        <v>464</v>
      </c>
      <c r="D332" s="2">
        <v>6</v>
      </c>
      <c r="E332" s="3">
        <v>40560.459027777775</v>
      </c>
      <c r="F332" s="11">
        <v>2.95</v>
      </c>
      <c r="G332" s="2">
        <v>12626</v>
      </c>
      <c r="H332" s="11">
        <v>17.700000000000003</v>
      </c>
    </row>
    <row r="333" spans="1:8" x14ac:dyDescent="0.25">
      <c r="A333" s="2">
        <v>541269</v>
      </c>
      <c r="B333" s="1">
        <v>22504</v>
      </c>
      <c r="C333" s="2" t="s">
        <v>216</v>
      </c>
      <c r="D333" s="2">
        <v>3</v>
      </c>
      <c r="E333" s="3">
        <v>40560.459027777775</v>
      </c>
      <c r="F333" s="11">
        <v>12.75</v>
      </c>
      <c r="G333" s="2">
        <v>12626</v>
      </c>
      <c r="H333" s="11">
        <v>38.25</v>
      </c>
    </row>
    <row r="334" spans="1:8" x14ac:dyDescent="0.25">
      <c r="A334" s="2">
        <v>541269</v>
      </c>
      <c r="B334" s="1">
        <v>22509</v>
      </c>
      <c r="C334" s="2" t="s">
        <v>358</v>
      </c>
      <c r="D334" s="2">
        <v>4</v>
      </c>
      <c r="E334" s="3">
        <v>40560.459027777775</v>
      </c>
      <c r="F334" s="11">
        <v>14.95</v>
      </c>
      <c r="G334" s="2">
        <v>12626</v>
      </c>
      <c r="H334" s="11">
        <v>59.8</v>
      </c>
    </row>
    <row r="335" spans="1:8" x14ac:dyDescent="0.25">
      <c r="A335" s="2">
        <v>541269</v>
      </c>
      <c r="B335" s="1">
        <v>22510</v>
      </c>
      <c r="C335" s="2" t="s">
        <v>474</v>
      </c>
      <c r="D335" s="2">
        <v>8</v>
      </c>
      <c r="E335" s="3">
        <v>40560.459027777775</v>
      </c>
      <c r="F335" s="11">
        <v>1.25</v>
      </c>
      <c r="G335" s="2">
        <v>12626</v>
      </c>
      <c r="H335" s="11">
        <v>10</v>
      </c>
    </row>
    <row r="336" spans="1:8" x14ac:dyDescent="0.25">
      <c r="A336" s="2">
        <v>541269</v>
      </c>
      <c r="B336" s="1">
        <v>22511</v>
      </c>
      <c r="C336" s="2" t="s">
        <v>475</v>
      </c>
      <c r="D336" s="2">
        <v>8</v>
      </c>
      <c r="E336" s="3">
        <v>40560.459027777775</v>
      </c>
      <c r="F336" s="11">
        <v>1.25</v>
      </c>
      <c r="G336" s="2">
        <v>12626</v>
      </c>
      <c r="H336" s="11">
        <v>10</v>
      </c>
    </row>
    <row r="337" spans="1:8" x14ac:dyDescent="0.25">
      <c r="A337" s="2">
        <v>541269</v>
      </c>
      <c r="B337" s="1">
        <v>22551</v>
      </c>
      <c r="C337" s="2" t="s">
        <v>158</v>
      </c>
      <c r="D337" s="2">
        <v>12</v>
      </c>
      <c r="E337" s="3">
        <v>40560.459027777775</v>
      </c>
      <c r="F337" s="11">
        <v>1.65</v>
      </c>
      <c r="G337" s="2">
        <v>12626</v>
      </c>
      <c r="H337" s="11">
        <v>19.799999999999997</v>
      </c>
    </row>
    <row r="338" spans="1:8" x14ac:dyDescent="0.25">
      <c r="A338" s="2">
        <v>541269</v>
      </c>
      <c r="B338" s="1">
        <v>22554</v>
      </c>
      <c r="C338" s="2" t="s">
        <v>110</v>
      </c>
      <c r="D338" s="2">
        <v>12</v>
      </c>
      <c r="E338" s="3">
        <v>40560.459027777775</v>
      </c>
      <c r="F338" s="11">
        <v>1.65</v>
      </c>
      <c r="G338" s="2">
        <v>12626</v>
      </c>
      <c r="H338" s="11">
        <v>19.799999999999997</v>
      </c>
    </row>
    <row r="339" spans="1:8" x14ac:dyDescent="0.25">
      <c r="A339" s="2">
        <v>541269</v>
      </c>
      <c r="B339" s="1">
        <v>22617</v>
      </c>
      <c r="C339" s="2" t="s">
        <v>333</v>
      </c>
      <c r="D339" s="2">
        <v>3</v>
      </c>
      <c r="E339" s="3">
        <v>40560.459027777775</v>
      </c>
      <c r="F339" s="11">
        <v>4.95</v>
      </c>
      <c r="G339" s="2">
        <v>12626</v>
      </c>
      <c r="H339" s="11">
        <v>14.850000000000001</v>
      </c>
    </row>
    <row r="340" spans="1:8" x14ac:dyDescent="0.25">
      <c r="A340" s="2">
        <v>541269</v>
      </c>
      <c r="B340" s="1">
        <v>22628</v>
      </c>
      <c r="C340" s="2" t="s">
        <v>367</v>
      </c>
      <c r="D340" s="2">
        <v>4</v>
      </c>
      <c r="E340" s="3">
        <v>40560.459027777775</v>
      </c>
      <c r="F340" s="11">
        <v>4.95</v>
      </c>
      <c r="G340" s="2">
        <v>12626</v>
      </c>
      <c r="H340" s="11">
        <v>19.8</v>
      </c>
    </row>
    <row r="341" spans="1:8" x14ac:dyDescent="0.25">
      <c r="A341" s="2">
        <v>541269</v>
      </c>
      <c r="B341" s="1">
        <v>22630</v>
      </c>
      <c r="C341" s="2" t="s">
        <v>460</v>
      </c>
      <c r="D341" s="2">
        <v>12</v>
      </c>
      <c r="E341" s="3">
        <v>40560.459027777775</v>
      </c>
      <c r="F341" s="11">
        <v>1.95</v>
      </c>
      <c r="G341" s="2">
        <v>12626</v>
      </c>
      <c r="H341" s="11">
        <v>23.4</v>
      </c>
    </row>
    <row r="342" spans="1:8" x14ac:dyDescent="0.25">
      <c r="A342" s="2">
        <v>541269</v>
      </c>
      <c r="B342" s="1">
        <v>22635</v>
      </c>
      <c r="C342" s="2" t="s">
        <v>341</v>
      </c>
      <c r="D342" s="2">
        <v>2</v>
      </c>
      <c r="E342" s="3">
        <v>40560.459027777775</v>
      </c>
      <c r="F342" s="11">
        <v>9.9499999999999993</v>
      </c>
      <c r="G342" s="2">
        <v>12626</v>
      </c>
      <c r="H342" s="11">
        <v>19.899999999999999</v>
      </c>
    </row>
    <row r="343" spans="1:8" x14ac:dyDescent="0.25">
      <c r="A343" s="2">
        <v>541269</v>
      </c>
      <c r="B343" s="1">
        <v>22894</v>
      </c>
      <c r="C343" s="2" t="s">
        <v>318</v>
      </c>
      <c r="D343" s="2">
        <v>2</v>
      </c>
      <c r="E343" s="3">
        <v>40560.459027777775</v>
      </c>
      <c r="F343" s="11">
        <v>8.5</v>
      </c>
      <c r="G343" s="2">
        <v>12626</v>
      </c>
      <c r="H343" s="11">
        <v>17</v>
      </c>
    </row>
    <row r="344" spans="1:8" x14ac:dyDescent="0.25">
      <c r="A344" s="2">
        <v>541269</v>
      </c>
      <c r="B344" s="1">
        <v>22898</v>
      </c>
      <c r="C344" s="2" t="s">
        <v>61</v>
      </c>
      <c r="D344" s="2">
        <v>8</v>
      </c>
      <c r="E344" s="3">
        <v>40560.459027777775</v>
      </c>
      <c r="F344" s="11">
        <v>1.95</v>
      </c>
      <c r="G344" s="2">
        <v>12626</v>
      </c>
      <c r="H344" s="11">
        <v>15.6</v>
      </c>
    </row>
    <row r="345" spans="1:8" x14ac:dyDescent="0.25">
      <c r="A345" s="2">
        <v>541269</v>
      </c>
      <c r="B345" s="1">
        <v>22908</v>
      </c>
      <c r="C345" s="2" t="s">
        <v>187</v>
      </c>
      <c r="D345" s="2">
        <v>12</v>
      </c>
      <c r="E345" s="3">
        <v>40560.459027777775</v>
      </c>
      <c r="F345" s="11">
        <v>0.85</v>
      </c>
      <c r="G345" s="2">
        <v>12626</v>
      </c>
      <c r="H345" s="11">
        <v>10.199999999999999</v>
      </c>
    </row>
    <row r="346" spans="1:8" x14ac:dyDescent="0.25">
      <c r="A346" s="2">
        <v>541269</v>
      </c>
      <c r="B346" s="1">
        <v>22960</v>
      </c>
      <c r="C346" s="2" t="s">
        <v>52</v>
      </c>
      <c r="D346" s="2">
        <v>6</v>
      </c>
      <c r="E346" s="3">
        <v>40560.459027777775</v>
      </c>
      <c r="F346" s="11">
        <v>4.25</v>
      </c>
      <c r="G346" s="2">
        <v>12626</v>
      </c>
      <c r="H346" s="11">
        <v>25.5</v>
      </c>
    </row>
    <row r="347" spans="1:8" x14ac:dyDescent="0.25">
      <c r="A347" s="2">
        <v>541269</v>
      </c>
      <c r="B347" s="1">
        <v>22964</v>
      </c>
      <c r="C347" s="2" t="s">
        <v>53</v>
      </c>
      <c r="D347" s="2">
        <v>6</v>
      </c>
      <c r="E347" s="3">
        <v>40560.459027777775</v>
      </c>
      <c r="F347" s="11">
        <v>2.1</v>
      </c>
      <c r="G347" s="2">
        <v>12626</v>
      </c>
      <c r="H347" s="11">
        <v>12.600000000000001</v>
      </c>
    </row>
    <row r="348" spans="1:8" x14ac:dyDescent="0.25">
      <c r="A348" s="2">
        <v>541269</v>
      </c>
      <c r="B348" s="1">
        <v>22969</v>
      </c>
      <c r="C348" s="2" t="s">
        <v>8</v>
      </c>
      <c r="D348" s="2">
        <v>12</v>
      </c>
      <c r="E348" s="3">
        <v>40560.459027777775</v>
      </c>
      <c r="F348" s="11">
        <v>1.45</v>
      </c>
      <c r="G348" s="2">
        <v>12626</v>
      </c>
      <c r="H348" s="11">
        <v>17.399999999999999</v>
      </c>
    </row>
    <row r="349" spans="1:8" x14ac:dyDescent="0.25">
      <c r="A349" s="2">
        <v>541269</v>
      </c>
      <c r="B349" s="1">
        <v>37495</v>
      </c>
      <c r="C349" s="2" t="s">
        <v>462</v>
      </c>
      <c r="D349" s="2">
        <v>4</v>
      </c>
      <c r="E349" s="3">
        <v>40560.459027777775</v>
      </c>
      <c r="F349" s="11">
        <v>3.75</v>
      </c>
      <c r="G349" s="2">
        <v>12626</v>
      </c>
      <c r="H349" s="11">
        <v>15</v>
      </c>
    </row>
    <row r="350" spans="1:8" x14ac:dyDescent="0.25">
      <c r="A350" s="2">
        <v>541277</v>
      </c>
      <c r="B350" s="1">
        <v>10002</v>
      </c>
      <c r="C350" s="2" t="s">
        <v>477</v>
      </c>
      <c r="D350" s="2">
        <v>1</v>
      </c>
      <c r="E350" s="3">
        <v>40560.490277777775</v>
      </c>
      <c r="F350" s="11">
        <v>0.85</v>
      </c>
      <c r="G350" s="2">
        <v>12673</v>
      </c>
      <c r="H350" s="11">
        <v>0.85</v>
      </c>
    </row>
    <row r="351" spans="1:8" x14ac:dyDescent="0.25">
      <c r="A351" s="2">
        <v>541277</v>
      </c>
      <c r="B351" s="1">
        <v>16235</v>
      </c>
      <c r="C351" s="2" t="s">
        <v>177</v>
      </c>
      <c r="D351" s="2">
        <v>30</v>
      </c>
      <c r="E351" s="3">
        <v>40560.490277777775</v>
      </c>
      <c r="F351" s="11">
        <v>0.21</v>
      </c>
      <c r="G351" s="2">
        <v>12673</v>
      </c>
      <c r="H351" s="11">
        <v>6.3</v>
      </c>
    </row>
    <row r="352" spans="1:8" x14ac:dyDescent="0.25">
      <c r="A352" s="2">
        <v>541277</v>
      </c>
      <c r="B352" s="1">
        <v>20974</v>
      </c>
      <c r="C352" s="2" t="s">
        <v>481</v>
      </c>
      <c r="D352" s="2">
        <v>10</v>
      </c>
      <c r="E352" s="3">
        <v>40560.490277777775</v>
      </c>
      <c r="F352" s="11">
        <v>0.65</v>
      </c>
      <c r="G352" s="2">
        <v>12673</v>
      </c>
      <c r="H352" s="11">
        <v>6.5</v>
      </c>
    </row>
    <row r="353" spans="1:8" x14ac:dyDescent="0.25">
      <c r="A353" s="2">
        <v>541277</v>
      </c>
      <c r="B353" s="1">
        <v>20975</v>
      </c>
      <c r="C353" s="2" t="s">
        <v>480</v>
      </c>
      <c r="D353" s="2">
        <v>10</v>
      </c>
      <c r="E353" s="3">
        <v>40560.490277777775</v>
      </c>
      <c r="F353" s="11">
        <v>0.65</v>
      </c>
      <c r="G353" s="2">
        <v>12673</v>
      </c>
      <c r="H353" s="11">
        <v>6.5</v>
      </c>
    </row>
    <row r="354" spans="1:8" x14ac:dyDescent="0.25">
      <c r="A354" s="2">
        <v>541277</v>
      </c>
      <c r="B354" s="1">
        <v>21826</v>
      </c>
      <c r="C354" s="2" t="s">
        <v>479</v>
      </c>
      <c r="D354" s="2">
        <v>10</v>
      </c>
      <c r="E354" s="3">
        <v>40560.490277777775</v>
      </c>
      <c r="F354" s="11">
        <v>1.25</v>
      </c>
      <c r="G354" s="2">
        <v>12673</v>
      </c>
      <c r="H354" s="11">
        <v>12.5</v>
      </c>
    </row>
    <row r="355" spans="1:8" x14ac:dyDescent="0.25">
      <c r="A355" s="2">
        <v>541277</v>
      </c>
      <c r="B355" s="1">
        <v>21955</v>
      </c>
      <c r="C355" s="2" t="s">
        <v>499</v>
      </c>
      <c r="D355" s="2">
        <v>1</v>
      </c>
      <c r="E355" s="3">
        <v>40560.490277777775</v>
      </c>
      <c r="F355" s="11">
        <v>7.95</v>
      </c>
      <c r="G355" s="2">
        <v>12673</v>
      </c>
      <c r="H355" s="11">
        <v>7.95</v>
      </c>
    </row>
    <row r="356" spans="1:8" x14ac:dyDescent="0.25">
      <c r="A356" s="2">
        <v>541277</v>
      </c>
      <c r="B356" s="1">
        <v>22128</v>
      </c>
      <c r="C356" s="2" t="s">
        <v>498</v>
      </c>
      <c r="D356" s="2">
        <v>24</v>
      </c>
      <c r="E356" s="3">
        <v>40560.490277777775</v>
      </c>
      <c r="F356" s="11">
        <v>1.25</v>
      </c>
      <c r="G356" s="2">
        <v>12673</v>
      </c>
      <c r="H356" s="11">
        <v>30</v>
      </c>
    </row>
    <row r="357" spans="1:8" x14ac:dyDescent="0.25">
      <c r="A357" s="2">
        <v>541277</v>
      </c>
      <c r="B357" s="1">
        <v>22197</v>
      </c>
      <c r="C357" s="2" t="s">
        <v>115</v>
      </c>
      <c r="D357" s="2">
        <v>10</v>
      </c>
      <c r="E357" s="3">
        <v>40560.490277777775</v>
      </c>
      <c r="F357" s="11">
        <v>0.85</v>
      </c>
      <c r="G357" s="2">
        <v>12673</v>
      </c>
      <c r="H357" s="11">
        <v>8.5</v>
      </c>
    </row>
    <row r="358" spans="1:8" x14ac:dyDescent="0.25">
      <c r="A358" s="2">
        <v>541277</v>
      </c>
      <c r="B358" s="1">
        <v>22516</v>
      </c>
      <c r="C358" s="2" t="s">
        <v>496</v>
      </c>
      <c r="D358" s="2">
        <v>1</v>
      </c>
      <c r="E358" s="3">
        <v>40560.490277777775</v>
      </c>
      <c r="F358" s="11">
        <v>2.1</v>
      </c>
      <c r="G358" s="2">
        <v>12673</v>
      </c>
      <c r="H358" s="11">
        <v>2.1</v>
      </c>
    </row>
    <row r="359" spans="1:8" x14ac:dyDescent="0.25">
      <c r="A359" s="2">
        <v>541277</v>
      </c>
      <c r="B359" s="1">
        <v>22562</v>
      </c>
      <c r="C359" s="2" t="s">
        <v>490</v>
      </c>
      <c r="D359" s="2">
        <v>6</v>
      </c>
      <c r="E359" s="3">
        <v>40560.490277777775</v>
      </c>
      <c r="F359" s="11">
        <v>1.25</v>
      </c>
      <c r="G359" s="2">
        <v>12673</v>
      </c>
      <c r="H359" s="11">
        <v>7.5</v>
      </c>
    </row>
    <row r="360" spans="1:8" x14ac:dyDescent="0.25">
      <c r="A360" s="2">
        <v>541277</v>
      </c>
      <c r="B360" s="1">
        <v>22563</v>
      </c>
      <c r="C360" s="2" t="s">
        <v>491</v>
      </c>
      <c r="D360" s="2">
        <v>6</v>
      </c>
      <c r="E360" s="3">
        <v>40560.490277777775</v>
      </c>
      <c r="F360" s="11">
        <v>1.25</v>
      </c>
      <c r="G360" s="2">
        <v>12673</v>
      </c>
      <c r="H360" s="11">
        <v>7.5</v>
      </c>
    </row>
    <row r="361" spans="1:8" x14ac:dyDescent="0.25">
      <c r="A361" s="2">
        <v>541277</v>
      </c>
      <c r="B361" s="1">
        <v>22619</v>
      </c>
      <c r="C361" s="2" t="s">
        <v>497</v>
      </c>
      <c r="D361" s="2">
        <v>4</v>
      </c>
      <c r="E361" s="3">
        <v>40560.490277777775</v>
      </c>
      <c r="F361" s="11">
        <v>3.75</v>
      </c>
      <c r="G361" s="2">
        <v>12673</v>
      </c>
      <c r="H361" s="11">
        <v>15</v>
      </c>
    </row>
    <row r="362" spans="1:8" x14ac:dyDescent="0.25">
      <c r="A362" s="2">
        <v>541277</v>
      </c>
      <c r="B362" s="1">
        <v>22620</v>
      </c>
      <c r="C362" s="2" t="s">
        <v>155</v>
      </c>
      <c r="D362" s="2">
        <v>8</v>
      </c>
      <c r="E362" s="3">
        <v>40560.490277777775</v>
      </c>
      <c r="F362" s="11">
        <v>1.25</v>
      </c>
      <c r="G362" s="2">
        <v>12673</v>
      </c>
      <c r="H362" s="11">
        <v>10</v>
      </c>
    </row>
    <row r="363" spans="1:8" x14ac:dyDescent="0.25">
      <c r="A363" s="2">
        <v>541277</v>
      </c>
      <c r="B363" s="1">
        <v>22692</v>
      </c>
      <c r="C363" s="2" t="s">
        <v>500</v>
      </c>
      <c r="D363" s="2">
        <v>2</v>
      </c>
      <c r="E363" s="3">
        <v>40560.490277777775</v>
      </c>
      <c r="F363" s="11">
        <v>7.95</v>
      </c>
      <c r="G363" s="2">
        <v>12673</v>
      </c>
      <c r="H363" s="11">
        <v>15.9</v>
      </c>
    </row>
    <row r="364" spans="1:8" x14ac:dyDescent="0.25">
      <c r="A364" s="2">
        <v>541277</v>
      </c>
      <c r="B364" s="1">
        <v>22931</v>
      </c>
      <c r="C364" s="2" t="s">
        <v>478</v>
      </c>
      <c r="D364" s="2">
        <v>1</v>
      </c>
      <c r="E364" s="3">
        <v>40560.490277777775</v>
      </c>
      <c r="F364" s="11">
        <v>2.5499999999999998</v>
      </c>
      <c r="G364" s="2">
        <v>12673</v>
      </c>
      <c r="H364" s="11">
        <v>2.5499999999999998</v>
      </c>
    </row>
    <row r="365" spans="1:8" x14ac:dyDescent="0.25">
      <c r="A365" s="2">
        <v>541277</v>
      </c>
      <c r="B365" s="1">
        <v>22964</v>
      </c>
      <c r="C365" s="2" t="s">
        <v>53</v>
      </c>
      <c r="D365" s="2">
        <v>12</v>
      </c>
      <c r="E365" s="3">
        <v>40560.490277777775</v>
      </c>
      <c r="F365" s="11">
        <v>2.1</v>
      </c>
      <c r="G365" s="2">
        <v>12673</v>
      </c>
      <c r="H365" s="11">
        <v>25.200000000000003</v>
      </c>
    </row>
    <row r="366" spans="1:8" x14ac:dyDescent="0.25">
      <c r="A366" s="2">
        <v>541277</v>
      </c>
      <c r="B366" s="1">
        <v>48188</v>
      </c>
      <c r="C366" s="2" t="s">
        <v>501</v>
      </c>
      <c r="D366" s="2">
        <v>1</v>
      </c>
      <c r="E366" s="3">
        <v>40560.490277777775</v>
      </c>
      <c r="F366" s="11">
        <v>7.95</v>
      </c>
      <c r="G366" s="2">
        <v>12673</v>
      </c>
      <c r="H366" s="11">
        <v>7.95</v>
      </c>
    </row>
    <row r="367" spans="1:8" x14ac:dyDescent="0.25">
      <c r="A367" s="2">
        <v>541277</v>
      </c>
      <c r="B367" s="1" t="s">
        <v>492</v>
      </c>
      <c r="C367" s="2" t="s">
        <v>493</v>
      </c>
      <c r="D367" s="2">
        <v>1</v>
      </c>
      <c r="E367" s="3">
        <v>40560.490277777775</v>
      </c>
      <c r="F367" s="11">
        <v>5.45</v>
      </c>
      <c r="G367" s="2">
        <v>12673</v>
      </c>
      <c r="H367" s="11">
        <v>5.45</v>
      </c>
    </row>
    <row r="368" spans="1:8" x14ac:dyDescent="0.25">
      <c r="A368" s="2">
        <v>541277</v>
      </c>
      <c r="B368" s="1" t="s">
        <v>494</v>
      </c>
      <c r="C368" s="2" t="s">
        <v>495</v>
      </c>
      <c r="D368" s="2">
        <v>1</v>
      </c>
      <c r="E368" s="3">
        <v>40560.490277777775</v>
      </c>
      <c r="F368" s="11">
        <v>5.45</v>
      </c>
      <c r="G368" s="2">
        <v>12673</v>
      </c>
      <c r="H368" s="11">
        <v>5.45</v>
      </c>
    </row>
    <row r="369" spans="1:8" x14ac:dyDescent="0.25">
      <c r="A369" s="2">
        <v>541277</v>
      </c>
      <c r="B369" s="1" t="s">
        <v>488</v>
      </c>
      <c r="C369" s="2" t="s">
        <v>489</v>
      </c>
      <c r="D369" s="2">
        <v>4</v>
      </c>
      <c r="E369" s="3">
        <v>40560.490277777775</v>
      </c>
      <c r="F369" s="11">
        <v>2.1</v>
      </c>
      <c r="G369" s="2">
        <v>12673</v>
      </c>
      <c r="H369" s="11">
        <v>8.4</v>
      </c>
    </row>
    <row r="370" spans="1:8" x14ac:dyDescent="0.25">
      <c r="A370" s="2">
        <v>541277</v>
      </c>
      <c r="B370" s="1" t="s">
        <v>486</v>
      </c>
      <c r="C370" s="2" t="s">
        <v>487</v>
      </c>
      <c r="D370" s="2">
        <v>4</v>
      </c>
      <c r="E370" s="3">
        <v>40560.490277777775</v>
      </c>
      <c r="F370" s="11">
        <v>2.1</v>
      </c>
      <c r="G370" s="2">
        <v>12673</v>
      </c>
      <c r="H370" s="11">
        <v>8.4</v>
      </c>
    </row>
    <row r="371" spans="1:8" x14ac:dyDescent="0.25">
      <c r="A371" s="2">
        <v>541277</v>
      </c>
      <c r="B371" s="1" t="s">
        <v>482</v>
      </c>
      <c r="C371" s="2" t="s">
        <v>483</v>
      </c>
      <c r="D371" s="2">
        <v>12</v>
      </c>
      <c r="E371" s="3">
        <v>40560.490277777775</v>
      </c>
      <c r="F371" s="11">
        <v>0.85</v>
      </c>
      <c r="G371" s="2">
        <v>12673</v>
      </c>
      <c r="H371" s="11">
        <v>10.199999999999999</v>
      </c>
    </row>
    <row r="372" spans="1:8" x14ac:dyDescent="0.25">
      <c r="A372" s="2">
        <v>541277</v>
      </c>
      <c r="B372" s="1" t="s">
        <v>484</v>
      </c>
      <c r="C372" s="2" t="s">
        <v>485</v>
      </c>
      <c r="D372" s="2">
        <v>12</v>
      </c>
      <c r="E372" s="3">
        <v>40560.490277777775</v>
      </c>
      <c r="F372" s="11">
        <v>0.85</v>
      </c>
      <c r="G372" s="2">
        <v>12673</v>
      </c>
      <c r="H372" s="11">
        <v>10.199999999999999</v>
      </c>
    </row>
    <row r="373" spans="1:8" x14ac:dyDescent="0.25">
      <c r="A373" s="2">
        <v>541480</v>
      </c>
      <c r="B373" s="1">
        <v>20719</v>
      </c>
      <c r="C373" s="2" t="s">
        <v>76</v>
      </c>
      <c r="D373" s="2">
        <v>10</v>
      </c>
      <c r="E373" s="3">
        <v>40561.503472222219</v>
      </c>
      <c r="F373" s="11">
        <v>0.85</v>
      </c>
      <c r="G373" s="2">
        <v>12527</v>
      </c>
      <c r="H373" s="11">
        <v>8.5</v>
      </c>
    </row>
    <row r="374" spans="1:8" x14ac:dyDescent="0.25">
      <c r="A374" s="2">
        <v>541480</v>
      </c>
      <c r="B374" s="1">
        <v>20724</v>
      </c>
      <c r="C374" s="2" t="s">
        <v>99</v>
      </c>
      <c r="D374" s="2">
        <v>10</v>
      </c>
      <c r="E374" s="3">
        <v>40561.503472222219</v>
      </c>
      <c r="F374" s="11">
        <v>0.85</v>
      </c>
      <c r="G374" s="2">
        <v>12527</v>
      </c>
      <c r="H374" s="11">
        <v>8.5</v>
      </c>
    </row>
    <row r="375" spans="1:8" x14ac:dyDescent="0.25">
      <c r="A375" s="2">
        <v>541480</v>
      </c>
      <c r="B375" s="1">
        <v>21121</v>
      </c>
      <c r="C375" s="2" t="s">
        <v>326</v>
      </c>
      <c r="D375" s="2">
        <v>24</v>
      </c>
      <c r="E375" s="3">
        <v>40561.503472222219</v>
      </c>
      <c r="F375" s="11">
        <v>1.25</v>
      </c>
      <c r="G375" s="2">
        <v>12527</v>
      </c>
      <c r="H375" s="11">
        <v>30</v>
      </c>
    </row>
    <row r="376" spans="1:8" x14ac:dyDescent="0.25">
      <c r="A376" s="2">
        <v>541480</v>
      </c>
      <c r="B376" s="1">
        <v>21249</v>
      </c>
      <c r="C376" s="2" t="s">
        <v>23</v>
      </c>
      <c r="D376" s="2">
        <v>6</v>
      </c>
      <c r="E376" s="3">
        <v>40561.503472222219</v>
      </c>
      <c r="F376" s="11">
        <v>2.95</v>
      </c>
      <c r="G376" s="2">
        <v>12527</v>
      </c>
      <c r="H376" s="11">
        <v>17.700000000000003</v>
      </c>
    </row>
    <row r="377" spans="1:8" x14ac:dyDescent="0.25">
      <c r="A377" s="2">
        <v>541480</v>
      </c>
      <c r="B377" s="1">
        <v>21251</v>
      </c>
      <c r="C377" s="2" t="s">
        <v>502</v>
      </c>
      <c r="D377" s="2">
        <v>6</v>
      </c>
      <c r="E377" s="3">
        <v>40561.503472222219</v>
      </c>
      <c r="F377" s="11">
        <v>2.95</v>
      </c>
      <c r="G377" s="2">
        <v>12527</v>
      </c>
      <c r="H377" s="11">
        <v>17.700000000000003</v>
      </c>
    </row>
    <row r="378" spans="1:8" x14ac:dyDescent="0.25">
      <c r="A378" s="2">
        <v>541480</v>
      </c>
      <c r="B378" s="1">
        <v>22356</v>
      </c>
      <c r="C378" s="2" t="s">
        <v>503</v>
      </c>
      <c r="D378" s="2">
        <v>10</v>
      </c>
      <c r="E378" s="3">
        <v>40561.503472222219</v>
      </c>
      <c r="F378" s="11">
        <v>0.85</v>
      </c>
      <c r="G378" s="2">
        <v>12527</v>
      </c>
      <c r="H378" s="11">
        <v>8.5</v>
      </c>
    </row>
    <row r="379" spans="1:8" x14ac:dyDescent="0.25">
      <c r="A379" s="2">
        <v>541480</v>
      </c>
      <c r="B379" s="1">
        <v>22661</v>
      </c>
      <c r="C379" s="2" t="s">
        <v>320</v>
      </c>
      <c r="D379" s="2">
        <v>10</v>
      </c>
      <c r="E379" s="3">
        <v>40561.503472222219</v>
      </c>
      <c r="F379" s="11">
        <v>0.85</v>
      </c>
      <c r="G379" s="2">
        <v>12527</v>
      </c>
      <c r="H379" s="11">
        <v>8.5</v>
      </c>
    </row>
    <row r="380" spans="1:8" x14ac:dyDescent="0.25">
      <c r="A380" s="2">
        <v>541480</v>
      </c>
      <c r="B380" s="1" t="s">
        <v>504</v>
      </c>
      <c r="C380" s="2" t="s">
        <v>505</v>
      </c>
      <c r="D380" s="2">
        <v>24</v>
      </c>
      <c r="E380" s="3">
        <v>40561.503472222219</v>
      </c>
      <c r="F380" s="11">
        <v>0.42</v>
      </c>
      <c r="G380" s="2">
        <v>12527</v>
      </c>
      <c r="H380" s="11">
        <v>10.08</v>
      </c>
    </row>
    <row r="381" spans="1:8" x14ac:dyDescent="0.25">
      <c r="A381" s="2">
        <v>541480</v>
      </c>
      <c r="B381" s="1" t="s">
        <v>506</v>
      </c>
      <c r="C381" s="2" t="s">
        <v>507</v>
      </c>
      <c r="D381" s="2">
        <v>12</v>
      </c>
      <c r="E381" s="3">
        <v>40561.503472222219</v>
      </c>
      <c r="F381" s="11">
        <v>0.42</v>
      </c>
      <c r="G381" s="2">
        <v>12527</v>
      </c>
      <c r="H381" s="11">
        <v>5.04</v>
      </c>
    </row>
    <row r="382" spans="1:8" x14ac:dyDescent="0.25">
      <c r="A382" s="2">
        <v>541517</v>
      </c>
      <c r="B382" s="1">
        <v>21231</v>
      </c>
      <c r="C382" s="2" t="s">
        <v>200</v>
      </c>
      <c r="D382" s="2">
        <v>12</v>
      </c>
      <c r="E382" s="3">
        <v>40562.356944444444</v>
      </c>
      <c r="F382" s="11">
        <v>1.25</v>
      </c>
      <c r="G382" s="2">
        <v>12665</v>
      </c>
      <c r="H382" s="11">
        <v>15</v>
      </c>
    </row>
    <row r="383" spans="1:8" x14ac:dyDescent="0.25">
      <c r="A383" s="2">
        <v>541517</v>
      </c>
      <c r="B383" s="1">
        <v>21232</v>
      </c>
      <c r="C383" s="2" t="s">
        <v>179</v>
      </c>
      <c r="D383" s="2">
        <v>24</v>
      </c>
      <c r="E383" s="3">
        <v>40562.356944444444</v>
      </c>
      <c r="F383" s="11">
        <v>1.25</v>
      </c>
      <c r="G383" s="2">
        <v>12665</v>
      </c>
      <c r="H383" s="11">
        <v>30</v>
      </c>
    </row>
    <row r="384" spans="1:8" x14ac:dyDescent="0.25">
      <c r="A384" s="2">
        <v>541877</v>
      </c>
      <c r="B384" s="1">
        <v>21656</v>
      </c>
      <c r="C384" s="2" t="s">
        <v>316</v>
      </c>
      <c r="D384" s="2">
        <v>6</v>
      </c>
      <c r="E384" s="3">
        <v>40567.425000000003</v>
      </c>
      <c r="F384" s="11">
        <v>1.45</v>
      </c>
      <c r="G384" s="2">
        <v>12559</v>
      </c>
      <c r="H384" s="11">
        <v>8.6999999999999993</v>
      </c>
    </row>
    <row r="385" spans="1:8" x14ac:dyDescent="0.25">
      <c r="A385" s="2">
        <v>541877</v>
      </c>
      <c r="B385" s="1">
        <v>21680</v>
      </c>
      <c r="C385" s="2" t="s">
        <v>159</v>
      </c>
      <c r="D385" s="2">
        <v>12</v>
      </c>
      <c r="E385" s="3">
        <v>40567.425000000003</v>
      </c>
      <c r="F385" s="11">
        <v>0.85</v>
      </c>
      <c r="G385" s="2">
        <v>12559</v>
      </c>
      <c r="H385" s="11">
        <v>10.199999999999999</v>
      </c>
    </row>
    <row r="386" spans="1:8" x14ac:dyDescent="0.25">
      <c r="A386" s="2">
        <v>541877</v>
      </c>
      <c r="B386" s="1">
        <v>21981</v>
      </c>
      <c r="C386" s="2" t="s">
        <v>111</v>
      </c>
      <c r="D386" s="2">
        <v>24</v>
      </c>
      <c r="E386" s="3">
        <v>40567.425000000003</v>
      </c>
      <c r="F386" s="11">
        <v>0.28999999999999998</v>
      </c>
      <c r="G386" s="2">
        <v>12559</v>
      </c>
      <c r="H386" s="11">
        <v>6.9599999999999991</v>
      </c>
    </row>
    <row r="387" spans="1:8" x14ac:dyDescent="0.25">
      <c r="A387" s="2">
        <v>541877</v>
      </c>
      <c r="B387" s="1">
        <v>22302</v>
      </c>
      <c r="C387" s="2" t="s">
        <v>509</v>
      </c>
      <c r="D387" s="2">
        <v>18</v>
      </c>
      <c r="E387" s="3">
        <v>40567.425000000003</v>
      </c>
      <c r="F387" s="11">
        <v>2.5499999999999998</v>
      </c>
      <c r="G387" s="2">
        <v>12559</v>
      </c>
      <c r="H387" s="11">
        <v>45.9</v>
      </c>
    </row>
    <row r="388" spans="1:8" x14ac:dyDescent="0.25">
      <c r="A388" s="2">
        <v>541877</v>
      </c>
      <c r="B388" s="1">
        <v>22303</v>
      </c>
      <c r="C388" s="2" t="s">
        <v>422</v>
      </c>
      <c r="D388" s="2">
        <v>12</v>
      </c>
      <c r="E388" s="3">
        <v>40567.425000000003</v>
      </c>
      <c r="F388" s="11">
        <v>2.5499999999999998</v>
      </c>
      <c r="G388" s="2">
        <v>12559</v>
      </c>
      <c r="H388" s="11">
        <v>30.599999999999998</v>
      </c>
    </row>
    <row r="389" spans="1:8" x14ac:dyDescent="0.25">
      <c r="A389" s="2">
        <v>541877</v>
      </c>
      <c r="B389" s="1">
        <v>22423</v>
      </c>
      <c r="C389" s="2" t="s">
        <v>100</v>
      </c>
      <c r="D389" s="2">
        <v>2</v>
      </c>
      <c r="E389" s="3">
        <v>40567.425000000003</v>
      </c>
      <c r="F389" s="11">
        <v>12.75</v>
      </c>
      <c r="G389" s="2">
        <v>12559</v>
      </c>
      <c r="H389" s="11">
        <v>25.5</v>
      </c>
    </row>
    <row r="390" spans="1:8" x14ac:dyDescent="0.25">
      <c r="A390" s="2">
        <v>541877</v>
      </c>
      <c r="B390" s="1">
        <v>22494</v>
      </c>
      <c r="C390" s="2" t="s">
        <v>510</v>
      </c>
      <c r="D390" s="2">
        <v>12</v>
      </c>
      <c r="E390" s="3">
        <v>40567.425000000003</v>
      </c>
      <c r="F390" s="11">
        <v>1.25</v>
      </c>
      <c r="G390" s="2">
        <v>12559</v>
      </c>
      <c r="H390" s="11">
        <v>15</v>
      </c>
    </row>
    <row r="391" spans="1:8" x14ac:dyDescent="0.25">
      <c r="A391" s="2">
        <v>541877</v>
      </c>
      <c r="B391" s="1">
        <v>22636</v>
      </c>
      <c r="C391" s="2" t="s">
        <v>24</v>
      </c>
      <c r="D391" s="2">
        <v>2</v>
      </c>
      <c r="E391" s="3">
        <v>40567.425000000003</v>
      </c>
      <c r="F391" s="11">
        <v>8.5</v>
      </c>
      <c r="G391" s="2">
        <v>12559</v>
      </c>
      <c r="H391" s="11">
        <v>17</v>
      </c>
    </row>
    <row r="392" spans="1:8" x14ac:dyDescent="0.25">
      <c r="A392" s="2">
        <v>541877</v>
      </c>
      <c r="B392" s="1">
        <v>22704</v>
      </c>
      <c r="C392" s="2" t="s">
        <v>399</v>
      </c>
      <c r="D392" s="2">
        <v>25</v>
      </c>
      <c r="E392" s="3">
        <v>40567.425000000003</v>
      </c>
      <c r="F392" s="11">
        <v>0.42</v>
      </c>
      <c r="G392" s="2">
        <v>12559</v>
      </c>
      <c r="H392" s="11">
        <v>10.5</v>
      </c>
    </row>
    <row r="393" spans="1:8" x14ac:dyDescent="0.25">
      <c r="A393" s="2">
        <v>541877</v>
      </c>
      <c r="B393" s="1">
        <v>22721</v>
      </c>
      <c r="C393" s="2" t="s">
        <v>229</v>
      </c>
      <c r="D393" s="2">
        <v>9</v>
      </c>
      <c r="E393" s="3">
        <v>40567.425000000003</v>
      </c>
      <c r="F393" s="11">
        <v>4.95</v>
      </c>
      <c r="G393" s="2">
        <v>12559</v>
      </c>
      <c r="H393" s="11">
        <v>44.550000000000004</v>
      </c>
    </row>
    <row r="394" spans="1:8" x14ac:dyDescent="0.25">
      <c r="A394" s="2">
        <v>541877</v>
      </c>
      <c r="B394" s="1">
        <v>22723</v>
      </c>
      <c r="C394" s="2" t="s">
        <v>230</v>
      </c>
      <c r="D394" s="2">
        <v>4</v>
      </c>
      <c r="E394" s="3">
        <v>40567.425000000003</v>
      </c>
      <c r="F394" s="11">
        <v>3.95</v>
      </c>
      <c r="G394" s="2">
        <v>12559</v>
      </c>
      <c r="H394" s="11">
        <v>15.8</v>
      </c>
    </row>
    <row r="395" spans="1:8" x14ac:dyDescent="0.25">
      <c r="A395" s="2">
        <v>541877</v>
      </c>
      <c r="B395" s="1">
        <v>22834</v>
      </c>
      <c r="C395" s="2" t="s">
        <v>57</v>
      </c>
      <c r="D395" s="2">
        <v>12</v>
      </c>
      <c r="E395" s="3">
        <v>40567.425000000003</v>
      </c>
      <c r="F395" s="11">
        <v>2.1</v>
      </c>
      <c r="G395" s="2">
        <v>12559</v>
      </c>
      <c r="H395" s="11">
        <v>25.200000000000003</v>
      </c>
    </row>
    <row r="396" spans="1:8" x14ac:dyDescent="0.25">
      <c r="A396" s="2">
        <v>541877</v>
      </c>
      <c r="B396" s="1">
        <v>22895</v>
      </c>
      <c r="C396" s="2" t="s">
        <v>78</v>
      </c>
      <c r="D396" s="2">
        <v>36</v>
      </c>
      <c r="E396" s="3">
        <v>40567.425000000003</v>
      </c>
      <c r="F396" s="11">
        <v>2.95</v>
      </c>
      <c r="G396" s="2">
        <v>12559</v>
      </c>
      <c r="H396" s="11">
        <v>106.2</v>
      </c>
    </row>
    <row r="397" spans="1:8" x14ac:dyDescent="0.25">
      <c r="A397" s="2">
        <v>541877</v>
      </c>
      <c r="B397" s="1">
        <v>22896</v>
      </c>
      <c r="C397" s="2" t="s">
        <v>317</v>
      </c>
      <c r="D397" s="2">
        <v>6</v>
      </c>
      <c r="E397" s="3">
        <v>40567.425000000003</v>
      </c>
      <c r="F397" s="11">
        <v>2.5499999999999998</v>
      </c>
      <c r="G397" s="2">
        <v>12559</v>
      </c>
      <c r="H397" s="11">
        <v>15.299999999999999</v>
      </c>
    </row>
    <row r="398" spans="1:8" x14ac:dyDescent="0.25">
      <c r="A398" s="2">
        <v>541877</v>
      </c>
      <c r="B398" s="1">
        <v>22897</v>
      </c>
      <c r="C398" s="2" t="s">
        <v>188</v>
      </c>
      <c r="D398" s="2">
        <v>10</v>
      </c>
      <c r="E398" s="3">
        <v>40567.425000000003</v>
      </c>
      <c r="F398" s="11">
        <v>1.45</v>
      </c>
      <c r="G398" s="2">
        <v>12559</v>
      </c>
      <c r="H398" s="11">
        <v>14.5</v>
      </c>
    </row>
    <row r="399" spans="1:8" x14ac:dyDescent="0.25">
      <c r="A399" s="2">
        <v>541877</v>
      </c>
      <c r="B399" s="1">
        <v>22900</v>
      </c>
      <c r="C399" s="2" t="s">
        <v>508</v>
      </c>
      <c r="D399" s="2">
        <v>6</v>
      </c>
      <c r="E399" s="3">
        <v>40567.425000000003</v>
      </c>
      <c r="F399" s="11">
        <v>2.95</v>
      </c>
      <c r="G399" s="2">
        <v>12559</v>
      </c>
      <c r="H399" s="11">
        <v>17.700000000000003</v>
      </c>
    </row>
    <row r="400" spans="1:8" x14ac:dyDescent="0.25">
      <c r="A400" s="2">
        <v>541877</v>
      </c>
      <c r="B400" s="1">
        <v>22908</v>
      </c>
      <c r="C400" s="2" t="s">
        <v>187</v>
      </c>
      <c r="D400" s="2">
        <v>12</v>
      </c>
      <c r="E400" s="3">
        <v>40567.425000000003</v>
      </c>
      <c r="F400" s="11">
        <v>0.85</v>
      </c>
      <c r="G400" s="2">
        <v>12559</v>
      </c>
      <c r="H400" s="11">
        <v>10.199999999999999</v>
      </c>
    </row>
    <row r="401" spans="1:8" x14ac:dyDescent="0.25">
      <c r="A401" s="2">
        <v>541877</v>
      </c>
      <c r="B401" s="1">
        <v>22973</v>
      </c>
      <c r="C401" s="2" t="s">
        <v>9</v>
      </c>
      <c r="D401" s="2">
        <v>12</v>
      </c>
      <c r="E401" s="3">
        <v>40567.425000000003</v>
      </c>
      <c r="F401" s="11">
        <v>1.65</v>
      </c>
      <c r="G401" s="2">
        <v>12559</v>
      </c>
      <c r="H401" s="11">
        <v>19.799999999999997</v>
      </c>
    </row>
    <row r="402" spans="1:8" x14ac:dyDescent="0.25">
      <c r="A402" s="2">
        <v>541877</v>
      </c>
      <c r="B402" s="1">
        <v>84692</v>
      </c>
      <c r="C402" s="2" t="s">
        <v>381</v>
      </c>
      <c r="D402" s="2">
        <v>25</v>
      </c>
      <c r="E402" s="3">
        <v>40567.425000000003</v>
      </c>
      <c r="F402" s="11">
        <v>0.42</v>
      </c>
      <c r="G402" s="2">
        <v>12559</v>
      </c>
      <c r="H402" s="11">
        <v>10.5</v>
      </c>
    </row>
    <row r="403" spans="1:8" x14ac:dyDescent="0.25">
      <c r="A403" s="2">
        <v>541962</v>
      </c>
      <c r="B403" s="1">
        <v>21880</v>
      </c>
      <c r="C403" s="2" t="s">
        <v>231</v>
      </c>
      <c r="D403" s="2">
        <v>12</v>
      </c>
      <c r="E403" s="3">
        <v>40567.540277777778</v>
      </c>
      <c r="F403" s="11">
        <v>0.65</v>
      </c>
      <c r="G403" s="2">
        <v>12693</v>
      </c>
      <c r="H403" s="11">
        <v>7.8000000000000007</v>
      </c>
    </row>
    <row r="404" spans="1:8" x14ac:dyDescent="0.25">
      <c r="A404" s="2">
        <v>541962</v>
      </c>
      <c r="B404" s="1">
        <v>22202</v>
      </c>
      <c r="C404" s="2" t="s">
        <v>144</v>
      </c>
      <c r="D404" s="2">
        <v>4</v>
      </c>
      <c r="E404" s="3">
        <v>40567.540277777778</v>
      </c>
      <c r="F404" s="11">
        <v>3.75</v>
      </c>
      <c r="G404" s="2">
        <v>12693</v>
      </c>
      <c r="H404" s="11">
        <v>15</v>
      </c>
    </row>
    <row r="405" spans="1:8" x14ac:dyDescent="0.25">
      <c r="A405" s="2">
        <v>541962</v>
      </c>
      <c r="B405" s="1">
        <v>22445</v>
      </c>
      <c r="C405" s="2" t="s">
        <v>37</v>
      </c>
      <c r="D405" s="2">
        <v>6</v>
      </c>
      <c r="E405" s="3">
        <v>40567.540277777778</v>
      </c>
      <c r="F405" s="11">
        <v>2.95</v>
      </c>
      <c r="G405" s="2">
        <v>12693</v>
      </c>
      <c r="H405" s="11">
        <v>17.700000000000003</v>
      </c>
    </row>
    <row r="406" spans="1:8" x14ac:dyDescent="0.25">
      <c r="A406" s="2">
        <v>541962</v>
      </c>
      <c r="B406" s="1">
        <v>22627</v>
      </c>
      <c r="C406" s="2" t="s">
        <v>150</v>
      </c>
      <c r="D406" s="2">
        <v>2</v>
      </c>
      <c r="E406" s="3">
        <v>40567.540277777778</v>
      </c>
      <c r="F406" s="11">
        <v>8.5</v>
      </c>
      <c r="G406" s="2">
        <v>12693</v>
      </c>
      <c r="H406" s="11">
        <v>17</v>
      </c>
    </row>
    <row r="407" spans="1:8" x14ac:dyDescent="0.25">
      <c r="A407" s="2">
        <v>541962</v>
      </c>
      <c r="B407" s="1">
        <v>22937</v>
      </c>
      <c r="C407" s="2" t="s">
        <v>194</v>
      </c>
      <c r="D407" s="2">
        <v>6</v>
      </c>
      <c r="E407" s="3">
        <v>40567.540277777778</v>
      </c>
      <c r="F407" s="11">
        <v>2.5499999999999998</v>
      </c>
      <c r="G407" s="2">
        <v>12693</v>
      </c>
      <c r="H407" s="11">
        <v>15.299999999999999</v>
      </c>
    </row>
    <row r="408" spans="1:8" x14ac:dyDescent="0.25">
      <c r="A408" s="2">
        <v>541962</v>
      </c>
      <c r="B408" s="1">
        <v>22957</v>
      </c>
      <c r="C408" s="2" t="s">
        <v>511</v>
      </c>
      <c r="D408" s="2">
        <v>6</v>
      </c>
      <c r="E408" s="3">
        <v>40567.540277777778</v>
      </c>
      <c r="F408" s="11">
        <v>2.95</v>
      </c>
      <c r="G408" s="2">
        <v>12693</v>
      </c>
      <c r="H408" s="11">
        <v>17.700000000000003</v>
      </c>
    </row>
    <row r="409" spans="1:8" x14ac:dyDescent="0.25">
      <c r="A409" s="2">
        <v>541962</v>
      </c>
      <c r="B409" s="1">
        <v>22967</v>
      </c>
      <c r="C409" s="2" t="s">
        <v>512</v>
      </c>
      <c r="D409" s="2">
        <v>6</v>
      </c>
      <c r="E409" s="3">
        <v>40567.540277777778</v>
      </c>
      <c r="F409" s="11">
        <v>2.95</v>
      </c>
      <c r="G409" s="2">
        <v>12693</v>
      </c>
      <c r="H409" s="11">
        <v>17.700000000000003</v>
      </c>
    </row>
    <row r="410" spans="1:8" x14ac:dyDescent="0.25">
      <c r="A410" s="2">
        <v>541962</v>
      </c>
      <c r="B410" s="1" t="s">
        <v>206</v>
      </c>
      <c r="C410" s="2" t="s">
        <v>207</v>
      </c>
      <c r="D410" s="2">
        <v>3</v>
      </c>
      <c r="E410" s="3">
        <v>40567.540277777778</v>
      </c>
      <c r="F410" s="11">
        <v>5.95</v>
      </c>
      <c r="G410" s="2">
        <v>12693</v>
      </c>
      <c r="H410" s="11">
        <v>17.850000000000001</v>
      </c>
    </row>
    <row r="411" spans="1:8" x14ac:dyDescent="0.25">
      <c r="A411" s="2">
        <v>541965</v>
      </c>
      <c r="B411" s="1">
        <v>20828</v>
      </c>
      <c r="C411" s="2" t="s">
        <v>293</v>
      </c>
      <c r="D411" s="2">
        <v>18</v>
      </c>
      <c r="E411" s="3">
        <v>40567.560416666667</v>
      </c>
      <c r="F411" s="11">
        <v>2.5499999999999998</v>
      </c>
      <c r="G411" s="2">
        <v>12625</v>
      </c>
      <c r="H411" s="11">
        <v>45.9</v>
      </c>
    </row>
    <row r="412" spans="1:8" x14ac:dyDescent="0.25">
      <c r="A412" s="2">
        <v>541965</v>
      </c>
      <c r="B412" s="1">
        <v>21121</v>
      </c>
      <c r="C412" s="2" t="s">
        <v>326</v>
      </c>
      <c r="D412" s="2">
        <v>24</v>
      </c>
      <c r="E412" s="3">
        <v>40567.560416666667</v>
      </c>
      <c r="F412" s="11">
        <v>1.25</v>
      </c>
      <c r="G412" s="2">
        <v>12625</v>
      </c>
      <c r="H412" s="11">
        <v>30</v>
      </c>
    </row>
    <row r="413" spans="1:8" x14ac:dyDescent="0.25">
      <c r="A413" s="2">
        <v>541965</v>
      </c>
      <c r="B413" s="1">
        <v>21122</v>
      </c>
      <c r="C413" s="2" t="s">
        <v>218</v>
      </c>
      <c r="D413" s="2">
        <v>24</v>
      </c>
      <c r="E413" s="3">
        <v>40567.560416666667</v>
      </c>
      <c r="F413" s="11">
        <v>1.25</v>
      </c>
      <c r="G413" s="2">
        <v>12625</v>
      </c>
      <c r="H413" s="11">
        <v>30</v>
      </c>
    </row>
    <row r="414" spans="1:8" x14ac:dyDescent="0.25">
      <c r="A414" s="2">
        <v>541965</v>
      </c>
      <c r="B414" s="1">
        <v>21124</v>
      </c>
      <c r="C414" s="2" t="s">
        <v>531</v>
      </c>
      <c r="D414" s="2">
        <v>24</v>
      </c>
      <c r="E414" s="3">
        <v>40567.560416666667</v>
      </c>
      <c r="F414" s="11">
        <v>1.25</v>
      </c>
      <c r="G414" s="2">
        <v>12625</v>
      </c>
      <c r="H414" s="11">
        <v>30</v>
      </c>
    </row>
    <row r="415" spans="1:8" x14ac:dyDescent="0.25">
      <c r="A415" s="2">
        <v>541965</v>
      </c>
      <c r="B415" s="1">
        <v>21249</v>
      </c>
      <c r="C415" s="2" t="s">
        <v>23</v>
      </c>
      <c r="D415" s="2">
        <v>12</v>
      </c>
      <c r="E415" s="3">
        <v>40567.560416666667</v>
      </c>
      <c r="F415" s="11">
        <v>2.95</v>
      </c>
      <c r="G415" s="2">
        <v>12625</v>
      </c>
      <c r="H415" s="11">
        <v>35.400000000000006</v>
      </c>
    </row>
    <row r="416" spans="1:8" x14ac:dyDescent="0.25">
      <c r="A416" s="2">
        <v>541965</v>
      </c>
      <c r="B416" s="1">
        <v>21251</v>
      </c>
      <c r="C416" s="2" t="s">
        <v>502</v>
      </c>
      <c r="D416" s="2">
        <v>12</v>
      </c>
      <c r="E416" s="3">
        <v>40567.560416666667</v>
      </c>
      <c r="F416" s="11">
        <v>2.95</v>
      </c>
      <c r="G416" s="2">
        <v>12625</v>
      </c>
      <c r="H416" s="11">
        <v>35.400000000000006</v>
      </c>
    </row>
    <row r="417" spans="1:8" x14ac:dyDescent="0.25">
      <c r="A417" s="2">
        <v>541965</v>
      </c>
      <c r="B417" s="1">
        <v>21507</v>
      </c>
      <c r="C417" s="2" t="s">
        <v>517</v>
      </c>
      <c r="D417" s="2">
        <v>12</v>
      </c>
      <c r="E417" s="3">
        <v>40567.560416666667</v>
      </c>
      <c r="F417" s="11">
        <v>0.42</v>
      </c>
      <c r="G417" s="2">
        <v>12625</v>
      </c>
      <c r="H417" s="11">
        <v>5.04</v>
      </c>
    </row>
    <row r="418" spans="1:8" x14ac:dyDescent="0.25">
      <c r="A418" s="2">
        <v>541965</v>
      </c>
      <c r="B418" s="1">
        <v>21508</v>
      </c>
      <c r="C418" s="2" t="s">
        <v>518</v>
      </c>
      <c r="D418" s="2">
        <v>12</v>
      </c>
      <c r="E418" s="3">
        <v>40567.560416666667</v>
      </c>
      <c r="F418" s="11">
        <v>0.42</v>
      </c>
      <c r="G418" s="2">
        <v>12625</v>
      </c>
      <c r="H418" s="11">
        <v>5.04</v>
      </c>
    </row>
    <row r="419" spans="1:8" x14ac:dyDescent="0.25">
      <c r="A419" s="2">
        <v>541965</v>
      </c>
      <c r="B419" s="1">
        <v>21509</v>
      </c>
      <c r="C419" s="2" t="s">
        <v>519</v>
      </c>
      <c r="D419" s="2">
        <v>12</v>
      </c>
      <c r="E419" s="3">
        <v>40567.560416666667</v>
      </c>
      <c r="F419" s="11">
        <v>0.42</v>
      </c>
      <c r="G419" s="2">
        <v>12625</v>
      </c>
      <c r="H419" s="11">
        <v>5.04</v>
      </c>
    </row>
    <row r="420" spans="1:8" x14ac:dyDescent="0.25">
      <c r="A420" s="2">
        <v>541965</v>
      </c>
      <c r="B420" s="1">
        <v>21787</v>
      </c>
      <c r="C420" s="2" t="s">
        <v>178</v>
      </c>
      <c r="D420" s="2">
        <v>24</v>
      </c>
      <c r="E420" s="3">
        <v>40567.560416666667</v>
      </c>
      <c r="F420" s="11">
        <v>0.85</v>
      </c>
      <c r="G420" s="2">
        <v>12625</v>
      </c>
      <c r="H420" s="11">
        <v>20.399999999999999</v>
      </c>
    </row>
    <row r="421" spans="1:8" x14ac:dyDescent="0.25">
      <c r="A421" s="2">
        <v>541965</v>
      </c>
      <c r="B421" s="1">
        <v>22024</v>
      </c>
      <c r="C421" s="2" t="s">
        <v>514</v>
      </c>
      <c r="D421" s="2">
        <v>12</v>
      </c>
      <c r="E421" s="3">
        <v>40567.560416666667</v>
      </c>
      <c r="F421" s="11">
        <v>0.42</v>
      </c>
      <c r="G421" s="2">
        <v>12625</v>
      </c>
      <c r="H421" s="11">
        <v>5.04</v>
      </c>
    </row>
    <row r="422" spans="1:8" x14ac:dyDescent="0.25">
      <c r="A422" s="2">
        <v>541965</v>
      </c>
      <c r="B422" s="1">
        <v>22025</v>
      </c>
      <c r="C422" s="2" t="s">
        <v>516</v>
      </c>
      <c r="D422" s="2">
        <v>12</v>
      </c>
      <c r="E422" s="3">
        <v>40567.560416666667</v>
      </c>
      <c r="F422" s="11">
        <v>0.42</v>
      </c>
      <c r="G422" s="2">
        <v>12625</v>
      </c>
      <c r="H422" s="11">
        <v>5.04</v>
      </c>
    </row>
    <row r="423" spans="1:8" x14ac:dyDescent="0.25">
      <c r="A423" s="2">
        <v>541965</v>
      </c>
      <c r="B423" s="1">
        <v>22037</v>
      </c>
      <c r="C423" s="2" t="s">
        <v>515</v>
      </c>
      <c r="D423" s="2">
        <v>12</v>
      </c>
      <c r="E423" s="3">
        <v>40567.560416666667</v>
      </c>
      <c r="F423" s="11">
        <v>0.42</v>
      </c>
      <c r="G423" s="2">
        <v>12625</v>
      </c>
      <c r="H423" s="11">
        <v>5.04</v>
      </c>
    </row>
    <row r="424" spans="1:8" x14ac:dyDescent="0.25">
      <c r="A424" s="2">
        <v>541965</v>
      </c>
      <c r="B424" s="1">
        <v>22046</v>
      </c>
      <c r="C424" s="2" t="s">
        <v>297</v>
      </c>
      <c r="D424" s="2">
        <v>25</v>
      </c>
      <c r="E424" s="3">
        <v>40567.560416666667</v>
      </c>
      <c r="F424" s="11">
        <v>0.42</v>
      </c>
      <c r="G424" s="2">
        <v>12625</v>
      </c>
      <c r="H424" s="11">
        <v>10.5</v>
      </c>
    </row>
    <row r="425" spans="1:8" x14ac:dyDescent="0.25">
      <c r="A425" s="2">
        <v>541965</v>
      </c>
      <c r="B425" s="1">
        <v>22087</v>
      </c>
      <c r="C425" s="2" t="s">
        <v>359</v>
      </c>
      <c r="D425" s="2">
        <v>24</v>
      </c>
      <c r="E425" s="3">
        <v>40567.560416666667</v>
      </c>
      <c r="F425" s="11">
        <v>2.95</v>
      </c>
      <c r="G425" s="2">
        <v>12625</v>
      </c>
      <c r="H425" s="11">
        <v>70.800000000000011</v>
      </c>
    </row>
    <row r="426" spans="1:8" x14ac:dyDescent="0.25">
      <c r="A426" s="2">
        <v>541965</v>
      </c>
      <c r="B426" s="1">
        <v>22088</v>
      </c>
      <c r="C426" s="2" t="s">
        <v>360</v>
      </c>
      <c r="D426" s="2">
        <v>24</v>
      </c>
      <c r="E426" s="3">
        <v>40567.560416666667</v>
      </c>
      <c r="F426" s="11">
        <v>2.95</v>
      </c>
      <c r="G426" s="2">
        <v>12625</v>
      </c>
      <c r="H426" s="11">
        <v>70.800000000000011</v>
      </c>
    </row>
    <row r="427" spans="1:8" x14ac:dyDescent="0.25">
      <c r="A427" s="2">
        <v>541965</v>
      </c>
      <c r="B427" s="1">
        <v>22179</v>
      </c>
      <c r="C427" s="2" t="s">
        <v>526</v>
      </c>
      <c r="D427" s="2">
        <v>6</v>
      </c>
      <c r="E427" s="3">
        <v>40567.560416666667</v>
      </c>
      <c r="F427" s="11">
        <v>6.75</v>
      </c>
      <c r="G427" s="2">
        <v>12625</v>
      </c>
      <c r="H427" s="11">
        <v>40.5</v>
      </c>
    </row>
    <row r="428" spans="1:8" x14ac:dyDescent="0.25">
      <c r="A428" s="2">
        <v>541965</v>
      </c>
      <c r="B428" s="1">
        <v>22180</v>
      </c>
      <c r="C428" s="2" t="s">
        <v>476</v>
      </c>
      <c r="D428" s="2">
        <v>4</v>
      </c>
      <c r="E428" s="3">
        <v>40567.560416666667</v>
      </c>
      <c r="F428" s="11">
        <v>9.9499999999999993</v>
      </c>
      <c r="G428" s="2">
        <v>12625</v>
      </c>
      <c r="H428" s="11">
        <v>39.799999999999997</v>
      </c>
    </row>
    <row r="429" spans="1:8" x14ac:dyDescent="0.25">
      <c r="A429" s="2">
        <v>541965</v>
      </c>
      <c r="B429" s="1">
        <v>22236</v>
      </c>
      <c r="C429" s="2" t="s">
        <v>243</v>
      </c>
      <c r="D429" s="2">
        <v>12</v>
      </c>
      <c r="E429" s="3">
        <v>40567.560416666667</v>
      </c>
      <c r="F429" s="11">
        <v>10.95</v>
      </c>
      <c r="G429" s="2">
        <v>12625</v>
      </c>
      <c r="H429" s="11">
        <v>131.39999999999998</v>
      </c>
    </row>
    <row r="430" spans="1:8" x14ac:dyDescent="0.25">
      <c r="A430" s="2">
        <v>541965</v>
      </c>
      <c r="B430" s="1">
        <v>22242</v>
      </c>
      <c r="C430" s="2" t="s">
        <v>2</v>
      </c>
      <c r="D430" s="2">
        <v>24</v>
      </c>
      <c r="E430" s="3">
        <v>40567.560416666667</v>
      </c>
      <c r="F430" s="11">
        <v>1.65</v>
      </c>
      <c r="G430" s="2">
        <v>12625</v>
      </c>
      <c r="H430" s="11">
        <v>39.599999999999994</v>
      </c>
    </row>
    <row r="431" spans="1:8" x14ac:dyDescent="0.25">
      <c r="A431" s="2">
        <v>541965</v>
      </c>
      <c r="B431" s="1">
        <v>22311</v>
      </c>
      <c r="C431" s="2" t="s">
        <v>532</v>
      </c>
      <c r="D431" s="2">
        <v>6</v>
      </c>
      <c r="E431" s="3">
        <v>40567.560416666667</v>
      </c>
      <c r="F431" s="11">
        <v>2.95</v>
      </c>
      <c r="G431" s="2">
        <v>12625</v>
      </c>
      <c r="H431" s="11">
        <v>17.700000000000003</v>
      </c>
    </row>
    <row r="432" spans="1:8" x14ac:dyDescent="0.25">
      <c r="A432" s="2">
        <v>541965</v>
      </c>
      <c r="B432" s="1">
        <v>22367</v>
      </c>
      <c r="C432" s="2" t="s">
        <v>465</v>
      </c>
      <c r="D432" s="2">
        <v>8</v>
      </c>
      <c r="E432" s="3">
        <v>40567.560416666667</v>
      </c>
      <c r="F432" s="11">
        <v>1.95</v>
      </c>
      <c r="G432" s="2">
        <v>12625</v>
      </c>
      <c r="H432" s="11">
        <v>15.6</v>
      </c>
    </row>
    <row r="433" spans="1:8" x14ac:dyDescent="0.25">
      <c r="A433" s="2">
        <v>541965</v>
      </c>
      <c r="B433" s="1">
        <v>22418</v>
      </c>
      <c r="C433" s="2" t="s">
        <v>528</v>
      </c>
      <c r="D433" s="2">
        <v>24</v>
      </c>
      <c r="E433" s="3">
        <v>40567.560416666667</v>
      </c>
      <c r="F433" s="11">
        <v>0.85</v>
      </c>
      <c r="G433" s="2">
        <v>12625</v>
      </c>
      <c r="H433" s="11">
        <v>20.399999999999999</v>
      </c>
    </row>
    <row r="434" spans="1:8" x14ac:dyDescent="0.25">
      <c r="A434" s="2">
        <v>541965</v>
      </c>
      <c r="B434" s="1">
        <v>22423</v>
      </c>
      <c r="C434" s="2" t="s">
        <v>100</v>
      </c>
      <c r="D434" s="2">
        <v>16</v>
      </c>
      <c r="E434" s="3">
        <v>40567.560416666667</v>
      </c>
      <c r="F434" s="11">
        <v>10.95</v>
      </c>
      <c r="G434" s="2">
        <v>12625</v>
      </c>
      <c r="H434" s="11">
        <v>175.2</v>
      </c>
    </row>
    <row r="435" spans="1:8" x14ac:dyDescent="0.25">
      <c r="A435" s="2">
        <v>541965</v>
      </c>
      <c r="B435" s="1">
        <v>22432</v>
      </c>
      <c r="C435" s="2" t="s">
        <v>529</v>
      </c>
      <c r="D435" s="2">
        <v>12</v>
      </c>
      <c r="E435" s="3">
        <v>40567.560416666667</v>
      </c>
      <c r="F435" s="11">
        <v>1.95</v>
      </c>
      <c r="G435" s="2">
        <v>12625</v>
      </c>
      <c r="H435" s="11">
        <v>23.4</v>
      </c>
    </row>
    <row r="436" spans="1:8" x14ac:dyDescent="0.25">
      <c r="A436" s="2">
        <v>541965</v>
      </c>
      <c r="B436" s="1">
        <v>22534</v>
      </c>
      <c r="C436" s="2" t="s">
        <v>304</v>
      </c>
      <c r="D436" s="2">
        <v>24</v>
      </c>
      <c r="E436" s="3">
        <v>40567.560416666667</v>
      </c>
      <c r="F436" s="11">
        <v>0.42</v>
      </c>
      <c r="G436" s="2">
        <v>12625</v>
      </c>
      <c r="H436" s="11">
        <v>10.08</v>
      </c>
    </row>
    <row r="437" spans="1:8" x14ac:dyDescent="0.25">
      <c r="A437" s="2">
        <v>541965</v>
      </c>
      <c r="B437" s="1">
        <v>22535</v>
      </c>
      <c r="C437" s="2" t="s">
        <v>524</v>
      </c>
      <c r="D437" s="2">
        <v>24</v>
      </c>
      <c r="E437" s="3">
        <v>40567.560416666667</v>
      </c>
      <c r="F437" s="11">
        <v>0.42</v>
      </c>
      <c r="G437" s="2">
        <v>12625</v>
      </c>
      <c r="H437" s="11">
        <v>10.08</v>
      </c>
    </row>
    <row r="438" spans="1:8" x14ac:dyDescent="0.25">
      <c r="A438" s="2">
        <v>541965</v>
      </c>
      <c r="B438" s="1">
        <v>22537</v>
      </c>
      <c r="C438" s="2" t="s">
        <v>525</v>
      </c>
      <c r="D438" s="2">
        <v>24</v>
      </c>
      <c r="E438" s="3">
        <v>40567.560416666667</v>
      </c>
      <c r="F438" s="11">
        <v>0.42</v>
      </c>
      <c r="G438" s="2">
        <v>12625</v>
      </c>
      <c r="H438" s="11">
        <v>10.08</v>
      </c>
    </row>
    <row r="439" spans="1:8" x14ac:dyDescent="0.25">
      <c r="A439" s="2">
        <v>541965</v>
      </c>
      <c r="B439" s="1">
        <v>22551</v>
      </c>
      <c r="C439" s="2" t="s">
        <v>158</v>
      </c>
      <c r="D439" s="2">
        <v>12</v>
      </c>
      <c r="E439" s="3">
        <v>40567.560416666667</v>
      </c>
      <c r="F439" s="11">
        <v>1.65</v>
      </c>
      <c r="G439" s="2">
        <v>12625</v>
      </c>
      <c r="H439" s="11">
        <v>19.799999999999997</v>
      </c>
    </row>
    <row r="440" spans="1:8" x14ac:dyDescent="0.25">
      <c r="A440" s="2">
        <v>541965</v>
      </c>
      <c r="B440" s="1">
        <v>22554</v>
      </c>
      <c r="C440" s="2" t="s">
        <v>110</v>
      </c>
      <c r="D440" s="2">
        <v>12</v>
      </c>
      <c r="E440" s="3">
        <v>40567.560416666667</v>
      </c>
      <c r="F440" s="11">
        <v>1.65</v>
      </c>
      <c r="G440" s="2">
        <v>12625</v>
      </c>
      <c r="H440" s="11">
        <v>19.799999999999997</v>
      </c>
    </row>
    <row r="441" spans="1:8" x14ac:dyDescent="0.25">
      <c r="A441" s="2">
        <v>541965</v>
      </c>
      <c r="B441" s="1">
        <v>22555</v>
      </c>
      <c r="C441" s="2" t="s">
        <v>181</v>
      </c>
      <c r="D441" s="2">
        <v>12</v>
      </c>
      <c r="E441" s="3">
        <v>40567.560416666667</v>
      </c>
      <c r="F441" s="11">
        <v>1.65</v>
      </c>
      <c r="G441" s="2">
        <v>12625</v>
      </c>
      <c r="H441" s="11">
        <v>19.799999999999997</v>
      </c>
    </row>
    <row r="442" spans="1:8" x14ac:dyDescent="0.25">
      <c r="A442" s="2">
        <v>541965</v>
      </c>
      <c r="B442" s="1">
        <v>22556</v>
      </c>
      <c r="C442" s="2" t="s">
        <v>77</v>
      </c>
      <c r="D442" s="2">
        <v>12</v>
      </c>
      <c r="E442" s="3">
        <v>40567.560416666667</v>
      </c>
      <c r="F442" s="11">
        <v>1.65</v>
      </c>
      <c r="G442" s="2">
        <v>12625</v>
      </c>
      <c r="H442" s="11">
        <v>19.799999999999997</v>
      </c>
    </row>
    <row r="443" spans="1:8" x14ac:dyDescent="0.25">
      <c r="A443" s="2">
        <v>541965</v>
      </c>
      <c r="B443" s="1">
        <v>22666</v>
      </c>
      <c r="C443" s="2" t="s">
        <v>533</v>
      </c>
      <c r="D443" s="2">
        <v>12</v>
      </c>
      <c r="E443" s="3">
        <v>40567.560416666667</v>
      </c>
      <c r="F443" s="11">
        <v>2.95</v>
      </c>
      <c r="G443" s="2">
        <v>12625</v>
      </c>
      <c r="H443" s="11">
        <v>35.400000000000006</v>
      </c>
    </row>
    <row r="444" spans="1:8" x14ac:dyDescent="0.25">
      <c r="A444" s="2">
        <v>541965</v>
      </c>
      <c r="B444" s="1">
        <v>22704</v>
      </c>
      <c r="C444" s="2" t="s">
        <v>399</v>
      </c>
      <c r="D444" s="2">
        <v>25</v>
      </c>
      <c r="E444" s="3">
        <v>40567.560416666667</v>
      </c>
      <c r="F444" s="11">
        <v>0.42</v>
      </c>
      <c r="G444" s="2">
        <v>12625</v>
      </c>
      <c r="H444" s="11">
        <v>10.5</v>
      </c>
    </row>
    <row r="445" spans="1:8" x14ac:dyDescent="0.25">
      <c r="A445" s="2">
        <v>541965</v>
      </c>
      <c r="B445" s="1">
        <v>22706</v>
      </c>
      <c r="C445" s="2" t="s">
        <v>300</v>
      </c>
      <c r="D445" s="2">
        <v>25</v>
      </c>
      <c r="E445" s="3">
        <v>40567.560416666667</v>
      </c>
      <c r="F445" s="11">
        <v>0.42</v>
      </c>
      <c r="G445" s="2">
        <v>12625</v>
      </c>
      <c r="H445" s="11">
        <v>10.5</v>
      </c>
    </row>
    <row r="446" spans="1:8" x14ac:dyDescent="0.25">
      <c r="A446" s="2">
        <v>541965</v>
      </c>
      <c r="B446" s="1">
        <v>22709</v>
      </c>
      <c r="C446" s="2" t="s">
        <v>402</v>
      </c>
      <c r="D446" s="2">
        <v>25</v>
      </c>
      <c r="E446" s="3">
        <v>40567.560416666667</v>
      </c>
      <c r="F446" s="11">
        <v>0.42</v>
      </c>
      <c r="G446" s="2">
        <v>12625</v>
      </c>
      <c r="H446" s="11">
        <v>10.5</v>
      </c>
    </row>
    <row r="447" spans="1:8" x14ac:dyDescent="0.25">
      <c r="A447" s="2">
        <v>541965</v>
      </c>
      <c r="B447" s="1">
        <v>22710</v>
      </c>
      <c r="C447" s="2" t="s">
        <v>513</v>
      </c>
      <c r="D447" s="2">
        <v>25</v>
      </c>
      <c r="E447" s="3">
        <v>40567.560416666667</v>
      </c>
      <c r="F447" s="11">
        <v>0.42</v>
      </c>
      <c r="G447" s="2">
        <v>12625</v>
      </c>
      <c r="H447" s="11">
        <v>10.5</v>
      </c>
    </row>
    <row r="448" spans="1:8" x14ac:dyDescent="0.25">
      <c r="A448" s="2">
        <v>541965</v>
      </c>
      <c r="B448" s="1">
        <v>22711</v>
      </c>
      <c r="C448" s="2" t="s">
        <v>403</v>
      </c>
      <c r="D448" s="2">
        <v>25</v>
      </c>
      <c r="E448" s="3">
        <v>40567.560416666667</v>
      </c>
      <c r="F448" s="11">
        <v>0.42</v>
      </c>
      <c r="G448" s="2">
        <v>12625</v>
      </c>
      <c r="H448" s="11">
        <v>10.5</v>
      </c>
    </row>
    <row r="449" spans="1:8" x14ac:dyDescent="0.25">
      <c r="A449" s="2">
        <v>541965</v>
      </c>
      <c r="B449" s="1">
        <v>22742</v>
      </c>
      <c r="C449" s="2" t="s">
        <v>522</v>
      </c>
      <c r="D449" s="2">
        <v>18</v>
      </c>
      <c r="E449" s="3">
        <v>40567.560416666667</v>
      </c>
      <c r="F449" s="11">
        <v>2.95</v>
      </c>
      <c r="G449" s="2">
        <v>12625</v>
      </c>
      <c r="H449" s="11">
        <v>53.1</v>
      </c>
    </row>
    <row r="450" spans="1:8" x14ac:dyDescent="0.25">
      <c r="A450" s="2">
        <v>541965</v>
      </c>
      <c r="B450" s="1">
        <v>22744</v>
      </c>
      <c r="C450" s="2" t="s">
        <v>211</v>
      </c>
      <c r="D450" s="2">
        <v>18</v>
      </c>
      <c r="E450" s="3">
        <v>40567.560416666667</v>
      </c>
      <c r="F450" s="11">
        <v>2.95</v>
      </c>
      <c r="G450" s="2">
        <v>12625</v>
      </c>
      <c r="H450" s="11">
        <v>53.1</v>
      </c>
    </row>
    <row r="451" spans="1:8" x14ac:dyDescent="0.25">
      <c r="A451" s="2">
        <v>541965</v>
      </c>
      <c r="B451" s="1">
        <v>22813</v>
      </c>
      <c r="C451" s="2" t="s">
        <v>521</v>
      </c>
      <c r="D451" s="2">
        <v>36</v>
      </c>
      <c r="E451" s="3">
        <v>40567.560416666667</v>
      </c>
      <c r="F451" s="11">
        <v>1.95</v>
      </c>
      <c r="G451" s="2">
        <v>12625</v>
      </c>
      <c r="H451" s="11">
        <v>70.2</v>
      </c>
    </row>
    <row r="452" spans="1:8" x14ac:dyDescent="0.25">
      <c r="A452" s="2">
        <v>541965</v>
      </c>
      <c r="B452" s="1">
        <v>22814</v>
      </c>
      <c r="C452" s="2" t="s">
        <v>520</v>
      </c>
      <c r="D452" s="2">
        <v>12</v>
      </c>
      <c r="E452" s="3">
        <v>40567.560416666667</v>
      </c>
      <c r="F452" s="11">
        <v>0.42</v>
      </c>
      <c r="G452" s="2">
        <v>12625</v>
      </c>
      <c r="H452" s="11">
        <v>5.04</v>
      </c>
    </row>
    <row r="453" spans="1:8" x14ac:dyDescent="0.25">
      <c r="A453" s="2">
        <v>541965</v>
      </c>
      <c r="B453" s="1">
        <v>22857</v>
      </c>
      <c r="C453" s="2" t="s">
        <v>357</v>
      </c>
      <c r="D453" s="2">
        <v>12</v>
      </c>
      <c r="E453" s="3">
        <v>40567.560416666667</v>
      </c>
      <c r="F453" s="11">
        <v>0.85</v>
      </c>
      <c r="G453" s="2">
        <v>12625</v>
      </c>
      <c r="H453" s="11">
        <v>10.199999999999999</v>
      </c>
    </row>
    <row r="454" spans="1:8" x14ac:dyDescent="0.25">
      <c r="A454" s="2">
        <v>541965</v>
      </c>
      <c r="B454" s="1">
        <v>22899</v>
      </c>
      <c r="C454" s="2" t="s">
        <v>527</v>
      </c>
      <c r="D454" s="2">
        <v>6</v>
      </c>
      <c r="E454" s="3">
        <v>40567.560416666667</v>
      </c>
      <c r="F454" s="11">
        <v>2.1</v>
      </c>
      <c r="G454" s="2">
        <v>12625</v>
      </c>
      <c r="H454" s="11">
        <v>12.600000000000001</v>
      </c>
    </row>
    <row r="455" spans="1:8" x14ac:dyDescent="0.25">
      <c r="A455" s="2">
        <v>541965</v>
      </c>
      <c r="B455" s="1">
        <v>22903</v>
      </c>
      <c r="C455" s="2" t="s">
        <v>523</v>
      </c>
      <c r="D455" s="2">
        <v>6</v>
      </c>
      <c r="E455" s="3">
        <v>40567.560416666667</v>
      </c>
      <c r="F455" s="11">
        <v>2.95</v>
      </c>
      <c r="G455" s="2">
        <v>12625</v>
      </c>
      <c r="H455" s="11">
        <v>17.700000000000003</v>
      </c>
    </row>
    <row r="456" spans="1:8" x14ac:dyDescent="0.25">
      <c r="A456" s="2">
        <v>541965</v>
      </c>
      <c r="B456" s="1">
        <v>22957</v>
      </c>
      <c r="C456" s="2" t="s">
        <v>511</v>
      </c>
      <c r="D456" s="2">
        <v>12</v>
      </c>
      <c r="E456" s="3">
        <v>40567.560416666667</v>
      </c>
      <c r="F456" s="11">
        <v>2.95</v>
      </c>
      <c r="G456" s="2">
        <v>12625</v>
      </c>
      <c r="H456" s="11">
        <v>35.400000000000006</v>
      </c>
    </row>
    <row r="457" spans="1:8" x14ac:dyDescent="0.25">
      <c r="A457" s="2">
        <v>541965</v>
      </c>
      <c r="B457" s="1">
        <v>22961</v>
      </c>
      <c r="C457" s="2" t="s">
        <v>13</v>
      </c>
      <c r="D457" s="2">
        <v>24</v>
      </c>
      <c r="E457" s="3">
        <v>40567.560416666667</v>
      </c>
      <c r="F457" s="11">
        <v>1.45</v>
      </c>
      <c r="G457" s="2">
        <v>12625</v>
      </c>
      <c r="H457" s="11">
        <v>34.799999999999997</v>
      </c>
    </row>
    <row r="458" spans="1:8" x14ac:dyDescent="0.25">
      <c r="A458" s="2">
        <v>541965</v>
      </c>
      <c r="B458" s="1">
        <v>22962</v>
      </c>
      <c r="C458" s="2" t="s">
        <v>14</v>
      </c>
      <c r="D458" s="2">
        <v>36</v>
      </c>
      <c r="E458" s="3">
        <v>40567.560416666667</v>
      </c>
      <c r="F458" s="11">
        <v>0.85</v>
      </c>
      <c r="G458" s="2">
        <v>12625</v>
      </c>
      <c r="H458" s="11">
        <v>30.599999999999998</v>
      </c>
    </row>
    <row r="459" spans="1:8" x14ac:dyDescent="0.25">
      <c r="A459" s="2">
        <v>541965</v>
      </c>
      <c r="B459" s="1">
        <v>22963</v>
      </c>
      <c r="C459" s="2" t="s">
        <v>15</v>
      </c>
      <c r="D459" s="2">
        <v>36</v>
      </c>
      <c r="E459" s="3">
        <v>40567.560416666667</v>
      </c>
      <c r="F459" s="11">
        <v>0.85</v>
      </c>
      <c r="G459" s="2">
        <v>12625</v>
      </c>
      <c r="H459" s="11">
        <v>30.599999999999998</v>
      </c>
    </row>
    <row r="460" spans="1:8" x14ac:dyDescent="0.25">
      <c r="A460" s="2">
        <v>541965</v>
      </c>
      <c r="B460" s="1">
        <v>47566</v>
      </c>
      <c r="C460" s="2" t="s">
        <v>530</v>
      </c>
      <c r="D460" s="2">
        <v>10</v>
      </c>
      <c r="E460" s="3">
        <v>40567.560416666667</v>
      </c>
      <c r="F460" s="11">
        <v>4.6500000000000004</v>
      </c>
      <c r="G460" s="2">
        <v>12625</v>
      </c>
      <c r="H460" s="11">
        <v>46.5</v>
      </c>
    </row>
    <row r="461" spans="1:8" x14ac:dyDescent="0.25">
      <c r="A461" s="2">
        <v>541965</v>
      </c>
      <c r="B461" s="1">
        <v>84828</v>
      </c>
      <c r="C461" s="2" t="s">
        <v>534</v>
      </c>
      <c r="D461" s="2">
        <v>12</v>
      </c>
      <c r="E461" s="3">
        <v>40567.560416666667</v>
      </c>
      <c r="F461" s="11">
        <v>1.25</v>
      </c>
      <c r="G461" s="2">
        <v>12625</v>
      </c>
      <c r="H461" s="11">
        <v>15</v>
      </c>
    </row>
    <row r="462" spans="1:8" x14ac:dyDescent="0.25">
      <c r="A462" s="2">
        <v>541965</v>
      </c>
      <c r="B462" s="1" t="s">
        <v>492</v>
      </c>
      <c r="C462" s="2" t="s">
        <v>493</v>
      </c>
      <c r="D462" s="2">
        <v>12</v>
      </c>
      <c r="E462" s="3">
        <v>40567.560416666667</v>
      </c>
      <c r="F462" s="11">
        <v>5.45</v>
      </c>
      <c r="G462" s="2">
        <v>12625</v>
      </c>
      <c r="H462" s="11">
        <v>65.400000000000006</v>
      </c>
    </row>
    <row r="463" spans="1:8" x14ac:dyDescent="0.25">
      <c r="A463" s="2">
        <v>542080</v>
      </c>
      <c r="B463" s="1">
        <v>20675</v>
      </c>
      <c r="C463" s="2" t="s">
        <v>130</v>
      </c>
      <c r="D463" s="2">
        <v>8</v>
      </c>
      <c r="E463" s="3">
        <v>40568.511111111111</v>
      </c>
      <c r="F463" s="11">
        <v>1.25</v>
      </c>
      <c r="G463" s="2">
        <v>13815</v>
      </c>
      <c r="H463" s="11">
        <v>10</v>
      </c>
    </row>
    <row r="464" spans="1:8" x14ac:dyDescent="0.25">
      <c r="A464" s="2">
        <v>542080</v>
      </c>
      <c r="B464" s="1">
        <v>20676</v>
      </c>
      <c r="C464" s="2" t="s">
        <v>132</v>
      </c>
      <c r="D464" s="2">
        <v>8</v>
      </c>
      <c r="E464" s="3">
        <v>40568.511111111111</v>
      </c>
      <c r="F464" s="11">
        <v>1.25</v>
      </c>
      <c r="G464" s="2">
        <v>13815</v>
      </c>
      <c r="H464" s="11">
        <v>10</v>
      </c>
    </row>
    <row r="465" spans="1:8" x14ac:dyDescent="0.25">
      <c r="A465" s="2">
        <v>542080</v>
      </c>
      <c r="B465" s="1">
        <v>20681</v>
      </c>
      <c r="C465" s="2" t="s">
        <v>307</v>
      </c>
      <c r="D465" s="2">
        <v>6</v>
      </c>
      <c r="E465" s="3">
        <v>40568.511111111111</v>
      </c>
      <c r="F465" s="11">
        <v>3.25</v>
      </c>
      <c r="G465" s="2">
        <v>13815</v>
      </c>
      <c r="H465" s="11">
        <v>19.5</v>
      </c>
    </row>
    <row r="466" spans="1:8" x14ac:dyDescent="0.25">
      <c r="A466" s="2">
        <v>542080</v>
      </c>
      <c r="B466" s="1">
        <v>20682</v>
      </c>
      <c r="C466" s="2" t="s">
        <v>308</v>
      </c>
      <c r="D466" s="2">
        <v>12</v>
      </c>
      <c r="E466" s="3">
        <v>40568.511111111111</v>
      </c>
      <c r="F466" s="11">
        <v>3.25</v>
      </c>
      <c r="G466" s="2">
        <v>13815</v>
      </c>
      <c r="H466" s="11">
        <v>39</v>
      </c>
    </row>
    <row r="467" spans="1:8" x14ac:dyDescent="0.25">
      <c r="A467" s="2">
        <v>542080</v>
      </c>
      <c r="B467" s="1">
        <v>20712</v>
      </c>
      <c r="C467" s="2" t="s">
        <v>6</v>
      </c>
      <c r="D467" s="2">
        <v>10</v>
      </c>
      <c r="E467" s="3">
        <v>40568.511111111111</v>
      </c>
      <c r="F467" s="11">
        <v>1.95</v>
      </c>
      <c r="G467" s="2">
        <v>13815</v>
      </c>
      <c r="H467" s="11">
        <v>19.5</v>
      </c>
    </row>
    <row r="468" spans="1:8" x14ac:dyDescent="0.25">
      <c r="A468" s="2">
        <v>542080</v>
      </c>
      <c r="B468" s="1">
        <v>20713</v>
      </c>
      <c r="C468" s="2" t="s">
        <v>7</v>
      </c>
      <c r="D468" s="2">
        <v>10</v>
      </c>
      <c r="E468" s="3">
        <v>40568.511111111111</v>
      </c>
      <c r="F468" s="11">
        <v>1.95</v>
      </c>
      <c r="G468" s="2">
        <v>13815</v>
      </c>
      <c r="H468" s="11">
        <v>19.5</v>
      </c>
    </row>
    <row r="469" spans="1:8" x14ac:dyDescent="0.25">
      <c r="A469" s="2">
        <v>542080</v>
      </c>
      <c r="B469" s="1">
        <v>20719</v>
      </c>
      <c r="C469" s="2" t="s">
        <v>76</v>
      </c>
      <c r="D469" s="2">
        <v>20</v>
      </c>
      <c r="E469" s="3">
        <v>40568.511111111111</v>
      </c>
      <c r="F469" s="11">
        <v>0.85</v>
      </c>
      <c r="G469" s="2">
        <v>13815</v>
      </c>
      <c r="H469" s="11">
        <v>17</v>
      </c>
    </row>
    <row r="470" spans="1:8" x14ac:dyDescent="0.25">
      <c r="A470" s="2">
        <v>542080</v>
      </c>
      <c r="B470" s="1">
        <v>21080</v>
      </c>
      <c r="C470" s="2" t="s">
        <v>377</v>
      </c>
      <c r="D470" s="2">
        <v>12</v>
      </c>
      <c r="E470" s="3">
        <v>40568.511111111111</v>
      </c>
      <c r="F470" s="11">
        <v>0.85</v>
      </c>
      <c r="G470" s="2">
        <v>13815</v>
      </c>
      <c r="H470" s="11">
        <v>10.199999999999999</v>
      </c>
    </row>
    <row r="471" spans="1:8" x14ac:dyDescent="0.25">
      <c r="A471" s="2">
        <v>542080</v>
      </c>
      <c r="B471" s="1">
        <v>21086</v>
      </c>
      <c r="C471" s="2" t="s">
        <v>309</v>
      </c>
      <c r="D471" s="2">
        <v>12</v>
      </c>
      <c r="E471" s="3">
        <v>40568.511111111111</v>
      </c>
      <c r="F471" s="11">
        <v>0.65</v>
      </c>
      <c r="G471" s="2">
        <v>13815</v>
      </c>
      <c r="H471" s="11">
        <v>7.8000000000000007</v>
      </c>
    </row>
    <row r="472" spans="1:8" x14ac:dyDescent="0.25">
      <c r="A472" s="2">
        <v>542080</v>
      </c>
      <c r="B472" s="1">
        <v>21094</v>
      </c>
      <c r="C472" s="2" t="s">
        <v>310</v>
      </c>
      <c r="D472" s="2">
        <v>12</v>
      </c>
      <c r="E472" s="3">
        <v>40568.511111111111</v>
      </c>
      <c r="F472" s="11">
        <v>0.85</v>
      </c>
      <c r="G472" s="2">
        <v>13815</v>
      </c>
      <c r="H472" s="11">
        <v>10.199999999999999</v>
      </c>
    </row>
    <row r="473" spans="1:8" x14ac:dyDescent="0.25">
      <c r="A473" s="2">
        <v>542080</v>
      </c>
      <c r="B473" s="1">
        <v>21121</v>
      </c>
      <c r="C473" s="2" t="s">
        <v>326</v>
      </c>
      <c r="D473" s="2">
        <v>24</v>
      </c>
      <c r="E473" s="3">
        <v>40568.511111111111</v>
      </c>
      <c r="F473" s="11">
        <v>1.25</v>
      </c>
      <c r="G473" s="2">
        <v>13815</v>
      </c>
      <c r="H473" s="11">
        <v>30</v>
      </c>
    </row>
    <row r="474" spans="1:8" x14ac:dyDescent="0.25">
      <c r="A474" s="2">
        <v>542080</v>
      </c>
      <c r="B474" s="1">
        <v>21122</v>
      </c>
      <c r="C474" s="2" t="s">
        <v>218</v>
      </c>
      <c r="D474" s="2">
        <v>24</v>
      </c>
      <c r="E474" s="3">
        <v>40568.511111111111</v>
      </c>
      <c r="F474" s="11">
        <v>1.25</v>
      </c>
      <c r="G474" s="2">
        <v>13815</v>
      </c>
      <c r="H474" s="11">
        <v>30</v>
      </c>
    </row>
    <row r="475" spans="1:8" x14ac:dyDescent="0.25">
      <c r="A475" s="2">
        <v>542080</v>
      </c>
      <c r="B475" s="1">
        <v>21125</v>
      </c>
      <c r="C475" s="2" t="s">
        <v>328</v>
      </c>
      <c r="D475" s="2">
        <v>12</v>
      </c>
      <c r="E475" s="3">
        <v>40568.511111111111</v>
      </c>
      <c r="F475" s="11">
        <v>1.25</v>
      </c>
      <c r="G475" s="2">
        <v>13815</v>
      </c>
      <c r="H475" s="11">
        <v>15</v>
      </c>
    </row>
    <row r="476" spans="1:8" x14ac:dyDescent="0.25">
      <c r="A476" s="2">
        <v>542080</v>
      </c>
      <c r="B476" s="1">
        <v>21126</v>
      </c>
      <c r="C476" s="2" t="s">
        <v>327</v>
      </c>
      <c r="D476" s="2">
        <v>12</v>
      </c>
      <c r="E476" s="3">
        <v>40568.511111111111</v>
      </c>
      <c r="F476" s="11">
        <v>1.25</v>
      </c>
      <c r="G476" s="2">
        <v>13815</v>
      </c>
      <c r="H476" s="11">
        <v>15</v>
      </c>
    </row>
    <row r="477" spans="1:8" x14ac:dyDescent="0.25">
      <c r="A477" s="2">
        <v>542080</v>
      </c>
      <c r="B477" s="1">
        <v>21156</v>
      </c>
      <c r="C477" s="2" t="s">
        <v>156</v>
      </c>
      <c r="D477" s="2">
        <v>8</v>
      </c>
      <c r="E477" s="3">
        <v>40568.511111111111</v>
      </c>
      <c r="F477" s="11">
        <v>1.95</v>
      </c>
      <c r="G477" s="2">
        <v>13815</v>
      </c>
      <c r="H477" s="11">
        <v>15.6</v>
      </c>
    </row>
    <row r="478" spans="1:8" x14ac:dyDescent="0.25">
      <c r="A478" s="2">
        <v>542080</v>
      </c>
      <c r="B478" s="1">
        <v>21238</v>
      </c>
      <c r="C478" s="2" t="s">
        <v>125</v>
      </c>
      <c r="D478" s="2">
        <v>8</v>
      </c>
      <c r="E478" s="3">
        <v>40568.511111111111</v>
      </c>
      <c r="F478" s="11">
        <v>0.85</v>
      </c>
      <c r="G478" s="2">
        <v>13815</v>
      </c>
      <c r="H478" s="11">
        <v>6.8</v>
      </c>
    </row>
    <row r="479" spans="1:8" x14ac:dyDescent="0.25">
      <c r="A479" s="2">
        <v>542080</v>
      </c>
      <c r="B479" s="1">
        <v>21240</v>
      </c>
      <c r="C479" s="2" t="s">
        <v>131</v>
      </c>
      <c r="D479" s="2">
        <v>8</v>
      </c>
      <c r="E479" s="3">
        <v>40568.511111111111</v>
      </c>
      <c r="F479" s="11">
        <v>0.85</v>
      </c>
      <c r="G479" s="2">
        <v>13815</v>
      </c>
      <c r="H479" s="11">
        <v>6.8</v>
      </c>
    </row>
    <row r="480" spans="1:8" x14ac:dyDescent="0.25">
      <c r="A480" s="2">
        <v>542080</v>
      </c>
      <c r="B480" s="1">
        <v>21242</v>
      </c>
      <c r="C480" s="2" t="s">
        <v>133</v>
      </c>
      <c r="D480" s="2">
        <v>8</v>
      </c>
      <c r="E480" s="3">
        <v>40568.511111111111</v>
      </c>
      <c r="F480" s="11">
        <v>1.69</v>
      </c>
      <c r="G480" s="2">
        <v>13815</v>
      </c>
      <c r="H480" s="11">
        <v>13.52</v>
      </c>
    </row>
    <row r="481" spans="1:8" x14ac:dyDescent="0.25">
      <c r="A481" s="2">
        <v>542080</v>
      </c>
      <c r="B481" s="1">
        <v>21430</v>
      </c>
      <c r="C481" s="2" t="s">
        <v>120</v>
      </c>
      <c r="D481" s="2">
        <v>4</v>
      </c>
      <c r="E481" s="3">
        <v>40568.511111111111</v>
      </c>
      <c r="F481" s="11">
        <v>3.75</v>
      </c>
      <c r="G481" s="2">
        <v>13815</v>
      </c>
      <c r="H481" s="11">
        <v>15</v>
      </c>
    </row>
    <row r="482" spans="1:8" x14ac:dyDescent="0.25">
      <c r="A482" s="2">
        <v>542080</v>
      </c>
      <c r="B482" s="1">
        <v>21439</v>
      </c>
      <c r="C482" s="2" t="s">
        <v>544</v>
      </c>
      <c r="D482" s="2">
        <v>12</v>
      </c>
      <c r="E482" s="3">
        <v>40568.511111111111</v>
      </c>
      <c r="F482" s="11">
        <v>1.25</v>
      </c>
      <c r="G482" s="2">
        <v>13815</v>
      </c>
      <c r="H482" s="11">
        <v>15</v>
      </c>
    </row>
    <row r="483" spans="1:8" x14ac:dyDescent="0.25">
      <c r="A483" s="2">
        <v>542080</v>
      </c>
      <c r="B483" s="1">
        <v>21559</v>
      </c>
      <c r="C483" s="2" t="s">
        <v>167</v>
      </c>
      <c r="D483" s="2">
        <v>6</v>
      </c>
      <c r="E483" s="3">
        <v>40568.511111111111</v>
      </c>
      <c r="F483" s="11">
        <v>2.5499999999999998</v>
      </c>
      <c r="G483" s="2">
        <v>13815</v>
      </c>
      <c r="H483" s="11">
        <v>15.299999999999999</v>
      </c>
    </row>
    <row r="484" spans="1:8" x14ac:dyDescent="0.25">
      <c r="A484" s="2">
        <v>542080</v>
      </c>
      <c r="B484" s="1">
        <v>21561</v>
      </c>
      <c r="C484" s="2" t="s">
        <v>538</v>
      </c>
      <c r="D484" s="2">
        <v>6</v>
      </c>
      <c r="E484" s="3">
        <v>40568.511111111111</v>
      </c>
      <c r="F484" s="11">
        <v>2.5499999999999998</v>
      </c>
      <c r="G484" s="2">
        <v>13815</v>
      </c>
      <c r="H484" s="11">
        <v>15.299999999999999</v>
      </c>
    </row>
    <row r="485" spans="1:8" x14ac:dyDescent="0.25">
      <c r="A485" s="2">
        <v>542080</v>
      </c>
      <c r="B485" s="1">
        <v>21578</v>
      </c>
      <c r="C485" s="2" t="s">
        <v>175</v>
      </c>
      <c r="D485" s="2">
        <v>6</v>
      </c>
      <c r="E485" s="3">
        <v>40568.511111111111</v>
      </c>
      <c r="F485" s="11">
        <v>2.25</v>
      </c>
      <c r="G485" s="2">
        <v>13815</v>
      </c>
      <c r="H485" s="11">
        <v>13.5</v>
      </c>
    </row>
    <row r="486" spans="1:8" x14ac:dyDescent="0.25">
      <c r="A486" s="2">
        <v>542080</v>
      </c>
      <c r="B486" s="1">
        <v>21670</v>
      </c>
      <c r="C486" s="2" t="s">
        <v>540</v>
      </c>
      <c r="D486" s="2">
        <v>12</v>
      </c>
      <c r="E486" s="3">
        <v>40568.511111111111</v>
      </c>
      <c r="F486" s="11">
        <v>1.25</v>
      </c>
      <c r="G486" s="2">
        <v>13815</v>
      </c>
      <c r="H486" s="11">
        <v>15</v>
      </c>
    </row>
    <row r="487" spans="1:8" x14ac:dyDescent="0.25">
      <c r="A487" s="2">
        <v>542080</v>
      </c>
      <c r="B487" s="1">
        <v>21673</v>
      </c>
      <c r="C487" s="2" t="s">
        <v>277</v>
      </c>
      <c r="D487" s="2">
        <v>12</v>
      </c>
      <c r="E487" s="3">
        <v>40568.511111111111</v>
      </c>
      <c r="F487" s="11">
        <v>1.25</v>
      </c>
      <c r="G487" s="2">
        <v>13815</v>
      </c>
      <c r="H487" s="11">
        <v>15</v>
      </c>
    </row>
    <row r="488" spans="1:8" x14ac:dyDescent="0.25">
      <c r="A488" s="2">
        <v>542080</v>
      </c>
      <c r="B488" s="1">
        <v>21731</v>
      </c>
      <c r="C488" s="2" t="s">
        <v>145</v>
      </c>
      <c r="D488" s="2">
        <v>12</v>
      </c>
      <c r="E488" s="3">
        <v>40568.511111111111</v>
      </c>
      <c r="F488" s="11">
        <v>1.65</v>
      </c>
      <c r="G488" s="2">
        <v>13815</v>
      </c>
      <c r="H488" s="11">
        <v>19.799999999999997</v>
      </c>
    </row>
    <row r="489" spans="1:8" x14ac:dyDescent="0.25">
      <c r="A489" s="2">
        <v>542080</v>
      </c>
      <c r="B489" s="1">
        <v>21928</v>
      </c>
      <c r="C489" s="2" t="s">
        <v>543</v>
      </c>
      <c r="D489" s="2">
        <v>10</v>
      </c>
      <c r="E489" s="3">
        <v>40568.511111111111</v>
      </c>
      <c r="F489" s="11">
        <v>1.95</v>
      </c>
      <c r="G489" s="2">
        <v>13815</v>
      </c>
      <c r="H489" s="11">
        <v>19.5</v>
      </c>
    </row>
    <row r="490" spans="1:8" x14ac:dyDescent="0.25">
      <c r="A490" s="2">
        <v>542080</v>
      </c>
      <c r="B490" s="1">
        <v>21929</v>
      </c>
      <c r="C490" s="2" t="s">
        <v>542</v>
      </c>
      <c r="D490" s="2">
        <v>10</v>
      </c>
      <c r="E490" s="3">
        <v>40568.511111111111</v>
      </c>
      <c r="F490" s="11">
        <v>1.95</v>
      </c>
      <c r="G490" s="2">
        <v>13815</v>
      </c>
      <c r="H490" s="11">
        <v>19.5</v>
      </c>
    </row>
    <row r="491" spans="1:8" x14ac:dyDescent="0.25">
      <c r="A491" s="2">
        <v>542080</v>
      </c>
      <c r="B491" s="1">
        <v>22242</v>
      </c>
      <c r="C491" s="2" t="s">
        <v>2</v>
      </c>
      <c r="D491" s="2">
        <v>8</v>
      </c>
      <c r="E491" s="3">
        <v>40568.511111111111</v>
      </c>
      <c r="F491" s="11">
        <v>1.65</v>
      </c>
      <c r="G491" s="2">
        <v>13815</v>
      </c>
      <c r="H491" s="11">
        <v>13.2</v>
      </c>
    </row>
    <row r="492" spans="1:8" x14ac:dyDescent="0.25">
      <c r="A492" s="2">
        <v>542080</v>
      </c>
      <c r="B492" s="1">
        <v>22243</v>
      </c>
      <c r="C492" s="2" t="s">
        <v>4</v>
      </c>
      <c r="D492" s="2">
        <v>12</v>
      </c>
      <c r="E492" s="3">
        <v>40568.511111111111</v>
      </c>
      <c r="F492" s="11">
        <v>1.65</v>
      </c>
      <c r="G492" s="2">
        <v>13815</v>
      </c>
      <c r="H492" s="11">
        <v>19.799999999999997</v>
      </c>
    </row>
    <row r="493" spans="1:8" x14ac:dyDescent="0.25">
      <c r="A493" s="2">
        <v>542080</v>
      </c>
      <c r="B493" s="1">
        <v>22333</v>
      </c>
      <c r="C493" s="2" t="s">
        <v>67</v>
      </c>
      <c r="D493" s="2">
        <v>8</v>
      </c>
      <c r="E493" s="3">
        <v>40568.511111111111</v>
      </c>
      <c r="F493" s="11">
        <v>1.65</v>
      </c>
      <c r="G493" s="2">
        <v>13815</v>
      </c>
      <c r="H493" s="11">
        <v>13.2</v>
      </c>
    </row>
    <row r="494" spans="1:8" x14ac:dyDescent="0.25">
      <c r="A494" s="2">
        <v>542080</v>
      </c>
      <c r="B494" s="1">
        <v>22355</v>
      </c>
      <c r="C494" s="2" t="s">
        <v>226</v>
      </c>
      <c r="D494" s="2">
        <v>10</v>
      </c>
      <c r="E494" s="3">
        <v>40568.511111111111</v>
      </c>
      <c r="F494" s="11">
        <v>0.85</v>
      </c>
      <c r="G494" s="2">
        <v>13815</v>
      </c>
      <c r="H494" s="11">
        <v>8.5</v>
      </c>
    </row>
    <row r="495" spans="1:8" x14ac:dyDescent="0.25">
      <c r="A495" s="2">
        <v>542080</v>
      </c>
      <c r="B495" s="1">
        <v>22386</v>
      </c>
      <c r="C495" s="2" t="s">
        <v>124</v>
      </c>
      <c r="D495" s="2">
        <v>10</v>
      </c>
      <c r="E495" s="3">
        <v>40568.511111111111</v>
      </c>
      <c r="F495" s="11">
        <v>1.95</v>
      </c>
      <c r="G495" s="2">
        <v>13815</v>
      </c>
      <c r="H495" s="11">
        <v>19.5</v>
      </c>
    </row>
    <row r="496" spans="1:8" x14ac:dyDescent="0.25">
      <c r="A496" s="2">
        <v>542080</v>
      </c>
      <c r="B496" s="1">
        <v>22411</v>
      </c>
      <c r="C496" s="2" t="s">
        <v>541</v>
      </c>
      <c r="D496" s="2">
        <v>10</v>
      </c>
      <c r="E496" s="3">
        <v>40568.511111111111</v>
      </c>
      <c r="F496" s="11">
        <v>1.95</v>
      </c>
      <c r="G496" s="2">
        <v>13815</v>
      </c>
      <c r="H496" s="11">
        <v>19.5</v>
      </c>
    </row>
    <row r="497" spans="1:8" x14ac:dyDescent="0.25">
      <c r="A497" s="2">
        <v>542080</v>
      </c>
      <c r="B497" s="1">
        <v>22432</v>
      </c>
      <c r="C497" s="2" t="s">
        <v>529</v>
      </c>
      <c r="D497" s="2">
        <v>12</v>
      </c>
      <c r="E497" s="3">
        <v>40568.511111111111</v>
      </c>
      <c r="F497" s="11">
        <v>1.95</v>
      </c>
      <c r="G497" s="2">
        <v>13815</v>
      </c>
      <c r="H497" s="11">
        <v>23.4</v>
      </c>
    </row>
    <row r="498" spans="1:8" x14ac:dyDescent="0.25">
      <c r="A498" s="2">
        <v>542080</v>
      </c>
      <c r="B498" s="1">
        <v>22433</v>
      </c>
      <c r="C498" s="2" t="s">
        <v>536</v>
      </c>
      <c r="D498" s="2">
        <v>12</v>
      </c>
      <c r="E498" s="3">
        <v>40568.511111111111</v>
      </c>
      <c r="F498" s="11">
        <v>1.95</v>
      </c>
      <c r="G498" s="2">
        <v>13815</v>
      </c>
      <c r="H498" s="11">
        <v>23.4</v>
      </c>
    </row>
    <row r="499" spans="1:8" x14ac:dyDescent="0.25">
      <c r="A499" s="2">
        <v>542080</v>
      </c>
      <c r="B499" s="1">
        <v>22466</v>
      </c>
      <c r="C499" s="2" t="s">
        <v>537</v>
      </c>
      <c r="D499" s="2">
        <v>12</v>
      </c>
      <c r="E499" s="3">
        <v>40568.511111111111</v>
      </c>
      <c r="F499" s="11">
        <v>1.95</v>
      </c>
      <c r="G499" s="2">
        <v>13815</v>
      </c>
      <c r="H499" s="11">
        <v>23.4</v>
      </c>
    </row>
    <row r="500" spans="1:8" x14ac:dyDescent="0.25">
      <c r="A500" s="2">
        <v>542080</v>
      </c>
      <c r="B500" s="1">
        <v>22585</v>
      </c>
      <c r="C500" s="2" t="s">
        <v>164</v>
      </c>
      <c r="D500" s="2">
        <v>12</v>
      </c>
      <c r="E500" s="3">
        <v>40568.511111111111</v>
      </c>
      <c r="F500" s="11">
        <v>1.25</v>
      </c>
      <c r="G500" s="2">
        <v>13815</v>
      </c>
      <c r="H500" s="11">
        <v>15</v>
      </c>
    </row>
    <row r="501" spans="1:8" x14ac:dyDescent="0.25">
      <c r="A501" s="2">
        <v>542080</v>
      </c>
      <c r="B501" s="1">
        <v>22666</v>
      </c>
      <c r="C501" s="2" t="s">
        <v>533</v>
      </c>
      <c r="D501" s="2">
        <v>6</v>
      </c>
      <c r="E501" s="3">
        <v>40568.511111111111</v>
      </c>
      <c r="F501" s="11">
        <v>2.95</v>
      </c>
      <c r="G501" s="2">
        <v>13815</v>
      </c>
      <c r="H501" s="11">
        <v>17.700000000000003</v>
      </c>
    </row>
    <row r="502" spans="1:8" x14ac:dyDescent="0.25">
      <c r="A502" s="2">
        <v>542080</v>
      </c>
      <c r="B502" s="1">
        <v>22720</v>
      </c>
      <c r="C502" s="2" t="s">
        <v>212</v>
      </c>
      <c r="D502" s="2">
        <v>3</v>
      </c>
      <c r="E502" s="3">
        <v>40568.511111111111</v>
      </c>
      <c r="F502" s="11">
        <v>4.95</v>
      </c>
      <c r="G502" s="2">
        <v>13815</v>
      </c>
      <c r="H502" s="11">
        <v>14.850000000000001</v>
      </c>
    </row>
    <row r="503" spans="1:8" x14ac:dyDescent="0.25">
      <c r="A503" s="2">
        <v>542080</v>
      </c>
      <c r="B503" s="1">
        <v>22740</v>
      </c>
      <c r="C503" s="2" t="s">
        <v>535</v>
      </c>
      <c r="D503" s="2">
        <v>48</v>
      </c>
      <c r="E503" s="3">
        <v>40568.511111111111</v>
      </c>
      <c r="F503" s="11">
        <v>0.85</v>
      </c>
      <c r="G503" s="2">
        <v>13815</v>
      </c>
      <c r="H503" s="11">
        <v>40.799999999999997</v>
      </c>
    </row>
    <row r="504" spans="1:8" x14ac:dyDescent="0.25">
      <c r="A504" s="2">
        <v>542080</v>
      </c>
      <c r="B504" s="1">
        <v>22741</v>
      </c>
      <c r="C504" s="2" t="s">
        <v>192</v>
      </c>
      <c r="D504" s="2">
        <v>48</v>
      </c>
      <c r="E504" s="3">
        <v>40568.511111111111</v>
      </c>
      <c r="F504" s="11">
        <v>0.85</v>
      </c>
      <c r="G504" s="2">
        <v>13815</v>
      </c>
      <c r="H504" s="11">
        <v>40.799999999999997</v>
      </c>
    </row>
    <row r="505" spans="1:8" x14ac:dyDescent="0.25">
      <c r="A505" s="2">
        <v>542080</v>
      </c>
      <c r="B505" s="1">
        <v>22771</v>
      </c>
      <c r="C505" s="2" t="s">
        <v>539</v>
      </c>
      <c r="D505" s="2">
        <v>12</v>
      </c>
      <c r="E505" s="3">
        <v>40568.511111111111</v>
      </c>
      <c r="F505" s="11">
        <v>1.25</v>
      </c>
      <c r="G505" s="2">
        <v>13815</v>
      </c>
      <c r="H505" s="11">
        <v>15</v>
      </c>
    </row>
    <row r="506" spans="1:8" x14ac:dyDescent="0.25">
      <c r="A506" s="2">
        <v>542080</v>
      </c>
      <c r="B506" s="1">
        <v>22773</v>
      </c>
      <c r="C506" s="2" t="s">
        <v>279</v>
      </c>
      <c r="D506" s="2">
        <v>12</v>
      </c>
      <c r="E506" s="3">
        <v>40568.511111111111</v>
      </c>
      <c r="F506" s="11">
        <v>1.25</v>
      </c>
      <c r="G506" s="2">
        <v>13815</v>
      </c>
      <c r="H506" s="11">
        <v>15</v>
      </c>
    </row>
    <row r="507" spans="1:8" x14ac:dyDescent="0.25">
      <c r="A507" s="2">
        <v>542080</v>
      </c>
      <c r="B507" s="1">
        <v>22857</v>
      </c>
      <c r="C507" s="2" t="s">
        <v>357</v>
      </c>
      <c r="D507" s="2">
        <v>12</v>
      </c>
      <c r="E507" s="3">
        <v>40568.511111111111</v>
      </c>
      <c r="F507" s="11">
        <v>0.85</v>
      </c>
      <c r="G507" s="2">
        <v>13815</v>
      </c>
      <c r="H507" s="11">
        <v>10.199999999999999</v>
      </c>
    </row>
    <row r="508" spans="1:8" x14ac:dyDescent="0.25">
      <c r="A508" s="2">
        <v>542080</v>
      </c>
      <c r="B508" s="1">
        <v>22957</v>
      </c>
      <c r="C508" s="2" t="s">
        <v>511</v>
      </c>
      <c r="D508" s="2">
        <v>6</v>
      </c>
      <c r="E508" s="3">
        <v>40568.511111111111</v>
      </c>
      <c r="F508" s="11">
        <v>2.95</v>
      </c>
      <c r="G508" s="2">
        <v>13815</v>
      </c>
      <c r="H508" s="11">
        <v>17.700000000000003</v>
      </c>
    </row>
    <row r="509" spans="1:8" x14ac:dyDescent="0.25">
      <c r="A509" s="2">
        <v>542080</v>
      </c>
      <c r="B509" s="1">
        <v>22960</v>
      </c>
      <c r="C509" s="2" t="s">
        <v>52</v>
      </c>
      <c r="D509" s="2">
        <v>6</v>
      </c>
      <c r="E509" s="3">
        <v>40568.511111111111</v>
      </c>
      <c r="F509" s="11">
        <v>4.25</v>
      </c>
      <c r="G509" s="2">
        <v>13815</v>
      </c>
      <c r="H509" s="11">
        <v>25.5</v>
      </c>
    </row>
    <row r="510" spans="1:8" x14ac:dyDescent="0.25">
      <c r="A510" s="2">
        <v>542080</v>
      </c>
      <c r="B510" s="1">
        <v>22967</v>
      </c>
      <c r="C510" s="2" t="s">
        <v>512</v>
      </c>
      <c r="D510" s="2">
        <v>6</v>
      </c>
      <c r="E510" s="3">
        <v>40568.511111111111</v>
      </c>
      <c r="F510" s="11">
        <v>2.95</v>
      </c>
      <c r="G510" s="2">
        <v>13815</v>
      </c>
      <c r="H510" s="11">
        <v>17.700000000000003</v>
      </c>
    </row>
    <row r="511" spans="1:8" x14ac:dyDescent="0.25">
      <c r="A511" s="2">
        <v>542080</v>
      </c>
      <c r="B511" s="1" t="s">
        <v>506</v>
      </c>
      <c r="C511" s="2" t="s">
        <v>507</v>
      </c>
      <c r="D511" s="2">
        <v>12</v>
      </c>
      <c r="E511" s="3">
        <v>40568.511111111111</v>
      </c>
      <c r="F511" s="11">
        <v>0.42</v>
      </c>
      <c r="G511" s="2">
        <v>13815</v>
      </c>
      <c r="H511" s="11">
        <v>5.04</v>
      </c>
    </row>
    <row r="512" spans="1:8" x14ac:dyDescent="0.25">
      <c r="A512" s="2">
        <v>542080</v>
      </c>
      <c r="B512" s="1" t="s">
        <v>311</v>
      </c>
      <c r="C512" s="2" t="s">
        <v>312</v>
      </c>
      <c r="D512" s="2">
        <v>6</v>
      </c>
      <c r="E512" s="3">
        <v>40568.511111111111</v>
      </c>
      <c r="F512" s="11">
        <v>3.75</v>
      </c>
      <c r="G512" s="2">
        <v>13815</v>
      </c>
      <c r="H512" s="11">
        <v>22.5</v>
      </c>
    </row>
    <row r="513" spans="1:8" x14ac:dyDescent="0.25">
      <c r="A513" s="2">
        <v>542080</v>
      </c>
      <c r="B513" s="1" t="s">
        <v>39</v>
      </c>
      <c r="C513" s="2" t="s">
        <v>40</v>
      </c>
      <c r="D513" s="2">
        <v>6</v>
      </c>
      <c r="E513" s="3">
        <v>40568.511111111111</v>
      </c>
      <c r="F513" s="11">
        <v>3.75</v>
      </c>
      <c r="G513" s="2">
        <v>13815</v>
      </c>
      <c r="H513" s="11">
        <v>22.5</v>
      </c>
    </row>
    <row r="514" spans="1:8" x14ac:dyDescent="0.25">
      <c r="A514" s="2">
        <v>542080</v>
      </c>
      <c r="B514" s="1" t="s">
        <v>28</v>
      </c>
      <c r="C514" s="2" t="s">
        <v>29</v>
      </c>
      <c r="D514" s="2">
        <v>10</v>
      </c>
      <c r="E514" s="3">
        <v>40568.511111111111</v>
      </c>
      <c r="F514" s="11">
        <v>1.95</v>
      </c>
      <c r="G514" s="2">
        <v>13815</v>
      </c>
      <c r="H514" s="11">
        <v>19.5</v>
      </c>
    </row>
    <row r="515" spans="1:8" x14ac:dyDescent="0.25">
      <c r="A515" s="2">
        <v>542106</v>
      </c>
      <c r="B515" s="1">
        <v>20676</v>
      </c>
      <c r="C515" s="2" t="s">
        <v>132</v>
      </c>
      <c r="D515" s="2">
        <v>24</v>
      </c>
      <c r="E515" s="3">
        <v>40568.567361111112</v>
      </c>
      <c r="F515" s="11">
        <v>1.25</v>
      </c>
      <c r="G515" s="2">
        <v>12709</v>
      </c>
      <c r="H515" s="11">
        <v>30</v>
      </c>
    </row>
    <row r="516" spans="1:8" x14ac:dyDescent="0.25">
      <c r="A516" s="2">
        <v>542106</v>
      </c>
      <c r="B516" s="1">
        <v>20676</v>
      </c>
      <c r="C516" s="2" t="s">
        <v>132</v>
      </c>
      <c r="D516" s="2">
        <v>24</v>
      </c>
      <c r="E516" s="3">
        <v>40568.567361111112</v>
      </c>
      <c r="F516" s="11">
        <v>1.25</v>
      </c>
      <c r="G516" s="2">
        <v>12709</v>
      </c>
      <c r="H516" s="11">
        <v>30</v>
      </c>
    </row>
    <row r="517" spans="1:8" x14ac:dyDescent="0.25">
      <c r="A517" s="2">
        <v>542106</v>
      </c>
      <c r="B517" s="1">
        <v>21210</v>
      </c>
      <c r="C517" s="2" t="s">
        <v>174</v>
      </c>
      <c r="D517" s="2">
        <v>48</v>
      </c>
      <c r="E517" s="3">
        <v>40568.567361111112</v>
      </c>
      <c r="F517" s="11">
        <v>1.45</v>
      </c>
      <c r="G517" s="2">
        <v>12709</v>
      </c>
      <c r="H517" s="11">
        <v>69.599999999999994</v>
      </c>
    </row>
    <row r="518" spans="1:8" x14ac:dyDescent="0.25">
      <c r="A518" s="2">
        <v>542106</v>
      </c>
      <c r="B518" s="1">
        <v>21216</v>
      </c>
      <c r="C518" s="2" t="s">
        <v>129</v>
      </c>
      <c r="D518" s="2">
        <v>24</v>
      </c>
      <c r="E518" s="3">
        <v>40568.567361111112</v>
      </c>
      <c r="F518" s="11">
        <v>4.25</v>
      </c>
      <c r="G518" s="2">
        <v>12709</v>
      </c>
      <c r="H518" s="11">
        <v>102</v>
      </c>
    </row>
    <row r="519" spans="1:8" x14ac:dyDescent="0.25">
      <c r="A519" s="2">
        <v>542106</v>
      </c>
      <c r="B519" s="1">
        <v>21217</v>
      </c>
      <c r="C519" s="2" t="s">
        <v>362</v>
      </c>
      <c r="D519" s="2">
        <v>24</v>
      </c>
      <c r="E519" s="3">
        <v>40568.567361111112</v>
      </c>
      <c r="F519" s="11">
        <v>8.9499999999999993</v>
      </c>
      <c r="G519" s="2">
        <v>12709</v>
      </c>
      <c r="H519" s="11">
        <v>214.79999999999998</v>
      </c>
    </row>
    <row r="520" spans="1:8" x14ac:dyDescent="0.25">
      <c r="A520" s="2">
        <v>542106</v>
      </c>
      <c r="B520" s="1">
        <v>21238</v>
      </c>
      <c r="C520" s="2" t="s">
        <v>125</v>
      </c>
      <c r="D520" s="2">
        <v>30</v>
      </c>
      <c r="E520" s="3">
        <v>40568.567361111112</v>
      </c>
      <c r="F520" s="11">
        <v>0.85</v>
      </c>
      <c r="G520" s="2">
        <v>12709</v>
      </c>
      <c r="H520" s="11">
        <v>25.5</v>
      </c>
    </row>
    <row r="521" spans="1:8" x14ac:dyDescent="0.25">
      <c r="A521" s="2">
        <v>542106</v>
      </c>
      <c r="B521" s="1">
        <v>21592</v>
      </c>
      <c r="C521" s="2" t="s">
        <v>546</v>
      </c>
      <c r="D521" s="2">
        <v>24</v>
      </c>
      <c r="E521" s="3">
        <v>40568.567361111112</v>
      </c>
      <c r="F521" s="11">
        <v>1.25</v>
      </c>
      <c r="G521" s="2">
        <v>12709</v>
      </c>
      <c r="H521" s="11">
        <v>30</v>
      </c>
    </row>
    <row r="522" spans="1:8" x14ac:dyDescent="0.25">
      <c r="A522" s="2">
        <v>542106</v>
      </c>
      <c r="B522" s="1">
        <v>21658</v>
      </c>
      <c r="C522" s="2" t="s">
        <v>204</v>
      </c>
      <c r="D522" s="2">
        <v>48</v>
      </c>
      <c r="E522" s="3">
        <v>40568.567361111112</v>
      </c>
      <c r="F522" s="11">
        <v>3.39</v>
      </c>
      <c r="G522" s="2">
        <v>12709</v>
      </c>
      <c r="H522" s="11">
        <v>162.72</v>
      </c>
    </row>
    <row r="523" spans="1:8" x14ac:dyDescent="0.25">
      <c r="A523" s="2">
        <v>542106</v>
      </c>
      <c r="B523" s="1">
        <v>21916</v>
      </c>
      <c r="C523" s="2" t="s">
        <v>545</v>
      </c>
      <c r="D523" s="2">
        <v>24</v>
      </c>
      <c r="E523" s="3">
        <v>40568.567361111112</v>
      </c>
      <c r="F523" s="11">
        <v>0.42</v>
      </c>
      <c r="G523" s="2">
        <v>12709</v>
      </c>
      <c r="H523" s="11">
        <v>10.08</v>
      </c>
    </row>
    <row r="524" spans="1:8" x14ac:dyDescent="0.25">
      <c r="A524" s="2">
        <v>542106</v>
      </c>
      <c r="B524" s="1">
        <v>22423</v>
      </c>
      <c r="C524" s="2" t="s">
        <v>100</v>
      </c>
      <c r="D524" s="2">
        <v>32</v>
      </c>
      <c r="E524" s="3">
        <v>40568.567361111112</v>
      </c>
      <c r="F524" s="11">
        <v>10.95</v>
      </c>
      <c r="G524" s="2">
        <v>12709</v>
      </c>
      <c r="H524" s="11">
        <v>350.4</v>
      </c>
    </row>
    <row r="525" spans="1:8" x14ac:dyDescent="0.25">
      <c r="A525" s="2">
        <v>542106</v>
      </c>
      <c r="B525" s="1">
        <v>22627</v>
      </c>
      <c r="C525" s="2" t="s">
        <v>150</v>
      </c>
      <c r="D525" s="2">
        <v>12</v>
      </c>
      <c r="E525" s="3">
        <v>40568.567361111112</v>
      </c>
      <c r="F525" s="11">
        <v>7.65</v>
      </c>
      <c r="G525" s="2">
        <v>12709</v>
      </c>
      <c r="H525" s="11">
        <v>91.800000000000011</v>
      </c>
    </row>
    <row r="526" spans="1:8" x14ac:dyDescent="0.25">
      <c r="A526" s="2">
        <v>542128</v>
      </c>
      <c r="B526" s="1">
        <v>20704</v>
      </c>
      <c r="C526" s="2" t="s">
        <v>468</v>
      </c>
      <c r="D526" s="2">
        <v>8</v>
      </c>
      <c r="E526" s="3">
        <v>40568.634027777778</v>
      </c>
      <c r="F526" s="11">
        <v>1.95</v>
      </c>
      <c r="G526" s="2">
        <v>12609</v>
      </c>
      <c r="H526" s="11">
        <v>15.6</v>
      </c>
    </row>
    <row r="527" spans="1:8" x14ac:dyDescent="0.25">
      <c r="A527" s="2">
        <v>542128</v>
      </c>
      <c r="B527" s="1">
        <v>21042</v>
      </c>
      <c r="C527" s="2" t="s">
        <v>331</v>
      </c>
      <c r="D527" s="2">
        <v>3</v>
      </c>
      <c r="E527" s="3">
        <v>40568.634027777778</v>
      </c>
      <c r="F527" s="11">
        <v>5.95</v>
      </c>
      <c r="G527" s="2">
        <v>12609</v>
      </c>
      <c r="H527" s="11">
        <v>17.850000000000001</v>
      </c>
    </row>
    <row r="528" spans="1:8" x14ac:dyDescent="0.25">
      <c r="A528" s="2">
        <v>542128</v>
      </c>
      <c r="B528" s="1">
        <v>21788</v>
      </c>
      <c r="C528" s="2" t="s">
        <v>547</v>
      </c>
      <c r="D528" s="2">
        <v>24</v>
      </c>
      <c r="E528" s="3">
        <v>40568.634027777778</v>
      </c>
      <c r="F528" s="11">
        <v>0.85</v>
      </c>
      <c r="G528" s="2">
        <v>12609</v>
      </c>
      <c r="H528" s="11">
        <v>20.399999999999999</v>
      </c>
    </row>
    <row r="529" spans="1:8" x14ac:dyDescent="0.25">
      <c r="A529" s="2">
        <v>542128</v>
      </c>
      <c r="B529" s="1">
        <v>21789</v>
      </c>
      <c r="C529" s="2" t="s">
        <v>146</v>
      </c>
      <c r="D529" s="2">
        <v>24</v>
      </c>
      <c r="E529" s="3">
        <v>40568.634027777778</v>
      </c>
      <c r="F529" s="11">
        <v>0.85</v>
      </c>
      <c r="G529" s="2">
        <v>12609</v>
      </c>
      <c r="H529" s="11">
        <v>20.399999999999999</v>
      </c>
    </row>
    <row r="530" spans="1:8" x14ac:dyDescent="0.25">
      <c r="A530" s="2">
        <v>542128</v>
      </c>
      <c r="B530" s="1">
        <v>21981</v>
      </c>
      <c r="C530" s="2" t="s">
        <v>111</v>
      </c>
      <c r="D530" s="2">
        <v>24</v>
      </c>
      <c r="E530" s="3">
        <v>40568.634027777778</v>
      </c>
      <c r="F530" s="11">
        <v>0.28999999999999998</v>
      </c>
      <c r="G530" s="2">
        <v>12609</v>
      </c>
      <c r="H530" s="11">
        <v>6.9599999999999991</v>
      </c>
    </row>
    <row r="531" spans="1:8" x14ac:dyDescent="0.25">
      <c r="A531" s="2">
        <v>542128</v>
      </c>
      <c r="B531" s="1">
        <v>22378</v>
      </c>
      <c r="C531" s="2" t="s">
        <v>247</v>
      </c>
      <c r="D531" s="2">
        <v>20</v>
      </c>
      <c r="E531" s="3">
        <v>40568.634027777778</v>
      </c>
      <c r="F531" s="11">
        <v>0.85</v>
      </c>
      <c r="G531" s="2">
        <v>12609</v>
      </c>
      <c r="H531" s="11">
        <v>17</v>
      </c>
    </row>
    <row r="532" spans="1:8" x14ac:dyDescent="0.25">
      <c r="A532" s="2">
        <v>542128</v>
      </c>
      <c r="B532" s="1">
        <v>22505</v>
      </c>
      <c r="C532" s="2" t="s">
        <v>43</v>
      </c>
      <c r="D532" s="2">
        <v>4</v>
      </c>
      <c r="E532" s="3">
        <v>40568.634027777778</v>
      </c>
      <c r="F532" s="11">
        <v>4.95</v>
      </c>
      <c r="G532" s="2">
        <v>12609</v>
      </c>
      <c r="H532" s="11">
        <v>19.8</v>
      </c>
    </row>
    <row r="533" spans="1:8" x14ac:dyDescent="0.25">
      <c r="A533" s="2">
        <v>542128</v>
      </c>
      <c r="B533" s="1">
        <v>22614</v>
      </c>
      <c r="C533" s="2" t="s">
        <v>549</v>
      </c>
      <c r="D533" s="2">
        <v>24</v>
      </c>
      <c r="E533" s="3">
        <v>40568.634027777778</v>
      </c>
      <c r="F533" s="11">
        <v>0.28999999999999998</v>
      </c>
      <c r="G533" s="2">
        <v>12609</v>
      </c>
      <c r="H533" s="11">
        <v>6.9599999999999991</v>
      </c>
    </row>
    <row r="534" spans="1:8" x14ac:dyDescent="0.25">
      <c r="A534" s="2">
        <v>542128</v>
      </c>
      <c r="B534" s="1">
        <v>22616</v>
      </c>
      <c r="C534" s="2" t="s">
        <v>294</v>
      </c>
      <c r="D534" s="2">
        <v>24</v>
      </c>
      <c r="E534" s="3">
        <v>40568.634027777778</v>
      </c>
      <c r="F534" s="11">
        <v>0.28999999999999998</v>
      </c>
      <c r="G534" s="2">
        <v>12609</v>
      </c>
      <c r="H534" s="11">
        <v>6.9599999999999991</v>
      </c>
    </row>
    <row r="535" spans="1:8" x14ac:dyDescent="0.25">
      <c r="A535" s="2">
        <v>542128</v>
      </c>
      <c r="B535" s="1">
        <v>22629</v>
      </c>
      <c r="C535" s="2" t="s">
        <v>74</v>
      </c>
      <c r="D535" s="2">
        <v>12</v>
      </c>
      <c r="E535" s="3">
        <v>40568.634027777778</v>
      </c>
      <c r="F535" s="11">
        <v>1.95</v>
      </c>
      <c r="G535" s="2">
        <v>12609</v>
      </c>
      <c r="H535" s="11">
        <v>23.4</v>
      </c>
    </row>
    <row r="536" spans="1:8" x14ac:dyDescent="0.25">
      <c r="A536" s="2">
        <v>542128</v>
      </c>
      <c r="B536" s="1">
        <v>22630</v>
      </c>
      <c r="C536" s="2" t="s">
        <v>460</v>
      </c>
      <c r="D536" s="2">
        <v>12</v>
      </c>
      <c r="E536" s="3">
        <v>40568.634027777778</v>
      </c>
      <c r="F536" s="11">
        <v>1.95</v>
      </c>
      <c r="G536" s="2">
        <v>12609</v>
      </c>
      <c r="H536" s="11">
        <v>23.4</v>
      </c>
    </row>
    <row r="537" spans="1:8" x14ac:dyDescent="0.25">
      <c r="A537" s="2">
        <v>542128</v>
      </c>
      <c r="B537" s="1">
        <v>22892</v>
      </c>
      <c r="C537" s="2" t="s">
        <v>220</v>
      </c>
      <c r="D537" s="2">
        <v>24</v>
      </c>
      <c r="E537" s="3">
        <v>40568.634027777778</v>
      </c>
      <c r="F537" s="11">
        <v>1.25</v>
      </c>
      <c r="G537" s="2">
        <v>12609</v>
      </c>
      <c r="H537" s="11">
        <v>30</v>
      </c>
    </row>
    <row r="538" spans="1:8" x14ac:dyDescent="0.25">
      <c r="A538" s="2">
        <v>542128</v>
      </c>
      <c r="B538" s="1">
        <v>22899</v>
      </c>
      <c r="C538" s="2" t="s">
        <v>527</v>
      </c>
      <c r="D538" s="2">
        <v>6</v>
      </c>
      <c r="E538" s="3">
        <v>40568.634027777778</v>
      </c>
      <c r="F538" s="11">
        <v>2.1</v>
      </c>
      <c r="G538" s="2">
        <v>12609</v>
      </c>
      <c r="H538" s="11">
        <v>12.600000000000001</v>
      </c>
    </row>
    <row r="539" spans="1:8" x14ac:dyDescent="0.25">
      <c r="A539" s="2">
        <v>542128</v>
      </c>
      <c r="B539" s="1">
        <v>22970</v>
      </c>
      <c r="C539" s="2" t="s">
        <v>548</v>
      </c>
      <c r="D539" s="2">
        <v>6</v>
      </c>
      <c r="E539" s="3">
        <v>40568.634027777778</v>
      </c>
      <c r="F539" s="11">
        <v>2.5499999999999998</v>
      </c>
      <c r="G539" s="2">
        <v>12609</v>
      </c>
      <c r="H539" s="11">
        <v>15.299999999999999</v>
      </c>
    </row>
    <row r="540" spans="1:8" x14ac:dyDescent="0.25">
      <c r="A540" s="2">
        <v>542128</v>
      </c>
      <c r="B540" s="1">
        <v>22971</v>
      </c>
      <c r="C540" s="2" t="s">
        <v>550</v>
      </c>
      <c r="D540" s="2">
        <v>6</v>
      </c>
      <c r="E540" s="3">
        <v>40568.634027777778</v>
      </c>
      <c r="F540" s="11">
        <v>2.5499999999999998</v>
      </c>
      <c r="G540" s="2">
        <v>12609</v>
      </c>
      <c r="H540" s="11">
        <v>15.299999999999999</v>
      </c>
    </row>
    <row r="541" spans="1:8" x14ac:dyDescent="0.25">
      <c r="A541" s="2">
        <v>542215</v>
      </c>
      <c r="B541" s="1">
        <v>20674</v>
      </c>
      <c r="C541" s="2" t="s">
        <v>343</v>
      </c>
      <c r="D541" s="2">
        <v>16</v>
      </c>
      <c r="E541" s="3">
        <v>40569.518750000003</v>
      </c>
      <c r="F541" s="11">
        <v>1.25</v>
      </c>
      <c r="G541" s="2">
        <v>12472</v>
      </c>
      <c r="H541" s="11">
        <v>20</v>
      </c>
    </row>
    <row r="542" spans="1:8" x14ac:dyDescent="0.25">
      <c r="A542" s="2">
        <v>542215</v>
      </c>
      <c r="B542" s="1">
        <v>20675</v>
      </c>
      <c r="C542" s="2" t="s">
        <v>130</v>
      </c>
      <c r="D542" s="2">
        <v>16</v>
      </c>
      <c r="E542" s="3">
        <v>40569.518750000003</v>
      </c>
      <c r="F542" s="11">
        <v>1.25</v>
      </c>
      <c r="G542" s="2">
        <v>12472</v>
      </c>
      <c r="H542" s="11">
        <v>20</v>
      </c>
    </row>
    <row r="543" spans="1:8" x14ac:dyDescent="0.25">
      <c r="A543" s="2">
        <v>542215</v>
      </c>
      <c r="B543" s="1">
        <v>20676</v>
      </c>
      <c r="C543" s="2" t="s">
        <v>132</v>
      </c>
      <c r="D543" s="2">
        <v>16</v>
      </c>
      <c r="E543" s="3">
        <v>40569.518750000003</v>
      </c>
      <c r="F543" s="11">
        <v>1.25</v>
      </c>
      <c r="G543" s="2">
        <v>12472</v>
      </c>
      <c r="H543" s="11">
        <v>20</v>
      </c>
    </row>
    <row r="544" spans="1:8" x14ac:dyDescent="0.25">
      <c r="A544" s="2">
        <v>542215</v>
      </c>
      <c r="B544" s="1">
        <v>21238</v>
      </c>
      <c r="C544" s="2" t="s">
        <v>125</v>
      </c>
      <c r="D544" s="2">
        <v>16</v>
      </c>
      <c r="E544" s="3">
        <v>40569.518750000003</v>
      </c>
      <c r="F544" s="11">
        <v>0.85</v>
      </c>
      <c r="G544" s="2">
        <v>12472</v>
      </c>
      <c r="H544" s="11">
        <v>13.6</v>
      </c>
    </row>
    <row r="545" spans="1:8" x14ac:dyDescent="0.25">
      <c r="A545" s="2">
        <v>542215</v>
      </c>
      <c r="B545" s="1">
        <v>21239</v>
      </c>
      <c r="C545" s="2" t="s">
        <v>126</v>
      </c>
      <c r="D545" s="2">
        <v>8</v>
      </c>
      <c r="E545" s="3">
        <v>40569.518750000003</v>
      </c>
      <c r="F545" s="11">
        <v>0.85</v>
      </c>
      <c r="G545" s="2">
        <v>12472</v>
      </c>
      <c r="H545" s="11">
        <v>6.8</v>
      </c>
    </row>
    <row r="546" spans="1:8" x14ac:dyDescent="0.25">
      <c r="A546" s="2">
        <v>542215</v>
      </c>
      <c r="B546" s="1">
        <v>21240</v>
      </c>
      <c r="C546" s="2" t="s">
        <v>131</v>
      </c>
      <c r="D546" s="2">
        <v>16</v>
      </c>
      <c r="E546" s="3">
        <v>40569.518750000003</v>
      </c>
      <c r="F546" s="11">
        <v>0.85</v>
      </c>
      <c r="G546" s="2">
        <v>12472</v>
      </c>
      <c r="H546" s="11">
        <v>13.6</v>
      </c>
    </row>
    <row r="547" spans="1:8" x14ac:dyDescent="0.25">
      <c r="A547" s="2">
        <v>542215</v>
      </c>
      <c r="B547" s="1">
        <v>21242</v>
      </c>
      <c r="C547" s="2" t="s">
        <v>133</v>
      </c>
      <c r="D547" s="2">
        <v>8</v>
      </c>
      <c r="E547" s="3">
        <v>40569.518750000003</v>
      </c>
      <c r="F547" s="11">
        <v>1.69</v>
      </c>
      <c r="G547" s="2">
        <v>12472</v>
      </c>
      <c r="H547" s="11">
        <v>13.52</v>
      </c>
    </row>
    <row r="548" spans="1:8" x14ac:dyDescent="0.25">
      <c r="A548" s="2">
        <v>542215</v>
      </c>
      <c r="B548" s="1">
        <v>21244</v>
      </c>
      <c r="C548" s="2" t="s">
        <v>134</v>
      </c>
      <c r="D548" s="2">
        <v>8</v>
      </c>
      <c r="E548" s="3">
        <v>40569.518750000003</v>
      </c>
      <c r="F548" s="11">
        <v>1.69</v>
      </c>
      <c r="G548" s="2">
        <v>12472</v>
      </c>
      <c r="H548" s="11">
        <v>13.52</v>
      </c>
    </row>
    <row r="549" spans="1:8" x14ac:dyDescent="0.25">
      <c r="A549" s="2">
        <v>542215</v>
      </c>
      <c r="B549" s="1">
        <v>21245</v>
      </c>
      <c r="C549" s="2" t="s">
        <v>342</v>
      </c>
      <c r="D549" s="2">
        <v>8</v>
      </c>
      <c r="E549" s="3">
        <v>40569.518750000003</v>
      </c>
      <c r="F549" s="11">
        <v>1.69</v>
      </c>
      <c r="G549" s="2">
        <v>12472</v>
      </c>
      <c r="H549" s="11">
        <v>13.52</v>
      </c>
    </row>
    <row r="550" spans="1:8" x14ac:dyDescent="0.25">
      <c r="A550" s="2">
        <v>542215</v>
      </c>
      <c r="B550" s="1">
        <v>21668</v>
      </c>
      <c r="C550" s="2" t="s">
        <v>274</v>
      </c>
      <c r="D550" s="2">
        <v>12</v>
      </c>
      <c r="E550" s="3">
        <v>40569.518750000003</v>
      </c>
      <c r="F550" s="11">
        <v>1.25</v>
      </c>
      <c r="G550" s="2">
        <v>12472</v>
      </c>
      <c r="H550" s="11">
        <v>15</v>
      </c>
    </row>
    <row r="551" spans="1:8" x14ac:dyDescent="0.25">
      <c r="A551" s="2">
        <v>542215</v>
      </c>
      <c r="B551" s="1">
        <v>21670</v>
      </c>
      <c r="C551" s="2" t="s">
        <v>540</v>
      </c>
      <c r="D551" s="2">
        <v>12</v>
      </c>
      <c r="E551" s="3">
        <v>40569.518750000003</v>
      </c>
      <c r="F551" s="11">
        <v>1.25</v>
      </c>
      <c r="G551" s="2">
        <v>12472</v>
      </c>
      <c r="H551" s="11">
        <v>15</v>
      </c>
    </row>
    <row r="552" spans="1:8" x14ac:dyDescent="0.25">
      <c r="A552" s="2">
        <v>542215</v>
      </c>
      <c r="B552" s="1">
        <v>21671</v>
      </c>
      <c r="C552" s="2" t="s">
        <v>448</v>
      </c>
      <c r="D552" s="2">
        <v>12</v>
      </c>
      <c r="E552" s="3">
        <v>40569.518750000003</v>
      </c>
      <c r="F552" s="11">
        <v>1.25</v>
      </c>
      <c r="G552" s="2">
        <v>12472</v>
      </c>
      <c r="H552" s="11">
        <v>15</v>
      </c>
    </row>
    <row r="553" spans="1:8" x14ac:dyDescent="0.25">
      <c r="A553" s="2">
        <v>542215</v>
      </c>
      <c r="B553" s="1">
        <v>21672</v>
      </c>
      <c r="C553" s="2" t="s">
        <v>276</v>
      </c>
      <c r="D553" s="2">
        <v>12</v>
      </c>
      <c r="E553" s="3">
        <v>40569.518750000003</v>
      </c>
      <c r="F553" s="11">
        <v>1.25</v>
      </c>
      <c r="G553" s="2">
        <v>12472</v>
      </c>
      <c r="H553" s="11">
        <v>15</v>
      </c>
    </row>
    <row r="554" spans="1:8" x14ac:dyDescent="0.25">
      <c r="A554" s="2">
        <v>542215</v>
      </c>
      <c r="B554" s="1">
        <v>21673</v>
      </c>
      <c r="C554" s="2" t="s">
        <v>277</v>
      </c>
      <c r="D554" s="2">
        <v>12</v>
      </c>
      <c r="E554" s="3">
        <v>40569.518750000003</v>
      </c>
      <c r="F554" s="11">
        <v>1.25</v>
      </c>
      <c r="G554" s="2">
        <v>12472</v>
      </c>
      <c r="H554" s="11">
        <v>15</v>
      </c>
    </row>
    <row r="555" spans="1:8" x14ac:dyDescent="0.25">
      <c r="A555" s="2">
        <v>542215</v>
      </c>
      <c r="B555" s="1">
        <v>21914</v>
      </c>
      <c r="C555" s="2" t="s">
        <v>66</v>
      </c>
      <c r="D555" s="2">
        <v>12</v>
      </c>
      <c r="E555" s="3">
        <v>40569.518750000003</v>
      </c>
      <c r="F555" s="11">
        <v>1.25</v>
      </c>
      <c r="G555" s="2">
        <v>12472</v>
      </c>
      <c r="H555" s="11">
        <v>15</v>
      </c>
    </row>
    <row r="556" spans="1:8" x14ac:dyDescent="0.25">
      <c r="A556" s="2">
        <v>542215</v>
      </c>
      <c r="B556" s="1">
        <v>21915</v>
      </c>
      <c r="C556" s="2" t="s">
        <v>65</v>
      </c>
      <c r="D556" s="2">
        <v>12</v>
      </c>
      <c r="E556" s="3">
        <v>40569.518750000003</v>
      </c>
      <c r="F556" s="11">
        <v>1.25</v>
      </c>
      <c r="G556" s="2">
        <v>12472</v>
      </c>
      <c r="H556" s="11">
        <v>15</v>
      </c>
    </row>
    <row r="557" spans="1:8" x14ac:dyDescent="0.25">
      <c r="A557" s="2">
        <v>542215</v>
      </c>
      <c r="B557" s="1">
        <v>22077</v>
      </c>
      <c r="C557" s="2" t="s">
        <v>17</v>
      </c>
      <c r="D557" s="2">
        <v>36</v>
      </c>
      <c r="E557" s="3">
        <v>40569.518750000003</v>
      </c>
      <c r="F557" s="11">
        <v>1.65</v>
      </c>
      <c r="G557" s="2">
        <v>12472</v>
      </c>
      <c r="H557" s="11">
        <v>59.4</v>
      </c>
    </row>
    <row r="558" spans="1:8" x14ac:dyDescent="0.25">
      <c r="A558" s="2">
        <v>542215</v>
      </c>
      <c r="B558" s="1">
        <v>22168</v>
      </c>
      <c r="C558" s="2" t="s">
        <v>553</v>
      </c>
      <c r="D558" s="2">
        <v>2</v>
      </c>
      <c r="E558" s="3">
        <v>40569.518750000003</v>
      </c>
      <c r="F558" s="11">
        <v>8.5</v>
      </c>
      <c r="G558" s="2">
        <v>12472</v>
      </c>
      <c r="H558" s="11">
        <v>17</v>
      </c>
    </row>
    <row r="559" spans="1:8" x14ac:dyDescent="0.25">
      <c r="A559" s="2">
        <v>542215</v>
      </c>
      <c r="B559" s="1">
        <v>22179</v>
      </c>
      <c r="C559" s="2" t="s">
        <v>526</v>
      </c>
      <c r="D559" s="2">
        <v>2</v>
      </c>
      <c r="E559" s="3">
        <v>40569.518750000003</v>
      </c>
      <c r="F559" s="11">
        <v>6.75</v>
      </c>
      <c r="G559" s="2">
        <v>12472</v>
      </c>
      <c r="H559" s="11">
        <v>13.5</v>
      </c>
    </row>
    <row r="560" spans="1:8" x14ac:dyDescent="0.25">
      <c r="A560" s="2">
        <v>542215</v>
      </c>
      <c r="B560" s="1">
        <v>22242</v>
      </c>
      <c r="C560" s="2" t="s">
        <v>2</v>
      </c>
      <c r="D560" s="2">
        <v>12</v>
      </c>
      <c r="E560" s="3">
        <v>40569.518750000003</v>
      </c>
      <c r="F560" s="11">
        <v>1.65</v>
      </c>
      <c r="G560" s="2">
        <v>12472</v>
      </c>
      <c r="H560" s="11">
        <v>19.799999999999997</v>
      </c>
    </row>
    <row r="561" spans="1:8" x14ac:dyDescent="0.25">
      <c r="A561" s="2">
        <v>542215</v>
      </c>
      <c r="B561" s="1">
        <v>22245</v>
      </c>
      <c r="C561" s="2" t="s">
        <v>108</v>
      </c>
      <c r="D561" s="2">
        <v>12</v>
      </c>
      <c r="E561" s="3">
        <v>40569.518750000003</v>
      </c>
      <c r="F561" s="11">
        <v>0.85</v>
      </c>
      <c r="G561" s="2">
        <v>12472</v>
      </c>
      <c r="H561" s="11">
        <v>10.199999999999999</v>
      </c>
    </row>
    <row r="562" spans="1:8" x14ac:dyDescent="0.25">
      <c r="A562" s="2">
        <v>542215</v>
      </c>
      <c r="B562" s="1">
        <v>22326</v>
      </c>
      <c r="C562" s="2" t="s">
        <v>75</v>
      </c>
      <c r="D562" s="2">
        <v>12</v>
      </c>
      <c r="E562" s="3">
        <v>40569.518750000003</v>
      </c>
      <c r="F562" s="11">
        <v>2.95</v>
      </c>
      <c r="G562" s="2">
        <v>12472</v>
      </c>
      <c r="H562" s="11">
        <v>35.400000000000006</v>
      </c>
    </row>
    <row r="563" spans="1:8" x14ac:dyDescent="0.25">
      <c r="A563" s="2">
        <v>542215</v>
      </c>
      <c r="B563" s="1">
        <v>22328</v>
      </c>
      <c r="C563" s="2" t="s">
        <v>101</v>
      </c>
      <c r="D563" s="2">
        <v>12</v>
      </c>
      <c r="E563" s="3">
        <v>40569.518750000003</v>
      </c>
      <c r="F563" s="11">
        <v>2.95</v>
      </c>
      <c r="G563" s="2">
        <v>12472</v>
      </c>
      <c r="H563" s="11">
        <v>35.400000000000006</v>
      </c>
    </row>
    <row r="564" spans="1:8" x14ac:dyDescent="0.25">
      <c r="A564" s="2">
        <v>542215</v>
      </c>
      <c r="B564" s="1">
        <v>22423</v>
      </c>
      <c r="C564" s="2" t="s">
        <v>100</v>
      </c>
      <c r="D564" s="2">
        <v>6</v>
      </c>
      <c r="E564" s="3">
        <v>40569.518750000003</v>
      </c>
      <c r="F564" s="11">
        <v>12.75</v>
      </c>
      <c r="G564" s="2">
        <v>12472</v>
      </c>
      <c r="H564" s="11">
        <v>76.5</v>
      </c>
    </row>
    <row r="565" spans="1:8" x14ac:dyDescent="0.25">
      <c r="A565" s="2">
        <v>542215</v>
      </c>
      <c r="B565" s="1">
        <v>22446</v>
      </c>
      <c r="C565" s="2" t="s">
        <v>552</v>
      </c>
      <c r="D565" s="2">
        <v>6</v>
      </c>
      <c r="E565" s="3">
        <v>40569.518750000003</v>
      </c>
      <c r="F565" s="11">
        <v>3.35</v>
      </c>
      <c r="G565" s="2">
        <v>12472</v>
      </c>
      <c r="H565" s="11">
        <v>20.100000000000001</v>
      </c>
    </row>
    <row r="566" spans="1:8" x14ac:dyDescent="0.25">
      <c r="A566" s="2">
        <v>542215</v>
      </c>
      <c r="B566" s="1">
        <v>22447</v>
      </c>
      <c r="C566" s="2" t="s">
        <v>463</v>
      </c>
      <c r="D566" s="2">
        <v>6</v>
      </c>
      <c r="E566" s="3">
        <v>40569.518750000003</v>
      </c>
      <c r="F566" s="11">
        <v>3.35</v>
      </c>
      <c r="G566" s="2">
        <v>12472</v>
      </c>
      <c r="H566" s="11">
        <v>20.100000000000001</v>
      </c>
    </row>
    <row r="567" spans="1:8" x14ac:dyDescent="0.25">
      <c r="A567" s="2">
        <v>542215</v>
      </c>
      <c r="B567" s="1">
        <v>22448</v>
      </c>
      <c r="C567" s="2" t="s">
        <v>551</v>
      </c>
      <c r="D567" s="2">
        <v>6</v>
      </c>
      <c r="E567" s="3">
        <v>40569.518750000003</v>
      </c>
      <c r="F567" s="11">
        <v>3.35</v>
      </c>
      <c r="G567" s="2">
        <v>12472</v>
      </c>
      <c r="H567" s="11">
        <v>20.100000000000001</v>
      </c>
    </row>
    <row r="568" spans="1:8" x14ac:dyDescent="0.25">
      <c r="A568" s="2">
        <v>542215</v>
      </c>
      <c r="B568" s="1">
        <v>22467</v>
      </c>
      <c r="C568" s="2" t="s">
        <v>107</v>
      </c>
      <c r="D568" s="2">
        <v>18</v>
      </c>
      <c r="E568" s="3">
        <v>40569.518750000003</v>
      </c>
      <c r="F568" s="11">
        <v>2.5499999999999998</v>
      </c>
      <c r="G568" s="2">
        <v>12472</v>
      </c>
      <c r="H568" s="11">
        <v>45.9</v>
      </c>
    </row>
    <row r="569" spans="1:8" x14ac:dyDescent="0.25">
      <c r="A569" s="2">
        <v>542215</v>
      </c>
      <c r="B569" s="1">
        <v>22554</v>
      </c>
      <c r="C569" s="2" t="s">
        <v>110</v>
      </c>
      <c r="D569" s="2">
        <v>12</v>
      </c>
      <c r="E569" s="3">
        <v>40569.518750000003</v>
      </c>
      <c r="F569" s="11">
        <v>1.65</v>
      </c>
      <c r="G569" s="2">
        <v>12472</v>
      </c>
      <c r="H569" s="11">
        <v>19.799999999999997</v>
      </c>
    </row>
    <row r="570" spans="1:8" x14ac:dyDescent="0.25">
      <c r="A570" s="2">
        <v>542215</v>
      </c>
      <c r="B570" s="1">
        <v>22629</v>
      </c>
      <c r="C570" s="2" t="s">
        <v>74</v>
      </c>
      <c r="D570" s="2">
        <v>12</v>
      </c>
      <c r="E570" s="3">
        <v>40569.518750000003</v>
      </c>
      <c r="F570" s="11">
        <v>1.95</v>
      </c>
      <c r="G570" s="2">
        <v>12472</v>
      </c>
      <c r="H570" s="11">
        <v>23.4</v>
      </c>
    </row>
    <row r="571" spans="1:8" x14ac:dyDescent="0.25">
      <c r="A571" s="2">
        <v>542215</v>
      </c>
      <c r="B571" s="1">
        <v>22716</v>
      </c>
      <c r="C571" s="2" t="s">
        <v>554</v>
      </c>
      <c r="D571" s="2">
        <v>12</v>
      </c>
      <c r="E571" s="3">
        <v>40569.518750000003</v>
      </c>
      <c r="F571" s="11">
        <v>0.42</v>
      </c>
      <c r="G571" s="2">
        <v>12472</v>
      </c>
      <c r="H571" s="11">
        <v>5.04</v>
      </c>
    </row>
    <row r="572" spans="1:8" x14ac:dyDescent="0.25">
      <c r="A572" s="2">
        <v>542215</v>
      </c>
      <c r="B572" s="1">
        <v>22718</v>
      </c>
      <c r="C572" s="2" t="s">
        <v>555</v>
      </c>
      <c r="D572" s="2">
        <v>12</v>
      </c>
      <c r="E572" s="3">
        <v>40569.518750000003</v>
      </c>
      <c r="F572" s="11">
        <v>0.42</v>
      </c>
      <c r="G572" s="2">
        <v>12472</v>
      </c>
      <c r="H572" s="11">
        <v>5.04</v>
      </c>
    </row>
    <row r="573" spans="1:8" x14ac:dyDescent="0.25">
      <c r="A573" s="2">
        <v>542215</v>
      </c>
      <c r="B573" s="1">
        <v>22815</v>
      </c>
      <c r="C573" s="2" t="s">
        <v>556</v>
      </c>
      <c r="D573" s="2">
        <v>12</v>
      </c>
      <c r="E573" s="3">
        <v>40569.518750000003</v>
      </c>
      <c r="F573" s="11">
        <v>0.42</v>
      </c>
      <c r="G573" s="2">
        <v>12472</v>
      </c>
      <c r="H573" s="11">
        <v>5.04</v>
      </c>
    </row>
    <row r="574" spans="1:8" x14ac:dyDescent="0.25">
      <c r="A574" s="2">
        <v>542215</v>
      </c>
      <c r="B574" s="1">
        <v>22817</v>
      </c>
      <c r="C574" s="2" t="s">
        <v>557</v>
      </c>
      <c r="D574" s="2">
        <v>12</v>
      </c>
      <c r="E574" s="3">
        <v>40569.518750000003</v>
      </c>
      <c r="F574" s="11">
        <v>0.42</v>
      </c>
      <c r="G574" s="2">
        <v>12472</v>
      </c>
      <c r="H574" s="11">
        <v>5.04</v>
      </c>
    </row>
    <row r="575" spans="1:8" x14ac:dyDescent="0.25">
      <c r="A575" s="2">
        <v>542215</v>
      </c>
      <c r="B575" s="1" t="s">
        <v>506</v>
      </c>
      <c r="C575" s="2" t="s">
        <v>507</v>
      </c>
      <c r="D575" s="2">
        <v>12</v>
      </c>
      <c r="E575" s="3">
        <v>40569.518750000003</v>
      </c>
      <c r="F575" s="11">
        <v>0.42</v>
      </c>
      <c r="G575" s="2">
        <v>12472</v>
      </c>
      <c r="H575" s="11">
        <v>5.04</v>
      </c>
    </row>
    <row r="576" spans="1:8" x14ac:dyDescent="0.25">
      <c r="A576" s="2">
        <v>542215</v>
      </c>
      <c r="B576" s="1" t="s">
        <v>558</v>
      </c>
      <c r="C576" s="2" t="s">
        <v>559</v>
      </c>
      <c r="D576" s="2">
        <v>12</v>
      </c>
      <c r="E576" s="3">
        <v>40569.518750000003</v>
      </c>
      <c r="F576" s="11">
        <v>1.25</v>
      </c>
      <c r="G576" s="2">
        <v>12472</v>
      </c>
      <c r="H576" s="11">
        <v>15</v>
      </c>
    </row>
    <row r="577" spans="1:8" x14ac:dyDescent="0.25">
      <c r="A577" s="2">
        <v>542215</v>
      </c>
      <c r="B577" s="1" t="s">
        <v>84</v>
      </c>
      <c r="C577" s="2" t="s">
        <v>85</v>
      </c>
      <c r="D577" s="2">
        <v>12</v>
      </c>
      <c r="E577" s="3">
        <v>40569.518750000003</v>
      </c>
      <c r="F577" s="11">
        <v>1.25</v>
      </c>
      <c r="G577" s="2">
        <v>12472</v>
      </c>
      <c r="H577" s="11">
        <v>15</v>
      </c>
    </row>
    <row r="578" spans="1:8" x14ac:dyDescent="0.25">
      <c r="A578" s="2">
        <v>542215</v>
      </c>
      <c r="B578" s="1" t="s">
        <v>82</v>
      </c>
      <c r="C578" s="2" t="s">
        <v>83</v>
      </c>
      <c r="D578" s="2">
        <v>12</v>
      </c>
      <c r="E578" s="3">
        <v>40569.518750000003</v>
      </c>
      <c r="F578" s="11">
        <v>1.25</v>
      </c>
      <c r="G578" s="2">
        <v>12472</v>
      </c>
      <c r="H578" s="11">
        <v>15</v>
      </c>
    </row>
    <row r="579" spans="1:8" x14ac:dyDescent="0.25">
      <c r="A579" s="2">
        <v>542215</v>
      </c>
      <c r="B579" s="1" t="s">
        <v>86</v>
      </c>
      <c r="C579" s="2" t="s">
        <v>87</v>
      </c>
      <c r="D579" s="2">
        <v>12</v>
      </c>
      <c r="E579" s="3">
        <v>40569.518750000003</v>
      </c>
      <c r="F579" s="11">
        <v>1.25</v>
      </c>
      <c r="G579" s="2">
        <v>12472</v>
      </c>
      <c r="H579" s="11">
        <v>15</v>
      </c>
    </row>
    <row r="580" spans="1:8" x14ac:dyDescent="0.25">
      <c r="A580" s="2">
        <v>542215</v>
      </c>
      <c r="B580" s="1" t="s">
        <v>88</v>
      </c>
      <c r="C580" s="2" t="s">
        <v>89</v>
      </c>
      <c r="D580" s="2">
        <v>12</v>
      </c>
      <c r="E580" s="3">
        <v>40569.518750000003</v>
      </c>
      <c r="F580" s="11">
        <v>1.25</v>
      </c>
      <c r="G580" s="2">
        <v>12472</v>
      </c>
      <c r="H580" s="11">
        <v>15</v>
      </c>
    </row>
    <row r="581" spans="1:8" x14ac:dyDescent="0.25">
      <c r="A581" s="2">
        <v>542215</v>
      </c>
      <c r="B581" s="1" t="s">
        <v>560</v>
      </c>
      <c r="C581" s="2" t="s">
        <v>561</v>
      </c>
      <c r="D581" s="2">
        <v>12</v>
      </c>
      <c r="E581" s="3">
        <v>40569.518750000003</v>
      </c>
      <c r="F581" s="11">
        <v>1.25</v>
      </c>
      <c r="G581" s="2">
        <v>12472</v>
      </c>
      <c r="H581" s="11">
        <v>15</v>
      </c>
    </row>
    <row r="582" spans="1:8" x14ac:dyDescent="0.25">
      <c r="A582" s="2">
        <v>542229</v>
      </c>
      <c r="B582" s="1">
        <v>21080</v>
      </c>
      <c r="C582" s="2" t="s">
        <v>377</v>
      </c>
      <c r="D582" s="2">
        <v>12</v>
      </c>
      <c r="E582" s="3">
        <v>40569.568055555559</v>
      </c>
      <c r="F582" s="11">
        <v>0.85</v>
      </c>
      <c r="G582" s="2">
        <v>12474</v>
      </c>
      <c r="H582" s="11">
        <v>10.199999999999999</v>
      </c>
    </row>
    <row r="583" spans="1:8" x14ac:dyDescent="0.25">
      <c r="A583" s="2">
        <v>542229</v>
      </c>
      <c r="B583" s="1">
        <v>21202</v>
      </c>
      <c r="C583" s="2" t="s">
        <v>573</v>
      </c>
      <c r="D583" s="2">
        <v>12</v>
      </c>
      <c r="E583" s="3">
        <v>40569.568055555559</v>
      </c>
      <c r="F583" s="11">
        <v>1.65</v>
      </c>
      <c r="G583" s="2">
        <v>12474</v>
      </c>
      <c r="H583" s="11">
        <v>19.799999999999997</v>
      </c>
    </row>
    <row r="584" spans="1:8" x14ac:dyDescent="0.25">
      <c r="A584" s="2">
        <v>542229</v>
      </c>
      <c r="B584" s="1">
        <v>21381</v>
      </c>
      <c r="C584" s="2" t="s">
        <v>567</v>
      </c>
      <c r="D584" s="2">
        <v>12</v>
      </c>
      <c r="E584" s="3">
        <v>40569.568055555559</v>
      </c>
      <c r="F584" s="11">
        <v>1.69</v>
      </c>
      <c r="G584" s="2">
        <v>12474</v>
      </c>
      <c r="H584" s="11">
        <v>20.28</v>
      </c>
    </row>
    <row r="585" spans="1:8" x14ac:dyDescent="0.25">
      <c r="A585" s="2">
        <v>542229</v>
      </c>
      <c r="B585" s="1">
        <v>21559</v>
      </c>
      <c r="C585" s="2" t="s">
        <v>167</v>
      </c>
      <c r="D585" s="2">
        <v>6</v>
      </c>
      <c r="E585" s="3">
        <v>40569.568055555559</v>
      </c>
      <c r="F585" s="11">
        <v>2.5499999999999998</v>
      </c>
      <c r="G585" s="2">
        <v>12474</v>
      </c>
      <c r="H585" s="11">
        <v>15.299999999999999</v>
      </c>
    </row>
    <row r="586" spans="1:8" x14ac:dyDescent="0.25">
      <c r="A586" s="2">
        <v>542229</v>
      </c>
      <c r="B586" s="1">
        <v>21989</v>
      </c>
      <c r="C586" s="2" t="s">
        <v>378</v>
      </c>
      <c r="D586" s="2">
        <v>12</v>
      </c>
      <c r="E586" s="3">
        <v>40569.568055555559</v>
      </c>
      <c r="F586" s="11">
        <v>0.85</v>
      </c>
      <c r="G586" s="2">
        <v>12474</v>
      </c>
      <c r="H586" s="11">
        <v>10.199999999999999</v>
      </c>
    </row>
    <row r="587" spans="1:8" x14ac:dyDescent="0.25">
      <c r="A587" s="2">
        <v>542229</v>
      </c>
      <c r="B587" s="1">
        <v>22029</v>
      </c>
      <c r="C587" s="2" t="s">
        <v>574</v>
      </c>
      <c r="D587" s="2">
        <v>12</v>
      </c>
      <c r="E587" s="3">
        <v>40569.568055555559</v>
      </c>
      <c r="F587" s="11">
        <v>0.42</v>
      </c>
      <c r="G587" s="2">
        <v>12474</v>
      </c>
      <c r="H587" s="11">
        <v>5.04</v>
      </c>
    </row>
    <row r="588" spans="1:8" x14ac:dyDescent="0.25">
      <c r="A588" s="2">
        <v>542229</v>
      </c>
      <c r="B588" s="1">
        <v>22090</v>
      </c>
      <c r="C588" s="2" t="s">
        <v>313</v>
      </c>
      <c r="D588" s="2">
        <v>6</v>
      </c>
      <c r="E588" s="3">
        <v>40569.568055555559</v>
      </c>
      <c r="F588" s="11">
        <v>2.95</v>
      </c>
      <c r="G588" s="2">
        <v>12474</v>
      </c>
      <c r="H588" s="11">
        <v>17.700000000000003</v>
      </c>
    </row>
    <row r="589" spans="1:8" x14ac:dyDescent="0.25">
      <c r="A589" s="2">
        <v>542229</v>
      </c>
      <c r="B589" s="1">
        <v>22212</v>
      </c>
      <c r="C589" s="2" t="s">
        <v>572</v>
      </c>
      <c r="D589" s="2">
        <v>6</v>
      </c>
      <c r="E589" s="3">
        <v>40569.568055555559</v>
      </c>
      <c r="F589" s="11">
        <v>2.1</v>
      </c>
      <c r="G589" s="2">
        <v>12474</v>
      </c>
      <c r="H589" s="11">
        <v>12.600000000000001</v>
      </c>
    </row>
    <row r="590" spans="1:8" x14ac:dyDescent="0.25">
      <c r="A590" s="2">
        <v>542229</v>
      </c>
      <c r="B590" s="1">
        <v>22271</v>
      </c>
      <c r="C590" s="2" t="s">
        <v>564</v>
      </c>
      <c r="D590" s="2">
        <v>6</v>
      </c>
      <c r="E590" s="3">
        <v>40569.568055555559</v>
      </c>
      <c r="F590" s="11">
        <v>2.95</v>
      </c>
      <c r="G590" s="2">
        <v>12474</v>
      </c>
      <c r="H590" s="11">
        <v>17.700000000000003</v>
      </c>
    </row>
    <row r="591" spans="1:8" x14ac:dyDescent="0.25">
      <c r="A591" s="2">
        <v>542229</v>
      </c>
      <c r="B591" s="1">
        <v>22331</v>
      </c>
      <c r="C591" s="2" t="s">
        <v>30</v>
      </c>
      <c r="D591" s="2">
        <v>8</v>
      </c>
      <c r="E591" s="3">
        <v>40569.568055555559</v>
      </c>
      <c r="F591" s="11">
        <v>1.65</v>
      </c>
      <c r="G591" s="2">
        <v>12474</v>
      </c>
      <c r="H591" s="11">
        <v>13.2</v>
      </c>
    </row>
    <row r="592" spans="1:8" x14ac:dyDescent="0.25">
      <c r="A592" s="2">
        <v>542229</v>
      </c>
      <c r="B592" s="1">
        <v>22332</v>
      </c>
      <c r="C592" s="2" t="s">
        <v>562</v>
      </c>
      <c r="D592" s="2">
        <v>8</v>
      </c>
      <c r="E592" s="3">
        <v>40569.568055555559</v>
      </c>
      <c r="F592" s="11">
        <v>1.65</v>
      </c>
      <c r="G592" s="2">
        <v>12474</v>
      </c>
      <c r="H592" s="11">
        <v>13.2</v>
      </c>
    </row>
    <row r="593" spans="1:8" x14ac:dyDescent="0.25">
      <c r="A593" s="2">
        <v>542229</v>
      </c>
      <c r="B593" s="1">
        <v>22333</v>
      </c>
      <c r="C593" s="2" t="s">
        <v>67</v>
      </c>
      <c r="D593" s="2">
        <v>8</v>
      </c>
      <c r="E593" s="3">
        <v>40569.568055555559</v>
      </c>
      <c r="F593" s="11">
        <v>1.65</v>
      </c>
      <c r="G593" s="2">
        <v>12474</v>
      </c>
      <c r="H593" s="11">
        <v>13.2</v>
      </c>
    </row>
    <row r="594" spans="1:8" x14ac:dyDescent="0.25">
      <c r="A594" s="2">
        <v>542229</v>
      </c>
      <c r="B594" s="1">
        <v>22334</v>
      </c>
      <c r="C594" s="2" t="s">
        <v>563</v>
      </c>
      <c r="D594" s="2">
        <v>8</v>
      </c>
      <c r="E594" s="3">
        <v>40569.568055555559</v>
      </c>
      <c r="F594" s="11">
        <v>1.65</v>
      </c>
      <c r="G594" s="2">
        <v>12474</v>
      </c>
      <c r="H594" s="11">
        <v>13.2</v>
      </c>
    </row>
    <row r="595" spans="1:8" x14ac:dyDescent="0.25">
      <c r="A595" s="2">
        <v>542229</v>
      </c>
      <c r="B595" s="1">
        <v>22467</v>
      </c>
      <c r="C595" s="2" t="s">
        <v>107</v>
      </c>
      <c r="D595" s="2">
        <v>12</v>
      </c>
      <c r="E595" s="3">
        <v>40569.568055555559</v>
      </c>
      <c r="F595" s="11">
        <v>2.5499999999999998</v>
      </c>
      <c r="G595" s="2">
        <v>12474</v>
      </c>
      <c r="H595" s="11">
        <v>30.599999999999998</v>
      </c>
    </row>
    <row r="596" spans="1:8" x14ac:dyDescent="0.25">
      <c r="A596" s="2">
        <v>542229</v>
      </c>
      <c r="B596" s="1">
        <v>22551</v>
      </c>
      <c r="C596" s="2" t="s">
        <v>158</v>
      </c>
      <c r="D596" s="2">
        <v>12</v>
      </c>
      <c r="E596" s="3">
        <v>40569.568055555559</v>
      </c>
      <c r="F596" s="11">
        <v>1.65</v>
      </c>
      <c r="G596" s="2">
        <v>12474</v>
      </c>
      <c r="H596" s="11">
        <v>19.799999999999997</v>
      </c>
    </row>
    <row r="597" spans="1:8" x14ac:dyDescent="0.25">
      <c r="A597" s="2">
        <v>542229</v>
      </c>
      <c r="B597" s="1">
        <v>22556</v>
      </c>
      <c r="C597" s="2" t="s">
        <v>77</v>
      </c>
      <c r="D597" s="2">
        <v>12</v>
      </c>
      <c r="E597" s="3">
        <v>40569.568055555559</v>
      </c>
      <c r="F597" s="11">
        <v>1.65</v>
      </c>
      <c r="G597" s="2">
        <v>12474</v>
      </c>
      <c r="H597" s="11">
        <v>19.799999999999997</v>
      </c>
    </row>
    <row r="598" spans="1:8" x14ac:dyDescent="0.25">
      <c r="A598" s="2">
        <v>542229</v>
      </c>
      <c r="B598" s="1" t="s">
        <v>311</v>
      </c>
      <c r="C598" s="2" t="s">
        <v>312</v>
      </c>
      <c r="D598" s="2">
        <v>6</v>
      </c>
      <c r="E598" s="3">
        <v>40569.568055555559</v>
      </c>
      <c r="F598" s="11">
        <v>3.75</v>
      </c>
      <c r="G598" s="2">
        <v>12474</v>
      </c>
      <c r="H598" s="11">
        <v>22.5</v>
      </c>
    </row>
    <row r="599" spans="1:8" x14ac:dyDescent="0.25">
      <c r="A599" s="2">
        <v>542229</v>
      </c>
      <c r="B599" s="1" t="s">
        <v>339</v>
      </c>
      <c r="C599" s="2" t="s">
        <v>340</v>
      </c>
      <c r="D599" s="2">
        <v>6</v>
      </c>
      <c r="E599" s="3">
        <v>40569.568055555559</v>
      </c>
      <c r="F599" s="11">
        <v>3.75</v>
      </c>
      <c r="G599" s="2">
        <v>12474</v>
      </c>
      <c r="H599" s="11">
        <v>22.5</v>
      </c>
    </row>
    <row r="600" spans="1:8" x14ac:dyDescent="0.25">
      <c r="A600" s="2">
        <v>542229</v>
      </c>
      <c r="B600" s="1" t="s">
        <v>565</v>
      </c>
      <c r="C600" s="2" t="s">
        <v>566</v>
      </c>
      <c r="D600" s="2">
        <v>6</v>
      </c>
      <c r="E600" s="3">
        <v>40569.568055555559</v>
      </c>
      <c r="F600" s="11">
        <v>2.95</v>
      </c>
      <c r="G600" s="2">
        <v>12474</v>
      </c>
      <c r="H600" s="11">
        <v>17.700000000000003</v>
      </c>
    </row>
    <row r="601" spans="1:8" x14ac:dyDescent="0.25">
      <c r="A601" s="2">
        <v>542229</v>
      </c>
      <c r="B601" s="1" t="s">
        <v>568</v>
      </c>
      <c r="C601" s="2" t="s">
        <v>569</v>
      </c>
      <c r="D601" s="2">
        <v>12</v>
      </c>
      <c r="E601" s="3">
        <v>40569.568055555559</v>
      </c>
      <c r="F601" s="11">
        <v>0.65</v>
      </c>
      <c r="G601" s="2">
        <v>12474</v>
      </c>
      <c r="H601" s="11">
        <v>7.8000000000000007</v>
      </c>
    </row>
    <row r="602" spans="1:8" x14ac:dyDescent="0.25">
      <c r="A602" s="2">
        <v>542229</v>
      </c>
      <c r="B602" s="1" t="s">
        <v>570</v>
      </c>
      <c r="C602" s="2" t="s">
        <v>571</v>
      </c>
      <c r="D602" s="2">
        <v>24</v>
      </c>
      <c r="E602" s="3">
        <v>40569.568055555559</v>
      </c>
      <c r="F602" s="11">
        <v>0.42</v>
      </c>
      <c r="G602" s="2">
        <v>12474</v>
      </c>
      <c r="H602" s="11">
        <v>10.08</v>
      </c>
    </row>
    <row r="603" spans="1:8" x14ac:dyDescent="0.25">
      <c r="A603" s="2">
        <v>542369</v>
      </c>
      <c r="B603" s="1">
        <v>21439</v>
      </c>
      <c r="C603" s="2" t="s">
        <v>544</v>
      </c>
      <c r="D603" s="2">
        <v>12</v>
      </c>
      <c r="E603" s="3">
        <v>40570.547222222223</v>
      </c>
      <c r="F603" s="11">
        <v>1.25</v>
      </c>
      <c r="G603" s="2">
        <v>12645</v>
      </c>
      <c r="H603" s="11">
        <v>15</v>
      </c>
    </row>
    <row r="604" spans="1:8" x14ac:dyDescent="0.25">
      <c r="A604" s="2">
        <v>542369</v>
      </c>
      <c r="B604" s="1">
        <v>21580</v>
      </c>
      <c r="C604" s="2" t="s">
        <v>575</v>
      </c>
      <c r="D604" s="2">
        <v>6</v>
      </c>
      <c r="E604" s="3">
        <v>40570.547222222223</v>
      </c>
      <c r="F604" s="11">
        <v>2.25</v>
      </c>
      <c r="G604" s="2">
        <v>12645</v>
      </c>
      <c r="H604" s="11">
        <v>13.5</v>
      </c>
    </row>
    <row r="605" spans="1:8" x14ac:dyDescent="0.25">
      <c r="A605" s="2">
        <v>542369</v>
      </c>
      <c r="B605" s="1">
        <v>22243</v>
      </c>
      <c r="C605" s="2" t="s">
        <v>4</v>
      </c>
      <c r="D605" s="2">
        <v>12</v>
      </c>
      <c r="E605" s="3">
        <v>40570.547222222223</v>
      </c>
      <c r="F605" s="11">
        <v>1.65</v>
      </c>
      <c r="G605" s="2">
        <v>12645</v>
      </c>
      <c r="H605" s="11">
        <v>19.799999999999997</v>
      </c>
    </row>
    <row r="606" spans="1:8" x14ac:dyDescent="0.25">
      <c r="A606" s="2">
        <v>542369</v>
      </c>
      <c r="B606" s="1">
        <v>22244</v>
      </c>
      <c r="C606" s="2" t="s">
        <v>3</v>
      </c>
      <c r="D606" s="2">
        <v>12</v>
      </c>
      <c r="E606" s="3">
        <v>40570.547222222223</v>
      </c>
      <c r="F606" s="11">
        <v>1.95</v>
      </c>
      <c r="G606" s="2">
        <v>12645</v>
      </c>
      <c r="H606" s="11">
        <v>23.4</v>
      </c>
    </row>
    <row r="607" spans="1:8" x14ac:dyDescent="0.25">
      <c r="A607" s="2">
        <v>542369</v>
      </c>
      <c r="B607" s="1">
        <v>22254</v>
      </c>
      <c r="C607" s="2" t="s">
        <v>237</v>
      </c>
      <c r="D607" s="2">
        <v>12</v>
      </c>
      <c r="E607" s="3">
        <v>40570.547222222223</v>
      </c>
      <c r="F607" s="11">
        <v>1.25</v>
      </c>
      <c r="G607" s="2">
        <v>12645</v>
      </c>
      <c r="H607" s="11">
        <v>15</v>
      </c>
    </row>
    <row r="608" spans="1:8" x14ac:dyDescent="0.25">
      <c r="A608" s="2">
        <v>542369</v>
      </c>
      <c r="B608" s="1">
        <v>22255</v>
      </c>
      <c r="C608" s="2" t="s">
        <v>238</v>
      </c>
      <c r="D608" s="2">
        <v>12</v>
      </c>
      <c r="E608" s="3">
        <v>40570.547222222223</v>
      </c>
      <c r="F608" s="11">
        <v>0.85</v>
      </c>
      <c r="G608" s="2">
        <v>12645</v>
      </c>
      <c r="H608" s="11">
        <v>10.199999999999999</v>
      </c>
    </row>
    <row r="609" spans="1:8" x14ac:dyDescent="0.25">
      <c r="A609" s="2">
        <v>542369</v>
      </c>
      <c r="B609" s="1">
        <v>22264</v>
      </c>
      <c r="C609" s="2" t="s">
        <v>433</v>
      </c>
      <c r="D609" s="2">
        <v>12</v>
      </c>
      <c r="E609" s="3">
        <v>40570.547222222223</v>
      </c>
      <c r="F609" s="11">
        <v>0.85</v>
      </c>
      <c r="G609" s="2">
        <v>12645</v>
      </c>
      <c r="H609" s="11">
        <v>10.199999999999999</v>
      </c>
    </row>
    <row r="610" spans="1:8" x14ac:dyDescent="0.25">
      <c r="A610" s="2">
        <v>542369</v>
      </c>
      <c r="B610" s="1">
        <v>22328</v>
      </c>
      <c r="C610" s="2" t="s">
        <v>101</v>
      </c>
      <c r="D610" s="2">
        <v>12</v>
      </c>
      <c r="E610" s="3">
        <v>40570.547222222223</v>
      </c>
      <c r="F610" s="11">
        <v>2.95</v>
      </c>
      <c r="G610" s="2">
        <v>12645</v>
      </c>
      <c r="H610" s="11">
        <v>35.400000000000006</v>
      </c>
    </row>
    <row r="611" spans="1:8" x14ac:dyDescent="0.25">
      <c r="A611" s="2">
        <v>542369</v>
      </c>
      <c r="B611" s="1">
        <v>22492</v>
      </c>
      <c r="C611" s="2" t="s">
        <v>576</v>
      </c>
      <c r="D611" s="2">
        <v>36</v>
      </c>
      <c r="E611" s="3">
        <v>40570.547222222223</v>
      </c>
      <c r="F611" s="11">
        <v>0.65</v>
      </c>
      <c r="G611" s="2">
        <v>12645</v>
      </c>
      <c r="H611" s="11">
        <v>23.400000000000002</v>
      </c>
    </row>
    <row r="612" spans="1:8" x14ac:dyDescent="0.25">
      <c r="A612" s="2">
        <v>542369</v>
      </c>
      <c r="B612" s="1">
        <v>22551</v>
      </c>
      <c r="C612" s="2" t="s">
        <v>158</v>
      </c>
      <c r="D612" s="2">
        <v>12</v>
      </c>
      <c r="E612" s="3">
        <v>40570.547222222223</v>
      </c>
      <c r="F612" s="11">
        <v>1.65</v>
      </c>
      <c r="G612" s="2">
        <v>12645</v>
      </c>
      <c r="H612" s="11">
        <v>19.799999999999997</v>
      </c>
    </row>
    <row r="613" spans="1:8" x14ac:dyDescent="0.25">
      <c r="A613" s="2">
        <v>542369</v>
      </c>
      <c r="B613" s="1">
        <v>22555</v>
      </c>
      <c r="C613" s="2" t="s">
        <v>181</v>
      </c>
      <c r="D613" s="2">
        <v>24</v>
      </c>
      <c r="E613" s="3">
        <v>40570.547222222223</v>
      </c>
      <c r="F613" s="11">
        <v>1.65</v>
      </c>
      <c r="G613" s="2">
        <v>12645</v>
      </c>
      <c r="H613" s="11">
        <v>39.599999999999994</v>
      </c>
    </row>
    <row r="614" spans="1:8" x14ac:dyDescent="0.25">
      <c r="A614" s="2">
        <v>542369</v>
      </c>
      <c r="B614" s="1">
        <v>22556</v>
      </c>
      <c r="C614" s="2" t="s">
        <v>77</v>
      </c>
      <c r="D614" s="2">
        <v>24</v>
      </c>
      <c r="E614" s="3">
        <v>40570.547222222223</v>
      </c>
      <c r="F614" s="11">
        <v>1.65</v>
      </c>
      <c r="G614" s="2">
        <v>12645</v>
      </c>
      <c r="H614" s="11">
        <v>39.599999999999994</v>
      </c>
    </row>
    <row r="615" spans="1:8" x14ac:dyDescent="0.25">
      <c r="A615" s="2">
        <v>542369</v>
      </c>
      <c r="B615" s="1">
        <v>22557</v>
      </c>
      <c r="C615" s="2" t="s">
        <v>114</v>
      </c>
      <c r="D615" s="2">
        <v>24</v>
      </c>
      <c r="E615" s="3">
        <v>40570.547222222223</v>
      </c>
      <c r="F615" s="11">
        <v>1.65</v>
      </c>
      <c r="G615" s="2">
        <v>12645</v>
      </c>
      <c r="H615" s="11">
        <v>39.599999999999994</v>
      </c>
    </row>
    <row r="616" spans="1:8" x14ac:dyDescent="0.25">
      <c r="A616" s="2">
        <v>542369</v>
      </c>
      <c r="B616" s="1">
        <v>22630</v>
      </c>
      <c r="C616" s="2" t="s">
        <v>460</v>
      </c>
      <c r="D616" s="2">
        <v>12</v>
      </c>
      <c r="E616" s="3">
        <v>40570.547222222223</v>
      </c>
      <c r="F616" s="11">
        <v>1.95</v>
      </c>
      <c r="G616" s="2">
        <v>12645</v>
      </c>
      <c r="H616" s="11">
        <v>23.4</v>
      </c>
    </row>
    <row r="617" spans="1:8" x14ac:dyDescent="0.25">
      <c r="A617" s="2">
        <v>542369</v>
      </c>
      <c r="B617" s="1">
        <v>22631</v>
      </c>
      <c r="C617" s="2" t="s">
        <v>102</v>
      </c>
      <c r="D617" s="2">
        <v>12</v>
      </c>
      <c r="E617" s="3">
        <v>40570.547222222223</v>
      </c>
      <c r="F617" s="11">
        <v>1.95</v>
      </c>
      <c r="G617" s="2">
        <v>12645</v>
      </c>
      <c r="H617" s="11">
        <v>23.4</v>
      </c>
    </row>
    <row r="618" spans="1:8" x14ac:dyDescent="0.25">
      <c r="A618" s="2">
        <v>542371</v>
      </c>
      <c r="B618" s="1">
        <v>21700</v>
      </c>
      <c r="C618" s="2" t="s">
        <v>176</v>
      </c>
      <c r="D618" s="2">
        <v>12</v>
      </c>
      <c r="E618" s="3">
        <v>40570.561805555553</v>
      </c>
      <c r="F618" s="11">
        <v>0.85</v>
      </c>
      <c r="G618" s="2">
        <v>12468</v>
      </c>
      <c r="H618" s="11">
        <v>10.199999999999999</v>
      </c>
    </row>
    <row r="619" spans="1:8" x14ac:dyDescent="0.25">
      <c r="A619" s="2">
        <v>542371</v>
      </c>
      <c r="B619" s="1">
        <v>21880</v>
      </c>
      <c r="C619" s="2" t="s">
        <v>231</v>
      </c>
      <c r="D619" s="2">
        <v>12</v>
      </c>
      <c r="E619" s="3">
        <v>40570.561805555553</v>
      </c>
      <c r="F619" s="11">
        <v>0.65</v>
      </c>
      <c r="G619" s="2">
        <v>12468</v>
      </c>
      <c r="H619" s="11">
        <v>7.8000000000000007</v>
      </c>
    </row>
    <row r="620" spans="1:8" x14ac:dyDescent="0.25">
      <c r="A620" s="2">
        <v>542371</v>
      </c>
      <c r="B620" s="1">
        <v>21883</v>
      </c>
      <c r="C620" s="2" t="s">
        <v>113</v>
      </c>
      <c r="D620" s="2">
        <v>12</v>
      </c>
      <c r="E620" s="3">
        <v>40570.561805555553</v>
      </c>
      <c r="F620" s="11">
        <v>0.65</v>
      </c>
      <c r="G620" s="2">
        <v>12468</v>
      </c>
      <c r="H620" s="11">
        <v>7.8000000000000007</v>
      </c>
    </row>
    <row r="621" spans="1:8" x14ac:dyDescent="0.25">
      <c r="A621" s="2">
        <v>542371</v>
      </c>
      <c r="B621" s="1">
        <v>21976</v>
      </c>
      <c r="C621" s="2" t="s">
        <v>444</v>
      </c>
      <c r="D621" s="2">
        <v>24</v>
      </c>
      <c r="E621" s="3">
        <v>40570.561805555553</v>
      </c>
      <c r="F621" s="11">
        <v>0.55000000000000004</v>
      </c>
      <c r="G621" s="2">
        <v>12468</v>
      </c>
      <c r="H621" s="11">
        <v>13.200000000000001</v>
      </c>
    </row>
    <row r="622" spans="1:8" x14ac:dyDescent="0.25">
      <c r="A622" s="2">
        <v>542371</v>
      </c>
      <c r="B622" s="1">
        <v>22504</v>
      </c>
      <c r="C622" s="2" t="s">
        <v>216</v>
      </c>
      <c r="D622" s="2">
        <v>3</v>
      </c>
      <c r="E622" s="3">
        <v>40570.561805555553</v>
      </c>
      <c r="F622" s="11">
        <v>12.75</v>
      </c>
      <c r="G622" s="2">
        <v>12468</v>
      </c>
      <c r="H622" s="11">
        <v>38.25</v>
      </c>
    </row>
    <row r="623" spans="1:8" x14ac:dyDescent="0.25">
      <c r="A623" s="2">
        <v>542371</v>
      </c>
      <c r="B623" s="1">
        <v>22554</v>
      </c>
      <c r="C623" s="2" t="s">
        <v>110</v>
      </c>
      <c r="D623" s="2">
        <v>12</v>
      </c>
      <c r="E623" s="3">
        <v>40570.561805555553</v>
      </c>
      <c r="F623" s="11">
        <v>1.65</v>
      </c>
      <c r="G623" s="2">
        <v>12468</v>
      </c>
      <c r="H623" s="11">
        <v>19.799999999999997</v>
      </c>
    </row>
    <row r="624" spans="1:8" x14ac:dyDescent="0.25">
      <c r="A624" s="2">
        <v>542371</v>
      </c>
      <c r="B624" s="1">
        <v>22556</v>
      </c>
      <c r="C624" s="2" t="s">
        <v>77</v>
      </c>
      <c r="D624" s="2">
        <v>12</v>
      </c>
      <c r="E624" s="3">
        <v>40570.561805555553</v>
      </c>
      <c r="F624" s="11">
        <v>1.65</v>
      </c>
      <c r="G624" s="2">
        <v>12468</v>
      </c>
      <c r="H624" s="11">
        <v>19.799999999999997</v>
      </c>
    </row>
    <row r="625" spans="1:8" x14ac:dyDescent="0.25">
      <c r="A625" s="2">
        <v>542371</v>
      </c>
      <c r="B625" s="1">
        <v>22716</v>
      </c>
      <c r="C625" s="2" t="s">
        <v>554</v>
      </c>
      <c r="D625" s="2">
        <v>12</v>
      </c>
      <c r="E625" s="3">
        <v>40570.561805555553</v>
      </c>
      <c r="F625" s="11">
        <v>0.42</v>
      </c>
      <c r="G625" s="2">
        <v>12468</v>
      </c>
      <c r="H625" s="11">
        <v>5.04</v>
      </c>
    </row>
    <row r="626" spans="1:8" x14ac:dyDescent="0.25">
      <c r="A626" s="2">
        <v>542371</v>
      </c>
      <c r="B626" s="1">
        <v>22898</v>
      </c>
      <c r="C626" s="2" t="s">
        <v>61</v>
      </c>
      <c r="D626" s="2">
        <v>8</v>
      </c>
      <c r="E626" s="3">
        <v>40570.561805555553</v>
      </c>
      <c r="F626" s="11">
        <v>1.95</v>
      </c>
      <c r="G626" s="2">
        <v>12468</v>
      </c>
      <c r="H626" s="11">
        <v>15.6</v>
      </c>
    </row>
    <row r="627" spans="1:8" x14ac:dyDescent="0.25">
      <c r="A627" s="2">
        <v>542371</v>
      </c>
      <c r="B627" s="1">
        <v>22957</v>
      </c>
      <c r="C627" s="2" t="s">
        <v>511</v>
      </c>
      <c r="D627" s="2">
        <v>12</v>
      </c>
      <c r="E627" s="3">
        <v>40570.561805555553</v>
      </c>
      <c r="F627" s="11">
        <v>2.95</v>
      </c>
      <c r="G627" s="2">
        <v>12468</v>
      </c>
      <c r="H627" s="11">
        <v>35.400000000000006</v>
      </c>
    </row>
    <row r="628" spans="1:8" x14ac:dyDescent="0.25">
      <c r="A628" s="2">
        <v>542371</v>
      </c>
      <c r="B628" s="1">
        <v>62018</v>
      </c>
      <c r="C628" s="2" t="s">
        <v>577</v>
      </c>
      <c r="D628" s="2">
        <v>6</v>
      </c>
      <c r="E628" s="3">
        <v>40570.561805555553</v>
      </c>
      <c r="F628" s="11">
        <v>1.95</v>
      </c>
      <c r="G628" s="2">
        <v>12468</v>
      </c>
      <c r="H628" s="11">
        <v>11.7</v>
      </c>
    </row>
    <row r="629" spans="1:8" x14ac:dyDescent="0.25">
      <c r="A629" s="2">
        <v>542375</v>
      </c>
      <c r="B629" s="1">
        <v>21731</v>
      </c>
      <c r="C629" s="2" t="s">
        <v>145</v>
      </c>
      <c r="D629" s="2">
        <v>12</v>
      </c>
      <c r="E629" s="3">
        <v>40570.570833333331</v>
      </c>
      <c r="F629" s="11">
        <v>1.65</v>
      </c>
      <c r="G629" s="2">
        <v>12626</v>
      </c>
      <c r="H629" s="11">
        <v>19.799999999999997</v>
      </c>
    </row>
    <row r="630" spans="1:8" x14ac:dyDescent="0.25">
      <c r="A630" s="2">
        <v>542375</v>
      </c>
      <c r="B630" s="1">
        <v>22302</v>
      </c>
      <c r="C630" s="2" t="s">
        <v>509</v>
      </c>
      <c r="D630" s="2">
        <v>6</v>
      </c>
      <c r="E630" s="3">
        <v>40570.570833333331</v>
      </c>
      <c r="F630" s="11">
        <v>2.5499999999999998</v>
      </c>
      <c r="G630" s="2">
        <v>12626</v>
      </c>
      <c r="H630" s="11">
        <v>15.299999999999999</v>
      </c>
    </row>
    <row r="631" spans="1:8" x14ac:dyDescent="0.25">
      <c r="A631" s="2">
        <v>542375</v>
      </c>
      <c r="B631" s="1">
        <v>22367</v>
      </c>
      <c r="C631" s="2" t="s">
        <v>465</v>
      </c>
      <c r="D631" s="2">
        <v>8</v>
      </c>
      <c r="E631" s="3">
        <v>40570.570833333331</v>
      </c>
      <c r="F631" s="11">
        <v>1.95</v>
      </c>
      <c r="G631" s="2">
        <v>12626</v>
      </c>
      <c r="H631" s="11">
        <v>15.6</v>
      </c>
    </row>
    <row r="632" spans="1:8" x14ac:dyDescent="0.25">
      <c r="A632" s="2">
        <v>542375</v>
      </c>
      <c r="B632" s="1">
        <v>22629</v>
      </c>
      <c r="C632" s="2" t="s">
        <v>74</v>
      </c>
      <c r="D632" s="2">
        <v>12</v>
      </c>
      <c r="E632" s="3">
        <v>40570.570833333331</v>
      </c>
      <c r="F632" s="11">
        <v>1.95</v>
      </c>
      <c r="G632" s="2">
        <v>12626</v>
      </c>
      <c r="H632" s="11">
        <v>23.4</v>
      </c>
    </row>
    <row r="633" spans="1:8" x14ac:dyDescent="0.25">
      <c r="A633" s="2">
        <v>542375</v>
      </c>
      <c r="B633" s="1">
        <v>22634</v>
      </c>
      <c r="C633" s="2" t="s">
        <v>25</v>
      </c>
      <c r="D633" s="2">
        <v>8</v>
      </c>
      <c r="E633" s="3">
        <v>40570.570833333331</v>
      </c>
      <c r="F633" s="11">
        <v>8.5</v>
      </c>
      <c r="G633" s="2">
        <v>12626</v>
      </c>
      <c r="H633" s="11">
        <v>68</v>
      </c>
    </row>
    <row r="634" spans="1:8" x14ac:dyDescent="0.25">
      <c r="A634" s="2">
        <v>542621</v>
      </c>
      <c r="B634" s="1">
        <v>21212</v>
      </c>
      <c r="C634" s="2" t="s">
        <v>21</v>
      </c>
      <c r="D634" s="2">
        <v>24</v>
      </c>
      <c r="E634" s="3">
        <v>40574.378472222219</v>
      </c>
      <c r="F634" s="11">
        <v>0.55000000000000004</v>
      </c>
      <c r="G634" s="2">
        <v>12528</v>
      </c>
      <c r="H634" s="11">
        <v>13.200000000000001</v>
      </c>
    </row>
    <row r="635" spans="1:8" x14ac:dyDescent="0.25">
      <c r="A635" s="2">
        <v>542621</v>
      </c>
      <c r="B635" s="1">
        <v>21213</v>
      </c>
      <c r="C635" s="2" t="s">
        <v>284</v>
      </c>
      <c r="D635" s="2">
        <v>24</v>
      </c>
      <c r="E635" s="3">
        <v>40574.378472222219</v>
      </c>
      <c r="F635" s="11">
        <v>0.55000000000000004</v>
      </c>
      <c r="G635" s="2">
        <v>12528</v>
      </c>
      <c r="H635" s="11">
        <v>13.200000000000001</v>
      </c>
    </row>
    <row r="636" spans="1:8" x14ac:dyDescent="0.25">
      <c r="A636" s="2">
        <v>542621</v>
      </c>
      <c r="B636" s="1">
        <v>21232</v>
      </c>
      <c r="C636" s="2" t="s">
        <v>179</v>
      </c>
      <c r="D636" s="2">
        <v>12</v>
      </c>
      <c r="E636" s="3">
        <v>40574.378472222219</v>
      </c>
      <c r="F636" s="11">
        <v>1.25</v>
      </c>
      <c r="G636" s="2">
        <v>12528</v>
      </c>
      <c r="H636" s="11">
        <v>15</v>
      </c>
    </row>
    <row r="637" spans="1:8" x14ac:dyDescent="0.25">
      <c r="A637" s="2">
        <v>542621</v>
      </c>
      <c r="B637" s="1">
        <v>21843</v>
      </c>
      <c r="C637" s="2" t="s">
        <v>578</v>
      </c>
      <c r="D637" s="2">
        <v>1</v>
      </c>
      <c r="E637" s="3">
        <v>40574.378472222219</v>
      </c>
      <c r="F637" s="11">
        <v>10.95</v>
      </c>
      <c r="G637" s="2">
        <v>12528</v>
      </c>
      <c r="H637" s="11">
        <v>10.95</v>
      </c>
    </row>
    <row r="638" spans="1:8" x14ac:dyDescent="0.25">
      <c r="A638" s="2">
        <v>542621</v>
      </c>
      <c r="B638" s="1">
        <v>21884</v>
      </c>
      <c r="C638" s="2" t="s">
        <v>233</v>
      </c>
      <c r="D638" s="2">
        <v>12</v>
      </c>
      <c r="E638" s="3">
        <v>40574.378472222219</v>
      </c>
      <c r="F638" s="11">
        <v>0.65</v>
      </c>
      <c r="G638" s="2">
        <v>12528</v>
      </c>
      <c r="H638" s="11">
        <v>7.8000000000000007</v>
      </c>
    </row>
    <row r="639" spans="1:8" x14ac:dyDescent="0.25">
      <c r="A639" s="2">
        <v>542621</v>
      </c>
      <c r="B639" s="1">
        <v>22215</v>
      </c>
      <c r="C639" s="2" t="s">
        <v>18</v>
      </c>
      <c r="D639" s="2">
        <v>2</v>
      </c>
      <c r="E639" s="3">
        <v>40574.378472222219</v>
      </c>
      <c r="F639" s="11">
        <v>8.5</v>
      </c>
      <c r="G639" s="2">
        <v>12528</v>
      </c>
      <c r="H639" s="11">
        <v>17</v>
      </c>
    </row>
    <row r="640" spans="1:8" x14ac:dyDescent="0.25">
      <c r="A640" s="2">
        <v>542621</v>
      </c>
      <c r="B640" s="1">
        <v>22423</v>
      </c>
      <c r="C640" s="2" t="s">
        <v>100</v>
      </c>
      <c r="D640" s="2">
        <v>1</v>
      </c>
      <c r="E640" s="3">
        <v>40574.378472222219</v>
      </c>
      <c r="F640" s="11">
        <v>12.75</v>
      </c>
      <c r="G640" s="2">
        <v>12528</v>
      </c>
      <c r="H640" s="11">
        <v>12.75</v>
      </c>
    </row>
    <row r="641" spans="1:8" x14ac:dyDescent="0.25">
      <c r="A641" s="2">
        <v>542621</v>
      </c>
      <c r="B641" s="1">
        <v>22851</v>
      </c>
      <c r="C641" s="2" t="s">
        <v>292</v>
      </c>
      <c r="D641" s="2">
        <v>12</v>
      </c>
      <c r="E641" s="3">
        <v>40574.378472222219</v>
      </c>
      <c r="F641" s="11">
        <v>0.85</v>
      </c>
      <c r="G641" s="2">
        <v>12528</v>
      </c>
      <c r="H641" s="11">
        <v>10.199999999999999</v>
      </c>
    </row>
    <row r="642" spans="1:8" x14ac:dyDescent="0.25">
      <c r="A642" s="2">
        <v>542621</v>
      </c>
      <c r="B642" s="1">
        <v>37446</v>
      </c>
      <c r="C642" s="2" t="s">
        <v>591</v>
      </c>
      <c r="D642" s="2">
        <v>8</v>
      </c>
      <c r="E642" s="3">
        <v>40574.378472222219</v>
      </c>
      <c r="F642" s="11">
        <v>1.45</v>
      </c>
      <c r="G642" s="2">
        <v>12528</v>
      </c>
      <c r="H642" s="11">
        <v>11.6</v>
      </c>
    </row>
    <row r="643" spans="1:8" x14ac:dyDescent="0.25">
      <c r="A643" s="2">
        <v>542621</v>
      </c>
      <c r="B643" s="1">
        <v>37447</v>
      </c>
      <c r="C643" s="2" t="s">
        <v>579</v>
      </c>
      <c r="D643" s="2">
        <v>12</v>
      </c>
      <c r="E643" s="3">
        <v>40574.378472222219</v>
      </c>
      <c r="F643" s="11">
        <v>1.49</v>
      </c>
      <c r="G643" s="2">
        <v>12528</v>
      </c>
      <c r="H643" s="11">
        <v>17.88</v>
      </c>
    </row>
    <row r="644" spans="1:8" x14ac:dyDescent="0.25">
      <c r="A644" s="2">
        <v>542621</v>
      </c>
      <c r="B644" s="1">
        <v>37448</v>
      </c>
      <c r="C644" s="2" t="s">
        <v>252</v>
      </c>
      <c r="D644" s="2">
        <v>12</v>
      </c>
      <c r="E644" s="3">
        <v>40574.378472222219</v>
      </c>
      <c r="F644" s="11">
        <v>1.49</v>
      </c>
      <c r="G644" s="2">
        <v>12528</v>
      </c>
      <c r="H644" s="11">
        <v>17.88</v>
      </c>
    </row>
    <row r="645" spans="1:8" x14ac:dyDescent="0.25">
      <c r="A645" s="2">
        <v>542621</v>
      </c>
      <c r="B645" s="1">
        <v>37450</v>
      </c>
      <c r="C645" s="2" t="s">
        <v>592</v>
      </c>
      <c r="D645" s="2">
        <v>6</v>
      </c>
      <c r="E645" s="3">
        <v>40574.378472222219</v>
      </c>
      <c r="F645" s="11">
        <v>2.95</v>
      </c>
      <c r="G645" s="2">
        <v>12528</v>
      </c>
      <c r="H645" s="11">
        <v>17.700000000000003</v>
      </c>
    </row>
    <row r="646" spans="1:8" x14ac:dyDescent="0.25">
      <c r="A646" s="2">
        <v>542621</v>
      </c>
      <c r="B646" s="1">
        <v>37495</v>
      </c>
      <c r="C646" s="2" t="s">
        <v>462</v>
      </c>
      <c r="D646" s="2">
        <v>4</v>
      </c>
      <c r="E646" s="3">
        <v>40574.378472222219</v>
      </c>
      <c r="F646" s="11">
        <v>3.75</v>
      </c>
      <c r="G646" s="2">
        <v>12528</v>
      </c>
      <c r="H646" s="11">
        <v>15</v>
      </c>
    </row>
    <row r="647" spans="1:8" x14ac:dyDescent="0.25">
      <c r="A647" s="2">
        <v>542621</v>
      </c>
      <c r="B647" s="1">
        <v>37500</v>
      </c>
      <c r="C647" s="2" t="s">
        <v>581</v>
      </c>
      <c r="D647" s="2">
        <v>2</v>
      </c>
      <c r="E647" s="3">
        <v>40574.378472222219</v>
      </c>
      <c r="F647" s="11">
        <v>9.9499999999999993</v>
      </c>
      <c r="G647" s="2">
        <v>12528</v>
      </c>
      <c r="H647" s="11">
        <v>19.899999999999999</v>
      </c>
    </row>
    <row r="648" spans="1:8" x14ac:dyDescent="0.25">
      <c r="A648" s="2">
        <v>542621</v>
      </c>
      <c r="B648" s="1">
        <v>37501</v>
      </c>
      <c r="C648" s="2" t="s">
        <v>582</v>
      </c>
      <c r="D648" s="2">
        <v>3</v>
      </c>
      <c r="E648" s="3">
        <v>40574.378472222219</v>
      </c>
      <c r="F648" s="11">
        <v>6.95</v>
      </c>
      <c r="G648" s="2">
        <v>12528</v>
      </c>
      <c r="H648" s="11">
        <v>20.85</v>
      </c>
    </row>
    <row r="649" spans="1:8" x14ac:dyDescent="0.25">
      <c r="A649" s="2">
        <v>542621</v>
      </c>
      <c r="B649" s="1">
        <v>47580</v>
      </c>
      <c r="C649" s="2" t="s">
        <v>580</v>
      </c>
      <c r="D649" s="2">
        <v>6</v>
      </c>
      <c r="E649" s="3">
        <v>40574.378472222219</v>
      </c>
      <c r="F649" s="11">
        <v>2.5499999999999998</v>
      </c>
      <c r="G649" s="2">
        <v>12528</v>
      </c>
      <c r="H649" s="11">
        <v>15.299999999999999</v>
      </c>
    </row>
    <row r="650" spans="1:8" x14ac:dyDescent="0.25">
      <c r="A650" s="2">
        <v>542621</v>
      </c>
      <c r="B650" s="1">
        <v>84987</v>
      </c>
      <c r="C650" s="2" t="s">
        <v>285</v>
      </c>
      <c r="D650" s="2">
        <v>12</v>
      </c>
      <c r="E650" s="3">
        <v>40574.378472222219</v>
      </c>
      <c r="F650" s="11">
        <v>1.45</v>
      </c>
      <c r="G650" s="2">
        <v>12528</v>
      </c>
      <c r="H650" s="11">
        <v>17.399999999999999</v>
      </c>
    </row>
    <row r="651" spans="1:8" x14ac:dyDescent="0.25">
      <c r="A651" s="2">
        <v>542621</v>
      </c>
      <c r="B651" s="1">
        <v>84991</v>
      </c>
      <c r="C651" s="2" t="s">
        <v>20</v>
      </c>
      <c r="D651" s="2">
        <v>24</v>
      </c>
      <c r="E651" s="3">
        <v>40574.378472222219</v>
      </c>
      <c r="F651" s="11">
        <v>0.55000000000000004</v>
      </c>
      <c r="G651" s="2">
        <v>12528</v>
      </c>
      <c r="H651" s="11">
        <v>13.200000000000001</v>
      </c>
    </row>
    <row r="652" spans="1:8" x14ac:dyDescent="0.25">
      <c r="A652" s="2">
        <v>542621</v>
      </c>
      <c r="B652" s="1" t="s">
        <v>589</v>
      </c>
      <c r="C652" s="2" t="s">
        <v>590</v>
      </c>
      <c r="D652" s="2">
        <v>4</v>
      </c>
      <c r="E652" s="3">
        <v>40574.378472222219</v>
      </c>
      <c r="F652" s="11">
        <v>3.75</v>
      </c>
      <c r="G652" s="2">
        <v>12528</v>
      </c>
      <c r="H652" s="11">
        <v>15</v>
      </c>
    </row>
    <row r="653" spans="1:8" x14ac:dyDescent="0.25">
      <c r="A653" s="2">
        <v>542621</v>
      </c>
      <c r="B653" s="1" t="s">
        <v>298</v>
      </c>
      <c r="C653" s="2" t="s">
        <v>299</v>
      </c>
      <c r="D653" s="2">
        <v>25</v>
      </c>
      <c r="E653" s="3">
        <v>40574.378472222219</v>
      </c>
      <c r="F653" s="11">
        <v>0.42</v>
      </c>
      <c r="G653" s="2">
        <v>12528</v>
      </c>
      <c r="H653" s="11">
        <v>10.5</v>
      </c>
    </row>
    <row r="654" spans="1:8" x14ac:dyDescent="0.25">
      <c r="A654" s="2">
        <v>542621</v>
      </c>
      <c r="B654" s="1" t="s">
        <v>140</v>
      </c>
      <c r="C654" s="2" t="s">
        <v>141</v>
      </c>
      <c r="D654" s="2">
        <v>10</v>
      </c>
      <c r="E654" s="3">
        <v>40574.378472222219</v>
      </c>
      <c r="F654" s="11">
        <v>1.25</v>
      </c>
      <c r="G654" s="2">
        <v>12528</v>
      </c>
      <c r="H654" s="11">
        <v>12.5</v>
      </c>
    </row>
    <row r="655" spans="1:8" x14ac:dyDescent="0.25">
      <c r="A655" s="2">
        <v>542621</v>
      </c>
      <c r="B655" s="1" t="s">
        <v>593</v>
      </c>
      <c r="C655" s="2" t="s">
        <v>594</v>
      </c>
      <c r="D655" s="2">
        <v>5</v>
      </c>
      <c r="E655" s="3">
        <v>40574.378472222219</v>
      </c>
      <c r="F655" s="11">
        <v>4.6500000000000004</v>
      </c>
      <c r="G655" s="2">
        <v>12528</v>
      </c>
      <c r="H655" s="11">
        <v>23.25</v>
      </c>
    </row>
    <row r="656" spans="1:8" x14ac:dyDescent="0.25">
      <c r="A656" s="2">
        <v>542621</v>
      </c>
      <c r="B656" s="1" t="s">
        <v>253</v>
      </c>
      <c r="C656" s="2" t="s">
        <v>254</v>
      </c>
      <c r="D656" s="2">
        <v>3</v>
      </c>
      <c r="E656" s="3">
        <v>40574.378472222219</v>
      </c>
      <c r="F656" s="11">
        <v>5.95</v>
      </c>
      <c r="G656" s="2">
        <v>12528</v>
      </c>
      <c r="H656" s="11">
        <v>17.850000000000001</v>
      </c>
    </row>
    <row r="657" spans="1:8" x14ac:dyDescent="0.25">
      <c r="A657" s="2">
        <v>542621</v>
      </c>
      <c r="B657" s="1" t="s">
        <v>255</v>
      </c>
      <c r="C657" s="2" t="s">
        <v>256</v>
      </c>
      <c r="D657" s="2">
        <v>2</v>
      </c>
      <c r="E657" s="3">
        <v>40574.378472222219</v>
      </c>
      <c r="F657" s="11">
        <v>10.65</v>
      </c>
      <c r="G657" s="2">
        <v>12528</v>
      </c>
      <c r="H657" s="11">
        <v>21.3</v>
      </c>
    </row>
    <row r="658" spans="1:8" x14ac:dyDescent="0.25">
      <c r="A658" s="2">
        <v>542621</v>
      </c>
      <c r="B658" s="1" t="s">
        <v>583</v>
      </c>
      <c r="C658" s="2" t="s">
        <v>584</v>
      </c>
      <c r="D658" s="2">
        <v>4</v>
      </c>
      <c r="E658" s="3">
        <v>40574.378472222219</v>
      </c>
      <c r="F658" s="11">
        <v>3.75</v>
      </c>
      <c r="G658" s="2">
        <v>12528</v>
      </c>
      <c r="H658" s="11">
        <v>15</v>
      </c>
    </row>
    <row r="659" spans="1:8" x14ac:dyDescent="0.25">
      <c r="A659" s="2">
        <v>542621</v>
      </c>
      <c r="B659" s="1" t="s">
        <v>488</v>
      </c>
      <c r="C659" s="2" t="s">
        <v>489</v>
      </c>
      <c r="D659" s="2">
        <v>6</v>
      </c>
      <c r="E659" s="3">
        <v>40574.378472222219</v>
      </c>
      <c r="F659" s="11">
        <v>2.1</v>
      </c>
      <c r="G659" s="2">
        <v>12528</v>
      </c>
      <c r="H659" s="11">
        <v>12.600000000000001</v>
      </c>
    </row>
    <row r="660" spans="1:8" x14ac:dyDescent="0.25">
      <c r="A660" s="2">
        <v>542621</v>
      </c>
      <c r="B660" s="1" t="s">
        <v>486</v>
      </c>
      <c r="C660" s="2" t="s">
        <v>487</v>
      </c>
      <c r="D660" s="2">
        <v>6</v>
      </c>
      <c r="E660" s="3">
        <v>40574.378472222219</v>
      </c>
      <c r="F660" s="11">
        <v>2.1</v>
      </c>
      <c r="G660" s="2">
        <v>12528</v>
      </c>
      <c r="H660" s="11">
        <v>12.600000000000001</v>
      </c>
    </row>
    <row r="661" spans="1:8" x14ac:dyDescent="0.25">
      <c r="A661" s="2">
        <v>542621</v>
      </c>
      <c r="B661" s="1" t="s">
        <v>249</v>
      </c>
      <c r="C661" s="2" t="s">
        <v>250</v>
      </c>
      <c r="D661" s="2">
        <v>4</v>
      </c>
      <c r="E661" s="3">
        <v>40574.378472222219</v>
      </c>
      <c r="F661" s="11">
        <v>3.75</v>
      </c>
      <c r="G661" s="2">
        <v>12528</v>
      </c>
      <c r="H661" s="11">
        <v>15</v>
      </c>
    </row>
    <row r="662" spans="1:8" x14ac:dyDescent="0.25">
      <c r="A662" s="2">
        <v>542621</v>
      </c>
      <c r="B662" s="1" t="s">
        <v>585</v>
      </c>
      <c r="C662" s="2" t="s">
        <v>586</v>
      </c>
      <c r="D662" s="2">
        <v>16</v>
      </c>
      <c r="E662" s="3">
        <v>40574.378472222219</v>
      </c>
      <c r="F662" s="11">
        <v>0.65</v>
      </c>
      <c r="G662" s="2">
        <v>12528</v>
      </c>
      <c r="H662" s="11">
        <v>10.4</v>
      </c>
    </row>
    <row r="663" spans="1:8" x14ac:dyDescent="0.25">
      <c r="A663" s="2">
        <v>542621</v>
      </c>
      <c r="B663" s="1" t="s">
        <v>587</v>
      </c>
      <c r="C663" s="2" t="s">
        <v>588</v>
      </c>
      <c r="D663" s="2">
        <v>16</v>
      </c>
      <c r="E663" s="3">
        <v>40574.378472222219</v>
      </c>
      <c r="F663" s="11">
        <v>0.42</v>
      </c>
      <c r="G663" s="2">
        <v>12528</v>
      </c>
      <c r="H663" s="11">
        <v>6.72</v>
      </c>
    </row>
    <row r="664" spans="1:8" x14ac:dyDescent="0.25">
      <c r="A664" s="2">
        <v>542626</v>
      </c>
      <c r="B664" s="1">
        <v>20674</v>
      </c>
      <c r="C664" s="2" t="s">
        <v>343</v>
      </c>
      <c r="D664" s="2">
        <v>8</v>
      </c>
      <c r="E664" s="3">
        <v>40574.410416666666</v>
      </c>
      <c r="F664" s="11">
        <v>1.25</v>
      </c>
      <c r="G664" s="2">
        <v>12720</v>
      </c>
      <c r="H664" s="11">
        <v>10</v>
      </c>
    </row>
    <row r="665" spans="1:8" x14ac:dyDescent="0.25">
      <c r="A665" s="2">
        <v>542626</v>
      </c>
      <c r="B665" s="1">
        <v>20716</v>
      </c>
      <c r="C665" s="2" t="s">
        <v>600</v>
      </c>
      <c r="D665" s="2">
        <v>10</v>
      </c>
      <c r="E665" s="3">
        <v>40574.410416666666</v>
      </c>
      <c r="F665" s="11">
        <v>1.25</v>
      </c>
      <c r="G665" s="2">
        <v>12720</v>
      </c>
      <c r="H665" s="11">
        <v>12.5</v>
      </c>
    </row>
    <row r="666" spans="1:8" x14ac:dyDescent="0.25">
      <c r="A666" s="2">
        <v>542626</v>
      </c>
      <c r="B666" s="1">
        <v>20717</v>
      </c>
      <c r="C666" s="2" t="s">
        <v>599</v>
      </c>
      <c r="D666" s="2">
        <v>10</v>
      </c>
      <c r="E666" s="3">
        <v>40574.410416666666</v>
      </c>
      <c r="F666" s="11">
        <v>1.25</v>
      </c>
      <c r="G666" s="2">
        <v>12720</v>
      </c>
      <c r="H666" s="11">
        <v>12.5</v>
      </c>
    </row>
    <row r="667" spans="1:8" x14ac:dyDescent="0.25">
      <c r="A667" s="2">
        <v>542626</v>
      </c>
      <c r="B667" s="1">
        <v>20725</v>
      </c>
      <c r="C667" s="2" t="s">
        <v>364</v>
      </c>
      <c r="D667" s="2">
        <v>10</v>
      </c>
      <c r="E667" s="3">
        <v>40574.410416666666</v>
      </c>
      <c r="F667" s="11">
        <v>1.65</v>
      </c>
      <c r="G667" s="2">
        <v>12720</v>
      </c>
      <c r="H667" s="11">
        <v>16.5</v>
      </c>
    </row>
    <row r="668" spans="1:8" x14ac:dyDescent="0.25">
      <c r="A668" s="2">
        <v>542626</v>
      </c>
      <c r="B668" s="1">
        <v>20726</v>
      </c>
      <c r="C668" s="2" t="s">
        <v>435</v>
      </c>
      <c r="D668" s="2">
        <v>10</v>
      </c>
      <c r="E668" s="3">
        <v>40574.410416666666</v>
      </c>
      <c r="F668" s="11">
        <v>1.65</v>
      </c>
      <c r="G668" s="2">
        <v>12720</v>
      </c>
      <c r="H668" s="11">
        <v>16.5</v>
      </c>
    </row>
    <row r="669" spans="1:8" x14ac:dyDescent="0.25">
      <c r="A669" s="2">
        <v>542626</v>
      </c>
      <c r="B669" s="1">
        <v>21080</v>
      </c>
      <c r="C669" s="2" t="s">
        <v>377</v>
      </c>
      <c r="D669" s="2">
        <v>12</v>
      </c>
      <c r="E669" s="3">
        <v>40574.410416666666</v>
      </c>
      <c r="F669" s="11">
        <v>0.85</v>
      </c>
      <c r="G669" s="2">
        <v>12720</v>
      </c>
      <c r="H669" s="11">
        <v>10.199999999999999</v>
      </c>
    </row>
    <row r="670" spans="1:8" x14ac:dyDescent="0.25">
      <c r="A670" s="2">
        <v>542626</v>
      </c>
      <c r="B670" s="1">
        <v>21212</v>
      </c>
      <c r="C670" s="2" t="s">
        <v>21</v>
      </c>
      <c r="D670" s="2">
        <v>24</v>
      </c>
      <c r="E670" s="3">
        <v>40574.410416666666</v>
      </c>
      <c r="F670" s="11">
        <v>0.55000000000000004</v>
      </c>
      <c r="G670" s="2">
        <v>12720</v>
      </c>
      <c r="H670" s="11">
        <v>13.200000000000001</v>
      </c>
    </row>
    <row r="671" spans="1:8" x14ac:dyDescent="0.25">
      <c r="A671" s="2">
        <v>542626</v>
      </c>
      <c r="B671" s="1">
        <v>21240</v>
      </c>
      <c r="C671" s="2" t="s">
        <v>131</v>
      </c>
      <c r="D671" s="2">
        <v>8</v>
      </c>
      <c r="E671" s="3">
        <v>40574.410416666666</v>
      </c>
      <c r="F671" s="11">
        <v>0.85</v>
      </c>
      <c r="G671" s="2">
        <v>12720</v>
      </c>
      <c r="H671" s="11">
        <v>6.8</v>
      </c>
    </row>
    <row r="672" spans="1:8" x14ac:dyDescent="0.25">
      <c r="A672" s="2">
        <v>542626</v>
      </c>
      <c r="B672" s="1">
        <v>21244</v>
      </c>
      <c r="C672" s="2" t="s">
        <v>134</v>
      </c>
      <c r="D672" s="2">
        <v>8</v>
      </c>
      <c r="E672" s="3">
        <v>40574.410416666666</v>
      </c>
      <c r="F672" s="11">
        <v>1.69</v>
      </c>
      <c r="G672" s="2">
        <v>12720</v>
      </c>
      <c r="H672" s="11">
        <v>13.52</v>
      </c>
    </row>
    <row r="673" spans="1:8" x14ac:dyDescent="0.25">
      <c r="A673" s="2">
        <v>542626</v>
      </c>
      <c r="B673" s="1">
        <v>21245</v>
      </c>
      <c r="C673" s="2" t="s">
        <v>342</v>
      </c>
      <c r="D673" s="2">
        <v>8</v>
      </c>
      <c r="E673" s="3">
        <v>40574.410416666666</v>
      </c>
      <c r="F673" s="11">
        <v>1.69</v>
      </c>
      <c r="G673" s="2">
        <v>12720</v>
      </c>
      <c r="H673" s="11">
        <v>13.52</v>
      </c>
    </row>
    <row r="674" spans="1:8" x14ac:dyDescent="0.25">
      <c r="A674" s="2">
        <v>542626</v>
      </c>
      <c r="B674" s="1">
        <v>21844</v>
      </c>
      <c r="C674" s="2" t="s">
        <v>597</v>
      </c>
      <c r="D674" s="2">
        <v>6</v>
      </c>
      <c r="E674" s="3">
        <v>40574.410416666666</v>
      </c>
      <c r="F674" s="11">
        <v>2.95</v>
      </c>
      <c r="G674" s="2">
        <v>12720</v>
      </c>
      <c r="H674" s="11">
        <v>17.700000000000003</v>
      </c>
    </row>
    <row r="675" spans="1:8" x14ac:dyDescent="0.25">
      <c r="A675" s="2">
        <v>542626</v>
      </c>
      <c r="B675" s="1">
        <v>21894</v>
      </c>
      <c r="C675" s="2" t="s">
        <v>598</v>
      </c>
      <c r="D675" s="2">
        <v>12</v>
      </c>
      <c r="E675" s="3">
        <v>40574.410416666666</v>
      </c>
      <c r="F675" s="11">
        <v>1.25</v>
      </c>
      <c r="G675" s="2">
        <v>12720</v>
      </c>
      <c r="H675" s="11">
        <v>15</v>
      </c>
    </row>
    <row r="676" spans="1:8" x14ac:dyDescent="0.25">
      <c r="A676" s="2">
        <v>542626</v>
      </c>
      <c r="B676" s="1">
        <v>21896</v>
      </c>
      <c r="C676" s="2" t="s">
        <v>601</v>
      </c>
      <c r="D676" s="2">
        <v>6</v>
      </c>
      <c r="E676" s="3">
        <v>40574.410416666666</v>
      </c>
      <c r="F676" s="11">
        <v>2.1</v>
      </c>
      <c r="G676" s="2">
        <v>12720</v>
      </c>
      <c r="H676" s="11">
        <v>12.600000000000001</v>
      </c>
    </row>
    <row r="677" spans="1:8" x14ac:dyDescent="0.25">
      <c r="A677" s="2">
        <v>542626</v>
      </c>
      <c r="B677" s="1">
        <v>21936</v>
      </c>
      <c r="C677" s="2" t="s">
        <v>455</v>
      </c>
      <c r="D677" s="2">
        <v>5</v>
      </c>
      <c r="E677" s="3">
        <v>40574.410416666666</v>
      </c>
      <c r="F677" s="11">
        <v>2.95</v>
      </c>
      <c r="G677" s="2">
        <v>12720</v>
      </c>
      <c r="H677" s="11">
        <v>14.75</v>
      </c>
    </row>
    <row r="678" spans="1:8" x14ac:dyDescent="0.25">
      <c r="A678" s="2">
        <v>542626</v>
      </c>
      <c r="B678" s="1">
        <v>21937</v>
      </c>
      <c r="C678" s="2" t="s">
        <v>596</v>
      </c>
      <c r="D678" s="2">
        <v>5</v>
      </c>
      <c r="E678" s="3">
        <v>40574.410416666666</v>
      </c>
      <c r="F678" s="11">
        <v>2.95</v>
      </c>
      <c r="G678" s="2">
        <v>12720</v>
      </c>
      <c r="H678" s="11">
        <v>14.75</v>
      </c>
    </row>
    <row r="679" spans="1:8" x14ac:dyDescent="0.25">
      <c r="A679" s="2">
        <v>542626</v>
      </c>
      <c r="B679" s="1">
        <v>21980</v>
      </c>
      <c r="C679" s="2" t="s">
        <v>346</v>
      </c>
      <c r="D679" s="2">
        <v>24</v>
      </c>
      <c r="E679" s="3">
        <v>40574.410416666666</v>
      </c>
      <c r="F679" s="11">
        <v>0.28999999999999998</v>
      </c>
      <c r="G679" s="2">
        <v>12720</v>
      </c>
      <c r="H679" s="11">
        <v>6.9599999999999991</v>
      </c>
    </row>
    <row r="680" spans="1:8" x14ac:dyDescent="0.25">
      <c r="A680" s="2">
        <v>542626</v>
      </c>
      <c r="B680" s="1">
        <v>22384</v>
      </c>
      <c r="C680" s="2" t="s">
        <v>595</v>
      </c>
      <c r="D680" s="2">
        <v>10</v>
      </c>
      <c r="E680" s="3">
        <v>40574.410416666666</v>
      </c>
      <c r="F680" s="11">
        <v>1.65</v>
      </c>
      <c r="G680" s="2">
        <v>12720</v>
      </c>
      <c r="H680" s="11">
        <v>16.5</v>
      </c>
    </row>
    <row r="681" spans="1:8" x14ac:dyDescent="0.25">
      <c r="A681" s="2">
        <v>542626</v>
      </c>
      <c r="B681" s="1">
        <v>22505</v>
      </c>
      <c r="C681" s="2" t="s">
        <v>43</v>
      </c>
      <c r="D681" s="2">
        <v>4</v>
      </c>
      <c r="E681" s="3">
        <v>40574.410416666666</v>
      </c>
      <c r="F681" s="11">
        <v>4.95</v>
      </c>
      <c r="G681" s="2">
        <v>12720</v>
      </c>
      <c r="H681" s="11">
        <v>19.8</v>
      </c>
    </row>
    <row r="682" spans="1:8" x14ac:dyDescent="0.25">
      <c r="A682" s="2">
        <v>542648</v>
      </c>
      <c r="B682" s="1">
        <v>20752</v>
      </c>
      <c r="C682" s="2" t="s">
        <v>603</v>
      </c>
      <c r="D682" s="2">
        <v>6</v>
      </c>
      <c r="E682" s="3">
        <v>40574.490277777775</v>
      </c>
      <c r="F682" s="11">
        <v>2.1</v>
      </c>
      <c r="G682" s="2">
        <v>12476</v>
      </c>
      <c r="H682" s="11">
        <v>12.600000000000001</v>
      </c>
    </row>
    <row r="683" spans="1:8" x14ac:dyDescent="0.25">
      <c r="A683" s="2">
        <v>542648</v>
      </c>
      <c r="B683" s="1">
        <v>21116</v>
      </c>
      <c r="C683" s="2" t="s">
        <v>606</v>
      </c>
      <c r="D683" s="2">
        <v>3</v>
      </c>
      <c r="E683" s="3">
        <v>40574.490277777775</v>
      </c>
      <c r="F683" s="11">
        <v>4.95</v>
      </c>
      <c r="G683" s="2">
        <v>12476</v>
      </c>
      <c r="H683" s="11">
        <v>14.850000000000001</v>
      </c>
    </row>
    <row r="684" spans="1:8" x14ac:dyDescent="0.25">
      <c r="A684" s="2">
        <v>542648</v>
      </c>
      <c r="B684" s="1">
        <v>21135</v>
      </c>
      <c r="C684" s="2" t="s">
        <v>440</v>
      </c>
      <c r="D684" s="2">
        <v>8</v>
      </c>
      <c r="E684" s="3">
        <v>40574.490277777775</v>
      </c>
      <c r="F684" s="11">
        <v>1.69</v>
      </c>
      <c r="G684" s="2">
        <v>12476</v>
      </c>
      <c r="H684" s="11">
        <v>13.52</v>
      </c>
    </row>
    <row r="685" spans="1:8" x14ac:dyDescent="0.25">
      <c r="A685" s="2">
        <v>542648</v>
      </c>
      <c r="B685" s="1">
        <v>21137</v>
      </c>
      <c r="C685" s="2" t="s">
        <v>607</v>
      </c>
      <c r="D685" s="2">
        <v>4</v>
      </c>
      <c r="E685" s="3">
        <v>40574.490277777775</v>
      </c>
      <c r="F685" s="11">
        <v>3.75</v>
      </c>
      <c r="G685" s="2">
        <v>12476</v>
      </c>
      <c r="H685" s="11">
        <v>15</v>
      </c>
    </row>
    <row r="686" spans="1:8" x14ac:dyDescent="0.25">
      <c r="A686" s="2">
        <v>542648</v>
      </c>
      <c r="B686" s="1">
        <v>21484</v>
      </c>
      <c r="C686" s="2" t="s">
        <v>136</v>
      </c>
      <c r="D686" s="2">
        <v>4</v>
      </c>
      <c r="E686" s="3">
        <v>40574.490277777775</v>
      </c>
      <c r="F686" s="11">
        <v>3.45</v>
      </c>
      <c r="G686" s="2">
        <v>12476</v>
      </c>
      <c r="H686" s="11">
        <v>13.8</v>
      </c>
    </row>
    <row r="687" spans="1:8" x14ac:dyDescent="0.25">
      <c r="A687" s="2">
        <v>542648</v>
      </c>
      <c r="B687" s="1">
        <v>22077</v>
      </c>
      <c r="C687" s="2" t="s">
        <v>17</v>
      </c>
      <c r="D687" s="2">
        <v>12</v>
      </c>
      <c r="E687" s="3">
        <v>40574.490277777775</v>
      </c>
      <c r="F687" s="11">
        <v>1.65</v>
      </c>
      <c r="G687" s="2">
        <v>12476</v>
      </c>
      <c r="H687" s="11">
        <v>19.799999999999997</v>
      </c>
    </row>
    <row r="688" spans="1:8" x14ac:dyDescent="0.25">
      <c r="A688" s="2">
        <v>542648</v>
      </c>
      <c r="B688" s="1">
        <v>22328</v>
      </c>
      <c r="C688" s="2" t="s">
        <v>101</v>
      </c>
      <c r="D688" s="2">
        <v>6</v>
      </c>
      <c r="E688" s="3">
        <v>40574.490277777775</v>
      </c>
      <c r="F688" s="11">
        <v>2.95</v>
      </c>
      <c r="G688" s="2">
        <v>12476</v>
      </c>
      <c r="H688" s="11">
        <v>17.700000000000003</v>
      </c>
    </row>
    <row r="689" spans="1:8" x14ac:dyDescent="0.25">
      <c r="A689" s="2">
        <v>542648</v>
      </c>
      <c r="B689" s="1">
        <v>22423</v>
      </c>
      <c r="C689" s="2" t="s">
        <v>100</v>
      </c>
      <c r="D689" s="2">
        <v>2</v>
      </c>
      <c r="E689" s="3">
        <v>40574.490277777775</v>
      </c>
      <c r="F689" s="11">
        <v>12.75</v>
      </c>
      <c r="G689" s="2">
        <v>12476</v>
      </c>
      <c r="H689" s="11">
        <v>25.5</v>
      </c>
    </row>
    <row r="690" spans="1:8" x14ac:dyDescent="0.25">
      <c r="A690" s="2">
        <v>542648</v>
      </c>
      <c r="B690" s="1">
        <v>22427</v>
      </c>
      <c r="C690" s="2" t="s">
        <v>602</v>
      </c>
      <c r="D690" s="2">
        <v>3</v>
      </c>
      <c r="E690" s="3">
        <v>40574.490277777775</v>
      </c>
      <c r="F690" s="11">
        <v>5.95</v>
      </c>
      <c r="G690" s="2">
        <v>12476</v>
      </c>
      <c r="H690" s="11">
        <v>17.850000000000001</v>
      </c>
    </row>
    <row r="691" spans="1:8" x14ac:dyDescent="0.25">
      <c r="A691" s="2">
        <v>542648</v>
      </c>
      <c r="B691" s="1">
        <v>22467</v>
      </c>
      <c r="C691" s="2" t="s">
        <v>107</v>
      </c>
      <c r="D691" s="2">
        <v>6</v>
      </c>
      <c r="E691" s="3">
        <v>40574.490277777775</v>
      </c>
      <c r="F691" s="11">
        <v>2.5499999999999998</v>
      </c>
      <c r="G691" s="2">
        <v>12476</v>
      </c>
      <c r="H691" s="11">
        <v>15.299999999999999</v>
      </c>
    </row>
    <row r="692" spans="1:8" x14ac:dyDescent="0.25">
      <c r="A692" s="2">
        <v>542648</v>
      </c>
      <c r="B692" s="1">
        <v>22605</v>
      </c>
      <c r="C692" s="2" t="s">
        <v>266</v>
      </c>
      <c r="D692" s="2">
        <v>2</v>
      </c>
      <c r="E692" s="3">
        <v>40574.490277777775</v>
      </c>
      <c r="F692" s="11">
        <v>14.95</v>
      </c>
      <c r="G692" s="2">
        <v>12476</v>
      </c>
      <c r="H692" s="11">
        <v>29.9</v>
      </c>
    </row>
    <row r="693" spans="1:8" x14ac:dyDescent="0.25">
      <c r="A693" s="2">
        <v>542648</v>
      </c>
      <c r="B693" s="1">
        <v>22624</v>
      </c>
      <c r="C693" s="2" t="s">
        <v>48</v>
      </c>
      <c r="D693" s="2">
        <v>2</v>
      </c>
      <c r="E693" s="3">
        <v>40574.490277777775</v>
      </c>
      <c r="F693" s="11">
        <v>8.5</v>
      </c>
      <c r="G693" s="2">
        <v>12476</v>
      </c>
      <c r="H693" s="11">
        <v>17</v>
      </c>
    </row>
    <row r="694" spans="1:8" x14ac:dyDescent="0.25">
      <c r="A694" s="2">
        <v>542648</v>
      </c>
      <c r="B694" s="1">
        <v>22627</v>
      </c>
      <c r="C694" s="2" t="s">
        <v>150</v>
      </c>
      <c r="D694" s="2">
        <v>2</v>
      </c>
      <c r="E694" s="3">
        <v>40574.490277777775</v>
      </c>
      <c r="F694" s="11">
        <v>8.5</v>
      </c>
      <c r="G694" s="2">
        <v>12476</v>
      </c>
      <c r="H694" s="11">
        <v>17</v>
      </c>
    </row>
    <row r="695" spans="1:8" x14ac:dyDescent="0.25">
      <c r="A695" s="2">
        <v>542648</v>
      </c>
      <c r="B695" s="1">
        <v>22720</v>
      </c>
      <c r="C695" s="2" t="s">
        <v>212</v>
      </c>
      <c r="D695" s="2">
        <v>3</v>
      </c>
      <c r="E695" s="3">
        <v>40574.490277777775</v>
      </c>
      <c r="F695" s="11">
        <v>4.95</v>
      </c>
      <c r="G695" s="2">
        <v>12476</v>
      </c>
      <c r="H695" s="11">
        <v>14.850000000000001</v>
      </c>
    </row>
    <row r="696" spans="1:8" x14ac:dyDescent="0.25">
      <c r="A696" s="2">
        <v>542648</v>
      </c>
      <c r="B696" s="1">
        <v>22847</v>
      </c>
      <c r="C696" s="2" t="s">
        <v>49</v>
      </c>
      <c r="D696" s="2">
        <v>4</v>
      </c>
      <c r="E696" s="3">
        <v>40574.490277777775</v>
      </c>
      <c r="F696" s="11">
        <v>14.95</v>
      </c>
      <c r="G696" s="2">
        <v>12476</v>
      </c>
      <c r="H696" s="11">
        <v>59.8</v>
      </c>
    </row>
    <row r="697" spans="1:8" x14ac:dyDescent="0.25">
      <c r="A697" s="2">
        <v>542648</v>
      </c>
      <c r="B697" s="1">
        <v>22849</v>
      </c>
      <c r="C697" s="2" t="s">
        <v>259</v>
      </c>
      <c r="D697" s="2">
        <v>4</v>
      </c>
      <c r="E697" s="3">
        <v>40574.490277777775</v>
      </c>
      <c r="F697" s="11">
        <v>14.95</v>
      </c>
      <c r="G697" s="2">
        <v>12476</v>
      </c>
      <c r="H697" s="11">
        <v>59.8</v>
      </c>
    </row>
    <row r="698" spans="1:8" x14ac:dyDescent="0.25">
      <c r="A698" s="2">
        <v>542648</v>
      </c>
      <c r="B698" s="1">
        <v>82484</v>
      </c>
      <c r="C698" s="2" t="s">
        <v>605</v>
      </c>
      <c r="D698" s="2">
        <v>3</v>
      </c>
      <c r="E698" s="3">
        <v>40574.490277777775</v>
      </c>
      <c r="F698" s="11">
        <v>6.45</v>
      </c>
      <c r="G698" s="2">
        <v>12476</v>
      </c>
      <c r="H698" s="11">
        <v>19.350000000000001</v>
      </c>
    </row>
    <row r="699" spans="1:8" x14ac:dyDescent="0.25">
      <c r="A699" s="2">
        <v>542648</v>
      </c>
      <c r="B699" s="1">
        <v>84832</v>
      </c>
      <c r="C699" s="2" t="s">
        <v>604</v>
      </c>
      <c r="D699" s="2">
        <v>24</v>
      </c>
      <c r="E699" s="3">
        <v>40574.490277777775</v>
      </c>
      <c r="F699" s="11">
        <v>0.85</v>
      </c>
      <c r="G699" s="2">
        <v>12476</v>
      </c>
      <c r="H699" s="11">
        <v>20.399999999999999</v>
      </c>
    </row>
    <row r="700" spans="1:8" x14ac:dyDescent="0.25">
      <c r="A700" s="2">
        <v>542648</v>
      </c>
      <c r="B700" s="1">
        <v>84879</v>
      </c>
      <c r="C700" s="2" t="s">
        <v>264</v>
      </c>
      <c r="D700" s="2">
        <v>24</v>
      </c>
      <c r="E700" s="3">
        <v>40574.490277777775</v>
      </c>
      <c r="F700" s="11">
        <v>1.69</v>
      </c>
      <c r="G700" s="2">
        <v>12476</v>
      </c>
      <c r="H700" s="11">
        <v>40.56</v>
      </c>
    </row>
    <row r="701" spans="1:8" x14ac:dyDescent="0.25">
      <c r="A701" s="2">
        <v>542648</v>
      </c>
      <c r="B701" s="1" t="s">
        <v>608</v>
      </c>
      <c r="C701" s="2" t="s">
        <v>609</v>
      </c>
      <c r="D701" s="2">
        <v>4</v>
      </c>
      <c r="E701" s="3">
        <v>40574.490277777775</v>
      </c>
      <c r="F701" s="11">
        <v>3.75</v>
      </c>
      <c r="G701" s="2">
        <v>12476</v>
      </c>
      <c r="H701" s="11">
        <v>15</v>
      </c>
    </row>
    <row r="702" spans="1:8" x14ac:dyDescent="0.25">
      <c r="A702" s="2">
        <v>542713</v>
      </c>
      <c r="B702" s="1">
        <v>20665</v>
      </c>
      <c r="C702" s="2" t="s">
        <v>321</v>
      </c>
      <c r="D702" s="2">
        <v>6</v>
      </c>
      <c r="E702" s="3">
        <v>40574.560416666667</v>
      </c>
      <c r="F702" s="11">
        <v>2.95</v>
      </c>
      <c r="G702" s="2">
        <v>12668</v>
      </c>
      <c r="H702" s="11">
        <v>17.700000000000003</v>
      </c>
    </row>
    <row r="703" spans="1:8" x14ac:dyDescent="0.25">
      <c r="A703" s="2">
        <v>542713</v>
      </c>
      <c r="B703" s="1">
        <v>20963</v>
      </c>
      <c r="C703" s="2" t="s">
        <v>612</v>
      </c>
      <c r="D703" s="2">
        <v>10</v>
      </c>
      <c r="E703" s="3">
        <v>40574.560416666667</v>
      </c>
      <c r="F703" s="11">
        <v>1.25</v>
      </c>
      <c r="G703" s="2">
        <v>12668</v>
      </c>
      <c r="H703" s="11">
        <v>12.5</v>
      </c>
    </row>
    <row r="704" spans="1:8" x14ac:dyDescent="0.25">
      <c r="A704" s="2">
        <v>542713</v>
      </c>
      <c r="B704" s="1">
        <v>21068</v>
      </c>
      <c r="C704" s="2" t="s">
        <v>622</v>
      </c>
      <c r="D704" s="2">
        <v>12</v>
      </c>
      <c r="E704" s="3">
        <v>40574.560416666667</v>
      </c>
      <c r="F704" s="11">
        <v>1.25</v>
      </c>
      <c r="G704" s="2">
        <v>12668</v>
      </c>
      <c r="H704" s="11">
        <v>15</v>
      </c>
    </row>
    <row r="705" spans="1:8" x14ac:dyDescent="0.25">
      <c r="A705" s="2">
        <v>542713</v>
      </c>
      <c r="B705" s="1">
        <v>21137</v>
      </c>
      <c r="C705" s="2" t="s">
        <v>607</v>
      </c>
      <c r="D705" s="2">
        <v>4</v>
      </c>
      <c r="E705" s="3">
        <v>40574.560416666667</v>
      </c>
      <c r="F705" s="11">
        <v>3.75</v>
      </c>
      <c r="G705" s="2">
        <v>12668</v>
      </c>
      <c r="H705" s="11">
        <v>15</v>
      </c>
    </row>
    <row r="706" spans="1:8" x14ac:dyDescent="0.25">
      <c r="A706" s="2">
        <v>542713</v>
      </c>
      <c r="B706" s="1">
        <v>21210</v>
      </c>
      <c r="C706" s="2" t="s">
        <v>174</v>
      </c>
      <c r="D706" s="2">
        <v>12</v>
      </c>
      <c r="E706" s="3">
        <v>40574.560416666667</v>
      </c>
      <c r="F706" s="11">
        <v>1.45</v>
      </c>
      <c r="G706" s="2">
        <v>12668</v>
      </c>
      <c r="H706" s="11">
        <v>17.399999999999999</v>
      </c>
    </row>
    <row r="707" spans="1:8" x14ac:dyDescent="0.25">
      <c r="A707" s="2">
        <v>542713</v>
      </c>
      <c r="B707" s="1">
        <v>21213</v>
      </c>
      <c r="C707" s="2" t="s">
        <v>284</v>
      </c>
      <c r="D707" s="2">
        <v>24</v>
      </c>
      <c r="E707" s="3">
        <v>40574.560416666667</v>
      </c>
      <c r="F707" s="11">
        <v>0.55000000000000004</v>
      </c>
      <c r="G707" s="2">
        <v>12668</v>
      </c>
      <c r="H707" s="11">
        <v>13.200000000000001</v>
      </c>
    </row>
    <row r="708" spans="1:8" x14ac:dyDescent="0.25">
      <c r="A708" s="2">
        <v>542713</v>
      </c>
      <c r="B708" s="1">
        <v>21218</v>
      </c>
      <c r="C708" s="2" t="s">
        <v>615</v>
      </c>
      <c r="D708" s="2">
        <v>6</v>
      </c>
      <c r="E708" s="3">
        <v>40574.560416666667</v>
      </c>
      <c r="F708" s="11">
        <v>3.75</v>
      </c>
      <c r="G708" s="2">
        <v>12668</v>
      </c>
      <c r="H708" s="11">
        <v>22.5</v>
      </c>
    </row>
    <row r="709" spans="1:8" x14ac:dyDescent="0.25">
      <c r="A709" s="2">
        <v>542713</v>
      </c>
      <c r="B709" s="1">
        <v>21231</v>
      </c>
      <c r="C709" s="2" t="s">
        <v>200</v>
      </c>
      <c r="D709" s="2">
        <v>12</v>
      </c>
      <c r="E709" s="3">
        <v>40574.560416666667</v>
      </c>
      <c r="F709" s="11">
        <v>1.25</v>
      </c>
      <c r="G709" s="2">
        <v>12668</v>
      </c>
      <c r="H709" s="11">
        <v>15</v>
      </c>
    </row>
    <row r="710" spans="1:8" x14ac:dyDescent="0.25">
      <c r="A710" s="2">
        <v>542713</v>
      </c>
      <c r="B710" s="1">
        <v>21232</v>
      </c>
      <c r="C710" s="2" t="s">
        <v>179</v>
      </c>
      <c r="D710" s="2">
        <v>36</v>
      </c>
      <c r="E710" s="3">
        <v>40574.560416666667</v>
      </c>
      <c r="F710" s="11">
        <v>1.25</v>
      </c>
      <c r="G710" s="2">
        <v>12668</v>
      </c>
      <c r="H710" s="11">
        <v>45</v>
      </c>
    </row>
    <row r="711" spans="1:8" x14ac:dyDescent="0.25">
      <c r="A711" s="2">
        <v>542713</v>
      </c>
      <c r="B711" s="1">
        <v>21452</v>
      </c>
      <c r="C711" s="2" t="s">
        <v>147</v>
      </c>
      <c r="D711" s="2">
        <v>6</v>
      </c>
      <c r="E711" s="3">
        <v>40574.560416666667</v>
      </c>
      <c r="F711" s="11">
        <v>2.95</v>
      </c>
      <c r="G711" s="2">
        <v>12668</v>
      </c>
      <c r="H711" s="11">
        <v>17.700000000000003</v>
      </c>
    </row>
    <row r="712" spans="1:8" x14ac:dyDescent="0.25">
      <c r="A712" s="2">
        <v>542713</v>
      </c>
      <c r="B712" s="1">
        <v>21479</v>
      </c>
      <c r="C712" s="2" t="s">
        <v>613</v>
      </c>
      <c r="D712" s="2">
        <v>4</v>
      </c>
      <c r="E712" s="3">
        <v>40574.560416666667</v>
      </c>
      <c r="F712" s="11">
        <v>3.75</v>
      </c>
      <c r="G712" s="2">
        <v>12668</v>
      </c>
      <c r="H712" s="11">
        <v>15</v>
      </c>
    </row>
    <row r="713" spans="1:8" x14ac:dyDescent="0.25">
      <c r="A713" s="2">
        <v>542713</v>
      </c>
      <c r="B713" s="1">
        <v>21556</v>
      </c>
      <c r="C713" s="2" t="s">
        <v>611</v>
      </c>
      <c r="D713" s="2">
        <v>6</v>
      </c>
      <c r="E713" s="3">
        <v>40574.560416666667</v>
      </c>
      <c r="F713" s="11">
        <v>2.5499999999999998</v>
      </c>
      <c r="G713" s="2">
        <v>12668</v>
      </c>
      <c r="H713" s="11">
        <v>15.299999999999999</v>
      </c>
    </row>
    <row r="714" spans="1:8" x14ac:dyDescent="0.25">
      <c r="A714" s="2">
        <v>542713</v>
      </c>
      <c r="B714" s="1">
        <v>21578</v>
      </c>
      <c r="C714" s="2" t="s">
        <v>175</v>
      </c>
      <c r="D714" s="2">
        <v>6</v>
      </c>
      <c r="E714" s="3">
        <v>40574.560416666667</v>
      </c>
      <c r="F714" s="11">
        <v>2.25</v>
      </c>
      <c r="G714" s="2">
        <v>12668</v>
      </c>
      <c r="H714" s="11">
        <v>13.5</v>
      </c>
    </row>
    <row r="715" spans="1:8" x14ac:dyDescent="0.25">
      <c r="A715" s="2">
        <v>542713</v>
      </c>
      <c r="B715" s="1">
        <v>21700</v>
      </c>
      <c r="C715" s="2" t="s">
        <v>176</v>
      </c>
      <c r="D715" s="2">
        <v>12</v>
      </c>
      <c r="E715" s="3">
        <v>40574.560416666667</v>
      </c>
      <c r="F715" s="11">
        <v>0.85</v>
      </c>
      <c r="G715" s="2">
        <v>12668</v>
      </c>
      <c r="H715" s="11">
        <v>10.199999999999999</v>
      </c>
    </row>
    <row r="716" spans="1:8" x14ac:dyDescent="0.25">
      <c r="A716" s="2">
        <v>542713</v>
      </c>
      <c r="B716" s="1">
        <v>21786</v>
      </c>
      <c r="C716" s="2" t="s">
        <v>314</v>
      </c>
      <c r="D716" s="2">
        <v>24</v>
      </c>
      <c r="E716" s="3">
        <v>40574.560416666667</v>
      </c>
      <c r="F716" s="11">
        <v>0.42</v>
      </c>
      <c r="G716" s="2">
        <v>12668</v>
      </c>
      <c r="H716" s="11">
        <v>10.08</v>
      </c>
    </row>
    <row r="717" spans="1:8" x14ac:dyDescent="0.25">
      <c r="A717" s="2">
        <v>542713</v>
      </c>
      <c r="B717" s="1">
        <v>22059</v>
      </c>
      <c r="C717" s="2" t="s">
        <v>620</v>
      </c>
      <c r="D717" s="2">
        <v>12</v>
      </c>
      <c r="E717" s="3">
        <v>40574.560416666667</v>
      </c>
      <c r="F717" s="11">
        <v>1.49</v>
      </c>
      <c r="G717" s="2">
        <v>12668</v>
      </c>
      <c r="H717" s="11">
        <v>17.88</v>
      </c>
    </row>
    <row r="718" spans="1:8" x14ac:dyDescent="0.25">
      <c r="A718" s="2">
        <v>542713</v>
      </c>
      <c r="B718" s="1">
        <v>22063</v>
      </c>
      <c r="C718" s="2" t="s">
        <v>618</v>
      </c>
      <c r="D718" s="2">
        <v>6</v>
      </c>
      <c r="E718" s="3">
        <v>40574.560416666667</v>
      </c>
      <c r="F718" s="11">
        <v>2.95</v>
      </c>
      <c r="G718" s="2">
        <v>12668</v>
      </c>
      <c r="H718" s="11">
        <v>17.700000000000003</v>
      </c>
    </row>
    <row r="719" spans="1:8" x14ac:dyDescent="0.25">
      <c r="A719" s="2">
        <v>542713</v>
      </c>
      <c r="B719" s="1">
        <v>22064</v>
      </c>
      <c r="C719" s="2" t="s">
        <v>251</v>
      </c>
      <c r="D719" s="2">
        <v>24</v>
      </c>
      <c r="E719" s="3">
        <v>40574.560416666667</v>
      </c>
      <c r="F719" s="11">
        <v>1.65</v>
      </c>
      <c r="G719" s="2">
        <v>12668</v>
      </c>
      <c r="H719" s="11">
        <v>39.599999999999994</v>
      </c>
    </row>
    <row r="720" spans="1:8" x14ac:dyDescent="0.25">
      <c r="A720" s="2">
        <v>542713</v>
      </c>
      <c r="B720" s="1">
        <v>22067</v>
      </c>
      <c r="C720" s="2" t="s">
        <v>617</v>
      </c>
      <c r="D720" s="2">
        <v>12</v>
      </c>
      <c r="E720" s="3">
        <v>40574.560416666667</v>
      </c>
      <c r="F720" s="11">
        <v>1.65</v>
      </c>
      <c r="G720" s="2">
        <v>12668</v>
      </c>
      <c r="H720" s="11">
        <v>19.799999999999997</v>
      </c>
    </row>
    <row r="721" spans="1:8" x14ac:dyDescent="0.25">
      <c r="A721" s="2">
        <v>542713</v>
      </c>
      <c r="B721" s="1">
        <v>22072</v>
      </c>
      <c r="C721" s="2" t="s">
        <v>621</v>
      </c>
      <c r="D721" s="2">
        <v>4</v>
      </c>
      <c r="E721" s="3">
        <v>40574.560416666667</v>
      </c>
      <c r="F721" s="11">
        <v>3.75</v>
      </c>
      <c r="G721" s="2">
        <v>12668</v>
      </c>
      <c r="H721" s="11">
        <v>15</v>
      </c>
    </row>
    <row r="722" spans="1:8" x14ac:dyDescent="0.25">
      <c r="A722" s="2">
        <v>542713</v>
      </c>
      <c r="B722" s="1">
        <v>22073</v>
      </c>
      <c r="C722" s="2" t="s">
        <v>370</v>
      </c>
      <c r="D722" s="2">
        <v>4</v>
      </c>
      <c r="E722" s="3">
        <v>40574.560416666667</v>
      </c>
      <c r="F722" s="11">
        <v>3.75</v>
      </c>
      <c r="G722" s="2">
        <v>12668</v>
      </c>
      <c r="H722" s="11">
        <v>15</v>
      </c>
    </row>
    <row r="723" spans="1:8" x14ac:dyDescent="0.25">
      <c r="A723" s="2">
        <v>542713</v>
      </c>
      <c r="B723" s="1">
        <v>22134</v>
      </c>
      <c r="C723" s="2" t="s">
        <v>619</v>
      </c>
      <c r="D723" s="2">
        <v>12</v>
      </c>
      <c r="E723" s="3">
        <v>40574.560416666667</v>
      </c>
      <c r="F723" s="11">
        <v>0.42</v>
      </c>
      <c r="G723" s="2">
        <v>12668</v>
      </c>
      <c r="H723" s="11">
        <v>5.04</v>
      </c>
    </row>
    <row r="724" spans="1:8" x14ac:dyDescent="0.25">
      <c r="A724" s="2">
        <v>542713</v>
      </c>
      <c r="B724" s="1">
        <v>22138</v>
      </c>
      <c r="C724" s="2" t="s">
        <v>263</v>
      </c>
      <c r="D724" s="2">
        <v>3</v>
      </c>
      <c r="E724" s="3">
        <v>40574.560416666667</v>
      </c>
      <c r="F724" s="11">
        <v>4.95</v>
      </c>
      <c r="G724" s="2">
        <v>12668</v>
      </c>
      <c r="H724" s="11">
        <v>14.850000000000001</v>
      </c>
    </row>
    <row r="725" spans="1:8" x14ac:dyDescent="0.25">
      <c r="A725" s="2">
        <v>542713</v>
      </c>
      <c r="B725" s="1">
        <v>22202</v>
      </c>
      <c r="C725" s="2" t="s">
        <v>144</v>
      </c>
      <c r="D725" s="2">
        <v>4</v>
      </c>
      <c r="E725" s="3">
        <v>40574.560416666667</v>
      </c>
      <c r="F725" s="11">
        <v>3.75</v>
      </c>
      <c r="G725" s="2">
        <v>12668</v>
      </c>
      <c r="H725" s="11">
        <v>15</v>
      </c>
    </row>
    <row r="726" spans="1:8" x14ac:dyDescent="0.25">
      <c r="A726" s="2">
        <v>542713</v>
      </c>
      <c r="B726" s="1">
        <v>22204</v>
      </c>
      <c r="C726" s="2" t="s">
        <v>616</v>
      </c>
      <c r="D726" s="2">
        <v>4</v>
      </c>
      <c r="E726" s="3">
        <v>40574.560416666667</v>
      </c>
      <c r="F726" s="11">
        <v>3.75</v>
      </c>
      <c r="G726" s="2">
        <v>12668</v>
      </c>
      <c r="H726" s="11">
        <v>15</v>
      </c>
    </row>
    <row r="727" spans="1:8" x14ac:dyDescent="0.25">
      <c r="A727" s="2">
        <v>542713</v>
      </c>
      <c r="B727" s="1">
        <v>22212</v>
      </c>
      <c r="C727" s="2" t="s">
        <v>572</v>
      </c>
      <c r="D727" s="2">
        <v>6</v>
      </c>
      <c r="E727" s="3">
        <v>40574.560416666667</v>
      </c>
      <c r="F727" s="11">
        <v>2.1</v>
      </c>
      <c r="G727" s="2">
        <v>12668</v>
      </c>
      <c r="H727" s="11">
        <v>12.600000000000001</v>
      </c>
    </row>
    <row r="728" spans="1:8" x14ac:dyDescent="0.25">
      <c r="A728" s="2">
        <v>542713</v>
      </c>
      <c r="B728" s="1">
        <v>22243</v>
      </c>
      <c r="C728" s="2" t="s">
        <v>4</v>
      </c>
      <c r="D728" s="2">
        <v>12</v>
      </c>
      <c r="E728" s="3">
        <v>40574.560416666667</v>
      </c>
      <c r="F728" s="11">
        <v>1.65</v>
      </c>
      <c r="G728" s="2">
        <v>12668</v>
      </c>
      <c r="H728" s="11">
        <v>19.799999999999997</v>
      </c>
    </row>
    <row r="729" spans="1:8" x14ac:dyDescent="0.25">
      <c r="A729" s="2">
        <v>542713</v>
      </c>
      <c r="B729" s="1">
        <v>22303</v>
      </c>
      <c r="C729" s="2" t="s">
        <v>422</v>
      </c>
      <c r="D729" s="2">
        <v>6</v>
      </c>
      <c r="E729" s="3">
        <v>40574.560416666667</v>
      </c>
      <c r="F729" s="11">
        <v>2.5499999999999998</v>
      </c>
      <c r="G729" s="2">
        <v>12668</v>
      </c>
      <c r="H729" s="11">
        <v>15.299999999999999</v>
      </c>
    </row>
    <row r="730" spans="1:8" x14ac:dyDescent="0.25">
      <c r="A730" s="2">
        <v>542713</v>
      </c>
      <c r="B730" s="1">
        <v>22419</v>
      </c>
      <c r="C730" s="2" t="s">
        <v>198</v>
      </c>
      <c r="D730" s="2">
        <v>12</v>
      </c>
      <c r="E730" s="3">
        <v>40574.560416666667</v>
      </c>
      <c r="F730" s="11">
        <v>0.42</v>
      </c>
      <c r="G730" s="2">
        <v>12668</v>
      </c>
      <c r="H730" s="11">
        <v>5.04</v>
      </c>
    </row>
    <row r="731" spans="1:8" x14ac:dyDescent="0.25">
      <c r="A731" s="2">
        <v>542713</v>
      </c>
      <c r="B731" s="1">
        <v>22435</v>
      </c>
      <c r="C731" s="2" t="s">
        <v>610</v>
      </c>
      <c r="D731" s="2">
        <v>12</v>
      </c>
      <c r="E731" s="3">
        <v>40574.560416666667</v>
      </c>
      <c r="F731" s="11">
        <v>1.25</v>
      </c>
      <c r="G731" s="2">
        <v>12668</v>
      </c>
      <c r="H731" s="11">
        <v>15</v>
      </c>
    </row>
    <row r="732" spans="1:8" x14ac:dyDescent="0.25">
      <c r="A732" s="2">
        <v>542713</v>
      </c>
      <c r="B732" s="1">
        <v>22449</v>
      </c>
      <c r="C732" s="2" t="s">
        <v>418</v>
      </c>
      <c r="D732" s="2">
        <v>6</v>
      </c>
      <c r="E732" s="3">
        <v>40574.560416666667</v>
      </c>
      <c r="F732" s="11">
        <v>3.35</v>
      </c>
      <c r="G732" s="2">
        <v>12668</v>
      </c>
      <c r="H732" s="11">
        <v>20.100000000000001</v>
      </c>
    </row>
    <row r="733" spans="1:8" x14ac:dyDescent="0.25">
      <c r="A733" s="2">
        <v>542713</v>
      </c>
      <c r="B733" s="1">
        <v>22551</v>
      </c>
      <c r="C733" s="2" t="s">
        <v>158</v>
      </c>
      <c r="D733" s="2">
        <v>12</v>
      </c>
      <c r="E733" s="3">
        <v>40574.560416666667</v>
      </c>
      <c r="F733" s="11">
        <v>1.65</v>
      </c>
      <c r="G733" s="2">
        <v>12668</v>
      </c>
      <c r="H733" s="11">
        <v>19.799999999999997</v>
      </c>
    </row>
    <row r="734" spans="1:8" x14ac:dyDescent="0.25">
      <c r="A734" s="2">
        <v>542713</v>
      </c>
      <c r="B734" s="1">
        <v>22634</v>
      </c>
      <c r="C734" s="2" t="s">
        <v>25</v>
      </c>
      <c r="D734" s="2">
        <v>2</v>
      </c>
      <c r="E734" s="3">
        <v>40574.560416666667</v>
      </c>
      <c r="F734" s="11">
        <v>9.9499999999999993</v>
      </c>
      <c r="G734" s="2">
        <v>12668</v>
      </c>
      <c r="H734" s="11">
        <v>19.899999999999999</v>
      </c>
    </row>
    <row r="735" spans="1:8" x14ac:dyDescent="0.25">
      <c r="A735" s="2">
        <v>542713</v>
      </c>
      <c r="B735" s="1">
        <v>22635</v>
      </c>
      <c r="C735" s="2" t="s">
        <v>341</v>
      </c>
      <c r="D735" s="2">
        <v>2</v>
      </c>
      <c r="E735" s="3">
        <v>40574.560416666667</v>
      </c>
      <c r="F735" s="11">
        <v>9.9499999999999993</v>
      </c>
      <c r="G735" s="2">
        <v>12668</v>
      </c>
      <c r="H735" s="11">
        <v>19.899999999999999</v>
      </c>
    </row>
    <row r="736" spans="1:8" x14ac:dyDescent="0.25">
      <c r="A736" s="2">
        <v>542713</v>
      </c>
      <c r="B736" s="1">
        <v>22646</v>
      </c>
      <c r="C736" s="2" t="s">
        <v>182</v>
      </c>
      <c r="D736" s="2">
        <v>12</v>
      </c>
      <c r="E736" s="3">
        <v>40574.560416666667</v>
      </c>
      <c r="F736" s="11">
        <v>1.45</v>
      </c>
      <c r="G736" s="2">
        <v>12668</v>
      </c>
      <c r="H736" s="11">
        <v>17.399999999999999</v>
      </c>
    </row>
    <row r="737" spans="1:8" x14ac:dyDescent="0.25">
      <c r="A737" s="2">
        <v>542713</v>
      </c>
      <c r="B737" s="1">
        <v>22649</v>
      </c>
      <c r="C737" s="2" t="s">
        <v>184</v>
      </c>
      <c r="D737" s="2">
        <v>8</v>
      </c>
      <c r="E737" s="3">
        <v>40574.560416666667</v>
      </c>
      <c r="F737" s="11">
        <v>4.95</v>
      </c>
      <c r="G737" s="2">
        <v>12668</v>
      </c>
      <c r="H737" s="11">
        <v>39.6</v>
      </c>
    </row>
    <row r="738" spans="1:8" x14ac:dyDescent="0.25">
      <c r="A738" s="2">
        <v>542713</v>
      </c>
      <c r="B738" s="1">
        <v>22720</v>
      </c>
      <c r="C738" s="2" t="s">
        <v>212</v>
      </c>
      <c r="D738" s="2">
        <v>3</v>
      </c>
      <c r="E738" s="3">
        <v>40574.560416666667</v>
      </c>
      <c r="F738" s="11">
        <v>4.95</v>
      </c>
      <c r="G738" s="2">
        <v>12668</v>
      </c>
      <c r="H738" s="11">
        <v>14.850000000000001</v>
      </c>
    </row>
    <row r="739" spans="1:8" x14ac:dyDescent="0.25">
      <c r="A739" s="2">
        <v>542713</v>
      </c>
      <c r="B739" s="1">
        <v>22722</v>
      </c>
      <c r="C739" s="2" t="s">
        <v>219</v>
      </c>
      <c r="D739" s="2">
        <v>4</v>
      </c>
      <c r="E739" s="3">
        <v>40574.560416666667</v>
      </c>
      <c r="F739" s="11">
        <v>3.95</v>
      </c>
      <c r="G739" s="2">
        <v>12668</v>
      </c>
      <c r="H739" s="11">
        <v>15.8</v>
      </c>
    </row>
    <row r="740" spans="1:8" x14ac:dyDescent="0.25">
      <c r="A740" s="2">
        <v>542713</v>
      </c>
      <c r="B740" s="1">
        <v>22807</v>
      </c>
      <c r="C740" s="2" t="s">
        <v>614</v>
      </c>
      <c r="D740" s="2">
        <v>6</v>
      </c>
      <c r="E740" s="3">
        <v>40574.560416666667</v>
      </c>
      <c r="F740" s="11">
        <v>2.95</v>
      </c>
      <c r="G740" s="2">
        <v>12668</v>
      </c>
      <c r="H740" s="11">
        <v>17.700000000000003</v>
      </c>
    </row>
    <row r="741" spans="1:8" x14ac:dyDescent="0.25">
      <c r="A741" s="2">
        <v>542713</v>
      </c>
      <c r="B741" s="1">
        <v>22892</v>
      </c>
      <c r="C741" s="2" t="s">
        <v>220</v>
      </c>
      <c r="D741" s="2">
        <v>12</v>
      </c>
      <c r="E741" s="3">
        <v>40574.560416666667</v>
      </c>
      <c r="F741" s="11">
        <v>1.25</v>
      </c>
      <c r="G741" s="2">
        <v>12668</v>
      </c>
      <c r="H741" s="11">
        <v>15</v>
      </c>
    </row>
    <row r="742" spans="1:8" x14ac:dyDescent="0.25">
      <c r="A742" s="2">
        <v>542713</v>
      </c>
      <c r="B742" s="1">
        <v>22894</v>
      </c>
      <c r="C742" s="2" t="s">
        <v>318</v>
      </c>
      <c r="D742" s="2">
        <v>2</v>
      </c>
      <c r="E742" s="3">
        <v>40574.560416666667</v>
      </c>
      <c r="F742" s="11">
        <v>8.5</v>
      </c>
      <c r="G742" s="2">
        <v>12668</v>
      </c>
      <c r="H742" s="11">
        <v>17</v>
      </c>
    </row>
    <row r="743" spans="1:8" x14ac:dyDescent="0.25">
      <c r="A743" s="2">
        <v>542713</v>
      </c>
      <c r="B743" s="1">
        <v>22972</v>
      </c>
      <c r="C743" s="2" t="s">
        <v>54</v>
      </c>
      <c r="D743" s="2">
        <v>12</v>
      </c>
      <c r="E743" s="3">
        <v>40574.560416666667</v>
      </c>
      <c r="F743" s="11">
        <v>1.65</v>
      </c>
      <c r="G743" s="2">
        <v>12668</v>
      </c>
      <c r="H743" s="11">
        <v>19.799999999999997</v>
      </c>
    </row>
    <row r="744" spans="1:8" x14ac:dyDescent="0.25">
      <c r="A744" s="2">
        <v>542713</v>
      </c>
      <c r="B744" s="1">
        <v>37447</v>
      </c>
      <c r="C744" s="2" t="s">
        <v>579</v>
      </c>
      <c r="D744" s="2">
        <v>12</v>
      </c>
      <c r="E744" s="3">
        <v>40574.560416666667</v>
      </c>
      <c r="F744" s="11">
        <v>1.49</v>
      </c>
      <c r="G744" s="2">
        <v>12668</v>
      </c>
      <c r="H744" s="11">
        <v>17.88</v>
      </c>
    </row>
    <row r="745" spans="1:8" x14ac:dyDescent="0.25">
      <c r="A745" s="2">
        <v>542713</v>
      </c>
      <c r="B745" s="1">
        <v>37448</v>
      </c>
      <c r="C745" s="2" t="s">
        <v>252</v>
      </c>
      <c r="D745" s="2">
        <v>12</v>
      </c>
      <c r="E745" s="3">
        <v>40574.560416666667</v>
      </c>
      <c r="F745" s="11">
        <v>1.49</v>
      </c>
      <c r="G745" s="2">
        <v>12668</v>
      </c>
      <c r="H745" s="11">
        <v>17.88</v>
      </c>
    </row>
    <row r="746" spans="1:8" x14ac:dyDescent="0.25">
      <c r="A746" s="2">
        <v>542713</v>
      </c>
      <c r="B746" s="1">
        <v>37450</v>
      </c>
      <c r="C746" s="2" t="s">
        <v>592</v>
      </c>
      <c r="D746" s="2">
        <v>12</v>
      </c>
      <c r="E746" s="3">
        <v>40574.560416666667</v>
      </c>
      <c r="F746" s="11">
        <v>2.95</v>
      </c>
      <c r="G746" s="2">
        <v>12668</v>
      </c>
      <c r="H746" s="11">
        <v>35.400000000000006</v>
      </c>
    </row>
    <row r="747" spans="1:8" x14ac:dyDescent="0.25">
      <c r="A747" s="2">
        <v>542713</v>
      </c>
      <c r="B747" s="1">
        <v>37495</v>
      </c>
      <c r="C747" s="2" t="s">
        <v>462</v>
      </c>
      <c r="D747" s="2">
        <v>8</v>
      </c>
      <c r="E747" s="3">
        <v>40574.560416666667</v>
      </c>
      <c r="F747" s="11">
        <v>3.75</v>
      </c>
      <c r="G747" s="2">
        <v>12668</v>
      </c>
      <c r="H747" s="11">
        <v>30</v>
      </c>
    </row>
    <row r="748" spans="1:8" x14ac:dyDescent="0.25">
      <c r="A748" s="2">
        <v>542713</v>
      </c>
      <c r="B748" s="1">
        <v>37500</v>
      </c>
      <c r="C748" s="2" t="s">
        <v>581</v>
      </c>
      <c r="D748" s="2">
        <v>2</v>
      </c>
      <c r="E748" s="3">
        <v>40574.560416666667</v>
      </c>
      <c r="F748" s="11">
        <v>9.9499999999999993</v>
      </c>
      <c r="G748" s="2">
        <v>12668</v>
      </c>
      <c r="H748" s="11">
        <v>19.899999999999999</v>
      </c>
    </row>
    <row r="749" spans="1:8" x14ac:dyDescent="0.25">
      <c r="A749" s="2">
        <v>542713</v>
      </c>
      <c r="B749" s="1">
        <v>84991</v>
      </c>
      <c r="C749" s="2" t="s">
        <v>20</v>
      </c>
      <c r="D749" s="2">
        <v>24</v>
      </c>
      <c r="E749" s="3">
        <v>40574.560416666667</v>
      </c>
      <c r="F749" s="11">
        <v>0.55000000000000004</v>
      </c>
      <c r="G749" s="2">
        <v>12668</v>
      </c>
      <c r="H749" s="11">
        <v>13.200000000000001</v>
      </c>
    </row>
    <row r="750" spans="1:8" x14ac:dyDescent="0.25">
      <c r="A750" s="2">
        <v>542713</v>
      </c>
      <c r="B750" s="1" t="s">
        <v>623</v>
      </c>
      <c r="C750" s="2" t="s">
        <v>624</v>
      </c>
      <c r="D750" s="2">
        <v>4</v>
      </c>
      <c r="E750" s="3">
        <v>40574.560416666667</v>
      </c>
      <c r="F750" s="11">
        <v>3.75</v>
      </c>
      <c r="G750" s="2">
        <v>12668</v>
      </c>
      <c r="H750" s="11">
        <v>15</v>
      </c>
    </row>
    <row r="751" spans="1:8" x14ac:dyDescent="0.25">
      <c r="A751" s="2">
        <v>542782</v>
      </c>
      <c r="B751" s="1">
        <v>20702</v>
      </c>
      <c r="C751" s="2" t="s">
        <v>173</v>
      </c>
      <c r="D751" s="2">
        <v>6</v>
      </c>
      <c r="E751" s="3">
        <v>40575.416666666664</v>
      </c>
      <c r="F751" s="11">
        <v>4.25</v>
      </c>
      <c r="G751" s="2">
        <v>12712</v>
      </c>
      <c r="H751" s="11">
        <v>25.5</v>
      </c>
    </row>
    <row r="752" spans="1:8" x14ac:dyDescent="0.25">
      <c r="A752" s="2">
        <v>542782</v>
      </c>
      <c r="B752" s="1">
        <v>22168</v>
      </c>
      <c r="C752" s="2" t="s">
        <v>553</v>
      </c>
      <c r="D752" s="2">
        <v>2</v>
      </c>
      <c r="E752" s="3">
        <v>40575.416666666664</v>
      </c>
      <c r="F752" s="11">
        <v>8.5</v>
      </c>
      <c r="G752" s="2">
        <v>12712</v>
      </c>
      <c r="H752" s="11">
        <v>17</v>
      </c>
    </row>
    <row r="753" spans="1:8" x14ac:dyDescent="0.25">
      <c r="A753" s="2">
        <v>542782</v>
      </c>
      <c r="B753" s="1">
        <v>22171</v>
      </c>
      <c r="C753" s="2" t="s">
        <v>32</v>
      </c>
      <c r="D753" s="2">
        <v>4</v>
      </c>
      <c r="E753" s="3">
        <v>40575.416666666664</v>
      </c>
      <c r="F753" s="11">
        <v>8.5</v>
      </c>
      <c r="G753" s="2">
        <v>12712</v>
      </c>
      <c r="H753" s="11">
        <v>34</v>
      </c>
    </row>
    <row r="754" spans="1:8" x14ac:dyDescent="0.25">
      <c r="A754" s="2">
        <v>542782</v>
      </c>
      <c r="B754" s="1">
        <v>22173</v>
      </c>
      <c r="C754" s="2" t="s">
        <v>165</v>
      </c>
      <c r="D754" s="2">
        <v>8</v>
      </c>
      <c r="E754" s="3">
        <v>40575.416666666664</v>
      </c>
      <c r="F754" s="11">
        <v>2.95</v>
      </c>
      <c r="G754" s="2">
        <v>12712</v>
      </c>
      <c r="H754" s="11">
        <v>23.6</v>
      </c>
    </row>
    <row r="755" spans="1:8" x14ac:dyDescent="0.25">
      <c r="A755" s="2">
        <v>542782</v>
      </c>
      <c r="B755" s="1">
        <v>22320</v>
      </c>
      <c r="C755" s="2" t="s">
        <v>625</v>
      </c>
      <c r="D755" s="2">
        <v>3</v>
      </c>
      <c r="E755" s="3">
        <v>40575.416666666664</v>
      </c>
      <c r="F755" s="11">
        <v>5.95</v>
      </c>
      <c r="G755" s="2">
        <v>12712</v>
      </c>
      <c r="H755" s="11">
        <v>17.850000000000001</v>
      </c>
    </row>
    <row r="756" spans="1:8" x14ac:dyDescent="0.25">
      <c r="A756" s="2">
        <v>542782</v>
      </c>
      <c r="B756" s="1">
        <v>22763</v>
      </c>
      <c r="C756" s="2" t="s">
        <v>626</v>
      </c>
      <c r="D756" s="2">
        <v>2</v>
      </c>
      <c r="E756" s="3">
        <v>40575.416666666664</v>
      </c>
      <c r="F756" s="11">
        <v>9.9499999999999993</v>
      </c>
      <c r="G756" s="2">
        <v>12712</v>
      </c>
      <c r="H756" s="11">
        <v>19.899999999999999</v>
      </c>
    </row>
    <row r="757" spans="1:8" x14ac:dyDescent="0.25">
      <c r="A757" s="2">
        <v>542782</v>
      </c>
      <c r="B757" s="1">
        <v>22788</v>
      </c>
      <c r="C757" s="2" t="s">
        <v>172</v>
      </c>
      <c r="D757" s="2">
        <v>4</v>
      </c>
      <c r="E757" s="3">
        <v>40575.416666666664</v>
      </c>
      <c r="F757" s="11">
        <v>9.9499999999999993</v>
      </c>
      <c r="G757" s="2">
        <v>12712</v>
      </c>
      <c r="H757" s="11">
        <v>39.799999999999997</v>
      </c>
    </row>
    <row r="758" spans="1:8" x14ac:dyDescent="0.25">
      <c r="A758" s="2">
        <v>542782</v>
      </c>
      <c r="B758" s="1">
        <v>22914</v>
      </c>
      <c r="C758" s="2" t="s">
        <v>34</v>
      </c>
      <c r="D758" s="2">
        <v>6</v>
      </c>
      <c r="E758" s="3">
        <v>40575.416666666664</v>
      </c>
      <c r="F758" s="11">
        <v>4.95</v>
      </c>
      <c r="G758" s="2">
        <v>12712</v>
      </c>
      <c r="H758" s="11">
        <v>29.700000000000003</v>
      </c>
    </row>
    <row r="759" spans="1:8" x14ac:dyDescent="0.25">
      <c r="A759" s="2">
        <v>542782</v>
      </c>
      <c r="B759" s="1">
        <v>22957</v>
      </c>
      <c r="C759" s="2" t="s">
        <v>511</v>
      </c>
      <c r="D759" s="2">
        <v>12</v>
      </c>
      <c r="E759" s="3">
        <v>40575.416666666664</v>
      </c>
      <c r="F759" s="11">
        <v>2.95</v>
      </c>
      <c r="G759" s="2">
        <v>12712</v>
      </c>
      <c r="H759" s="11">
        <v>35.400000000000006</v>
      </c>
    </row>
    <row r="760" spans="1:8" x14ac:dyDescent="0.25">
      <c r="A760" s="2">
        <v>542782</v>
      </c>
      <c r="B760" s="1" t="s">
        <v>170</v>
      </c>
      <c r="C760" s="2" t="s">
        <v>171</v>
      </c>
      <c r="D760" s="2">
        <v>12</v>
      </c>
      <c r="E760" s="3">
        <v>40575.416666666664</v>
      </c>
      <c r="F760" s="11">
        <v>2.95</v>
      </c>
      <c r="G760" s="2">
        <v>12712</v>
      </c>
      <c r="H760" s="11">
        <v>35.400000000000006</v>
      </c>
    </row>
    <row r="761" spans="1:8" x14ac:dyDescent="0.25">
      <c r="A761" s="2">
        <v>542926</v>
      </c>
      <c r="B761" s="1">
        <v>22899</v>
      </c>
      <c r="C761" s="2" t="s">
        <v>527</v>
      </c>
      <c r="D761" s="2">
        <v>36</v>
      </c>
      <c r="E761" s="3">
        <v>40576.40902777778</v>
      </c>
      <c r="F761" s="11">
        <v>2.1</v>
      </c>
      <c r="G761" s="2">
        <v>12559</v>
      </c>
      <c r="H761" s="11">
        <v>75.600000000000009</v>
      </c>
    </row>
    <row r="762" spans="1:8" x14ac:dyDescent="0.25">
      <c r="A762" s="2">
        <v>543048</v>
      </c>
      <c r="B762" s="1">
        <v>20679</v>
      </c>
      <c r="C762" s="2" t="s">
        <v>205</v>
      </c>
      <c r="D762" s="2">
        <v>12</v>
      </c>
      <c r="E762" s="3">
        <v>40577.415277777778</v>
      </c>
      <c r="F762" s="11">
        <v>5.95</v>
      </c>
      <c r="G762" s="2">
        <v>12600</v>
      </c>
      <c r="H762" s="11">
        <v>71.400000000000006</v>
      </c>
    </row>
    <row r="763" spans="1:8" x14ac:dyDescent="0.25">
      <c r="A763" s="2">
        <v>543048</v>
      </c>
      <c r="B763" s="1">
        <v>22178</v>
      </c>
      <c r="C763" s="2" t="s">
        <v>315</v>
      </c>
      <c r="D763" s="2">
        <v>12</v>
      </c>
      <c r="E763" s="3">
        <v>40577.415277777778</v>
      </c>
      <c r="F763" s="11">
        <v>1.25</v>
      </c>
      <c r="G763" s="2">
        <v>12600</v>
      </c>
      <c r="H763" s="11">
        <v>15</v>
      </c>
    </row>
    <row r="764" spans="1:8" x14ac:dyDescent="0.25">
      <c r="A764" s="2">
        <v>543048</v>
      </c>
      <c r="B764" s="1">
        <v>22471</v>
      </c>
      <c r="C764" s="2" t="s">
        <v>414</v>
      </c>
      <c r="D764" s="2">
        <v>3</v>
      </c>
      <c r="E764" s="3">
        <v>40577.415277777778</v>
      </c>
      <c r="F764" s="11">
        <v>4.95</v>
      </c>
      <c r="G764" s="2">
        <v>12600</v>
      </c>
      <c r="H764" s="11">
        <v>14.850000000000001</v>
      </c>
    </row>
    <row r="765" spans="1:8" x14ac:dyDescent="0.25">
      <c r="A765" s="2">
        <v>543048</v>
      </c>
      <c r="B765" s="1">
        <v>22474</v>
      </c>
      <c r="C765" s="2" t="s">
        <v>629</v>
      </c>
      <c r="D765" s="2">
        <v>3</v>
      </c>
      <c r="E765" s="3">
        <v>40577.415277777778</v>
      </c>
      <c r="F765" s="11">
        <v>4.95</v>
      </c>
      <c r="G765" s="2">
        <v>12600</v>
      </c>
      <c r="H765" s="11">
        <v>14.850000000000001</v>
      </c>
    </row>
    <row r="766" spans="1:8" x14ac:dyDescent="0.25">
      <c r="A766" s="2">
        <v>543048</v>
      </c>
      <c r="B766" s="1">
        <v>84879</v>
      </c>
      <c r="C766" s="2" t="s">
        <v>264</v>
      </c>
      <c r="D766" s="2">
        <v>8</v>
      </c>
      <c r="E766" s="3">
        <v>40577.415277777778</v>
      </c>
      <c r="F766" s="11">
        <v>1.69</v>
      </c>
      <c r="G766" s="2">
        <v>12600</v>
      </c>
      <c r="H766" s="11">
        <v>13.52</v>
      </c>
    </row>
    <row r="767" spans="1:8" x14ac:dyDescent="0.25">
      <c r="A767" s="2">
        <v>543048</v>
      </c>
      <c r="B767" s="1" t="s">
        <v>627</v>
      </c>
      <c r="C767" s="2" t="s">
        <v>628</v>
      </c>
      <c r="D767" s="2">
        <v>16</v>
      </c>
      <c r="E767" s="3">
        <v>40577.415277777778</v>
      </c>
      <c r="F767" s="11">
        <v>0.42</v>
      </c>
      <c r="G767" s="2">
        <v>12600</v>
      </c>
      <c r="H767" s="11">
        <v>6.72</v>
      </c>
    </row>
    <row r="768" spans="1:8" x14ac:dyDescent="0.25">
      <c r="A768" s="2">
        <v>543048</v>
      </c>
      <c r="B768" s="1" t="s">
        <v>206</v>
      </c>
      <c r="C768" s="2" t="s">
        <v>207</v>
      </c>
      <c r="D768" s="2">
        <v>48</v>
      </c>
      <c r="E768" s="3">
        <v>40577.415277777778</v>
      </c>
      <c r="F768" s="11">
        <v>4.95</v>
      </c>
      <c r="G768" s="2">
        <v>12600</v>
      </c>
      <c r="H768" s="11">
        <v>237.60000000000002</v>
      </c>
    </row>
    <row r="769" spans="1:8" x14ac:dyDescent="0.25">
      <c r="A769" s="2">
        <v>543056</v>
      </c>
      <c r="B769" s="1">
        <v>21231</v>
      </c>
      <c r="C769" s="2" t="s">
        <v>200</v>
      </c>
      <c r="D769" s="2">
        <v>12</v>
      </c>
      <c r="E769" s="3">
        <v>40577.449305555558</v>
      </c>
      <c r="F769" s="11">
        <v>1.25</v>
      </c>
      <c r="G769" s="2">
        <v>12471</v>
      </c>
      <c r="H769" s="11">
        <v>15</v>
      </c>
    </row>
    <row r="770" spans="1:8" x14ac:dyDescent="0.25">
      <c r="A770" s="2">
        <v>543056</v>
      </c>
      <c r="B770" s="1">
        <v>21232</v>
      </c>
      <c r="C770" s="2" t="s">
        <v>179</v>
      </c>
      <c r="D770" s="2">
        <v>24</v>
      </c>
      <c r="E770" s="3">
        <v>40577.449305555558</v>
      </c>
      <c r="F770" s="11">
        <v>1.25</v>
      </c>
      <c r="G770" s="2">
        <v>12471</v>
      </c>
      <c r="H770" s="11">
        <v>30</v>
      </c>
    </row>
    <row r="771" spans="1:8" x14ac:dyDescent="0.25">
      <c r="A771" s="2">
        <v>543056</v>
      </c>
      <c r="B771" s="1">
        <v>22077</v>
      </c>
      <c r="C771" s="2" t="s">
        <v>17</v>
      </c>
      <c r="D771" s="2">
        <v>12</v>
      </c>
      <c r="E771" s="3">
        <v>40577.449305555558</v>
      </c>
      <c r="F771" s="11">
        <v>1.65</v>
      </c>
      <c r="G771" s="2">
        <v>12471</v>
      </c>
      <c r="H771" s="11">
        <v>19.799999999999997</v>
      </c>
    </row>
    <row r="772" spans="1:8" x14ac:dyDescent="0.25">
      <c r="A772" s="2">
        <v>543056</v>
      </c>
      <c r="B772" s="1">
        <v>22423</v>
      </c>
      <c r="C772" s="2" t="s">
        <v>100</v>
      </c>
      <c r="D772" s="2">
        <v>32</v>
      </c>
      <c r="E772" s="3">
        <v>40577.449305555558</v>
      </c>
      <c r="F772" s="11">
        <v>10.95</v>
      </c>
      <c r="G772" s="2">
        <v>12471</v>
      </c>
      <c r="H772" s="11">
        <v>350.4</v>
      </c>
    </row>
    <row r="773" spans="1:8" x14ac:dyDescent="0.25">
      <c r="A773" s="2">
        <v>543056</v>
      </c>
      <c r="B773" s="1">
        <v>22445</v>
      </c>
      <c r="C773" s="2" t="s">
        <v>37</v>
      </c>
      <c r="D773" s="2">
        <v>6</v>
      </c>
      <c r="E773" s="3">
        <v>40577.449305555558</v>
      </c>
      <c r="F773" s="11">
        <v>2.95</v>
      </c>
      <c r="G773" s="2">
        <v>12471</v>
      </c>
      <c r="H773" s="11">
        <v>17.700000000000003</v>
      </c>
    </row>
    <row r="774" spans="1:8" x14ac:dyDescent="0.25">
      <c r="A774" s="2">
        <v>543056</v>
      </c>
      <c r="B774" s="1">
        <v>22472</v>
      </c>
      <c r="C774" s="2" t="s">
        <v>180</v>
      </c>
      <c r="D774" s="2">
        <v>6</v>
      </c>
      <c r="E774" s="3">
        <v>40577.449305555558</v>
      </c>
      <c r="F774" s="11">
        <v>4.95</v>
      </c>
      <c r="G774" s="2">
        <v>12471</v>
      </c>
      <c r="H774" s="11">
        <v>29.700000000000003</v>
      </c>
    </row>
    <row r="775" spans="1:8" x14ac:dyDescent="0.25">
      <c r="A775" s="2">
        <v>543056</v>
      </c>
      <c r="B775" s="1">
        <v>22649</v>
      </c>
      <c r="C775" s="2" t="s">
        <v>184</v>
      </c>
      <c r="D775" s="2">
        <v>16</v>
      </c>
      <c r="E775" s="3">
        <v>40577.449305555558</v>
      </c>
      <c r="F775" s="11">
        <v>4.95</v>
      </c>
      <c r="G775" s="2">
        <v>12471</v>
      </c>
      <c r="H775" s="11">
        <v>79.2</v>
      </c>
    </row>
    <row r="776" spans="1:8" x14ac:dyDescent="0.25">
      <c r="A776" s="2">
        <v>543056</v>
      </c>
      <c r="B776" s="1">
        <v>22720</v>
      </c>
      <c r="C776" s="2" t="s">
        <v>212</v>
      </c>
      <c r="D776" s="2">
        <v>12</v>
      </c>
      <c r="E776" s="3">
        <v>40577.449305555558</v>
      </c>
      <c r="F776" s="11">
        <v>4.95</v>
      </c>
      <c r="G776" s="2">
        <v>12471</v>
      </c>
      <c r="H776" s="11">
        <v>59.400000000000006</v>
      </c>
    </row>
    <row r="777" spans="1:8" x14ac:dyDescent="0.25">
      <c r="A777" s="2">
        <v>543056</v>
      </c>
      <c r="B777" s="1">
        <v>22728</v>
      </c>
      <c r="C777" s="2" t="s">
        <v>191</v>
      </c>
      <c r="D777" s="2">
        <v>12</v>
      </c>
      <c r="E777" s="3">
        <v>40577.449305555558</v>
      </c>
      <c r="F777" s="11">
        <v>3.75</v>
      </c>
      <c r="G777" s="2">
        <v>12471</v>
      </c>
      <c r="H777" s="11">
        <v>45</v>
      </c>
    </row>
    <row r="778" spans="1:8" x14ac:dyDescent="0.25">
      <c r="A778" s="2">
        <v>543056</v>
      </c>
      <c r="B778" s="1">
        <v>22743</v>
      </c>
      <c r="C778" s="2" t="s">
        <v>210</v>
      </c>
      <c r="D778" s="2">
        <v>6</v>
      </c>
      <c r="E778" s="3">
        <v>40577.449305555558</v>
      </c>
      <c r="F778" s="11">
        <v>2.95</v>
      </c>
      <c r="G778" s="2">
        <v>12471</v>
      </c>
      <c r="H778" s="11">
        <v>17.700000000000003</v>
      </c>
    </row>
    <row r="779" spans="1:8" x14ac:dyDescent="0.25">
      <c r="A779" s="2">
        <v>543056</v>
      </c>
      <c r="B779" s="1">
        <v>22744</v>
      </c>
      <c r="C779" s="2" t="s">
        <v>211</v>
      </c>
      <c r="D779" s="2">
        <v>6</v>
      </c>
      <c r="E779" s="3">
        <v>40577.449305555558</v>
      </c>
      <c r="F779" s="11">
        <v>2.95</v>
      </c>
      <c r="G779" s="2">
        <v>12471</v>
      </c>
      <c r="H779" s="11">
        <v>17.700000000000003</v>
      </c>
    </row>
    <row r="780" spans="1:8" x14ac:dyDescent="0.25">
      <c r="A780" s="2">
        <v>543056</v>
      </c>
      <c r="B780" s="1">
        <v>22752</v>
      </c>
      <c r="C780" s="2" t="s">
        <v>189</v>
      </c>
      <c r="D780" s="2">
        <v>6</v>
      </c>
      <c r="E780" s="3">
        <v>40577.449305555558</v>
      </c>
      <c r="F780" s="11">
        <v>8.5</v>
      </c>
      <c r="G780" s="2">
        <v>12471</v>
      </c>
      <c r="H780" s="11">
        <v>51</v>
      </c>
    </row>
    <row r="781" spans="1:8" x14ac:dyDescent="0.25">
      <c r="A781" s="2">
        <v>543056</v>
      </c>
      <c r="B781" s="1">
        <v>22913</v>
      </c>
      <c r="C781" s="2" t="s">
        <v>208</v>
      </c>
      <c r="D781" s="2">
        <v>6</v>
      </c>
      <c r="E781" s="3">
        <v>40577.449305555558</v>
      </c>
      <c r="F781" s="11">
        <v>4.95</v>
      </c>
      <c r="G781" s="2">
        <v>12471</v>
      </c>
      <c r="H781" s="11">
        <v>29.700000000000003</v>
      </c>
    </row>
    <row r="782" spans="1:8" x14ac:dyDescent="0.25">
      <c r="A782" s="2">
        <v>543056</v>
      </c>
      <c r="B782" s="1">
        <v>22968</v>
      </c>
      <c r="C782" s="2" t="s">
        <v>62</v>
      </c>
      <c r="D782" s="2">
        <v>6</v>
      </c>
      <c r="E782" s="3">
        <v>40577.449305555558</v>
      </c>
      <c r="F782" s="11">
        <v>9.9499999999999993</v>
      </c>
      <c r="G782" s="2">
        <v>12471</v>
      </c>
      <c r="H782" s="11">
        <v>59.699999999999996</v>
      </c>
    </row>
    <row r="783" spans="1:8" x14ac:dyDescent="0.25">
      <c r="A783" s="2">
        <v>543056</v>
      </c>
      <c r="B783" s="1">
        <v>84988</v>
      </c>
      <c r="C783" s="2" t="s">
        <v>287</v>
      </c>
      <c r="D783" s="2">
        <v>12</v>
      </c>
      <c r="E783" s="3">
        <v>40577.449305555558</v>
      </c>
      <c r="F783" s="11">
        <v>1.45</v>
      </c>
      <c r="G783" s="2">
        <v>12471</v>
      </c>
      <c r="H783" s="11">
        <v>17.399999999999999</v>
      </c>
    </row>
    <row r="784" spans="1:8" x14ac:dyDescent="0.25">
      <c r="A784" s="2">
        <v>543121</v>
      </c>
      <c r="B784" s="1">
        <v>20719</v>
      </c>
      <c r="C784" s="2" t="s">
        <v>76</v>
      </c>
      <c r="D784" s="2">
        <v>10</v>
      </c>
      <c r="E784" s="3">
        <v>40577.581944444442</v>
      </c>
      <c r="F784" s="11">
        <v>0.85</v>
      </c>
      <c r="G784" s="2">
        <v>12662</v>
      </c>
      <c r="H784" s="11">
        <v>8.5</v>
      </c>
    </row>
    <row r="785" spans="1:8" x14ac:dyDescent="0.25">
      <c r="A785" s="2">
        <v>543121</v>
      </c>
      <c r="B785" s="1">
        <v>20750</v>
      </c>
      <c r="C785" s="2" t="s">
        <v>79</v>
      </c>
      <c r="D785" s="2">
        <v>4</v>
      </c>
      <c r="E785" s="3">
        <v>40577.581944444442</v>
      </c>
      <c r="F785" s="11">
        <v>7.95</v>
      </c>
      <c r="G785" s="2">
        <v>12662</v>
      </c>
      <c r="H785" s="11">
        <v>31.8</v>
      </c>
    </row>
    <row r="786" spans="1:8" x14ac:dyDescent="0.25">
      <c r="A786" s="2">
        <v>543121</v>
      </c>
      <c r="B786" s="1">
        <v>21481</v>
      </c>
      <c r="C786" s="2" t="s">
        <v>119</v>
      </c>
      <c r="D786" s="2">
        <v>12</v>
      </c>
      <c r="E786" s="3">
        <v>40577.581944444442</v>
      </c>
      <c r="F786" s="11">
        <v>2.95</v>
      </c>
      <c r="G786" s="2">
        <v>12662</v>
      </c>
      <c r="H786" s="11">
        <v>35.400000000000006</v>
      </c>
    </row>
    <row r="787" spans="1:8" x14ac:dyDescent="0.25">
      <c r="A787" s="2">
        <v>543121</v>
      </c>
      <c r="B787" s="1">
        <v>21503</v>
      </c>
      <c r="C787" s="2" t="s">
        <v>393</v>
      </c>
      <c r="D787" s="2">
        <v>25</v>
      </c>
      <c r="E787" s="3">
        <v>40577.581944444442</v>
      </c>
      <c r="F787" s="11">
        <v>0.42</v>
      </c>
      <c r="G787" s="2">
        <v>12662</v>
      </c>
      <c r="H787" s="11">
        <v>10.5</v>
      </c>
    </row>
    <row r="788" spans="1:8" x14ac:dyDescent="0.25">
      <c r="A788" s="2">
        <v>543121</v>
      </c>
      <c r="B788" s="1">
        <v>21892</v>
      </c>
      <c r="C788" s="2" t="s">
        <v>630</v>
      </c>
      <c r="D788" s="2">
        <v>12</v>
      </c>
      <c r="E788" s="3">
        <v>40577.581944444442</v>
      </c>
      <c r="F788" s="11">
        <v>1.25</v>
      </c>
      <c r="G788" s="2">
        <v>12662</v>
      </c>
      <c r="H788" s="11">
        <v>15</v>
      </c>
    </row>
    <row r="789" spans="1:8" x14ac:dyDescent="0.25">
      <c r="A789" s="2">
        <v>543121</v>
      </c>
      <c r="B789" s="1">
        <v>21914</v>
      </c>
      <c r="C789" s="2" t="s">
        <v>66</v>
      </c>
      <c r="D789" s="2">
        <v>12</v>
      </c>
      <c r="E789" s="3">
        <v>40577.581944444442</v>
      </c>
      <c r="F789" s="11">
        <v>1.25</v>
      </c>
      <c r="G789" s="2">
        <v>12662</v>
      </c>
      <c r="H789" s="11">
        <v>15</v>
      </c>
    </row>
    <row r="790" spans="1:8" x14ac:dyDescent="0.25">
      <c r="A790" s="2">
        <v>543121</v>
      </c>
      <c r="B790" s="1">
        <v>22090</v>
      </c>
      <c r="C790" s="2" t="s">
        <v>313</v>
      </c>
      <c r="D790" s="2">
        <v>6</v>
      </c>
      <c r="E790" s="3">
        <v>40577.581944444442</v>
      </c>
      <c r="F790" s="11">
        <v>2.95</v>
      </c>
      <c r="G790" s="2">
        <v>12662</v>
      </c>
      <c r="H790" s="11">
        <v>17.700000000000003</v>
      </c>
    </row>
    <row r="791" spans="1:8" x14ac:dyDescent="0.25">
      <c r="A791" s="2">
        <v>543121</v>
      </c>
      <c r="B791" s="1">
        <v>22176</v>
      </c>
      <c r="C791" s="2" t="s">
        <v>470</v>
      </c>
      <c r="D791" s="2">
        <v>6</v>
      </c>
      <c r="E791" s="3">
        <v>40577.581944444442</v>
      </c>
      <c r="F791" s="11">
        <v>2.95</v>
      </c>
      <c r="G791" s="2">
        <v>12662</v>
      </c>
      <c r="H791" s="11">
        <v>17.700000000000003</v>
      </c>
    </row>
    <row r="792" spans="1:8" x14ac:dyDescent="0.25">
      <c r="A792" s="2">
        <v>543121</v>
      </c>
      <c r="B792" s="1">
        <v>22231</v>
      </c>
      <c r="C792" s="2" t="s">
        <v>634</v>
      </c>
      <c r="D792" s="2">
        <v>12</v>
      </c>
      <c r="E792" s="3">
        <v>40577.581944444442</v>
      </c>
      <c r="F792" s="11">
        <v>1.45</v>
      </c>
      <c r="G792" s="2">
        <v>12662</v>
      </c>
      <c r="H792" s="11">
        <v>17.399999999999999</v>
      </c>
    </row>
    <row r="793" spans="1:8" x14ac:dyDescent="0.25">
      <c r="A793" s="2">
        <v>543121</v>
      </c>
      <c r="B793" s="1">
        <v>22319</v>
      </c>
      <c r="C793" s="2" t="s">
        <v>330</v>
      </c>
      <c r="D793" s="2">
        <v>12</v>
      </c>
      <c r="E793" s="3">
        <v>40577.581944444442</v>
      </c>
      <c r="F793" s="11">
        <v>0.65</v>
      </c>
      <c r="G793" s="2">
        <v>12662</v>
      </c>
      <c r="H793" s="11">
        <v>7.8000000000000007</v>
      </c>
    </row>
    <row r="794" spans="1:8" x14ac:dyDescent="0.25">
      <c r="A794" s="2">
        <v>543121</v>
      </c>
      <c r="B794" s="1">
        <v>22326</v>
      </c>
      <c r="C794" s="2" t="s">
        <v>75</v>
      </c>
      <c r="D794" s="2">
        <v>6</v>
      </c>
      <c r="E794" s="3">
        <v>40577.581944444442</v>
      </c>
      <c r="F794" s="11">
        <v>2.95</v>
      </c>
      <c r="G794" s="2">
        <v>12662</v>
      </c>
      <c r="H794" s="11">
        <v>17.700000000000003</v>
      </c>
    </row>
    <row r="795" spans="1:8" x14ac:dyDescent="0.25">
      <c r="A795" s="2">
        <v>543121</v>
      </c>
      <c r="B795" s="1">
        <v>22328</v>
      </c>
      <c r="C795" s="2" t="s">
        <v>101</v>
      </c>
      <c r="D795" s="2">
        <v>6</v>
      </c>
      <c r="E795" s="3">
        <v>40577.581944444442</v>
      </c>
      <c r="F795" s="11">
        <v>2.95</v>
      </c>
      <c r="G795" s="2">
        <v>12662</v>
      </c>
      <c r="H795" s="11">
        <v>17.700000000000003</v>
      </c>
    </row>
    <row r="796" spans="1:8" x14ac:dyDescent="0.25">
      <c r="A796" s="2">
        <v>543121</v>
      </c>
      <c r="B796" s="1">
        <v>22505</v>
      </c>
      <c r="C796" s="2" t="s">
        <v>43</v>
      </c>
      <c r="D796" s="2">
        <v>4</v>
      </c>
      <c r="E796" s="3">
        <v>40577.581944444442</v>
      </c>
      <c r="F796" s="11">
        <v>4.95</v>
      </c>
      <c r="G796" s="2">
        <v>12662</v>
      </c>
      <c r="H796" s="11">
        <v>19.8</v>
      </c>
    </row>
    <row r="797" spans="1:8" x14ac:dyDescent="0.25">
      <c r="A797" s="2">
        <v>543121</v>
      </c>
      <c r="B797" s="1">
        <v>22711</v>
      </c>
      <c r="C797" s="2" t="s">
        <v>403</v>
      </c>
      <c r="D797" s="2">
        <v>25</v>
      </c>
      <c r="E797" s="3">
        <v>40577.581944444442</v>
      </c>
      <c r="F797" s="11">
        <v>0.42</v>
      </c>
      <c r="G797" s="2">
        <v>12662</v>
      </c>
      <c r="H797" s="11">
        <v>10.5</v>
      </c>
    </row>
    <row r="798" spans="1:8" x14ac:dyDescent="0.25">
      <c r="A798" s="2">
        <v>543121</v>
      </c>
      <c r="B798" s="1">
        <v>22745</v>
      </c>
      <c r="C798" s="2" t="s">
        <v>196</v>
      </c>
      <c r="D798" s="2">
        <v>6</v>
      </c>
      <c r="E798" s="3">
        <v>40577.581944444442</v>
      </c>
      <c r="F798" s="11">
        <v>2.1</v>
      </c>
      <c r="G798" s="2">
        <v>12662</v>
      </c>
      <c r="H798" s="11">
        <v>12.600000000000001</v>
      </c>
    </row>
    <row r="799" spans="1:8" x14ac:dyDescent="0.25">
      <c r="A799" s="2">
        <v>543121</v>
      </c>
      <c r="B799" s="1">
        <v>22976</v>
      </c>
      <c r="C799" s="2" t="s">
        <v>56</v>
      </c>
      <c r="D799" s="2">
        <v>12</v>
      </c>
      <c r="E799" s="3">
        <v>40577.581944444442</v>
      </c>
      <c r="F799" s="11">
        <v>1.25</v>
      </c>
      <c r="G799" s="2">
        <v>12662</v>
      </c>
      <c r="H799" s="11">
        <v>15</v>
      </c>
    </row>
    <row r="800" spans="1:8" x14ac:dyDescent="0.25">
      <c r="A800" s="2">
        <v>543121</v>
      </c>
      <c r="B800" s="1">
        <v>90098</v>
      </c>
      <c r="C800" s="2" t="s">
        <v>633</v>
      </c>
      <c r="D800" s="2">
        <v>6</v>
      </c>
      <c r="E800" s="3">
        <v>40577.581944444442</v>
      </c>
      <c r="F800" s="11">
        <v>2.5499999999999998</v>
      </c>
      <c r="G800" s="2">
        <v>12662</v>
      </c>
      <c r="H800" s="11">
        <v>15.299999999999999</v>
      </c>
    </row>
    <row r="801" spans="1:8" x14ac:dyDescent="0.25">
      <c r="A801" s="2">
        <v>543121</v>
      </c>
      <c r="B801" s="1" t="s">
        <v>631</v>
      </c>
      <c r="C801" s="2" t="s">
        <v>632</v>
      </c>
      <c r="D801" s="2">
        <v>6</v>
      </c>
      <c r="E801" s="3">
        <v>40577.581944444442</v>
      </c>
      <c r="F801" s="11">
        <v>2.5499999999999998</v>
      </c>
      <c r="G801" s="2">
        <v>12662</v>
      </c>
      <c r="H801" s="11">
        <v>15.299999999999999</v>
      </c>
    </row>
    <row r="802" spans="1:8" x14ac:dyDescent="0.25">
      <c r="A802" s="2">
        <v>543492</v>
      </c>
      <c r="B802" s="1">
        <v>21439</v>
      </c>
      <c r="C802" s="2" t="s">
        <v>544</v>
      </c>
      <c r="D802" s="2">
        <v>12</v>
      </c>
      <c r="E802" s="3">
        <v>40583.445138888892</v>
      </c>
      <c r="F802" s="11">
        <v>1.25</v>
      </c>
      <c r="G802" s="2">
        <v>12720</v>
      </c>
      <c r="H802" s="11">
        <v>15</v>
      </c>
    </row>
    <row r="803" spans="1:8" x14ac:dyDescent="0.25">
      <c r="A803" s="2">
        <v>543492</v>
      </c>
      <c r="B803" s="1">
        <v>21925</v>
      </c>
      <c r="C803" s="2" t="s">
        <v>639</v>
      </c>
      <c r="D803" s="2">
        <v>12</v>
      </c>
      <c r="E803" s="3">
        <v>40583.445138888892</v>
      </c>
      <c r="F803" s="11">
        <v>1.25</v>
      </c>
      <c r="G803" s="2">
        <v>12720</v>
      </c>
      <c r="H803" s="11">
        <v>15</v>
      </c>
    </row>
    <row r="804" spans="1:8" x14ac:dyDescent="0.25">
      <c r="A804" s="2">
        <v>543492</v>
      </c>
      <c r="B804" s="1">
        <v>21926</v>
      </c>
      <c r="C804" s="2" t="s">
        <v>640</v>
      </c>
      <c r="D804" s="2">
        <v>12</v>
      </c>
      <c r="E804" s="3">
        <v>40583.445138888892</v>
      </c>
      <c r="F804" s="11">
        <v>1.25</v>
      </c>
      <c r="G804" s="2">
        <v>12720</v>
      </c>
      <c r="H804" s="11">
        <v>15</v>
      </c>
    </row>
    <row r="805" spans="1:8" x14ac:dyDescent="0.25">
      <c r="A805" s="2">
        <v>543492</v>
      </c>
      <c r="B805" s="1">
        <v>21927</v>
      </c>
      <c r="C805" s="2" t="s">
        <v>641</v>
      </c>
      <c r="D805" s="2">
        <v>12</v>
      </c>
      <c r="E805" s="3">
        <v>40583.445138888892</v>
      </c>
      <c r="F805" s="11">
        <v>1.25</v>
      </c>
      <c r="G805" s="2">
        <v>12720</v>
      </c>
      <c r="H805" s="11">
        <v>15</v>
      </c>
    </row>
    <row r="806" spans="1:8" x14ac:dyDescent="0.25">
      <c r="A806" s="2">
        <v>543492</v>
      </c>
      <c r="B806" s="1">
        <v>22040</v>
      </c>
      <c r="C806" s="2" t="s">
        <v>638</v>
      </c>
      <c r="D806" s="2">
        <v>25</v>
      </c>
      <c r="E806" s="3">
        <v>40583.445138888892</v>
      </c>
      <c r="F806" s="11">
        <v>0.42</v>
      </c>
      <c r="G806" s="2">
        <v>12720</v>
      </c>
      <c r="H806" s="11">
        <v>10.5</v>
      </c>
    </row>
    <row r="807" spans="1:8" x14ac:dyDescent="0.25">
      <c r="A807" s="2">
        <v>543492</v>
      </c>
      <c r="B807" s="1">
        <v>22197</v>
      </c>
      <c r="C807" s="2" t="s">
        <v>115</v>
      </c>
      <c r="D807" s="2">
        <v>12</v>
      </c>
      <c r="E807" s="3">
        <v>40583.445138888892</v>
      </c>
      <c r="F807" s="11">
        <v>0.85</v>
      </c>
      <c r="G807" s="2">
        <v>12720</v>
      </c>
      <c r="H807" s="11">
        <v>10.199999999999999</v>
      </c>
    </row>
    <row r="808" spans="1:8" x14ac:dyDescent="0.25">
      <c r="A808" s="2">
        <v>543492</v>
      </c>
      <c r="B808" s="1">
        <v>22858</v>
      </c>
      <c r="C808" s="2" t="s">
        <v>430</v>
      </c>
      <c r="D808" s="2">
        <v>6</v>
      </c>
      <c r="E808" s="3">
        <v>40583.445138888892</v>
      </c>
      <c r="F808" s="11">
        <v>1.65</v>
      </c>
      <c r="G808" s="2">
        <v>12720</v>
      </c>
      <c r="H808" s="11">
        <v>9.8999999999999986</v>
      </c>
    </row>
    <row r="809" spans="1:8" x14ac:dyDescent="0.25">
      <c r="A809" s="2">
        <v>543492</v>
      </c>
      <c r="B809" s="1">
        <v>22859</v>
      </c>
      <c r="C809" s="2" t="s">
        <v>202</v>
      </c>
      <c r="D809" s="2">
        <v>6</v>
      </c>
      <c r="E809" s="3">
        <v>40583.445138888892</v>
      </c>
      <c r="F809" s="11">
        <v>1.65</v>
      </c>
      <c r="G809" s="2">
        <v>12720</v>
      </c>
      <c r="H809" s="11">
        <v>9.8999999999999986</v>
      </c>
    </row>
    <row r="810" spans="1:8" x14ac:dyDescent="0.25">
      <c r="A810" s="2">
        <v>543492</v>
      </c>
      <c r="B810" s="1">
        <v>22860</v>
      </c>
      <c r="C810" s="2" t="s">
        <v>637</v>
      </c>
      <c r="D810" s="2">
        <v>6</v>
      </c>
      <c r="E810" s="3">
        <v>40583.445138888892</v>
      </c>
      <c r="F810" s="11">
        <v>1.65</v>
      </c>
      <c r="G810" s="2">
        <v>12720</v>
      </c>
      <c r="H810" s="11">
        <v>9.8999999999999986</v>
      </c>
    </row>
    <row r="811" spans="1:8" x14ac:dyDescent="0.25">
      <c r="A811" s="2">
        <v>543492</v>
      </c>
      <c r="B811" s="1">
        <v>22986</v>
      </c>
      <c r="C811" s="2" t="s">
        <v>319</v>
      </c>
      <c r="D811" s="2">
        <v>25</v>
      </c>
      <c r="E811" s="3">
        <v>40583.445138888892</v>
      </c>
      <c r="F811" s="11">
        <v>0.42</v>
      </c>
      <c r="G811" s="2">
        <v>12720</v>
      </c>
      <c r="H811" s="11">
        <v>10.5</v>
      </c>
    </row>
    <row r="812" spans="1:8" x14ac:dyDescent="0.25">
      <c r="A812" s="2">
        <v>543492</v>
      </c>
      <c r="B812" s="1">
        <v>22989</v>
      </c>
      <c r="C812" s="2" t="s">
        <v>636</v>
      </c>
      <c r="D812" s="2">
        <v>6</v>
      </c>
      <c r="E812" s="3">
        <v>40583.445138888892</v>
      </c>
      <c r="F812" s="11">
        <v>3.25</v>
      </c>
      <c r="G812" s="2">
        <v>12720</v>
      </c>
      <c r="H812" s="11">
        <v>19.5</v>
      </c>
    </row>
    <row r="813" spans="1:8" x14ac:dyDescent="0.25">
      <c r="A813" s="2">
        <v>543492</v>
      </c>
      <c r="B813" s="1">
        <v>23231</v>
      </c>
      <c r="C813" s="2" t="s">
        <v>635</v>
      </c>
      <c r="D813" s="2">
        <v>25</v>
      </c>
      <c r="E813" s="3">
        <v>40583.445138888892</v>
      </c>
      <c r="F813" s="11">
        <v>0.42</v>
      </c>
      <c r="G813" s="2">
        <v>12720</v>
      </c>
      <c r="H813" s="11">
        <v>10.5</v>
      </c>
    </row>
    <row r="814" spans="1:8" x14ac:dyDescent="0.25">
      <c r="A814" s="2">
        <v>543550</v>
      </c>
      <c r="B814" s="1">
        <v>20897</v>
      </c>
      <c r="C814" s="2" t="s">
        <v>643</v>
      </c>
      <c r="D814" s="2">
        <v>6</v>
      </c>
      <c r="E814" s="3">
        <v>40584.404861111114</v>
      </c>
      <c r="F814" s="11">
        <v>2.95</v>
      </c>
      <c r="G814" s="2">
        <v>12601</v>
      </c>
      <c r="H814" s="11">
        <v>17.700000000000003</v>
      </c>
    </row>
    <row r="815" spans="1:8" x14ac:dyDescent="0.25">
      <c r="A815" s="2">
        <v>543550</v>
      </c>
      <c r="B815" s="1">
        <v>21314</v>
      </c>
      <c r="C815" s="2" t="s">
        <v>642</v>
      </c>
      <c r="D815" s="2">
        <v>8</v>
      </c>
      <c r="E815" s="3">
        <v>40584.404861111114</v>
      </c>
      <c r="F815" s="11">
        <v>2.1</v>
      </c>
      <c r="G815" s="2">
        <v>12601</v>
      </c>
      <c r="H815" s="11">
        <v>16.8</v>
      </c>
    </row>
    <row r="816" spans="1:8" x14ac:dyDescent="0.25">
      <c r="A816" s="2">
        <v>543550</v>
      </c>
      <c r="B816" s="1">
        <v>22567</v>
      </c>
      <c r="C816" s="2" t="s">
        <v>272</v>
      </c>
      <c r="D816" s="2">
        <v>12</v>
      </c>
      <c r="E816" s="3">
        <v>40584.404861111114</v>
      </c>
      <c r="F816" s="11">
        <v>1.25</v>
      </c>
      <c r="G816" s="2">
        <v>12601</v>
      </c>
      <c r="H816" s="11">
        <v>15</v>
      </c>
    </row>
    <row r="817" spans="1:8" x14ac:dyDescent="0.25">
      <c r="A817" s="2">
        <v>543550</v>
      </c>
      <c r="B817" s="1">
        <v>84832</v>
      </c>
      <c r="C817" s="2" t="s">
        <v>604</v>
      </c>
      <c r="D817" s="2">
        <v>12</v>
      </c>
      <c r="E817" s="3">
        <v>40584.404861111114</v>
      </c>
      <c r="F817" s="11">
        <v>0.85</v>
      </c>
      <c r="G817" s="2">
        <v>12601</v>
      </c>
      <c r="H817" s="11">
        <v>10.199999999999999</v>
      </c>
    </row>
    <row r="818" spans="1:8" x14ac:dyDescent="0.25">
      <c r="A818" s="2">
        <v>543550</v>
      </c>
      <c r="B818" s="1" t="s">
        <v>170</v>
      </c>
      <c r="C818" s="2" t="s">
        <v>171</v>
      </c>
      <c r="D818" s="2">
        <v>12</v>
      </c>
      <c r="E818" s="3">
        <v>40584.404861111114</v>
      </c>
      <c r="F818" s="11">
        <v>2.95</v>
      </c>
      <c r="G818" s="2">
        <v>12601</v>
      </c>
      <c r="H818" s="11">
        <v>35.400000000000006</v>
      </c>
    </row>
    <row r="819" spans="1:8" x14ac:dyDescent="0.25">
      <c r="A819" s="2">
        <v>543587</v>
      </c>
      <c r="B819" s="1">
        <v>21035</v>
      </c>
      <c r="C819" s="2" t="s">
        <v>142</v>
      </c>
      <c r="D819" s="2">
        <v>6</v>
      </c>
      <c r="E819" s="3">
        <v>40584.48541666667</v>
      </c>
      <c r="F819" s="11">
        <v>3.25</v>
      </c>
      <c r="G819" s="2">
        <v>12561</v>
      </c>
      <c r="H819" s="11">
        <v>19.5</v>
      </c>
    </row>
    <row r="820" spans="1:8" x14ac:dyDescent="0.25">
      <c r="A820" s="2">
        <v>543587</v>
      </c>
      <c r="B820" s="1">
        <v>21080</v>
      </c>
      <c r="C820" s="2" t="s">
        <v>377</v>
      </c>
      <c r="D820" s="2">
        <v>12</v>
      </c>
      <c r="E820" s="3">
        <v>40584.48541666667</v>
      </c>
      <c r="F820" s="11">
        <v>0.85</v>
      </c>
      <c r="G820" s="2">
        <v>12561</v>
      </c>
      <c r="H820" s="11">
        <v>10.199999999999999</v>
      </c>
    </row>
    <row r="821" spans="1:8" x14ac:dyDescent="0.25">
      <c r="A821" s="2">
        <v>543587</v>
      </c>
      <c r="B821" s="1">
        <v>21498</v>
      </c>
      <c r="C821" s="2" t="s">
        <v>394</v>
      </c>
      <c r="D821" s="2">
        <v>25</v>
      </c>
      <c r="E821" s="3">
        <v>40584.48541666667</v>
      </c>
      <c r="F821" s="11">
        <v>0.42</v>
      </c>
      <c r="G821" s="2">
        <v>12561</v>
      </c>
      <c r="H821" s="11">
        <v>10.5</v>
      </c>
    </row>
    <row r="822" spans="1:8" x14ac:dyDescent="0.25">
      <c r="A822" s="2">
        <v>543587</v>
      </c>
      <c r="B822" s="1">
        <v>21499</v>
      </c>
      <c r="C822" s="2" t="s">
        <v>395</v>
      </c>
      <c r="D822" s="2">
        <v>25</v>
      </c>
      <c r="E822" s="3">
        <v>40584.48541666667</v>
      </c>
      <c r="F822" s="11">
        <v>0.42</v>
      </c>
      <c r="G822" s="2">
        <v>12561</v>
      </c>
      <c r="H822" s="11">
        <v>10.5</v>
      </c>
    </row>
    <row r="823" spans="1:8" x14ac:dyDescent="0.25">
      <c r="A823" s="2">
        <v>543587</v>
      </c>
      <c r="B823" s="1">
        <v>21500</v>
      </c>
      <c r="C823" s="2" t="s">
        <v>396</v>
      </c>
      <c r="D823" s="2">
        <v>25</v>
      </c>
      <c r="E823" s="3">
        <v>40584.48541666667</v>
      </c>
      <c r="F823" s="11">
        <v>0.42</v>
      </c>
      <c r="G823" s="2">
        <v>12561</v>
      </c>
      <c r="H823" s="11">
        <v>10.5</v>
      </c>
    </row>
    <row r="824" spans="1:8" x14ac:dyDescent="0.25">
      <c r="A824" s="2">
        <v>543587</v>
      </c>
      <c r="B824" s="1">
        <v>21906</v>
      </c>
      <c r="C824" s="2" t="s">
        <v>646</v>
      </c>
      <c r="D824" s="2">
        <v>2</v>
      </c>
      <c r="E824" s="3">
        <v>40584.48541666667</v>
      </c>
      <c r="F824" s="11">
        <v>6.75</v>
      </c>
      <c r="G824" s="2">
        <v>12561</v>
      </c>
      <c r="H824" s="11">
        <v>13.5</v>
      </c>
    </row>
    <row r="825" spans="1:8" x14ac:dyDescent="0.25">
      <c r="A825" s="2">
        <v>543587</v>
      </c>
      <c r="B825" s="1">
        <v>22173</v>
      </c>
      <c r="C825" s="2" t="s">
        <v>165</v>
      </c>
      <c r="D825" s="2">
        <v>8</v>
      </c>
      <c r="E825" s="3">
        <v>40584.48541666667</v>
      </c>
      <c r="F825" s="11">
        <v>2.95</v>
      </c>
      <c r="G825" s="2">
        <v>12561</v>
      </c>
      <c r="H825" s="11">
        <v>23.6</v>
      </c>
    </row>
    <row r="826" spans="1:8" x14ac:dyDescent="0.25">
      <c r="A826" s="2">
        <v>543587</v>
      </c>
      <c r="B826" s="1">
        <v>22212</v>
      </c>
      <c r="C826" s="2" t="s">
        <v>572</v>
      </c>
      <c r="D826" s="2">
        <v>6</v>
      </c>
      <c r="E826" s="3">
        <v>40584.48541666667</v>
      </c>
      <c r="F826" s="11">
        <v>2.1</v>
      </c>
      <c r="G826" s="2">
        <v>12561</v>
      </c>
      <c r="H826" s="11">
        <v>12.600000000000001</v>
      </c>
    </row>
    <row r="827" spans="1:8" x14ac:dyDescent="0.25">
      <c r="A827" s="2">
        <v>543587</v>
      </c>
      <c r="B827" s="1">
        <v>22326</v>
      </c>
      <c r="C827" s="2" t="s">
        <v>75</v>
      </c>
      <c r="D827" s="2">
        <v>6</v>
      </c>
      <c r="E827" s="3">
        <v>40584.48541666667</v>
      </c>
      <c r="F827" s="11">
        <v>2.95</v>
      </c>
      <c r="G827" s="2">
        <v>12561</v>
      </c>
      <c r="H827" s="11">
        <v>17.700000000000003</v>
      </c>
    </row>
    <row r="828" spans="1:8" x14ac:dyDescent="0.25">
      <c r="A828" s="2">
        <v>543587</v>
      </c>
      <c r="B828" s="1">
        <v>22631</v>
      </c>
      <c r="C828" s="2" t="s">
        <v>102</v>
      </c>
      <c r="D828" s="2">
        <v>12</v>
      </c>
      <c r="E828" s="3">
        <v>40584.48541666667</v>
      </c>
      <c r="F828" s="11">
        <v>1.95</v>
      </c>
      <c r="G828" s="2">
        <v>12561</v>
      </c>
      <c r="H828" s="11">
        <v>23.4</v>
      </c>
    </row>
    <row r="829" spans="1:8" x14ac:dyDescent="0.25">
      <c r="A829" s="2">
        <v>543587</v>
      </c>
      <c r="B829" s="1">
        <v>22692</v>
      </c>
      <c r="C829" s="2" t="s">
        <v>500</v>
      </c>
      <c r="D829" s="2">
        <v>2</v>
      </c>
      <c r="E829" s="3">
        <v>40584.48541666667</v>
      </c>
      <c r="F829" s="11">
        <v>7.95</v>
      </c>
      <c r="G829" s="2">
        <v>12561</v>
      </c>
      <c r="H829" s="11">
        <v>15.9</v>
      </c>
    </row>
    <row r="830" spans="1:8" x14ac:dyDescent="0.25">
      <c r="A830" s="2">
        <v>543587</v>
      </c>
      <c r="B830" s="1">
        <v>22704</v>
      </c>
      <c r="C830" s="2" t="s">
        <v>399</v>
      </c>
      <c r="D830" s="2">
        <v>25</v>
      </c>
      <c r="E830" s="3">
        <v>40584.48541666667</v>
      </c>
      <c r="F830" s="11">
        <v>0.42</v>
      </c>
      <c r="G830" s="2">
        <v>12561</v>
      </c>
      <c r="H830" s="11">
        <v>10.5</v>
      </c>
    </row>
    <row r="831" spans="1:8" x14ac:dyDescent="0.25">
      <c r="A831" s="2">
        <v>543587</v>
      </c>
      <c r="B831" s="1">
        <v>22907</v>
      </c>
      <c r="C831" s="2" t="s">
        <v>186</v>
      </c>
      <c r="D831" s="2">
        <v>12</v>
      </c>
      <c r="E831" s="3">
        <v>40584.48541666667</v>
      </c>
      <c r="F831" s="11">
        <v>0.85</v>
      </c>
      <c r="G831" s="2">
        <v>12561</v>
      </c>
      <c r="H831" s="11">
        <v>10.199999999999999</v>
      </c>
    </row>
    <row r="832" spans="1:8" x14ac:dyDescent="0.25">
      <c r="A832" s="2">
        <v>543587</v>
      </c>
      <c r="B832" s="1">
        <v>22989</v>
      </c>
      <c r="C832" s="2" t="s">
        <v>636</v>
      </c>
      <c r="D832" s="2">
        <v>6</v>
      </c>
      <c r="E832" s="3">
        <v>40584.48541666667</v>
      </c>
      <c r="F832" s="11">
        <v>3.25</v>
      </c>
      <c r="G832" s="2">
        <v>12561</v>
      </c>
      <c r="H832" s="11">
        <v>19.5</v>
      </c>
    </row>
    <row r="833" spans="1:8" x14ac:dyDescent="0.25">
      <c r="A833" s="2">
        <v>543587</v>
      </c>
      <c r="B833" s="1">
        <v>48184</v>
      </c>
      <c r="C833" s="2" t="s">
        <v>647</v>
      </c>
      <c r="D833" s="2">
        <v>2</v>
      </c>
      <c r="E833" s="3">
        <v>40584.48541666667</v>
      </c>
      <c r="F833" s="11">
        <v>7.95</v>
      </c>
      <c r="G833" s="2">
        <v>12561</v>
      </c>
      <c r="H833" s="11">
        <v>15.9</v>
      </c>
    </row>
    <row r="834" spans="1:8" x14ac:dyDescent="0.25">
      <c r="A834" s="2">
        <v>543587</v>
      </c>
      <c r="B834" s="1" t="s">
        <v>644</v>
      </c>
      <c r="C834" s="2" t="s">
        <v>645</v>
      </c>
      <c r="D834" s="2">
        <v>3</v>
      </c>
      <c r="E834" s="3">
        <v>40584.48541666667</v>
      </c>
      <c r="F834" s="11">
        <v>4.95</v>
      </c>
      <c r="G834" s="2">
        <v>12561</v>
      </c>
      <c r="H834" s="11">
        <v>14.850000000000001</v>
      </c>
    </row>
    <row r="835" spans="1:8" x14ac:dyDescent="0.25">
      <c r="A835" s="2">
        <v>543737</v>
      </c>
      <c r="B835" s="1">
        <v>20794</v>
      </c>
      <c r="C835" s="2" t="s">
        <v>657</v>
      </c>
      <c r="D835" s="2">
        <v>8</v>
      </c>
      <c r="E835" s="3">
        <v>40585.53125</v>
      </c>
      <c r="F835" s="11">
        <v>2.5499999999999998</v>
      </c>
      <c r="G835" s="2">
        <v>12477</v>
      </c>
      <c r="H835" s="11">
        <v>20.399999999999999</v>
      </c>
    </row>
    <row r="836" spans="1:8" x14ac:dyDescent="0.25">
      <c r="A836" s="2">
        <v>543737</v>
      </c>
      <c r="B836" s="1">
        <v>21116</v>
      </c>
      <c r="C836" s="2" t="s">
        <v>606</v>
      </c>
      <c r="D836" s="2">
        <v>3</v>
      </c>
      <c r="E836" s="3">
        <v>40585.53125</v>
      </c>
      <c r="F836" s="11">
        <v>4.95</v>
      </c>
      <c r="G836" s="2">
        <v>12477</v>
      </c>
      <c r="H836" s="11">
        <v>14.850000000000001</v>
      </c>
    </row>
    <row r="837" spans="1:8" x14ac:dyDescent="0.25">
      <c r="A837" s="2">
        <v>543737</v>
      </c>
      <c r="B837" s="1">
        <v>21216</v>
      </c>
      <c r="C837" s="2" t="s">
        <v>129</v>
      </c>
      <c r="D837" s="2">
        <v>20</v>
      </c>
      <c r="E837" s="3">
        <v>40585.53125</v>
      </c>
      <c r="F837" s="11">
        <v>4.95</v>
      </c>
      <c r="G837" s="2">
        <v>12477</v>
      </c>
      <c r="H837" s="11">
        <v>99</v>
      </c>
    </row>
    <row r="838" spans="1:8" x14ac:dyDescent="0.25">
      <c r="A838" s="2">
        <v>543737</v>
      </c>
      <c r="B838" s="1">
        <v>21217</v>
      </c>
      <c r="C838" s="2" t="s">
        <v>362</v>
      </c>
      <c r="D838" s="2">
        <v>10</v>
      </c>
      <c r="E838" s="3">
        <v>40585.53125</v>
      </c>
      <c r="F838" s="11">
        <v>9.9499999999999993</v>
      </c>
      <c r="G838" s="2">
        <v>12477</v>
      </c>
      <c r="H838" s="11">
        <v>99.5</v>
      </c>
    </row>
    <row r="839" spans="1:8" x14ac:dyDescent="0.25">
      <c r="A839" s="2">
        <v>543737</v>
      </c>
      <c r="B839" s="1">
        <v>21218</v>
      </c>
      <c r="C839" s="2" t="s">
        <v>615</v>
      </c>
      <c r="D839" s="2">
        <v>120</v>
      </c>
      <c r="E839" s="3">
        <v>40585.53125</v>
      </c>
      <c r="F839" s="11">
        <v>3.25</v>
      </c>
      <c r="G839" s="2">
        <v>12477</v>
      </c>
      <c r="H839" s="11">
        <v>390</v>
      </c>
    </row>
    <row r="840" spans="1:8" x14ac:dyDescent="0.25">
      <c r="A840" s="2">
        <v>543737</v>
      </c>
      <c r="B840" s="1">
        <v>21411</v>
      </c>
      <c r="C840" s="2" t="s">
        <v>656</v>
      </c>
      <c r="D840" s="2">
        <v>3</v>
      </c>
      <c r="E840" s="3">
        <v>40585.53125</v>
      </c>
      <c r="F840" s="11">
        <v>4.25</v>
      </c>
      <c r="G840" s="2">
        <v>12477</v>
      </c>
      <c r="H840" s="11">
        <v>12.75</v>
      </c>
    </row>
    <row r="841" spans="1:8" x14ac:dyDescent="0.25">
      <c r="A841" s="2">
        <v>543737</v>
      </c>
      <c r="B841" s="1">
        <v>21441</v>
      </c>
      <c r="C841" s="2" t="s">
        <v>648</v>
      </c>
      <c r="D841" s="2">
        <v>12</v>
      </c>
      <c r="E841" s="3">
        <v>40585.53125</v>
      </c>
      <c r="F841" s="11">
        <v>0.85</v>
      </c>
      <c r="G841" s="2">
        <v>12477</v>
      </c>
      <c r="H841" s="11">
        <v>10.199999999999999</v>
      </c>
    </row>
    <row r="842" spans="1:8" x14ac:dyDescent="0.25">
      <c r="A842" s="2">
        <v>543737</v>
      </c>
      <c r="B842" s="1">
        <v>21484</v>
      </c>
      <c r="C842" s="2" t="s">
        <v>136</v>
      </c>
      <c r="D842" s="2">
        <v>8</v>
      </c>
      <c r="E842" s="3">
        <v>40585.53125</v>
      </c>
      <c r="F842" s="11">
        <v>3.45</v>
      </c>
      <c r="G842" s="2">
        <v>12477</v>
      </c>
      <c r="H842" s="11">
        <v>27.6</v>
      </c>
    </row>
    <row r="843" spans="1:8" x14ac:dyDescent="0.25">
      <c r="A843" s="2">
        <v>543737</v>
      </c>
      <c r="B843" s="1">
        <v>21485</v>
      </c>
      <c r="C843" s="2" t="s">
        <v>213</v>
      </c>
      <c r="D843" s="2">
        <v>21</v>
      </c>
      <c r="E843" s="3">
        <v>40585.53125</v>
      </c>
      <c r="F843" s="11">
        <v>4.95</v>
      </c>
      <c r="G843" s="2">
        <v>12477</v>
      </c>
      <c r="H843" s="11">
        <v>103.95</v>
      </c>
    </row>
    <row r="844" spans="1:8" x14ac:dyDescent="0.25">
      <c r="A844" s="2">
        <v>543737</v>
      </c>
      <c r="B844" s="1">
        <v>21523</v>
      </c>
      <c r="C844" s="2" t="s">
        <v>649</v>
      </c>
      <c r="D844" s="2">
        <v>8</v>
      </c>
      <c r="E844" s="3">
        <v>40585.53125</v>
      </c>
      <c r="F844" s="11">
        <v>7.95</v>
      </c>
      <c r="G844" s="2">
        <v>12477</v>
      </c>
      <c r="H844" s="11">
        <v>63.6</v>
      </c>
    </row>
    <row r="845" spans="1:8" x14ac:dyDescent="0.25">
      <c r="A845" s="2">
        <v>543737</v>
      </c>
      <c r="B845" s="1">
        <v>21563</v>
      </c>
      <c r="C845" s="2" t="s">
        <v>668</v>
      </c>
      <c r="D845" s="2">
        <v>12</v>
      </c>
      <c r="E845" s="3">
        <v>40585.53125</v>
      </c>
      <c r="F845" s="11">
        <v>2.95</v>
      </c>
      <c r="G845" s="2">
        <v>12477</v>
      </c>
      <c r="H845" s="11">
        <v>35.400000000000006</v>
      </c>
    </row>
    <row r="846" spans="1:8" x14ac:dyDescent="0.25">
      <c r="A846" s="2">
        <v>543737</v>
      </c>
      <c r="B846" s="1">
        <v>21564</v>
      </c>
      <c r="C846" s="2" t="s">
        <v>667</v>
      </c>
      <c r="D846" s="2">
        <v>36</v>
      </c>
      <c r="E846" s="3">
        <v>40585.53125</v>
      </c>
      <c r="F846" s="11">
        <v>2.95</v>
      </c>
      <c r="G846" s="2">
        <v>12477</v>
      </c>
      <c r="H846" s="11">
        <v>106.2</v>
      </c>
    </row>
    <row r="847" spans="1:8" x14ac:dyDescent="0.25">
      <c r="A847" s="2">
        <v>543737</v>
      </c>
      <c r="B847" s="1">
        <v>21668</v>
      </c>
      <c r="C847" s="2" t="s">
        <v>274</v>
      </c>
      <c r="D847" s="2">
        <v>12</v>
      </c>
      <c r="E847" s="3">
        <v>40585.53125</v>
      </c>
      <c r="F847" s="11">
        <v>1.25</v>
      </c>
      <c r="G847" s="2">
        <v>12477</v>
      </c>
      <c r="H847" s="11">
        <v>15</v>
      </c>
    </row>
    <row r="848" spans="1:8" x14ac:dyDescent="0.25">
      <c r="A848" s="2">
        <v>543737</v>
      </c>
      <c r="B848" s="1">
        <v>21669</v>
      </c>
      <c r="C848" s="2" t="s">
        <v>275</v>
      </c>
      <c r="D848" s="2">
        <v>12</v>
      </c>
      <c r="E848" s="3">
        <v>40585.53125</v>
      </c>
      <c r="F848" s="11">
        <v>1.25</v>
      </c>
      <c r="G848" s="2">
        <v>12477</v>
      </c>
      <c r="H848" s="11">
        <v>15</v>
      </c>
    </row>
    <row r="849" spans="1:8" x14ac:dyDescent="0.25">
      <c r="A849" s="2">
        <v>543737</v>
      </c>
      <c r="B849" s="1">
        <v>21672</v>
      </c>
      <c r="C849" s="2" t="s">
        <v>276</v>
      </c>
      <c r="D849" s="2">
        <v>12</v>
      </c>
      <c r="E849" s="3">
        <v>40585.53125</v>
      </c>
      <c r="F849" s="11">
        <v>1.25</v>
      </c>
      <c r="G849" s="2">
        <v>12477</v>
      </c>
      <c r="H849" s="11">
        <v>15</v>
      </c>
    </row>
    <row r="850" spans="1:8" x14ac:dyDescent="0.25">
      <c r="A850" s="2">
        <v>543737</v>
      </c>
      <c r="B850" s="1">
        <v>21706</v>
      </c>
      <c r="C850" s="2" t="s">
        <v>669</v>
      </c>
      <c r="D850" s="2">
        <v>4</v>
      </c>
      <c r="E850" s="3">
        <v>40585.53125</v>
      </c>
      <c r="F850" s="11">
        <v>4.95</v>
      </c>
      <c r="G850" s="2">
        <v>12477</v>
      </c>
      <c r="H850" s="11">
        <v>19.8</v>
      </c>
    </row>
    <row r="851" spans="1:8" x14ac:dyDescent="0.25">
      <c r="A851" s="2">
        <v>543737</v>
      </c>
      <c r="B851" s="1">
        <v>21935</v>
      </c>
      <c r="C851" s="2" t="s">
        <v>428</v>
      </c>
      <c r="D851" s="2">
        <v>10</v>
      </c>
      <c r="E851" s="3">
        <v>40585.53125</v>
      </c>
      <c r="F851" s="11">
        <v>1.65</v>
      </c>
      <c r="G851" s="2">
        <v>12477</v>
      </c>
      <c r="H851" s="11">
        <v>16.5</v>
      </c>
    </row>
    <row r="852" spans="1:8" x14ac:dyDescent="0.25">
      <c r="A852" s="2">
        <v>543737</v>
      </c>
      <c r="B852" s="1">
        <v>22168</v>
      </c>
      <c r="C852" s="2" t="s">
        <v>553</v>
      </c>
      <c r="D852" s="2">
        <v>2</v>
      </c>
      <c r="E852" s="3">
        <v>40585.53125</v>
      </c>
      <c r="F852" s="11">
        <v>8.5</v>
      </c>
      <c r="G852" s="2">
        <v>12477</v>
      </c>
      <c r="H852" s="11">
        <v>17</v>
      </c>
    </row>
    <row r="853" spans="1:8" x14ac:dyDescent="0.25">
      <c r="A853" s="2">
        <v>543737</v>
      </c>
      <c r="B853" s="1">
        <v>22199</v>
      </c>
      <c r="C853" s="2" t="s">
        <v>41</v>
      </c>
      <c r="D853" s="2">
        <v>12</v>
      </c>
      <c r="E853" s="3">
        <v>40585.53125</v>
      </c>
      <c r="F853" s="11">
        <v>4.25</v>
      </c>
      <c r="G853" s="2">
        <v>12477</v>
      </c>
      <c r="H853" s="11">
        <v>51</v>
      </c>
    </row>
    <row r="854" spans="1:8" x14ac:dyDescent="0.25">
      <c r="A854" s="2">
        <v>543737</v>
      </c>
      <c r="B854" s="1">
        <v>22203</v>
      </c>
      <c r="C854" s="2" t="s">
        <v>143</v>
      </c>
      <c r="D854" s="2">
        <v>16</v>
      </c>
      <c r="E854" s="3">
        <v>40585.53125</v>
      </c>
      <c r="F854" s="11">
        <v>3.75</v>
      </c>
      <c r="G854" s="2">
        <v>12477</v>
      </c>
      <c r="H854" s="11">
        <v>60</v>
      </c>
    </row>
    <row r="855" spans="1:8" x14ac:dyDescent="0.25">
      <c r="A855" s="2">
        <v>543737</v>
      </c>
      <c r="B855" s="1">
        <v>22212</v>
      </c>
      <c r="C855" s="2" t="s">
        <v>572</v>
      </c>
      <c r="D855" s="2">
        <v>12</v>
      </c>
      <c r="E855" s="3">
        <v>40585.53125</v>
      </c>
      <c r="F855" s="11">
        <v>2.1</v>
      </c>
      <c r="G855" s="2">
        <v>12477</v>
      </c>
      <c r="H855" s="11">
        <v>25.200000000000003</v>
      </c>
    </row>
    <row r="856" spans="1:8" x14ac:dyDescent="0.25">
      <c r="A856" s="2">
        <v>543737</v>
      </c>
      <c r="B856" s="1">
        <v>22243</v>
      </c>
      <c r="C856" s="2" t="s">
        <v>4</v>
      </c>
      <c r="D856" s="2">
        <v>12</v>
      </c>
      <c r="E856" s="3">
        <v>40585.53125</v>
      </c>
      <c r="F856" s="11">
        <v>1.65</v>
      </c>
      <c r="G856" s="2">
        <v>12477</v>
      </c>
      <c r="H856" s="11">
        <v>19.799999999999997</v>
      </c>
    </row>
    <row r="857" spans="1:8" x14ac:dyDescent="0.25">
      <c r="A857" s="2">
        <v>543737</v>
      </c>
      <c r="B857" s="1">
        <v>22244</v>
      </c>
      <c r="C857" s="2" t="s">
        <v>3</v>
      </c>
      <c r="D857" s="2">
        <v>36</v>
      </c>
      <c r="E857" s="3">
        <v>40585.53125</v>
      </c>
      <c r="F857" s="11">
        <v>1.95</v>
      </c>
      <c r="G857" s="2">
        <v>12477</v>
      </c>
      <c r="H857" s="11">
        <v>70.2</v>
      </c>
    </row>
    <row r="858" spans="1:8" x14ac:dyDescent="0.25">
      <c r="A858" s="2">
        <v>543737</v>
      </c>
      <c r="B858" s="1">
        <v>22260</v>
      </c>
      <c r="C858" s="2" t="s">
        <v>665</v>
      </c>
      <c r="D858" s="2">
        <v>12</v>
      </c>
      <c r="E858" s="3">
        <v>40585.53125</v>
      </c>
      <c r="F858" s="11">
        <v>0.85</v>
      </c>
      <c r="G858" s="2">
        <v>12477</v>
      </c>
      <c r="H858" s="11">
        <v>10.199999999999999</v>
      </c>
    </row>
    <row r="859" spans="1:8" x14ac:dyDescent="0.25">
      <c r="A859" s="2">
        <v>543737</v>
      </c>
      <c r="B859" s="1">
        <v>22262</v>
      </c>
      <c r="C859" s="2" t="s">
        <v>666</v>
      </c>
      <c r="D859" s="2">
        <v>12</v>
      </c>
      <c r="E859" s="3">
        <v>40585.53125</v>
      </c>
      <c r="F859" s="11">
        <v>0.85</v>
      </c>
      <c r="G859" s="2">
        <v>12477</v>
      </c>
      <c r="H859" s="11">
        <v>10.199999999999999</v>
      </c>
    </row>
    <row r="860" spans="1:8" x14ac:dyDescent="0.25">
      <c r="A860" s="2">
        <v>543737</v>
      </c>
      <c r="B860" s="1">
        <v>22354</v>
      </c>
      <c r="C860" s="2" t="s">
        <v>81</v>
      </c>
      <c r="D860" s="2">
        <v>5</v>
      </c>
      <c r="E860" s="3">
        <v>40585.53125</v>
      </c>
      <c r="F860" s="11">
        <v>3.75</v>
      </c>
      <c r="G860" s="2">
        <v>12477</v>
      </c>
      <c r="H860" s="11">
        <v>18.75</v>
      </c>
    </row>
    <row r="861" spans="1:8" x14ac:dyDescent="0.25">
      <c r="A861" s="2">
        <v>543737</v>
      </c>
      <c r="B861" s="1">
        <v>22365</v>
      </c>
      <c r="C861" s="2" t="s">
        <v>650</v>
      </c>
      <c r="D861" s="2">
        <v>8</v>
      </c>
      <c r="E861" s="3">
        <v>40585.53125</v>
      </c>
      <c r="F861" s="11">
        <v>7.95</v>
      </c>
      <c r="G861" s="2">
        <v>12477</v>
      </c>
      <c r="H861" s="11">
        <v>63.6</v>
      </c>
    </row>
    <row r="862" spans="1:8" x14ac:dyDescent="0.25">
      <c r="A862" s="2">
        <v>543737</v>
      </c>
      <c r="B862" s="1">
        <v>22366</v>
      </c>
      <c r="C862" s="2" t="s">
        <v>432</v>
      </c>
      <c r="D862" s="2">
        <v>8</v>
      </c>
      <c r="E862" s="3">
        <v>40585.53125</v>
      </c>
      <c r="F862" s="11">
        <v>7.95</v>
      </c>
      <c r="G862" s="2">
        <v>12477</v>
      </c>
      <c r="H862" s="11">
        <v>63.6</v>
      </c>
    </row>
    <row r="863" spans="1:8" x14ac:dyDescent="0.25">
      <c r="A863" s="2">
        <v>543737</v>
      </c>
      <c r="B863" s="1">
        <v>22414</v>
      </c>
      <c r="C863" s="2" t="s">
        <v>651</v>
      </c>
      <c r="D863" s="2">
        <v>4</v>
      </c>
      <c r="E863" s="3">
        <v>40585.53125</v>
      </c>
      <c r="F863" s="11">
        <v>7.95</v>
      </c>
      <c r="G863" s="2">
        <v>12477</v>
      </c>
      <c r="H863" s="11">
        <v>31.8</v>
      </c>
    </row>
    <row r="864" spans="1:8" x14ac:dyDescent="0.25">
      <c r="A864" s="2">
        <v>543737</v>
      </c>
      <c r="B864" s="1">
        <v>22431</v>
      </c>
      <c r="C864" s="2" t="s">
        <v>654</v>
      </c>
      <c r="D864" s="2">
        <v>6</v>
      </c>
      <c r="E864" s="3">
        <v>40585.53125</v>
      </c>
      <c r="F864" s="11">
        <v>1.95</v>
      </c>
      <c r="G864" s="2">
        <v>12477</v>
      </c>
      <c r="H864" s="11">
        <v>11.7</v>
      </c>
    </row>
    <row r="865" spans="1:8" x14ac:dyDescent="0.25">
      <c r="A865" s="2">
        <v>543737</v>
      </c>
      <c r="B865" s="1">
        <v>22449</v>
      </c>
      <c r="C865" s="2" t="s">
        <v>418</v>
      </c>
      <c r="D865" s="2">
        <v>6</v>
      </c>
      <c r="E865" s="3">
        <v>40585.53125</v>
      </c>
      <c r="F865" s="11">
        <v>3.35</v>
      </c>
      <c r="G865" s="2">
        <v>12477</v>
      </c>
      <c r="H865" s="11">
        <v>20.100000000000001</v>
      </c>
    </row>
    <row r="866" spans="1:8" x14ac:dyDescent="0.25">
      <c r="A866" s="2">
        <v>543737</v>
      </c>
      <c r="B866" s="1">
        <v>22482</v>
      </c>
      <c r="C866" s="2" t="s">
        <v>664</v>
      </c>
      <c r="D866" s="2">
        <v>12</v>
      </c>
      <c r="E866" s="3">
        <v>40585.53125</v>
      </c>
      <c r="F866" s="11">
        <v>1.25</v>
      </c>
      <c r="G866" s="2">
        <v>12477</v>
      </c>
      <c r="H866" s="11">
        <v>15</v>
      </c>
    </row>
    <row r="867" spans="1:8" x14ac:dyDescent="0.25">
      <c r="A867" s="2">
        <v>543737</v>
      </c>
      <c r="B867" s="1">
        <v>22508</v>
      </c>
      <c r="C867" s="2" t="s">
        <v>655</v>
      </c>
      <c r="D867" s="2">
        <v>4</v>
      </c>
      <c r="E867" s="3">
        <v>40585.53125</v>
      </c>
      <c r="F867" s="11">
        <v>3.75</v>
      </c>
      <c r="G867" s="2">
        <v>12477</v>
      </c>
      <c r="H867" s="11">
        <v>15</v>
      </c>
    </row>
    <row r="868" spans="1:8" x14ac:dyDescent="0.25">
      <c r="A868" s="2">
        <v>543737</v>
      </c>
      <c r="B868" s="1">
        <v>22511</v>
      </c>
      <c r="C868" s="2" t="s">
        <v>475</v>
      </c>
      <c r="D868" s="2">
        <v>4</v>
      </c>
      <c r="E868" s="3">
        <v>40585.53125</v>
      </c>
      <c r="F868" s="11">
        <v>3.75</v>
      </c>
      <c r="G868" s="2">
        <v>12477</v>
      </c>
      <c r="H868" s="11">
        <v>15</v>
      </c>
    </row>
    <row r="869" spans="1:8" x14ac:dyDescent="0.25">
      <c r="A869" s="2">
        <v>543737</v>
      </c>
      <c r="B869" s="1">
        <v>22690</v>
      </c>
      <c r="C869" s="2" t="s">
        <v>652</v>
      </c>
      <c r="D869" s="2">
        <v>4</v>
      </c>
      <c r="E869" s="3">
        <v>40585.53125</v>
      </c>
      <c r="F869" s="11">
        <v>7.95</v>
      </c>
      <c r="G869" s="2">
        <v>12477</v>
      </c>
      <c r="H869" s="11">
        <v>31.8</v>
      </c>
    </row>
    <row r="870" spans="1:8" x14ac:dyDescent="0.25">
      <c r="A870" s="2">
        <v>543737</v>
      </c>
      <c r="B870" s="1">
        <v>22720</v>
      </c>
      <c r="C870" s="2" t="s">
        <v>212</v>
      </c>
      <c r="D870" s="2">
        <v>12</v>
      </c>
      <c r="E870" s="3">
        <v>40585.53125</v>
      </c>
      <c r="F870" s="11">
        <v>4.95</v>
      </c>
      <c r="G870" s="2">
        <v>12477</v>
      </c>
      <c r="H870" s="11">
        <v>59.400000000000006</v>
      </c>
    </row>
    <row r="871" spans="1:8" x14ac:dyDescent="0.25">
      <c r="A871" s="2">
        <v>543737</v>
      </c>
      <c r="B871" s="1">
        <v>22721</v>
      </c>
      <c r="C871" s="2" t="s">
        <v>229</v>
      </c>
      <c r="D871" s="2">
        <v>6</v>
      </c>
      <c r="E871" s="3">
        <v>40585.53125</v>
      </c>
      <c r="F871" s="11">
        <v>4.95</v>
      </c>
      <c r="G871" s="2">
        <v>12477</v>
      </c>
      <c r="H871" s="11">
        <v>29.700000000000003</v>
      </c>
    </row>
    <row r="872" spans="1:8" x14ac:dyDescent="0.25">
      <c r="A872" s="2">
        <v>543737</v>
      </c>
      <c r="B872" s="1">
        <v>22722</v>
      </c>
      <c r="C872" s="2" t="s">
        <v>219</v>
      </c>
      <c r="D872" s="2">
        <v>12</v>
      </c>
      <c r="E872" s="3">
        <v>40585.53125</v>
      </c>
      <c r="F872" s="11">
        <v>3.95</v>
      </c>
      <c r="G872" s="2">
        <v>12477</v>
      </c>
      <c r="H872" s="11">
        <v>47.400000000000006</v>
      </c>
    </row>
    <row r="873" spans="1:8" x14ac:dyDescent="0.25">
      <c r="A873" s="2">
        <v>543737</v>
      </c>
      <c r="B873" s="1">
        <v>22723</v>
      </c>
      <c r="C873" s="2" t="s">
        <v>230</v>
      </c>
      <c r="D873" s="2">
        <v>4</v>
      </c>
      <c r="E873" s="3">
        <v>40585.53125</v>
      </c>
      <c r="F873" s="11">
        <v>3.95</v>
      </c>
      <c r="G873" s="2">
        <v>12477</v>
      </c>
      <c r="H873" s="11">
        <v>15.8</v>
      </c>
    </row>
    <row r="874" spans="1:8" x14ac:dyDescent="0.25">
      <c r="A874" s="2">
        <v>543737</v>
      </c>
      <c r="B874" s="1">
        <v>22805</v>
      </c>
      <c r="C874" s="2" t="s">
        <v>280</v>
      </c>
      <c r="D874" s="2">
        <v>12</v>
      </c>
      <c r="E874" s="3">
        <v>40585.53125</v>
      </c>
      <c r="F874" s="11">
        <v>1.25</v>
      </c>
      <c r="G874" s="2">
        <v>12477</v>
      </c>
      <c r="H874" s="11">
        <v>15</v>
      </c>
    </row>
    <row r="875" spans="1:8" x14ac:dyDescent="0.25">
      <c r="A875" s="2">
        <v>543737</v>
      </c>
      <c r="B875" s="1">
        <v>22896</v>
      </c>
      <c r="C875" s="2" t="s">
        <v>317</v>
      </c>
      <c r="D875" s="2">
        <v>6</v>
      </c>
      <c r="E875" s="3">
        <v>40585.53125</v>
      </c>
      <c r="F875" s="11">
        <v>2.5499999999999998</v>
      </c>
      <c r="G875" s="2">
        <v>12477</v>
      </c>
      <c r="H875" s="11">
        <v>15.299999999999999</v>
      </c>
    </row>
    <row r="876" spans="1:8" x14ac:dyDescent="0.25">
      <c r="A876" s="2">
        <v>543737</v>
      </c>
      <c r="B876" s="1">
        <v>22897</v>
      </c>
      <c r="C876" s="2" t="s">
        <v>188</v>
      </c>
      <c r="D876" s="2">
        <v>10</v>
      </c>
      <c r="E876" s="3">
        <v>40585.53125</v>
      </c>
      <c r="F876" s="11">
        <v>1.45</v>
      </c>
      <c r="G876" s="2">
        <v>12477</v>
      </c>
      <c r="H876" s="11">
        <v>14.5</v>
      </c>
    </row>
    <row r="877" spans="1:8" x14ac:dyDescent="0.25">
      <c r="A877" s="2">
        <v>543737</v>
      </c>
      <c r="B877" s="1">
        <v>22900</v>
      </c>
      <c r="C877" s="2" t="s">
        <v>508</v>
      </c>
      <c r="D877" s="2">
        <v>6</v>
      </c>
      <c r="E877" s="3">
        <v>40585.53125</v>
      </c>
      <c r="F877" s="11">
        <v>2.95</v>
      </c>
      <c r="G877" s="2">
        <v>12477</v>
      </c>
      <c r="H877" s="11">
        <v>17.700000000000003</v>
      </c>
    </row>
    <row r="878" spans="1:8" x14ac:dyDescent="0.25">
      <c r="A878" s="2">
        <v>543737</v>
      </c>
      <c r="B878" s="1">
        <v>22912</v>
      </c>
      <c r="C878" s="2" t="s">
        <v>658</v>
      </c>
      <c r="D878" s="2">
        <v>3</v>
      </c>
      <c r="E878" s="3">
        <v>40585.53125</v>
      </c>
      <c r="F878" s="11">
        <v>4.95</v>
      </c>
      <c r="G878" s="2">
        <v>12477</v>
      </c>
      <c r="H878" s="11">
        <v>14.850000000000001</v>
      </c>
    </row>
    <row r="879" spans="1:8" x14ac:dyDescent="0.25">
      <c r="A879" s="2">
        <v>543737</v>
      </c>
      <c r="B879" s="1">
        <v>35241</v>
      </c>
      <c r="C879" s="2" t="s">
        <v>661</v>
      </c>
      <c r="D879" s="2">
        <v>24</v>
      </c>
      <c r="E879" s="3">
        <v>40585.53125</v>
      </c>
      <c r="F879" s="11">
        <v>4.25</v>
      </c>
      <c r="G879" s="2">
        <v>12477</v>
      </c>
      <c r="H879" s="11">
        <v>102</v>
      </c>
    </row>
    <row r="880" spans="1:8" x14ac:dyDescent="0.25">
      <c r="A880" s="2">
        <v>543737</v>
      </c>
      <c r="B880" s="1">
        <v>48187</v>
      </c>
      <c r="C880" s="2" t="s">
        <v>653</v>
      </c>
      <c r="D880" s="2">
        <v>10</v>
      </c>
      <c r="E880" s="3">
        <v>40585.53125</v>
      </c>
      <c r="F880" s="11">
        <v>6.75</v>
      </c>
      <c r="G880" s="2">
        <v>12477</v>
      </c>
      <c r="H880" s="11">
        <v>67.5</v>
      </c>
    </row>
    <row r="881" spans="1:8" x14ac:dyDescent="0.25">
      <c r="A881" s="2">
        <v>543737</v>
      </c>
      <c r="B881" s="1" t="s">
        <v>662</v>
      </c>
      <c r="C881" s="2" t="s">
        <v>663</v>
      </c>
      <c r="D881" s="2">
        <v>6</v>
      </c>
      <c r="E881" s="3">
        <v>40585.53125</v>
      </c>
      <c r="F881" s="11">
        <v>2.1</v>
      </c>
      <c r="G881" s="2">
        <v>12477</v>
      </c>
      <c r="H881" s="11">
        <v>12.600000000000001</v>
      </c>
    </row>
    <row r="882" spans="1:8" x14ac:dyDescent="0.25">
      <c r="A882" s="2">
        <v>543737</v>
      </c>
      <c r="B882" s="1" t="s">
        <v>659</v>
      </c>
      <c r="C882" s="2" t="s">
        <v>660</v>
      </c>
      <c r="D882" s="2">
        <v>16</v>
      </c>
      <c r="E882" s="3">
        <v>40585.53125</v>
      </c>
      <c r="F882" s="11">
        <v>3.25</v>
      </c>
      <c r="G882" s="2">
        <v>12477</v>
      </c>
      <c r="H882" s="11">
        <v>52</v>
      </c>
    </row>
    <row r="883" spans="1:8" x14ac:dyDescent="0.25">
      <c r="A883" s="2">
        <v>543737</v>
      </c>
      <c r="B883" s="1" t="s">
        <v>46</v>
      </c>
      <c r="C883" s="2" t="s">
        <v>47</v>
      </c>
      <c r="D883" s="2">
        <v>5</v>
      </c>
      <c r="E883" s="3">
        <v>40585.53125</v>
      </c>
      <c r="F883" s="11">
        <v>12.75</v>
      </c>
      <c r="G883" s="2">
        <v>12477</v>
      </c>
      <c r="H883" s="11">
        <v>63.75</v>
      </c>
    </row>
    <row r="884" spans="1:8" x14ac:dyDescent="0.25">
      <c r="A884" s="2">
        <v>543737</v>
      </c>
      <c r="B884" s="1" t="s">
        <v>453</v>
      </c>
      <c r="C884" s="2" t="s">
        <v>454</v>
      </c>
      <c r="D884" s="2">
        <v>10</v>
      </c>
      <c r="E884" s="3">
        <v>40585.53125</v>
      </c>
      <c r="F884" s="11">
        <v>12.75</v>
      </c>
      <c r="G884" s="2">
        <v>12477</v>
      </c>
      <c r="H884" s="11">
        <v>127.5</v>
      </c>
    </row>
    <row r="885" spans="1:8" x14ac:dyDescent="0.25">
      <c r="A885" s="2">
        <v>543737</v>
      </c>
      <c r="B885" s="1" t="s">
        <v>451</v>
      </c>
      <c r="C885" s="2" t="s">
        <v>452</v>
      </c>
      <c r="D885" s="2">
        <v>5</v>
      </c>
      <c r="E885" s="3">
        <v>40585.53125</v>
      </c>
      <c r="F885" s="11">
        <v>12.75</v>
      </c>
      <c r="G885" s="2">
        <v>12477</v>
      </c>
      <c r="H885" s="11">
        <v>63.75</v>
      </c>
    </row>
    <row r="886" spans="1:8" x14ac:dyDescent="0.25">
      <c r="A886" s="2">
        <v>543737</v>
      </c>
      <c r="B886" s="1" t="s">
        <v>311</v>
      </c>
      <c r="C886" s="2" t="s">
        <v>312</v>
      </c>
      <c r="D886" s="2">
        <v>6</v>
      </c>
      <c r="E886" s="3">
        <v>40585.53125</v>
      </c>
      <c r="F886" s="11">
        <v>3.75</v>
      </c>
      <c r="G886" s="2">
        <v>12477</v>
      </c>
      <c r="H886" s="11">
        <v>22.5</v>
      </c>
    </row>
    <row r="887" spans="1:8" x14ac:dyDescent="0.25">
      <c r="A887" s="2">
        <v>543833</v>
      </c>
      <c r="B887" s="1">
        <v>21621</v>
      </c>
      <c r="C887" s="2" t="s">
        <v>670</v>
      </c>
      <c r="D887" s="2">
        <v>2</v>
      </c>
      <c r="E887" s="3">
        <v>40588.433333333334</v>
      </c>
      <c r="F887" s="11">
        <v>8.5</v>
      </c>
      <c r="G887" s="2">
        <v>12476</v>
      </c>
      <c r="H887" s="11">
        <v>17</v>
      </c>
    </row>
    <row r="888" spans="1:8" x14ac:dyDescent="0.25">
      <c r="A888" s="2">
        <v>543833</v>
      </c>
      <c r="B888" s="1">
        <v>21716</v>
      </c>
      <c r="C888" s="2" t="s">
        <v>671</v>
      </c>
      <c r="D888" s="2">
        <v>8</v>
      </c>
      <c r="E888" s="3">
        <v>40588.433333333334</v>
      </c>
      <c r="F888" s="11">
        <v>2.5499999999999998</v>
      </c>
      <c r="G888" s="2">
        <v>12476</v>
      </c>
      <c r="H888" s="11">
        <v>20.399999999999999</v>
      </c>
    </row>
    <row r="889" spans="1:8" x14ac:dyDescent="0.25">
      <c r="A889" s="2">
        <v>543833</v>
      </c>
      <c r="B889" s="1">
        <v>21791</v>
      </c>
      <c r="C889" s="2" t="s">
        <v>154</v>
      </c>
      <c r="D889" s="2">
        <v>12</v>
      </c>
      <c r="E889" s="3">
        <v>40588.433333333334</v>
      </c>
      <c r="F889" s="11">
        <v>1.25</v>
      </c>
      <c r="G889" s="2">
        <v>12476</v>
      </c>
      <c r="H889" s="11">
        <v>15</v>
      </c>
    </row>
    <row r="890" spans="1:8" x14ac:dyDescent="0.25">
      <c r="A890" s="2">
        <v>543833</v>
      </c>
      <c r="B890" s="1">
        <v>22384</v>
      </c>
      <c r="C890" s="2" t="s">
        <v>595</v>
      </c>
      <c r="D890" s="2">
        <v>10</v>
      </c>
      <c r="E890" s="3">
        <v>40588.433333333334</v>
      </c>
      <c r="F890" s="11">
        <v>1.65</v>
      </c>
      <c r="G890" s="2">
        <v>12476</v>
      </c>
      <c r="H890" s="11">
        <v>16.5</v>
      </c>
    </row>
    <row r="891" spans="1:8" x14ac:dyDescent="0.25">
      <c r="A891" s="2">
        <v>543833</v>
      </c>
      <c r="B891" s="1">
        <v>22722</v>
      </c>
      <c r="C891" s="2" t="s">
        <v>219</v>
      </c>
      <c r="D891" s="2">
        <v>4</v>
      </c>
      <c r="E891" s="3">
        <v>40588.433333333334</v>
      </c>
      <c r="F891" s="11">
        <v>3.95</v>
      </c>
      <c r="G891" s="2">
        <v>12476</v>
      </c>
      <c r="H891" s="11">
        <v>15.8</v>
      </c>
    </row>
    <row r="892" spans="1:8" x14ac:dyDescent="0.25">
      <c r="A892" s="2">
        <v>543833</v>
      </c>
      <c r="B892" s="1">
        <v>22788</v>
      </c>
      <c r="C892" s="2" t="s">
        <v>172</v>
      </c>
      <c r="D892" s="2">
        <v>4</v>
      </c>
      <c r="E892" s="3">
        <v>40588.433333333334</v>
      </c>
      <c r="F892" s="11">
        <v>9.9499999999999993</v>
      </c>
      <c r="G892" s="2">
        <v>12476</v>
      </c>
      <c r="H892" s="11">
        <v>39.799999999999997</v>
      </c>
    </row>
    <row r="893" spans="1:8" x14ac:dyDescent="0.25">
      <c r="A893" s="2">
        <v>543833</v>
      </c>
      <c r="B893" s="1">
        <v>22957</v>
      </c>
      <c r="C893" s="2" t="s">
        <v>511</v>
      </c>
      <c r="D893" s="2">
        <v>6</v>
      </c>
      <c r="E893" s="3">
        <v>40588.433333333334</v>
      </c>
      <c r="F893" s="11">
        <v>2.95</v>
      </c>
      <c r="G893" s="2">
        <v>12476</v>
      </c>
      <c r="H893" s="11">
        <v>17.700000000000003</v>
      </c>
    </row>
    <row r="894" spans="1:8" x14ac:dyDescent="0.25">
      <c r="A894" s="2">
        <v>543900</v>
      </c>
      <c r="B894" s="1">
        <v>17003</v>
      </c>
      <c r="C894" s="2" t="s">
        <v>163</v>
      </c>
      <c r="D894" s="2">
        <v>36</v>
      </c>
      <c r="E894" s="3">
        <v>40588.507638888892</v>
      </c>
      <c r="F894" s="11">
        <v>0.28999999999999998</v>
      </c>
      <c r="G894" s="2">
        <v>12621</v>
      </c>
      <c r="H894" s="11">
        <v>10.44</v>
      </c>
    </row>
    <row r="895" spans="1:8" x14ac:dyDescent="0.25">
      <c r="A895" s="2">
        <v>543900</v>
      </c>
      <c r="B895" s="1">
        <v>20719</v>
      </c>
      <c r="C895" s="2" t="s">
        <v>76</v>
      </c>
      <c r="D895" s="2">
        <v>20</v>
      </c>
      <c r="E895" s="3">
        <v>40588.507638888892</v>
      </c>
      <c r="F895" s="11">
        <v>0.85</v>
      </c>
      <c r="G895" s="2">
        <v>12621</v>
      </c>
      <c r="H895" s="11">
        <v>17</v>
      </c>
    </row>
    <row r="896" spans="1:8" x14ac:dyDescent="0.25">
      <c r="A896" s="2">
        <v>543900</v>
      </c>
      <c r="B896" s="1">
        <v>20723</v>
      </c>
      <c r="C896" s="2" t="s">
        <v>672</v>
      </c>
      <c r="D896" s="2">
        <v>10</v>
      </c>
      <c r="E896" s="3">
        <v>40588.507638888892</v>
      </c>
      <c r="F896" s="11">
        <v>0.85</v>
      </c>
      <c r="G896" s="2">
        <v>12621</v>
      </c>
      <c r="H896" s="11">
        <v>8.5</v>
      </c>
    </row>
    <row r="897" spans="1:8" x14ac:dyDescent="0.25">
      <c r="A897" s="2">
        <v>543900</v>
      </c>
      <c r="B897" s="1">
        <v>20726</v>
      </c>
      <c r="C897" s="2" t="s">
        <v>435</v>
      </c>
      <c r="D897" s="2">
        <v>20</v>
      </c>
      <c r="E897" s="3">
        <v>40588.507638888892</v>
      </c>
      <c r="F897" s="11">
        <v>1.65</v>
      </c>
      <c r="G897" s="2">
        <v>12621</v>
      </c>
      <c r="H897" s="11">
        <v>33</v>
      </c>
    </row>
    <row r="898" spans="1:8" x14ac:dyDescent="0.25">
      <c r="A898" s="2">
        <v>543900</v>
      </c>
      <c r="B898" s="1">
        <v>20728</v>
      </c>
      <c r="C898" s="2" t="s">
        <v>436</v>
      </c>
      <c r="D898" s="2">
        <v>10</v>
      </c>
      <c r="E898" s="3">
        <v>40588.507638888892</v>
      </c>
      <c r="F898" s="11">
        <v>1.65</v>
      </c>
      <c r="G898" s="2">
        <v>12621</v>
      </c>
      <c r="H898" s="11">
        <v>16.5</v>
      </c>
    </row>
    <row r="899" spans="1:8" x14ac:dyDescent="0.25">
      <c r="A899" s="2">
        <v>543900</v>
      </c>
      <c r="B899" s="1">
        <v>21914</v>
      </c>
      <c r="C899" s="2" t="s">
        <v>66</v>
      </c>
      <c r="D899" s="2">
        <v>12</v>
      </c>
      <c r="E899" s="3">
        <v>40588.507638888892</v>
      </c>
      <c r="F899" s="11">
        <v>1.25</v>
      </c>
      <c r="G899" s="2">
        <v>12621</v>
      </c>
      <c r="H899" s="11">
        <v>15</v>
      </c>
    </row>
    <row r="900" spans="1:8" x14ac:dyDescent="0.25">
      <c r="A900" s="2">
        <v>543900</v>
      </c>
      <c r="B900" s="1">
        <v>21915</v>
      </c>
      <c r="C900" s="2" t="s">
        <v>65</v>
      </c>
      <c r="D900" s="2">
        <v>12</v>
      </c>
      <c r="E900" s="3">
        <v>40588.507638888892</v>
      </c>
      <c r="F900" s="11">
        <v>1.25</v>
      </c>
      <c r="G900" s="2">
        <v>12621</v>
      </c>
      <c r="H900" s="11">
        <v>15</v>
      </c>
    </row>
    <row r="901" spans="1:8" x14ac:dyDescent="0.25">
      <c r="A901" s="2">
        <v>543900</v>
      </c>
      <c r="B901" s="1">
        <v>21937</v>
      </c>
      <c r="C901" s="2" t="s">
        <v>596</v>
      </c>
      <c r="D901" s="2">
        <v>5</v>
      </c>
      <c r="E901" s="3">
        <v>40588.507638888892</v>
      </c>
      <c r="F901" s="11">
        <v>2.95</v>
      </c>
      <c r="G901" s="2">
        <v>12621</v>
      </c>
      <c r="H901" s="11">
        <v>14.75</v>
      </c>
    </row>
    <row r="902" spans="1:8" x14ac:dyDescent="0.25">
      <c r="A902" s="2">
        <v>543900</v>
      </c>
      <c r="B902" s="1">
        <v>22077</v>
      </c>
      <c r="C902" s="2" t="s">
        <v>17</v>
      </c>
      <c r="D902" s="2">
        <v>12</v>
      </c>
      <c r="E902" s="3">
        <v>40588.507638888892</v>
      </c>
      <c r="F902" s="11">
        <v>1.65</v>
      </c>
      <c r="G902" s="2">
        <v>12621</v>
      </c>
      <c r="H902" s="11">
        <v>19.799999999999997</v>
      </c>
    </row>
    <row r="903" spans="1:8" x14ac:dyDescent="0.25">
      <c r="A903" s="2">
        <v>543900</v>
      </c>
      <c r="B903" s="1">
        <v>22326</v>
      </c>
      <c r="C903" s="2" t="s">
        <v>75</v>
      </c>
      <c r="D903" s="2">
        <v>6</v>
      </c>
      <c r="E903" s="3">
        <v>40588.507638888892</v>
      </c>
      <c r="F903" s="11">
        <v>2.95</v>
      </c>
      <c r="G903" s="2">
        <v>12621</v>
      </c>
      <c r="H903" s="11">
        <v>17.700000000000003</v>
      </c>
    </row>
    <row r="904" spans="1:8" x14ac:dyDescent="0.25">
      <c r="A904" s="2">
        <v>543900</v>
      </c>
      <c r="B904" s="1">
        <v>22331</v>
      </c>
      <c r="C904" s="2" t="s">
        <v>30</v>
      </c>
      <c r="D904" s="2">
        <v>8</v>
      </c>
      <c r="E904" s="3">
        <v>40588.507638888892</v>
      </c>
      <c r="F904" s="11">
        <v>1.65</v>
      </c>
      <c r="G904" s="2">
        <v>12621</v>
      </c>
      <c r="H904" s="11">
        <v>13.2</v>
      </c>
    </row>
    <row r="905" spans="1:8" x14ac:dyDescent="0.25">
      <c r="A905" s="2">
        <v>543900</v>
      </c>
      <c r="B905" s="1">
        <v>22355</v>
      </c>
      <c r="C905" s="2" t="s">
        <v>226</v>
      </c>
      <c r="D905" s="2">
        <v>10</v>
      </c>
      <c r="E905" s="3">
        <v>40588.507638888892</v>
      </c>
      <c r="F905" s="11">
        <v>0.85</v>
      </c>
      <c r="G905" s="2">
        <v>12621</v>
      </c>
      <c r="H905" s="11">
        <v>8.5</v>
      </c>
    </row>
    <row r="906" spans="1:8" x14ac:dyDescent="0.25">
      <c r="A906" s="2">
        <v>543900</v>
      </c>
      <c r="B906" s="1">
        <v>22383</v>
      </c>
      <c r="C906" s="2" t="s">
        <v>437</v>
      </c>
      <c r="D906" s="2">
        <v>10</v>
      </c>
      <c r="E906" s="3">
        <v>40588.507638888892</v>
      </c>
      <c r="F906" s="11">
        <v>1.65</v>
      </c>
      <c r="G906" s="2">
        <v>12621</v>
      </c>
      <c r="H906" s="11">
        <v>16.5</v>
      </c>
    </row>
    <row r="907" spans="1:8" x14ac:dyDescent="0.25">
      <c r="A907" s="2">
        <v>543900</v>
      </c>
      <c r="B907" s="1">
        <v>22385</v>
      </c>
      <c r="C907" s="2" t="s">
        <v>673</v>
      </c>
      <c r="D907" s="2">
        <v>10</v>
      </c>
      <c r="E907" s="3">
        <v>40588.507638888892</v>
      </c>
      <c r="F907" s="11">
        <v>1.95</v>
      </c>
      <c r="G907" s="2">
        <v>12621</v>
      </c>
      <c r="H907" s="11">
        <v>19.5</v>
      </c>
    </row>
    <row r="908" spans="1:8" x14ac:dyDescent="0.25">
      <c r="A908" s="2">
        <v>543900</v>
      </c>
      <c r="B908" s="1">
        <v>22560</v>
      </c>
      <c r="C908" s="2" t="s">
        <v>674</v>
      </c>
      <c r="D908" s="2">
        <v>24</v>
      </c>
      <c r="E908" s="3">
        <v>40588.507638888892</v>
      </c>
      <c r="F908" s="11">
        <v>1.25</v>
      </c>
      <c r="G908" s="2">
        <v>12621</v>
      </c>
      <c r="H908" s="11">
        <v>30</v>
      </c>
    </row>
    <row r="909" spans="1:8" x14ac:dyDescent="0.25">
      <c r="A909" s="2">
        <v>543900</v>
      </c>
      <c r="B909" s="1">
        <v>22630</v>
      </c>
      <c r="C909" s="2" t="s">
        <v>460</v>
      </c>
      <c r="D909" s="2">
        <v>12</v>
      </c>
      <c r="E909" s="3">
        <v>40588.507638888892</v>
      </c>
      <c r="F909" s="11">
        <v>1.95</v>
      </c>
      <c r="G909" s="2">
        <v>12621</v>
      </c>
      <c r="H909" s="11">
        <v>23.4</v>
      </c>
    </row>
    <row r="910" spans="1:8" x14ac:dyDescent="0.25">
      <c r="A910" s="2">
        <v>543900</v>
      </c>
      <c r="B910" s="1">
        <v>22661</v>
      </c>
      <c r="C910" s="2" t="s">
        <v>320</v>
      </c>
      <c r="D910" s="2">
        <v>20</v>
      </c>
      <c r="E910" s="3">
        <v>40588.507638888892</v>
      </c>
      <c r="F910" s="11">
        <v>0.85</v>
      </c>
      <c r="G910" s="2">
        <v>12621</v>
      </c>
      <c r="H910" s="11">
        <v>17</v>
      </c>
    </row>
    <row r="911" spans="1:8" x14ac:dyDescent="0.25">
      <c r="A911" s="2">
        <v>543900</v>
      </c>
      <c r="B911" s="1">
        <v>22662</v>
      </c>
      <c r="C911" s="2" t="s">
        <v>675</v>
      </c>
      <c r="D911" s="2">
        <v>10</v>
      </c>
      <c r="E911" s="3">
        <v>40588.507638888892</v>
      </c>
      <c r="F911" s="11">
        <v>1.65</v>
      </c>
      <c r="G911" s="2">
        <v>12621</v>
      </c>
      <c r="H911" s="11">
        <v>16.5</v>
      </c>
    </row>
    <row r="912" spans="1:8" x14ac:dyDescent="0.25">
      <c r="A912" s="2">
        <v>543900</v>
      </c>
      <c r="B912" s="1">
        <v>22711</v>
      </c>
      <c r="C912" s="2" t="s">
        <v>403</v>
      </c>
      <c r="D912" s="2">
        <v>25</v>
      </c>
      <c r="E912" s="3">
        <v>40588.507638888892</v>
      </c>
      <c r="F912" s="11">
        <v>0.42</v>
      </c>
      <c r="G912" s="2">
        <v>12621</v>
      </c>
      <c r="H912" s="11">
        <v>10.5</v>
      </c>
    </row>
    <row r="913" spans="1:8" x14ac:dyDescent="0.25">
      <c r="A913" s="2">
        <v>543900</v>
      </c>
      <c r="B913" s="1">
        <v>22725</v>
      </c>
      <c r="C913" s="2" t="s">
        <v>162</v>
      </c>
      <c r="D913" s="2">
        <v>4</v>
      </c>
      <c r="E913" s="3">
        <v>40588.507638888892</v>
      </c>
      <c r="F913" s="11">
        <v>3.75</v>
      </c>
      <c r="G913" s="2">
        <v>12621</v>
      </c>
      <c r="H913" s="11">
        <v>15</v>
      </c>
    </row>
    <row r="914" spans="1:8" x14ac:dyDescent="0.25">
      <c r="A914" s="2">
        <v>543900</v>
      </c>
      <c r="B914" s="1">
        <v>22727</v>
      </c>
      <c r="C914" s="2" t="s">
        <v>161</v>
      </c>
      <c r="D914" s="2">
        <v>16</v>
      </c>
      <c r="E914" s="3">
        <v>40588.507638888892</v>
      </c>
      <c r="F914" s="11">
        <v>3.75</v>
      </c>
      <c r="G914" s="2">
        <v>12621</v>
      </c>
      <c r="H914" s="11">
        <v>60</v>
      </c>
    </row>
    <row r="915" spans="1:8" x14ac:dyDescent="0.25">
      <c r="A915" s="2">
        <v>543900</v>
      </c>
      <c r="B915" s="1">
        <v>22729</v>
      </c>
      <c r="C915" s="2" t="s">
        <v>676</v>
      </c>
      <c r="D915" s="2">
        <v>8</v>
      </c>
      <c r="E915" s="3">
        <v>40588.507638888892</v>
      </c>
      <c r="F915" s="11">
        <v>3.75</v>
      </c>
      <c r="G915" s="2">
        <v>12621</v>
      </c>
      <c r="H915" s="11">
        <v>30</v>
      </c>
    </row>
    <row r="916" spans="1:8" x14ac:dyDescent="0.25">
      <c r="A916" s="2">
        <v>543900</v>
      </c>
      <c r="B916" s="1">
        <v>22813</v>
      </c>
      <c r="C916" s="2" t="s">
        <v>521</v>
      </c>
      <c r="D916" s="2">
        <v>24</v>
      </c>
      <c r="E916" s="3">
        <v>40588.507638888892</v>
      </c>
      <c r="F916" s="11">
        <v>1.95</v>
      </c>
      <c r="G916" s="2">
        <v>12621</v>
      </c>
      <c r="H916" s="11">
        <v>46.8</v>
      </c>
    </row>
    <row r="917" spans="1:8" x14ac:dyDescent="0.25">
      <c r="A917" s="2">
        <v>543900</v>
      </c>
      <c r="B917" s="1">
        <v>22857</v>
      </c>
      <c r="C917" s="2" t="s">
        <v>357</v>
      </c>
      <c r="D917" s="2">
        <v>12</v>
      </c>
      <c r="E917" s="3">
        <v>40588.507638888892</v>
      </c>
      <c r="F917" s="11">
        <v>0.85</v>
      </c>
      <c r="G917" s="2">
        <v>12621</v>
      </c>
      <c r="H917" s="11">
        <v>10.199999999999999</v>
      </c>
    </row>
    <row r="918" spans="1:8" x14ac:dyDescent="0.25">
      <c r="A918" s="2">
        <v>543900</v>
      </c>
      <c r="B918" s="1">
        <v>22860</v>
      </c>
      <c r="C918" s="2" t="s">
        <v>637</v>
      </c>
      <c r="D918" s="2">
        <v>6</v>
      </c>
      <c r="E918" s="3">
        <v>40588.507638888892</v>
      </c>
      <c r="F918" s="11">
        <v>1.65</v>
      </c>
      <c r="G918" s="2">
        <v>12621</v>
      </c>
      <c r="H918" s="11">
        <v>9.8999999999999986</v>
      </c>
    </row>
    <row r="919" spans="1:8" x14ac:dyDescent="0.25">
      <c r="A919" s="2">
        <v>543900</v>
      </c>
      <c r="B919" s="1">
        <v>22957</v>
      </c>
      <c r="C919" s="2" t="s">
        <v>511</v>
      </c>
      <c r="D919" s="2">
        <v>18</v>
      </c>
      <c r="E919" s="3">
        <v>40588.507638888892</v>
      </c>
      <c r="F919" s="11">
        <v>2.95</v>
      </c>
      <c r="G919" s="2">
        <v>12621</v>
      </c>
      <c r="H919" s="11">
        <v>53.1</v>
      </c>
    </row>
    <row r="920" spans="1:8" x14ac:dyDescent="0.25">
      <c r="A920" s="2">
        <v>543900</v>
      </c>
      <c r="B920" s="1">
        <v>22966</v>
      </c>
      <c r="C920" s="2" t="s">
        <v>209</v>
      </c>
      <c r="D920" s="2">
        <v>12</v>
      </c>
      <c r="E920" s="3">
        <v>40588.507638888892</v>
      </c>
      <c r="F920" s="11">
        <v>1.25</v>
      </c>
      <c r="G920" s="2">
        <v>12621</v>
      </c>
      <c r="H920" s="11">
        <v>15</v>
      </c>
    </row>
    <row r="921" spans="1:8" x14ac:dyDescent="0.25">
      <c r="A921" s="2">
        <v>543900</v>
      </c>
      <c r="B921" s="1">
        <v>23233</v>
      </c>
      <c r="C921" s="2" t="s">
        <v>677</v>
      </c>
      <c r="D921" s="2">
        <v>25</v>
      </c>
      <c r="E921" s="3">
        <v>40588.507638888892</v>
      </c>
      <c r="F921" s="11">
        <v>0.42</v>
      </c>
      <c r="G921" s="2">
        <v>12621</v>
      </c>
      <c r="H921" s="11">
        <v>10.5</v>
      </c>
    </row>
    <row r="922" spans="1:8" x14ac:dyDescent="0.25">
      <c r="A922" s="2">
        <v>543900</v>
      </c>
      <c r="B922" s="1" t="s">
        <v>10</v>
      </c>
      <c r="C922" s="2" t="s">
        <v>11</v>
      </c>
      <c r="D922" s="2">
        <v>12</v>
      </c>
      <c r="E922" s="3">
        <v>40588.507638888892</v>
      </c>
      <c r="F922" s="11">
        <v>1.25</v>
      </c>
      <c r="G922" s="2">
        <v>12621</v>
      </c>
      <c r="H922" s="11">
        <v>15</v>
      </c>
    </row>
    <row r="923" spans="1:8" x14ac:dyDescent="0.25">
      <c r="A923" s="2">
        <v>544281</v>
      </c>
      <c r="B923" s="1">
        <v>22366</v>
      </c>
      <c r="C923" s="2" t="s">
        <v>432</v>
      </c>
      <c r="D923" s="2">
        <v>2</v>
      </c>
      <c r="E923" s="3">
        <v>40591.515972222223</v>
      </c>
      <c r="F923" s="11">
        <v>7.95</v>
      </c>
      <c r="G923" s="2">
        <v>12500</v>
      </c>
      <c r="H923" s="11">
        <v>15.9</v>
      </c>
    </row>
    <row r="924" spans="1:8" x14ac:dyDescent="0.25">
      <c r="A924" s="2">
        <v>544281</v>
      </c>
      <c r="B924" s="1">
        <v>22585</v>
      </c>
      <c r="C924" s="2" t="s">
        <v>164</v>
      </c>
      <c r="D924" s="2">
        <v>288</v>
      </c>
      <c r="E924" s="3">
        <v>40591.515972222223</v>
      </c>
      <c r="F924" s="11">
        <v>1.06</v>
      </c>
      <c r="G924" s="2">
        <v>12500</v>
      </c>
      <c r="H924" s="11">
        <v>305.28000000000003</v>
      </c>
    </row>
    <row r="925" spans="1:8" x14ac:dyDescent="0.25">
      <c r="A925" s="2">
        <v>544281</v>
      </c>
      <c r="B925" s="1">
        <v>22931</v>
      </c>
      <c r="C925" s="2" t="s">
        <v>478</v>
      </c>
      <c r="D925" s="2">
        <v>6</v>
      </c>
      <c r="E925" s="3">
        <v>40591.515972222223</v>
      </c>
      <c r="F925" s="11">
        <v>2.5499999999999998</v>
      </c>
      <c r="G925" s="2">
        <v>12500</v>
      </c>
      <c r="H925" s="11">
        <v>15.299999999999999</v>
      </c>
    </row>
    <row r="926" spans="1:8" x14ac:dyDescent="0.25">
      <c r="A926" s="2">
        <v>544281</v>
      </c>
      <c r="B926" s="1">
        <v>22936</v>
      </c>
      <c r="C926" s="2" t="s">
        <v>678</v>
      </c>
      <c r="D926" s="2">
        <v>6</v>
      </c>
      <c r="E926" s="3">
        <v>40591.515972222223</v>
      </c>
      <c r="F926" s="11">
        <v>3.25</v>
      </c>
      <c r="G926" s="2">
        <v>12500</v>
      </c>
      <c r="H926" s="11">
        <v>19.5</v>
      </c>
    </row>
    <row r="927" spans="1:8" x14ac:dyDescent="0.25">
      <c r="A927" s="2">
        <v>544302</v>
      </c>
      <c r="B927" s="1">
        <v>20719</v>
      </c>
      <c r="C927" s="2" t="s">
        <v>76</v>
      </c>
      <c r="D927" s="2">
        <v>10</v>
      </c>
      <c r="E927" s="3">
        <v>40591.552777777775</v>
      </c>
      <c r="F927" s="11">
        <v>0.85</v>
      </c>
      <c r="G927" s="2">
        <v>12654</v>
      </c>
      <c r="H927" s="11">
        <v>8.5</v>
      </c>
    </row>
    <row r="928" spans="1:8" x14ac:dyDescent="0.25">
      <c r="A928" s="2">
        <v>544302</v>
      </c>
      <c r="B928" s="1">
        <v>21558</v>
      </c>
      <c r="C928" s="2" t="s">
        <v>334</v>
      </c>
      <c r="D928" s="2">
        <v>6</v>
      </c>
      <c r="E928" s="3">
        <v>40591.552777777775</v>
      </c>
      <c r="F928" s="11">
        <v>2.5499999999999998</v>
      </c>
      <c r="G928" s="2">
        <v>12654</v>
      </c>
      <c r="H928" s="11">
        <v>15.299999999999999</v>
      </c>
    </row>
    <row r="929" spans="1:8" x14ac:dyDescent="0.25">
      <c r="A929" s="2">
        <v>544302</v>
      </c>
      <c r="B929" s="1">
        <v>21559</v>
      </c>
      <c r="C929" s="2" t="s">
        <v>167</v>
      </c>
      <c r="D929" s="2">
        <v>6</v>
      </c>
      <c r="E929" s="3">
        <v>40591.552777777775</v>
      </c>
      <c r="F929" s="11">
        <v>2.5499999999999998</v>
      </c>
      <c r="G929" s="2">
        <v>12654</v>
      </c>
      <c r="H929" s="11">
        <v>15.299999999999999</v>
      </c>
    </row>
    <row r="930" spans="1:8" x14ac:dyDescent="0.25">
      <c r="A930" s="2">
        <v>544302</v>
      </c>
      <c r="B930" s="1">
        <v>21578</v>
      </c>
      <c r="C930" s="2" t="s">
        <v>175</v>
      </c>
      <c r="D930" s="2">
        <v>6</v>
      </c>
      <c r="E930" s="3">
        <v>40591.552777777775</v>
      </c>
      <c r="F930" s="11">
        <v>2.25</v>
      </c>
      <c r="G930" s="2">
        <v>12654</v>
      </c>
      <c r="H930" s="11">
        <v>13.5</v>
      </c>
    </row>
    <row r="931" spans="1:8" x14ac:dyDescent="0.25">
      <c r="A931" s="2">
        <v>544302</v>
      </c>
      <c r="B931" s="1">
        <v>21731</v>
      </c>
      <c r="C931" s="2" t="s">
        <v>145</v>
      </c>
      <c r="D931" s="2">
        <v>12</v>
      </c>
      <c r="E931" s="3">
        <v>40591.552777777775</v>
      </c>
      <c r="F931" s="11">
        <v>1.65</v>
      </c>
      <c r="G931" s="2">
        <v>12654</v>
      </c>
      <c r="H931" s="11">
        <v>19.799999999999997</v>
      </c>
    </row>
    <row r="932" spans="1:8" x14ac:dyDescent="0.25">
      <c r="A932" s="2">
        <v>544302</v>
      </c>
      <c r="B932" s="1">
        <v>22326</v>
      </c>
      <c r="C932" s="2" t="s">
        <v>75</v>
      </c>
      <c r="D932" s="2">
        <v>6</v>
      </c>
      <c r="E932" s="3">
        <v>40591.552777777775</v>
      </c>
      <c r="F932" s="11">
        <v>2.95</v>
      </c>
      <c r="G932" s="2">
        <v>12654</v>
      </c>
      <c r="H932" s="11">
        <v>17.700000000000003</v>
      </c>
    </row>
    <row r="933" spans="1:8" x14ac:dyDescent="0.25">
      <c r="A933" s="2">
        <v>544302</v>
      </c>
      <c r="B933" s="1">
        <v>22431</v>
      </c>
      <c r="C933" s="2" t="s">
        <v>654</v>
      </c>
      <c r="D933" s="2">
        <v>6</v>
      </c>
      <c r="E933" s="3">
        <v>40591.552777777775</v>
      </c>
      <c r="F933" s="11">
        <v>1.95</v>
      </c>
      <c r="G933" s="2">
        <v>12654</v>
      </c>
      <c r="H933" s="11">
        <v>11.7</v>
      </c>
    </row>
    <row r="934" spans="1:8" x14ac:dyDescent="0.25">
      <c r="A934" s="2">
        <v>544302</v>
      </c>
      <c r="B934" s="1">
        <v>22432</v>
      </c>
      <c r="C934" s="2" t="s">
        <v>529</v>
      </c>
      <c r="D934" s="2">
        <v>6</v>
      </c>
      <c r="E934" s="3">
        <v>40591.552777777775</v>
      </c>
      <c r="F934" s="11">
        <v>1.95</v>
      </c>
      <c r="G934" s="2">
        <v>12654</v>
      </c>
      <c r="H934" s="11">
        <v>11.7</v>
      </c>
    </row>
    <row r="935" spans="1:8" x14ac:dyDescent="0.25">
      <c r="A935" s="2">
        <v>544302</v>
      </c>
      <c r="B935" s="1">
        <v>22433</v>
      </c>
      <c r="C935" s="2" t="s">
        <v>536</v>
      </c>
      <c r="D935" s="2">
        <v>6</v>
      </c>
      <c r="E935" s="3">
        <v>40591.552777777775</v>
      </c>
      <c r="F935" s="11">
        <v>1.95</v>
      </c>
      <c r="G935" s="2">
        <v>12654</v>
      </c>
      <c r="H935" s="11">
        <v>11.7</v>
      </c>
    </row>
    <row r="936" spans="1:8" x14ac:dyDescent="0.25">
      <c r="A936" s="2">
        <v>544302</v>
      </c>
      <c r="B936" s="1">
        <v>22629</v>
      </c>
      <c r="C936" s="2" t="s">
        <v>74</v>
      </c>
      <c r="D936" s="2">
        <v>12</v>
      </c>
      <c r="E936" s="3">
        <v>40591.552777777775</v>
      </c>
      <c r="F936" s="11">
        <v>1.95</v>
      </c>
      <c r="G936" s="2">
        <v>12654</v>
      </c>
      <c r="H936" s="11">
        <v>23.4</v>
      </c>
    </row>
    <row r="937" spans="1:8" x14ac:dyDescent="0.25">
      <c r="A937" s="2">
        <v>544340</v>
      </c>
      <c r="B937" s="1">
        <v>21977</v>
      </c>
      <c r="C937" s="2" t="s">
        <v>19</v>
      </c>
      <c r="D937" s="2">
        <v>24</v>
      </c>
      <c r="E937" s="3">
        <v>40592.40347222222</v>
      </c>
      <c r="F937" s="11">
        <v>0.55000000000000004</v>
      </c>
      <c r="G937" s="2">
        <v>12527</v>
      </c>
      <c r="H937" s="11">
        <v>13.200000000000001</v>
      </c>
    </row>
    <row r="938" spans="1:8" x14ac:dyDescent="0.25">
      <c r="A938" s="2">
        <v>544340</v>
      </c>
      <c r="B938" s="1">
        <v>84991</v>
      </c>
      <c r="C938" s="2" t="s">
        <v>20</v>
      </c>
      <c r="D938" s="2">
        <v>24</v>
      </c>
      <c r="E938" s="3">
        <v>40592.40347222222</v>
      </c>
      <c r="F938" s="11">
        <v>0.55000000000000004</v>
      </c>
      <c r="G938" s="2">
        <v>12527</v>
      </c>
      <c r="H938" s="11">
        <v>13.200000000000001</v>
      </c>
    </row>
    <row r="939" spans="1:8" x14ac:dyDescent="0.25">
      <c r="A939" s="2">
        <v>544340</v>
      </c>
      <c r="B939" s="1" t="s">
        <v>679</v>
      </c>
      <c r="C939" s="2" t="s">
        <v>680</v>
      </c>
      <c r="D939" s="2">
        <v>24</v>
      </c>
      <c r="E939" s="3">
        <v>40592.40347222222</v>
      </c>
      <c r="F939" s="11">
        <v>2.1</v>
      </c>
      <c r="G939" s="2">
        <v>12527</v>
      </c>
      <c r="H939" s="11">
        <v>50.400000000000006</v>
      </c>
    </row>
    <row r="940" spans="1:8" x14ac:dyDescent="0.25">
      <c r="A940" s="2">
        <v>544340</v>
      </c>
      <c r="B940" s="1" t="s">
        <v>681</v>
      </c>
      <c r="C940" s="2" t="s">
        <v>682</v>
      </c>
      <c r="D940" s="2">
        <v>24</v>
      </c>
      <c r="E940" s="3">
        <v>40592.40347222222</v>
      </c>
      <c r="F940" s="11">
        <v>2.1</v>
      </c>
      <c r="G940" s="2">
        <v>12527</v>
      </c>
      <c r="H940" s="11">
        <v>50.400000000000006</v>
      </c>
    </row>
    <row r="941" spans="1:8" x14ac:dyDescent="0.25">
      <c r="A941" s="2">
        <v>544340</v>
      </c>
      <c r="B941" s="1" t="s">
        <v>683</v>
      </c>
      <c r="C941" s="2" t="s">
        <v>684</v>
      </c>
      <c r="D941" s="2">
        <v>12</v>
      </c>
      <c r="E941" s="3">
        <v>40592.40347222222</v>
      </c>
      <c r="F941" s="11">
        <v>2.1</v>
      </c>
      <c r="G941" s="2">
        <v>12527</v>
      </c>
      <c r="H941" s="11">
        <v>25.200000000000003</v>
      </c>
    </row>
    <row r="942" spans="1:8" x14ac:dyDescent="0.25">
      <c r="A942" s="2">
        <v>544483</v>
      </c>
      <c r="B942" s="1">
        <v>21086</v>
      </c>
      <c r="C942" s="2" t="s">
        <v>309</v>
      </c>
      <c r="D942" s="2">
        <v>24</v>
      </c>
      <c r="E942" s="3">
        <v>40595.453472222223</v>
      </c>
      <c r="F942" s="11">
        <v>0.65</v>
      </c>
      <c r="G942" s="2">
        <v>12524</v>
      </c>
      <c r="H942" s="11">
        <v>15.600000000000001</v>
      </c>
    </row>
    <row r="943" spans="1:8" x14ac:dyDescent="0.25">
      <c r="A943" s="2">
        <v>544483</v>
      </c>
      <c r="B943" s="1">
        <v>21088</v>
      </c>
      <c r="C943" s="2" t="s">
        <v>372</v>
      </c>
      <c r="D943" s="2">
        <v>24</v>
      </c>
      <c r="E943" s="3">
        <v>40595.453472222223</v>
      </c>
      <c r="F943" s="11">
        <v>0.65</v>
      </c>
      <c r="G943" s="2">
        <v>12524</v>
      </c>
      <c r="H943" s="11">
        <v>15.600000000000001</v>
      </c>
    </row>
    <row r="944" spans="1:8" x14ac:dyDescent="0.25">
      <c r="A944" s="2">
        <v>544483</v>
      </c>
      <c r="B944" s="1">
        <v>21987</v>
      </c>
      <c r="C944" s="2" t="s">
        <v>373</v>
      </c>
      <c r="D944" s="2">
        <v>24</v>
      </c>
      <c r="E944" s="3">
        <v>40595.453472222223</v>
      </c>
      <c r="F944" s="11">
        <v>0.65</v>
      </c>
      <c r="G944" s="2">
        <v>12524</v>
      </c>
      <c r="H944" s="11">
        <v>15.600000000000001</v>
      </c>
    </row>
    <row r="945" spans="1:8" x14ac:dyDescent="0.25">
      <c r="A945" s="2">
        <v>544483</v>
      </c>
      <c r="B945" s="1">
        <v>22349</v>
      </c>
      <c r="C945" s="2" t="s">
        <v>688</v>
      </c>
      <c r="D945" s="2">
        <v>6</v>
      </c>
      <c r="E945" s="3">
        <v>40595.453472222223</v>
      </c>
      <c r="F945" s="11">
        <v>3.75</v>
      </c>
      <c r="G945" s="2">
        <v>12524</v>
      </c>
      <c r="H945" s="11">
        <v>22.5</v>
      </c>
    </row>
    <row r="946" spans="1:8" x14ac:dyDescent="0.25">
      <c r="A946" s="2">
        <v>544483</v>
      </c>
      <c r="B946" s="1">
        <v>22350</v>
      </c>
      <c r="C946" s="2" t="s">
        <v>689</v>
      </c>
      <c r="D946" s="2">
        <v>6</v>
      </c>
      <c r="E946" s="3">
        <v>40595.453472222223</v>
      </c>
      <c r="F946" s="11">
        <v>2.5499999999999998</v>
      </c>
      <c r="G946" s="2">
        <v>12524</v>
      </c>
      <c r="H946" s="11">
        <v>15.299999999999999</v>
      </c>
    </row>
    <row r="947" spans="1:8" x14ac:dyDescent="0.25">
      <c r="A947" s="2">
        <v>544483</v>
      </c>
      <c r="B947" s="1">
        <v>22631</v>
      </c>
      <c r="C947" s="2" t="s">
        <v>102</v>
      </c>
      <c r="D947" s="2">
        <v>12</v>
      </c>
      <c r="E947" s="3">
        <v>40595.453472222223</v>
      </c>
      <c r="F947" s="11">
        <v>1.95</v>
      </c>
      <c r="G947" s="2">
        <v>12524</v>
      </c>
      <c r="H947" s="11">
        <v>23.4</v>
      </c>
    </row>
    <row r="948" spans="1:8" x14ac:dyDescent="0.25">
      <c r="A948" s="2">
        <v>544483</v>
      </c>
      <c r="B948" s="1">
        <v>22659</v>
      </c>
      <c r="C948" s="2" t="s">
        <v>239</v>
      </c>
      <c r="D948" s="2">
        <v>12</v>
      </c>
      <c r="E948" s="3">
        <v>40595.453472222223</v>
      </c>
      <c r="F948" s="11">
        <v>1.95</v>
      </c>
      <c r="G948" s="2">
        <v>12524</v>
      </c>
      <c r="H948" s="11">
        <v>23.4</v>
      </c>
    </row>
    <row r="949" spans="1:8" x14ac:dyDescent="0.25">
      <c r="A949" s="2">
        <v>544483</v>
      </c>
      <c r="B949" s="1">
        <v>22892</v>
      </c>
      <c r="C949" s="2" t="s">
        <v>220</v>
      </c>
      <c r="D949" s="2">
        <v>72</v>
      </c>
      <c r="E949" s="3">
        <v>40595.453472222223</v>
      </c>
      <c r="F949" s="11">
        <v>1.06</v>
      </c>
      <c r="G949" s="2">
        <v>12524</v>
      </c>
      <c r="H949" s="11">
        <v>76.320000000000007</v>
      </c>
    </row>
    <row r="950" spans="1:8" x14ac:dyDescent="0.25">
      <c r="A950" s="2">
        <v>544483</v>
      </c>
      <c r="B950" s="1">
        <v>22894</v>
      </c>
      <c r="C950" s="2" t="s">
        <v>318</v>
      </c>
      <c r="D950" s="2">
        <v>2</v>
      </c>
      <c r="E950" s="3">
        <v>40595.453472222223</v>
      </c>
      <c r="F950" s="11">
        <v>9.9499999999999993</v>
      </c>
      <c r="G950" s="2">
        <v>12524</v>
      </c>
      <c r="H950" s="11">
        <v>19.899999999999999</v>
      </c>
    </row>
    <row r="951" spans="1:8" x14ac:dyDescent="0.25">
      <c r="A951" s="2">
        <v>544483</v>
      </c>
      <c r="B951" s="1">
        <v>22993</v>
      </c>
      <c r="C951" s="2" t="s">
        <v>685</v>
      </c>
      <c r="D951" s="2">
        <v>72</v>
      </c>
      <c r="E951" s="3">
        <v>40595.453472222223</v>
      </c>
      <c r="F951" s="11">
        <v>1.06</v>
      </c>
      <c r="G951" s="2">
        <v>12524</v>
      </c>
      <c r="H951" s="11">
        <v>76.320000000000007</v>
      </c>
    </row>
    <row r="952" spans="1:8" x14ac:dyDescent="0.25">
      <c r="A952" s="2">
        <v>544483</v>
      </c>
      <c r="B952" s="1" t="s">
        <v>686</v>
      </c>
      <c r="C952" s="2" t="s">
        <v>687</v>
      </c>
      <c r="D952" s="2">
        <v>12</v>
      </c>
      <c r="E952" s="3">
        <v>40595.453472222223</v>
      </c>
      <c r="F952" s="11">
        <v>10.95</v>
      </c>
      <c r="G952" s="2">
        <v>12524</v>
      </c>
      <c r="H952" s="11">
        <v>131.39999999999998</v>
      </c>
    </row>
    <row r="953" spans="1:8" x14ac:dyDescent="0.25">
      <c r="A953" s="2">
        <v>544573</v>
      </c>
      <c r="B953" s="1">
        <v>20712</v>
      </c>
      <c r="C953" s="2" t="s">
        <v>6</v>
      </c>
      <c r="D953" s="2">
        <v>10</v>
      </c>
      <c r="E953" s="3">
        <v>40595.569444444445</v>
      </c>
      <c r="F953" s="11">
        <v>1.95</v>
      </c>
      <c r="G953" s="2">
        <v>12621</v>
      </c>
      <c r="H953" s="11">
        <v>19.5</v>
      </c>
    </row>
    <row r="954" spans="1:8" x14ac:dyDescent="0.25">
      <c r="A954" s="2">
        <v>544573</v>
      </c>
      <c r="B954" s="1">
        <v>20719</v>
      </c>
      <c r="C954" s="2" t="s">
        <v>76</v>
      </c>
      <c r="D954" s="2">
        <v>10</v>
      </c>
      <c r="E954" s="3">
        <v>40595.569444444445</v>
      </c>
      <c r="F954" s="11">
        <v>0.85</v>
      </c>
      <c r="G954" s="2">
        <v>12621</v>
      </c>
      <c r="H954" s="11">
        <v>8.5</v>
      </c>
    </row>
    <row r="955" spans="1:8" x14ac:dyDescent="0.25">
      <c r="A955" s="2">
        <v>544573</v>
      </c>
      <c r="B955" s="1">
        <v>20750</v>
      </c>
      <c r="C955" s="2" t="s">
        <v>79</v>
      </c>
      <c r="D955" s="2">
        <v>2</v>
      </c>
      <c r="E955" s="3">
        <v>40595.569444444445</v>
      </c>
      <c r="F955" s="11">
        <v>7.95</v>
      </c>
      <c r="G955" s="2">
        <v>12621</v>
      </c>
      <c r="H955" s="11">
        <v>15.9</v>
      </c>
    </row>
    <row r="956" spans="1:8" x14ac:dyDescent="0.25">
      <c r="A956" s="2">
        <v>544573</v>
      </c>
      <c r="B956" s="1">
        <v>20973</v>
      </c>
      <c r="C956" s="2" t="s">
        <v>166</v>
      </c>
      <c r="D956" s="2">
        <v>144</v>
      </c>
      <c r="E956" s="3">
        <v>40595.569444444445</v>
      </c>
      <c r="F956" s="11">
        <v>0.65</v>
      </c>
      <c r="G956" s="2">
        <v>12621</v>
      </c>
      <c r="H956" s="11">
        <v>93.600000000000009</v>
      </c>
    </row>
    <row r="957" spans="1:8" x14ac:dyDescent="0.25">
      <c r="A957" s="2">
        <v>544573</v>
      </c>
      <c r="B957" s="1">
        <v>21700</v>
      </c>
      <c r="C957" s="2" t="s">
        <v>176</v>
      </c>
      <c r="D957" s="2">
        <v>12</v>
      </c>
      <c r="E957" s="3">
        <v>40595.569444444445</v>
      </c>
      <c r="F957" s="11">
        <v>0.85</v>
      </c>
      <c r="G957" s="2">
        <v>12621</v>
      </c>
      <c r="H957" s="11">
        <v>10.199999999999999</v>
      </c>
    </row>
    <row r="958" spans="1:8" x14ac:dyDescent="0.25">
      <c r="A958" s="2">
        <v>544573</v>
      </c>
      <c r="B958" s="1">
        <v>21931</v>
      </c>
      <c r="C958" s="2" t="s">
        <v>427</v>
      </c>
      <c r="D958" s="2">
        <v>10</v>
      </c>
      <c r="E958" s="3">
        <v>40595.569444444445</v>
      </c>
      <c r="F958" s="11">
        <v>1.95</v>
      </c>
      <c r="G958" s="2">
        <v>12621</v>
      </c>
      <c r="H958" s="11">
        <v>19.5</v>
      </c>
    </row>
    <row r="959" spans="1:8" x14ac:dyDescent="0.25">
      <c r="A959" s="2">
        <v>544573</v>
      </c>
      <c r="B959" s="1">
        <v>22148</v>
      </c>
      <c r="C959" s="2" t="s">
        <v>692</v>
      </c>
      <c r="D959" s="2">
        <v>40</v>
      </c>
      <c r="E959" s="3">
        <v>40595.569444444445</v>
      </c>
      <c r="F959" s="11">
        <v>1.65</v>
      </c>
      <c r="G959" s="2">
        <v>12621</v>
      </c>
      <c r="H959" s="11">
        <v>66</v>
      </c>
    </row>
    <row r="960" spans="1:8" x14ac:dyDescent="0.25">
      <c r="A960" s="2">
        <v>544573</v>
      </c>
      <c r="B960" s="1">
        <v>22302</v>
      </c>
      <c r="C960" s="2" t="s">
        <v>509</v>
      </c>
      <c r="D960" s="2">
        <v>12</v>
      </c>
      <c r="E960" s="3">
        <v>40595.569444444445</v>
      </c>
      <c r="F960" s="11">
        <v>2.5499999999999998</v>
      </c>
      <c r="G960" s="2">
        <v>12621</v>
      </c>
      <c r="H960" s="11">
        <v>30.599999999999998</v>
      </c>
    </row>
    <row r="961" spans="1:8" x14ac:dyDescent="0.25">
      <c r="A961" s="2">
        <v>544573</v>
      </c>
      <c r="B961" s="1">
        <v>22303</v>
      </c>
      <c r="C961" s="2" t="s">
        <v>422</v>
      </c>
      <c r="D961" s="2">
        <v>36</v>
      </c>
      <c r="E961" s="3">
        <v>40595.569444444445</v>
      </c>
      <c r="F961" s="11">
        <v>2.1</v>
      </c>
      <c r="G961" s="2">
        <v>12621</v>
      </c>
      <c r="H961" s="11">
        <v>75.600000000000009</v>
      </c>
    </row>
    <row r="962" spans="1:8" x14ac:dyDescent="0.25">
      <c r="A962" s="2">
        <v>544573</v>
      </c>
      <c r="B962" s="1">
        <v>22355</v>
      </c>
      <c r="C962" s="2" t="s">
        <v>226</v>
      </c>
      <c r="D962" s="2">
        <v>10</v>
      </c>
      <c r="E962" s="3">
        <v>40595.569444444445</v>
      </c>
      <c r="F962" s="11">
        <v>0.85</v>
      </c>
      <c r="G962" s="2">
        <v>12621</v>
      </c>
      <c r="H962" s="11">
        <v>8.5</v>
      </c>
    </row>
    <row r="963" spans="1:8" x14ac:dyDescent="0.25">
      <c r="A963" s="2">
        <v>544573</v>
      </c>
      <c r="B963" s="1">
        <v>22423</v>
      </c>
      <c r="C963" s="2" t="s">
        <v>100</v>
      </c>
      <c r="D963" s="2">
        <v>1</v>
      </c>
      <c r="E963" s="3">
        <v>40595.569444444445</v>
      </c>
      <c r="F963" s="11">
        <v>12.75</v>
      </c>
      <c r="G963" s="2">
        <v>12621</v>
      </c>
      <c r="H963" s="11">
        <v>12.75</v>
      </c>
    </row>
    <row r="964" spans="1:8" x14ac:dyDescent="0.25">
      <c r="A964" s="2">
        <v>544573</v>
      </c>
      <c r="B964" s="1">
        <v>22568</v>
      </c>
      <c r="C964" s="2" t="s">
        <v>58</v>
      </c>
      <c r="D964" s="2">
        <v>8</v>
      </c>
      <c r="E964" s="3">
        <v>40595.569444444445</v>
      </c>
      <c r="F964" s="11">
        <v>3.75</v>
      </c>
      <c r="G964" s="2">
        <v>12621</v>
      </c>
      <c r="H964" s="11">
        <v>30</v>
      </c>
    </row>
    <row r="965" spans="1:8" x14ac:dyDescent="0.25">
      <c r="A965" s="2">
        <v>544573</v>
      </c>
      <c r="B965" s="1">
        <v>22583</v>
      </c>
      <c r="C965" s="2" t="s">
        <v>693</v>
      </c>
      <c r="D965" s="2">
        <v>6</v>
      </c>
      <c r="E965" s="3">
        <v>40595.569444444445</v>
      </c>
      <c r="F965" s="11">
        <v>2.5499999999999998</v>
      </c>
      <c r="G965" s="2">
        <v>12621</v>
      </c>
      <c r="H965" s="11">
        <v>15.299999999999999</v>
      </c>
    </row>
    <row r="966" spans="1:8" x14ac:dyDescent="0.25">
      <c r="A966" s="2">
        <v>544573</v>
      </c>
      <c r="B966" s="1">
        <v>22585</v>
      </c>
      <c r="C966" s="2" t="s">
        <v>164</v>
      </c>
      <c r="D966" s="2">
        <v>12</v>
      </c>
      <c r="E966" s="3">
        <v>40595.569444444445</v>
      </c>
      <c r="F966" s="11">
        <v>1.25</v>
      </c>
      <c r="G966" s="2">
        <v>12621</v>
      </c>
      <c r="H966" s="11">
        <v>15</v>
      </c>
    </row>
    <row r="967" spans="1:8" x14ac:dyDescent="0.25">
      <c r="A967" s="2">
        <v>544573</v>
      </c>
      <c r="B967" s="1">
        <v>22636</v>
      </c>
      <c r="C967" s="2" t="s">
        <v>24</v>
      </c>
      <c r="D967" s="2">
        <v>4</v>
      </c>
      <c r="E967" s="3">
        <v>40595.569444444445</v>
      </c>
      <c r="F967" s="11">
        <v>8.5</v>
      </c>
      <c r="G967" s="2">
        <v>12621</v>
      </c>
      <c r="H967" s="11">
        <v>34</v>
      </c>
    </row>
    <row r="968" spans="1:8" x14ac:dyDescent="0.25">
      <c r="A968" s="2">
        <v>544573</v>
      </c>
      <c r="B968" s="1">
        <v>22665</v>
      </c>
      <c r="C968" s="2" t="s">
        <v>690</v>
      </c>
      <c r="D968" s="2">
        <v>6</v>
      </c>
      <c r="E968" s="3">
        <v>40595.569444444445</v>
      </c>
      <c r="F968" s="11">
        <v>2.95</v>
      </c>
      <c r="G968" s="2">
        <v>12621</v>
      </c>
      <c r="H968" s="11">
        <v>17.700000000000003</v>
      </c>
    </row>
    <row r="969" spans="1:8" x14ac:dyDescent="0.25">
      <c r="A969" s="2">
        <v>544573</v>
      </c>
      <c r="B969" s="1">
        <v>22748</v>
      </c>
      <c r="C969" s="2" t="s">
        <v>197</v>
      </c>
      <c r="D969" s="2">
        <v>6</v>
      </c>
      <c r="E969" s="3">
        <v>40595.569444444445</v>
      </c>
      <c r="F969" s="11">
        <v>2.1</v>
      </c>
      <c r="G969" s="2">
        <v>12621</v>
      </c>
      <c r="H969" s="11">
        <v>12.600000000000001</v>
      </c>
    </row>
    <row r="970" spans="1:8" x14ac:dyDescent="0.25">
      <c r="A970" s="2">
        <v>544573</v>
      </c>
      <c r="B970" s="1">
        <v>22960</v>
      </c>
      <c r="C970" s="2" t="s">
        <v>52</v>
      </c>
      <c r="D970" s="2">
        <v>6</v>
      </c>
      <c r="E970" s="3">
        <v>40595.569444444445</v>
      </c>
      <c r="F970" s="11">
        <v>4.25</v>
      </c>
      <c r="G970" s="2">
        <v>12621</v>
      </c>
      <c r="H970" s="11">
        <v>25.5</v>
      </c>
    </row>
    <row r="971" spans="1:8" x14ac:dyDescent="0.25">
      <c r="A971" s="2">
        <v>544573</v>
      </c>
      <c r="B971" s="1">
        <v>22961</v>
      </c>
      <c r="C971" s="2" t="s">
        <v>13</v>
      </c>
      <c r="D971" s="2">
        <v>24</v>
      </c>
      <c r="E971" s="3">
        <v>40595.569444444445</v>
      </c>
      <c r="F971" s="11">
        <v>1.45</v>
      </c>
      <c r="G971" s="2">
        <v>12621</v>
      </c>
      <c r="H971" s="11">
        <v>34.799999999999997</v>
      </c>
    </row>
    <row r="972" spans="1:8" x14ac:dyDescent="0.25">
      <c r="A972" s="2">
        <v>544573</v>
      </c>
      <c r="B972" s="1">
        <v>22973</v>
      </c>
      <c r="C972" s="2" t="s">
        <v>9</v>
      </c>
      <c r="D972" s="2">
        <v>12</v>
      </c>
      <c r="E972" s="3">
        <v>40595.569444444445</v>
      </c>
      <c r="F972" s="11">
        <v>1.65</v>
      </c>
      <c r="G972" s="2">
        <v>12621</v>
      </c>
      <c r="H972" s="11">
        <v>19.799999999999997</v>
      </c>
    </row>
    <row r="973" spans="1:8" x14ac:dyDescent="0.25">
      <c r="A973" s="2">
        <v>544573</v>
      </c>
      <c r="B973" s="1">
        <v>22991</v>
      </c>
      <c r="C973" s="2" t="s">
        <v>691</v>
      </c>
      <c r="D973" s="2">
        <v>144</v>
      </c>
      <c r="E973" s="3">
        <v>40595.569444444445</v>
      </c>
      <c r="F973" s="11">
        <v>1.65</v>
      </c>
      <c r="G973" s="2">
        <v>12621</v>
      </c>
      <c r="H973" s="11">
        <v>237.6</v>
      </c>
    </row>
    <row r="974" spans="1:8" x14ac:dyDescent="0.25">
      <c r="A974" s="2">
        <v>544811</v>
      </c>
      <c r="B974" s="1">
        <v>20719</v>
      </c>
      <c r="C974" s="2" t="s">
        <v>76</v>
      </c>
      <c r="D974" s="2">
        <v>10</v>
      </c>
      <c r="E974" s="3">
        <v>40597.661805555559</v>
      </c>
      <c r="F974" s="11">
        <v>0.85</v>
      </c>
      <c r="G974" s="2">
        <v>12471</v>
      </c>
      <c r="H974" s="11">
        <v>8.5</v>
      </c>
    </row>
    <row r="975" spans="1:8" x14ac:dyDescent="0.25">
      <c r="A975" s="2">
        <v>544811</v>
      </c>
      <c r="B975" s="1">
        <v>21210</v>
      </c>
      <c r="C975" s="2" t="s">
        <v>174</v>
      </c>
      <c r="D975" s="2">
        <v>12</v>
      </c>
      <c r="E975" s="3">
        <v>40597.661805555559</v>
      </c>
      <c r="F975" s="11">
        <v>1.45</v>
      </c>
      <c r="G975" s="2">
        <v>12471</v>
      </c>
      <c r="H975" s="11">
        <v>17.399999999999999</v>
      </c>
    </row>
    <row r="976" spans="1:8" x14ac:dyDescent="0.25">
      <c r="A976" s="2">
        <v>544811</v>
      </c>
      <c r="B976" s="1">
        <v>22445</v>
      </c>
      <c r="C976" s="2" t="s">
        <v>37</v>
      </c>
      <c r="D976" s="2">
        <v>12</v>
      </c>
      <c r="E976" s="3">
        <v>40597.661805555559</v>
      </c>
      <c r="F976" s="11">
        <v>2.95</v>
      </c>
      <c r="G976" s="2">
        <v>12471</v>
      </c>
      <c r="H976" s="11">
        <v>35.400000000000006</v>
      </c>
    </row>
    <row r="977" spans="1:8" x14ac:dyDescent="0.25">
      <c r="A977" s="2">
        <v>544811</v>
      </c>
      <c r="B977" s="1">
        <v>22472</v>
      </c>
      <c r="C977" s="2" t="s">
        <v>180</v>
      </c>
      <c r="D977" s="2">
        <v>6</v>
      </c>
      <c r="E977" s="3">
        <v>40597.661805555559</v>
      </c>
      <c r="F977" s="11">
        <v>4.95</v>
      </c>
      <c r="G977" s="2">
        <v>12471</v>
      </c>
      <c r="H977" s="11">
        <v>29.700000000000003</v>
      </c>
    </row>
    <row r="978" spans="1:8" x14ac:dyDescent="0.25">
      <c r="A978" s="2">
        <v>544811</v>
      </c>
      <c r="B978" s="1">
        <v>22625</v>
      </c>
      <c r="C978" s="2" t="s">
        <v>117</v>
      </c>
      <c r="D978" s="2">
        <v>6</v>
      </c>
      <c r="E978" s="3">
        <v>40597.661805555559</v>
      </c>
      <c r="F978" s="11">
        <v>8.5</v>
      </c>
      <c r="G978" s="2">
        <v>12471</v>
      </c>
      <c r="H978" s="11">
        <v>51</v>
      </c>
    </row>
    <row r="979" spans="1:8" x14ac:dyDescent="0.25">
      <c r="A979" s="2">
        <v>544811</v>
      </c>
      <c r="B979" s="1">
        <v>22720</v>
      </c>
      <c r="C979" s="2" t="s">
        <v>212</v>
      </c>
      <c r="D979" s="2">
        <v>6</v>
      </c>
      <c r="E979" s="3">
        <v>40597.661805555559</v>
      </c>
      <c r="F979" s="11">
        <v>4.95</v>
      </c>
      <c r="G979" s="2">
        <v>12471</v>
      </c>
      <c r="H979" s="11">
        <v>29.700000000000003</v>
      </c>
    </row>
    <row r="980" spans="1:8" x14ac:dyDescent="0.25">
      <c r="A980" s="2">
        <v>544811</v>
      </c>
      <c r="B980" s="1">
        <v>22728</v>
      </c>
      <c r="C980" s="2" t="s">
        <v>191</v>
      </c>
      <c r="D980" s="2">
        <v>12</v>
      </c>
      <c r="E980" s="3">
        <v>40597.661805555559</v>
      </c>
      <c r="F980" s="11">
        <v>3.75</v>
      </c>
      <c r="G980" s="2">
        <v>12471</v>
      </c>
      <c r="H980" s="11">
        <v>45</v>
      </c>
    </row>
    <row r="981" spans="1:8" x14ac:dyDescent="0.25">
      <c r="A981" s="2">
        <v>544811</v>
      </c>
      <c r="B981" s="1">
        <v>22741</v>
      </c>
      <c r="C981" s="2" t="s">
        <v>192</v>
      </c>
      <c r="D981" s="2">
        <v>48</v>
      </c>
      <c r="E981" s="3">
        <v>40597.661805555559</v>
      </c>
      <c r="F981" s="11">
        <v>0.85</v>
      </c>
      <c r="G981" s="2">
        <v>12471</v>
      </c>
      <c r="H981" s="11">
        <v>40.799999999999997</v>
      </c>
    </row>
    <row r="982" spans="1:8" x14ac:dyDescent="0.25">
      <c r="A982" s="2">
        <v>544811</v>
      </c>
      <c r="B982" s="1">
        <v>22992</v>
      </c>
      <c r="C982" s="2" t="s">
        <v>694</v>
      </c>
      <c r="D982" s="2">
        <v>12</v>
      </c>
      <c r="E982" s="3">
        <v>40597.661805555559</v>
      </c>
      <c r="F982" s="11">
        <v>1.95</v>
      </c>
      <c r="G982" s="2">
        <v>12471</v>
      </c>
      <c r="H982" s="11">
        <v>23.4</v>
      </c>
    </row>
    <row r="983" spans="1:8" x14ac:dyDescent="0.25">
      <c r="A983" s="2">
        <v>544811</v>
      </c>
      <c r="B983" s="1">
        <v>22993</v>
      </c>
      <c r="C983" s="2" t="s">
        <v>685</v>
      </c>
      <c r="D983" s="2">
        <v>12</v>
      </c>
      <c r="E983" s="3">
        <v>40597.661805555559</v>
      </c>
      <c r="F983" s="11">
        <v>1.25</v>
      </c>
      <c r="G983" s="2">
        <v>12471</v>
      </c>
      <c r="H983" s="11">
        <v>15</v>
      </c>
    </row>
    <row r="984" spans="1:8" x14ac:dyDescent="0.25">
      <c r="A984" s="2">
        <v>544811</v>
      </c>
      <c r="B984" s="1">
        <v>23231</v>
      </c>
      <c r="C984" s="2" t="s">
        <v>635</v>
      </c>
      <c r="D984" s="2">
        <v>25</v>
      </c>
      <c r="E984" s="3">
        <v>40597.661805555559</v>
      </c>
      <c r="F984" s="11">
        <v>0.42</v>
      </c>
      <c r="G984" s="2">
        <v>12471</v>
      </c>
      <c r="H984" s="11">
        <v>10.5</v>
      </c>
    </row>
    <row r="985" spans="1:8" x14ac:dyDescent="0.25">
      <c r="A985" s="2">
        <v>544811</v>
      </c>
      <c r="B985" s="1">
        <v>23233</v>
      </c>
      <c r="C985" s="2" t="s">
        <v>677</v>
      </c>
      <c r="D985" s="2">
        <v>25</v>
      </c>
      <c r="E985" s="3">
        <v>40597.661805555559</v>
      </c>
      <c r="F985" s="11">
        <v>0.42</v>
      </c>
      <c r="G985" s="2">
        <v>12471</v>
      </c>
      <c r="H985" s="11">
        <v>10.5</v>
      </c>
    </row>
    <row r="986" spans="1:8" x14ac:dyDescent="0.25">
      <c r="A986" s="2">
        <v>544811</v>
      </c>
      <c r="B986" s="1">
        <v>84988</v>
      </c>
      <c r="C986" s="2" t="s">
        <v>287</v>
      </c>
      <c r="D986" s="2">
        <v>12</v>
      </c>
      <c r="E986" s="3">
        <v>40597.661805555559</v>
      </c>
      <c r="F986" s="11">
        <v>1.45</v>
      </c>
      <c r="G986" s="2">
        <v>12471</v>
      </c>
      <c r="H986" s="11">
        <v>17.399999999999999</v>
      </c>
    </row>
    <row r="987" spans="1:8" x14ac:dyDescent="0.25">
      <c r="A987" s="2">
        <v>544933</v>
      </c>
      <c r="B987" s="1">
        <v>10135</v>
      </c>
      <c r="C987" s="2" t="s">
        <v>695</v>
      </c>
      <c r="D987" s="2">
        <v>200</v>
      </c>
      <c r="E987" s="3">
        <v>40599.363888888889</v>
      </c>
      <c r="F987" s="11">
        <v>1.06</v>
      </c>
      <c r="G987" s="2">
        <v>12633</v>
      </c>
      <c r="H987" s="11">
        <v>212</v>
      </c>
    </row>
    <row r="988" spans="1:8" x14ac:dyDescent="0.25">
      <c r="A988" s="2">
        <v>544933</v>
      </c>
      <c r="B988" s="1">
        <v>20718</v>
      </c>
      <c r="C988" s="2" t="s">
        <v>123</v>
      </c>
      <c r="D988" s="2">
        <v>10</v>
      </c>
      <c r="E988" s="3">
        <v>40599.363888888889</v>
      </c>
      <c r="F988" s="11">
        <v>1.25</v>
      </c>
      <c r="G988" s="2">
        <v>12633</v>
      </c>
      <c r="H988" s="11">
        <v>12.5</v>
      </c>
    </row>
    <row r="989" spans="1:8" x14ac:dyDescent="0.25">
      <c r="A989" s="2">
        <v>544933</v>
      </c>
      <c r="B989" s="1">
        <v>20754</v>
      </c>
      <c r="C989" s="2" t="s">
        <v>698</v>
      </c>
      <c r="D989" s="2">
        <v>6</v>
      </c>
      <c r="E989" s="3">
        <v>40599.363888888889</v>
      </c>
      <c r="F989" s="11">
        <v>2.1</v>
      </c>
      <c r="G989" s="2">
        <v>12633</v>
      </c>
      <c r="H989" s="11">
        <v>12.600000000000001</v>
      </c>
    </row>
    <row r="990" spans="1:8" x14ac:dyDescent="0.25">
      <c r="A990" s="2">
        <v>544933</v>
      </c>
      <c r="B990" s="1">
        <v>21041</v>
      </c>
      <c r="C990" s="2" t="s">
        <v>368</v>
      </c>
      <c r="D990" s="2">
        <v>6</v>
      </c>
      <c r="E990" s="3">
        <v>40599.363888888889</v>
      </c>
      <c r="F990" s="11">
        <v>2.95</v>
      </c>
      <c r="G990" s="2">
        <v>12633</v>
      </c>
      <c r="H990" s="11">
        <v>17.700000000000003</v>
      </c>
    </row>
    <row r="991" spans="1:8" x14ac:dyDescent="0.25">
      <c r="A991" s="2">
        <v>544933</v>
      </c>
      <c r="B991" s="1">
        <v>21121</v>
      </c>
      <c r="C991" s="2" t="s">
        <v>326</v>
      </c>
      <c r="D991" s="2">
        <v>24</v>
      </c>
      <c r="E991" s="3">
        <v>40599.363888888889</v>
      </c>
      <c r="F991" s="11">
        <v>1.25</v>
      </c>
      <c r="G991" s="2">
        <v>12633</v>
      </c>
      <c r="H991" s="11">
        <v>30</v>
      </c>
    </row>
    <row r="992" spans="1:8" x14ac:dyDescent="0.25">
      <c r="A992" s="2">
        <v>544933</v>
      </c>
      <c r="B992" s="1">
        <v>21212</v>
      </c>
      <c r="C992" s="2" t="s">
        <v>21</v>
      </c>
      <c r="D992" s="2">
        <v>24</v>
      </c>
      <c r="E992" s="3">
        <v>40599.363888888889</v>
      </c>
      <c r="F992" s="11">
        <v>0.55000000000000004</v>
      </c>
      <c r="G992" s="2">
        <v>12633</v>
      </c>
      <c r="H992" s="11">
        <v>13.200000000000001</v>
      </c>
    </row>
    <row r="993" spans="1:8" x14ac:dyDescent="0.25">
      <c r="A993" s="2">
        <v>544933</v>
      </c>
      <c r="B993" s="1">
        <v>21531</v>
      </c>
      <c r="C993" s="2" t="s">
        <v>699</v>
      </c>
      <c r="D993" s="2">
        <v>6</v>
      </c>
      <c r="E993" s="3">
        <v>40599.363888888889</v>
      </c>
      <c r="F993" s="11">
        <v>2.5499999999999998</v>
      </c>
      <c r="G993" s="2">
        <v>12633</v>
      </c>
      <c r="H993" s="11">
        <v>15.299999999999999</v>
      </c>
    </row>
    <row r="994" spans="1:8" x14ac:dyDescent="0.25">
      <c r="A994" s="2">
        <v>544933</v>
      </c>
      <c r="B994" s="1">
        <v>21533</v>
      </c>
      <c r="C994" s="2" t="s">
        <v>700</v>
      </c>
      <c r="D994" s="2">
        <v>3</v>
      </c>
      <c r="E994" s="3">
        <v>40599.363888888889</v>
      </c>
      <c r="F994" s="11">
        <v>4.95</v>
      </c>
      <c r="G994" s="2">
        <v>12633</v>
      </c>
      <c r="H994" s="11">
        <v>14.850000000000001</v>
      </c>
    </row>
    <row r="995" spans="1:8" x14ac:dyDescent="0.25">
      <c r="A995" s="2">
        <v>544933</v>
      </c>
      <c r="B995" s="1">
        <v>21558</v>
      </c>
      <c r="C995" s="2" t="s">
        <v>334</v>
      </c>
      <c r="D995" s="2">
        <v>6</v>
      </c>
      <c r="E995" s="3">
        <v>40599.363888888889</v>
      </c>
      <c r="F995" s="11">
        <v>2.5499999999999998</v>
      </c>
      <c r="G995" s="2">
        <v>12633</v>
      </c>
      <c r="H995" s="11">
        <v>15.299999999999999</v>
      </c>
    </row>
    <row r="996" spans="1:8" x14ac:dyDescent="0.25">
      <c r="A996" s="2">
        <v>544933</v>
      </c>
      <c r="B996" s="1">
        <v>21559</v>
      </c>
      <c r="C996" s="2" t="s">
        <v>167</v>
      </c>
      <c r="D996" s="2">
        <v>6</v>
      </c>
      <c r="E996" s="3">
        <v>40599.363888888889</v>
      </c>
      <c r="F996" s="11">
        <v>2.5499999999999998</v>
      </c>
      <c r="G996" s="2">
        <v>12633</v>
      </c>
      <c r="H996" s="11">
        <v>15.299999999999999</v>
      </c>
    </row>
    <row r="997" spans="1:8" x14ac:dyDescent="0.25">
      <c r="A997" s="2">
        <v>544933</v>
      </c>
      <c r="B997" s="1">
        <v>21731</v>
      </c>
      <c r="C997" s="2" t="s">
        <v>145</v>
      </c>
      <c r="D997" s="2">
        <v>12</v>
      </c>
      <c r="E997" s="3">
        <v>40599.363888888889</v>
      </c>
      <c r="F997" s="11">
        <v>1.65</v>
      </c>
      <c r="G997" s="2">
        <v>12633</v>
      </c>
      <c r="H997" s="11">
        <v>19.799999999999997</v>
      </c>
    </row>
    <row r="998" spans="1:8" x14ac:dyDescent="0.25">
      <c r="A998" s="2">
        <v>544933</v>
      </c>
      <c r="B998" s="1">
        <v>21915</v>
      </c>
      <c r="C998" s="2" t="s">
        <v>65</v>
      </c>
      <c r="D998" s="2">
        <v>12</v>
      </c>
      <c r="E998" s="3">
        <v>40599.363888888889</v>
      </c>
      <c r="F998" s="11">
        <v>1.25</v>
      </c>
      <c r="G998" s="2">
        <v>12633</v>
      </c>
      <c r="H998" s="11">
        <v>15</v>
      </c>
    </row>
    <row r="999" spans="1:8" x14ac:dyDescent="0.25">
      <c r="A999" s="2">
        <v>544933</v>
      </c>
      <c r="B999" s="1">
        <v>21929</v>
      </c>
      <c r="C999" s="2" t="s">
        <v>542</v>
      </c>
      <c r="D999" s="2">
        <v>10</v>
      </c>
      <c r="E999" s="3">
        <v>40599.363888888889</v>
      </c>
      <c r="F999" s="11">
        <v>1.95</v>
      </c>
      <c r="G999" s="2">
        <v>12633</v>
      </c>
      <c r="H999" s="11">
        <v>19.5</v>
      </c>
    </row>
    <row r="1000" spans="1:8" x14ac:dyDescent="0.25">
      <c r="A1000" s="2">
        <v>544933</v>
      </c>
      <c r="B1000" s="1">
        <v>21980</v>
      </c>
      <c r="C1000" s="2" t="s">
        <v>346</v>
      </c>
      <c r="D1000" s="2">
        <v>24</v>
      </c>
      <c r="E1000" s="3">
        <v>40599.363888888889</v>
      </c>
      <c r="F1000" s="11">
        <v>0.28999999999999998</v>
      </c>
      <c r="G1000" s="2">
        <v>12633</v>
      </c>
      <c r="H1000" s="11">
        <v>6.9599999999999991</v>
      </c>
    </row>
    <row r="1001" spans="1:8" x14ac:dyDescent="0.25">
      <c r="A1001" s="2">
        <v>544933</v>
      </c>
      <c r="B1001" s="1">
        <v>21985</v>
      </c>
      <c r="C1001" s="2" t="s">
        <v>697</v>
      </c>
      <c r="D1001" s="2">
        <v>24</v>
      </c>
      <c r="E1001" s="3">
        <v>40599.363888888889</v>
      </c>
      <c r="F1001" s="11">
        <v>0.28999999999999998</v>
      </c>
      <c r="G1001" s="2">
        <v>12633</v>
      </c>
      <c r="H1001" s="11">
        <v>6.9599999999999991</v>
      </c>
    </row>
    <row r="1002" spans="1:8" x14ac:dyDescent="0.25">
      <c r="A1002" s="2">
        <v>544933</v>
      </c>
      <c r="B1002" s="1">
        <v>22139</v>
      </c>
      <c r="C1002" s="2" t="s">
        <v>445</v>
      </c>
      <c r="D1002" s="2">
        <v>3</v>
      </c>
      <c r="E1002" s="3">
        <v>40599.363888888889</v>
      </c>
      <c r="F1002" s="11">
        <v>4.95</v>
      </c>
      <c r="G1002" s="2">
        <v>12633</v>
      </c>
      <c r="H1002" s="11">
        <v>14.850000000000001</v>
      </c>
    </row>
    <row r="1003" spans="1:8" x14ac:dyDescent="0.25">
      <c r="A1003" s="2">
        <v>544933</v>
      </c>
      <c r="B1003" s="1">
        <v>22302</v>
      </c>
      <c r="C1003" s="2" t="s">
        <v>509</v>
      </c>
      <c r="D1003" s="2">
        <v>6</v>
      </c>
      <c r="E1003" s="3">
        <v>40599.363888888889</v>
      </c>
      <c r="F1003" s="11">
        <v>2.5499999999999998</v>
      </c>
      <c r="G1003" s="2">
        <v>12633</v>
      </c>
      <c r="H1003" s="11">
        <v>15.299999999999999</v>
      </c>
    </row>
    <row r="1004" spans="1:8" x14ac:dyDescent="0.25">
      <c r="A1004" s="2">
        <v>544933</v>
      </c>
      <c r="B1004" s="1">
        <v>22303</v>
      </c>
      <c r="C1004" s="2" t="s">
        <v>422</v>
      </c>
      <c r="D1004" s="2">
        <v>6</v>
      </c>
      <c r="E1004" s="3">
        <v>40599.363888888889</v>
      </c>
      <c r="F1004" s="11">
        <v>2.5499999999999998</v>
      </c>
      <c r="G1004" s="2">
        <v>12633</v>
      </c>
      <c r="H1004" s="11">
        <v>15.299999999999999</v>
      </c>
    </row>
    <row r="1005" spans="1:8" x14ac:dyDescent="0.25">
      <c r="A1005" s="2">
        <v>544933</v>
      </c>
      <c r="B1005" s="1">
        <v>22326</v>
      </c>
      <c r="C1005" s="2" t="s">
        <v>75</v>
      </c>
      <c r="D1005" s="2">
        <v>6</v>
      </c>
      <c r="E1005" s="3">
        <v>40599.363888888889</v>
      </c>
      <c r="F1005" s="11">
        <v>2.95</v>
      </c>
      <c r="G1005" s="2">
        <v>12633</v>
      </c>
      <c r="H1005" s="11">
        <v>17.700000000000003</v>
      </c>
    </row>
    <row r="1006" spans="1:8" x14ac:dyDescent="0.25">
      <c r="A1006" s="2">
        <v>544933</v>
      </c>
      <c r="B1006" s="1">
        <v>22328</v>
      </c>
      <c r="C1006" s="2" t="s">
        <v>101</v>
      </c>
      <c r="D1006" s="2">
        <v>6</v>
      </c>
      <c r="E1006" s="3">
        <v>40599.363888888889</v>
      </c>
      <c r="F1006" s="11">
        <v>2.95</v>
      </c>
      <c r="G1006" s="2">
        <v>12633</v>
      </c>
      <c r="H1006" s="11">
        <v>17.700000000000003</v>
      </c>
    </row>
    <row r="1007" spans="1:8" x14ac:dyDescent="0.25">
      <c r="A1007" s="2">
        <v>544933</v>
      </c>
      <c r="B1007" s="1">
        <v>22343</v>
      </c>
      <c r="C1007" s="2" t="s">
        <v>215</v>
      </c>
      <c r="D1007" s="2">
        <v>24</v>
      </c>
      <c r="E1007" s="3">
        <v>40599.363888888889</v>
      </c>
      <c r="F1007" s="11">
        <v>0.85</v>
      </c>
      <c r="G1007" s="2">
        <v>12633</v>
      </c>
      <c r="H1007" s="11">
        <v>20.399999999999999</v>
      </c>
    </row>
    <row r="1008" spans="1:8" x14ac:dyDescent="0.25">
      <c r="A1008" s="2">
        <v>544933</v>
      </c>
      <c r="B1008" s="1">
        <v>22352</v>
      </c>
      <c r="C1008" s="2" t="s">
        <v>168</v>
      </c>
      <c r="D1008" s="2">
        <v>6</v>
      </c>
      <c r="E1008" s="3">
        <v>40599.363888888889</v>
      </c>
      <c r="F1008" s="11">
        <v>2.5499999999999998</v>
      </c>
      <c r="G1008" s="2">
        <v>12633</v>
      </c>
      <c r="H1008" s="11">
        <v>15.299999999999999</v>
      </c>
    </row>
    <row r="1009" spans="1:8" x14ac:dyDescent="0.25">
      <c r="A1009" s="2">
        <v>544933</v>
      </c>
      <c r="B1009" s="1">
        <v>22556</v>
      </c>
      <c r="C1009" s="2" t="s">
        <v>77</v>
      </c>
      <c r="D1009" s="2">
        <v>12</v>
      </c>
      <c r="E1009" s="3">
        <v>40599.363888888889</v>
      </c>
      <c r="F1009" s="11">
        <v>1.65</v>
      </c>
      <c r="G1009" s="2">
        <v>12633</v>
      </c>
      <c r="H1009" s="11">
        <v>19.799999999999997</v>
      </c>
    </row>
    <row r="1010" spans="1:8" x14ac:dyDescent="0.25">
      <c r="A1010" s="2">
        <v>544933</v>
      </c>
      <c r="B1010" s="1">
        <v>22557</v>
      </c>
      <c r="C1010" s="2" t="s">
        <v>114</v>
      </c>
      <c r="D1010" s="2">
        <v>12</v>
      </c>
      <c r="E1010" s="3">
        <v>40599.363888888889</v>
      </c>
      <c r="F1010" s="11">
        <v>1.65</v>
      </c>
      <c r="G1010" s="2">
        <v>12633</v>
      </c>
      <c r="H1010" s="11">
        <v>19.799999999999997</v>
      </c>
    </row>
    <row r="1011" spans="1:8" x14ac:dyDescent="0.25">
      <c r="A1011" s="2">
        <v>544933</v>
      </c>
      <c r="B1011" s="1">
        <v>22704</v>
      </c>
      <c r="C1011" s="2" t="s">
        <v>399</v>
      </c>
      <c r="D1011" s="2">
        <v>25</v>
      </c>
      <c r="E1011" s="3">
        <v>40599.363888888889</v>
      </c>
      <c r="F1011" s="11">
        <v>0.42</v>
      </c>
      <c r="G1011" s="2">
        <v>12633</v>
      </c>
      <c r="H1011" s="11">
        <v>10.5</v>
      </c>
    </row>
    <row r="1012" spans="1:8" x14ac:dyDescent="0.25">
      <c r="A1012" s="2">
        <v>544933</v>
      </c>
      <c r="B1012" s="1">
        <v>22857</v>
      </c>
      <c r="C1012" s="2" t="s">
        <v>357</v>
      </c>
      <c r="D1012" s="2">
        <v>12</v>
      </c>
      <c r="E1012" s="3">
        <v>40599.363888888889</v>
      </c>
      <c r="F1012" s="11">
        <v>0.85</v>
      </c>
      <c r="G1012" s="2">
        <v>12633</v>
      </c>
      <c r="H1012" s="11">
        <v>10.199999999999999</v>
      </c>
    </row>
    <row r="1013" spans="1:8" x14ac:dyDescent="0.25">
      <c r="A1013" s="2">
        <v>544933</v>
      </c>
      <c r="B1013" s="1">
        <v>22858</v>
      </c>
      <c r="C1013" s="2" t="s">
        <v>430</v>
      </c>
      <c r="D1013" s="2">
        <v>6</v>
      </c>
      <c r="E1013" s="3">
        <v>40599.363888888889</v>
      </c>
      <c r="F1013" s="11">
        <v>1.65</v>
      </c>
      <c r="G1013" s="2">
        <v>12633</v>
      </c>
      <c r="H1013" s="11">
        <v>9.8999999999999986</v>
      </c>
    </row>
    <row r="1014" spans="1:8" x14ac:dyDescent="0.25">
      <c r="A1014" s="2">
        <v>544933</v>
      </c>
      <c r="B1014" s="1">
        <v>22892</v>
      </c>
      <c r="C1014" s="2" t="s">
        <v>220</v>
      </c>
      <c r="D1014" s="2">
        <v>12</v>
      </c>
      <c r="E1014" s="3">
        <v>40599.363888888889</v>
      </c>
      <c r="F1014" s="11">
        <v>1.25</v>
      </c>
      <c r="G1014" s="2">
        <v>12633</v>
      </c>
      <c r="H1014" s="11">
        <v>15</v>
      </c>
    </row>
    <row r="1015" spans="1:8" x14ac:dyDescent="0.25">
      <c r="A1015" s="2">
        <v>544933</v>
      </c>
      <c r="B1015" s="1">
        <v>22895</v>
      </c>
      <c r="C1015" s="2" t="s">
        <v>78</v>
      </c>
      <c r="D1015" s="2">
        <v>6</v>
      </c>
      <c r="E1015" s="3">
        <v>40599.363888888889</v>
      </c>
      <c r="F1015" s="11">
        <v>2.95</v>
      </c>
      <c r="G1015" s="2">
        <v>12633</v>
      </c>
      <c r="H1015" s="11">
        <v>17.700000000000003</v>
      </c>
    </row>
    <row r="1016" spans="1:8" x14ac:dyDescent="0.25">
      <c r="A1016" s="2">
        <v>544933</v>
      </c>
      <c r="B1016" s="1">
        <v>22897</v>
      </c>
      <c r="C1016" s="2" t="s">
        <v>188</v>
      </c>
      <c r="D1016" s="2">
        <v>10</v>
      </c>
      <c r="E1016" s="3">
        <v>40599.363888888889</v>
      </c>
      <c r="F1016" s="11">
        <v>1.45</v>
      </c>
      <c r="G1016" s="2">
        <v>12633</v>
      </c>
      <c r="H1016" s="11">
        <v>14.5</v>
      </c>
    </row>
    <row r="1017" spans="1:8" x14ac:dyDescent="0.25">
      <c r="A1017" s="2">
        <v>544933</v>
      </c>
      <c r="B1017" s="1">
        <v>22908</v>
      </c>
      <c r="C1017" s="2" t="s">
        <v>187</v>
      </c>
      <c r="D1017" s="2">
        <v>12</v>
      </c>
      <c r="E1017" s="3">
        <v>40599.363888888889</v>
      </c>
      <c r="F1017" s="11">
        <v>0.85</v>
      </c>
      <c r="G1017" s="2">
        <v>12633</v>
      </c>
      <c r="H1017" s="11">
        <v>10.199999999999999</v>
      </c>
    </row>
    <row r="1018" spans="1:8" x14ac:dyDescent="0.25">
      <c r="A1018" s="2">
        <v>544933</v>
      </c>
      <c r="B1018" s="1">
        <v>84356</v>
      </c>
      <c r="C1018" s="2" t="s">
        <v>696</v>
      </c>
      <c r="D1018" s="2">
        <v>36</v>
      </c>
      <c r="E1018" s="3">
        <v>40599.363888888889</v>
      </c>
      <c r="F1018" s="11">
        <v>5.95</v>
      </c>
      <c r="G1018" s="2">
        <v>12633</v>
      </c>
      <c r="H1018" s="11">
        <v>214.20000000000002</v>
      </c>
    </row>
    <row r="1019" spans="1:8" x14ac:dyDescent="0.25">
      <c r="A1019" s="2">
        <v>544933</v>
      </c>
      <c r="B1019" s="1" t="s">
        <v>28</v>
      </c>
      <c r="C1019" s="2" t="s">
        <v>29</v>
      </c>
      <c r="D1019" s="2">
        <v>10</v>
      </c>
      <c r="E1019" s="3">
        <v>40599.363888888889</v>
      </c>
      <c r="F1019" s="11">
        <v>1.95</v>
      </c>
      <c r="G1019" s="2">
        <v>12633</v>
      </c>
      <c r="H1019" s="11">
        <v>19.5</v>
      </c>
    </row>
    <row r="1020" spans="1:8" x14ac:dyDescent="0.25">
      <c r="A1020" s="2">
        <v>544996</v>
      </c>
      <c r="B1020" s="1">
        <v>21456</v>
      </c>
      <c r="C1020" s="2" t="s">
        <v>701</v>
      </c>
      <c r="D1020" s="2">
        <v>12</v>
      </c>
      <c r="E1020" s="3">
        <v>40599.495138888888</v>
      </c>
      <c r="F1020" s="11">
        <v>1.25</v>
      </c>
      <c r="G1020" s="2">
        <v>12474</v>
      </c>
      <c r="H1020" s="11">
        <v>15</v>
      </c>
    </row>
    <row r="1021" spans="1:8" x14ac:dyDescent="0.25">
      <c r="A1021" s="2">
        <v>544996</v>
      </c>
      <c r="B1021" s="1">
        <v>21458</v>
      </c>
      <c r="C1021" s="2" t="s">
        <v>704</v>
      </c>
      <c r="D1021" s="2">
        <v>12</v>
      </c>
      <c r="E1021" s="3">
        <v>40599.495138888888</v>
      </c>
      <c r="F1021" s="11">
        <v>1.25</v>
      </c>
      <c r="G1021" s="2">
        <v>12474</v>
      </c>
      <c r="H1021" s="11">
        <v>15</v>
      </c>
    </row>
    <row r="1022" spans="1:8" x14ac:dyDescent="0.25">
      <c r="A1022" s="2">
        <v>544996</v>
      </c>
      <c r="B1022" s="1">
        <v>22326</v>
      </c>
      <c r="C1022" s="2" t="s">
        <v>75</v>
      </c>
      <c r="D1022" s="2">
        <v>12</v>
      </c>
      <c r="E1022" s="3">
        <v>40599.495138888888</v>
      </c>
      <c r="F1022" s="11">
        <v>2.95</v>
      </c>
      <c r="G1022" s="2">
        <v>12474</v>
      </c>
      <c r="H1022" s="11">
        <v>35.400000000000006</v>
      </c>
    </row>
    <row r="1023" spans="1:8" x14ac:dyDescent="0.25">
      <c r="A1023" s="2">
        <v>544996</v>
      </c>
      <c r="B1023" s="1">
        <v>22328</v>
      </c>
      <c r="C1023" s="2" t="s">
        <v>101</v>
      </c>
      <c r="D1023" s="2">
        <v>12</v>
      </c>
      <c r="E1023" s="3">
        <v>40599.495138888888</v>
      </c>
      <c r="F1023" s="11">
        <v>2.95</v>
      </c>
      <c r="G1023" s="2">
        <v>12474</v>
      </c>
      <c r="H1023" s="11">
        <v>35.400000000000006</v>
      </c>
    </row>
    <row r="1024" spans="1:8" x14ac:dyDescent="0.25">
      <c r="A1024" s="2">
        <v>544996</v>
      </c>
      <c r="B1024" s="1">
        <v>22487</v>
      </c>
      <c r="C1024" s="2" t="s">
        <v>459</v>
      </c>
      <c r="D1024" s="2">
        <v>1</v>
      </c>
      <c r="E1024" s="3">
        <v>40599.495138888888</v>
      </c>
      <c r="F1024" s="11">
        <v>9.9499999999999993</v>
      </c>
      <c r="G1024" s="2">
        <v>12474</v>
      </c>
      <c r="H1024" s="11">
        <v>9.9499999999999993</v>
      </c>
    </row>
    <row r="1025" spans="1:8" x14ac:dyDescent="0.25">
      <c r="A1025" s="2">
        <v>544996</v>
      </c>
      <c r="B1025" s="1">
        <v>22553</v>
      </c>
      <c r="C1025" s="2" t="s">
        <v>702</v>
      </c>
      <c r="D1025" s="2">
        <v>12</v>
      </c>
      <c r="E1025" s="3">
        <v>40599.495138888888</v>
      </c>
      <c r="F1025" s="11">
        <v>1.65</v>
      </c>
      <c r="G1025" s="2">
        <v>12474</v>
      </c>
      <c r="H1025" s="11">
        <v>19.799999999999997</v>
      </c>
    </row>
    <row r="1026" spans="1:8" x14ac:dyDescent="0.25">
      <c r="A1026" s="2">
        <v>544996</v>
      </c>
      <c r="B1026" s="1">
        <v>22555</v>
      </c>
      <c r="C1026" s="2" t="s">
        <v>181</v>
      </c>
      <c r="D1026" s="2">
        <v>12</v>
      </c>
      <c r="E1026" s="3">
        <v>40599.495138888888</v>
      </c>
      <c r="F1026" s="11">
        <v>1.65</v>
      </c>
      <c r="G1026" s="2">
        <v>12474</v>
      </c>
      <c r="H1026" s="11">
        <v>19.799999999999997</v>
      </c>
    </row>
    <row r="1027" spans="1:8" x14ac:dyDescent="0.25">
      <c r="A1027" s="2">
        <v>544996</v>
      </c>
      <c r="B1027" s="1">
        <v>22556</v>
      </c>
      <c r="C1027" s="2" t="s">
        <v>77</v>
      </c>
      <c r="D1027" s="2">
        <v>12</v>
      </c>
      <c r="E1027" s="3">
        <v>40599.495138888888</v>
      </c>
      <c r="F1027" s="11">
        <v>1.65</v>
      </c>
      <c r="G1027" s="2">
        <v>12474</v>
      </c>
      <c r="H1027" s="11">
        <v>19.799999999999997</v>
      </c>
    </row>
    <row r="1028" spans="1:8" x14ac:dyDescent="0.25">
      <c r="A1028" s="2">
        <v>544996</v>
      </c>
      <c r="B1028" s="1">
        <v>22716</v>
      </c>
      <c r="C1028" s="2" t="s">
        <v>554</v>
      </c>
      <c r="D1028" s="2">
        <v>12</v>
      </c>
      <c r="E1028" s="3">
        <v>40599.495138888888</v>
      </c>
      <c r="F1028" s="11">
        <v>0.42</v>
      </c>
      <c r="G1028" s="2">
        <v>12474</v>
      </c>
      <c r="H1028" s="11">
        <v>5.04</v>
      </c>
    </row>
    <row r="1029" spans="1:8" x14ac:dyDescent="0.25">
      <c r="A1029" s="2">
        <v>544996</v>
      </c>
      <c r="B1029" s="1">
        <v>22814</v>
      </c>
      <c r="C1029" s="2" t="s">
        <v>520</v>
      </c>
      <c r="D1029" s="2">
        <v>12</v>
      </c>
      <c r="E1029" s="3">
        <v>40599.495138888888</v>
      </c>
      <c r="F1029" s="11">
        <v>0.42</v>
      </c>
      <c r="G1029" s="2">
        <v>12474</v>
      </c>
      <c r="H1029" s="11">
        <v>5.04</v>
      </c>
    </row>
    <row r="1030" spans="1:8" x14ac:dyDescent="0.25">
      <c r="A1030" s="2">
        <v>544996</v>
      </c>
      <c r="B1030" s="1">
        <v>22824</v>
      </c>
      <c r="C1030" s="2" t="s">
        <v>703</v>
      </c>
      <c r="D1030" s="2">
        <v>1</v>
      </c>
      <c r="E1030" s="3">
        <v>40599.495138888888</v>
      </c>
      <c r="F1030" s="11">
        <v>35.950000000000003</v>
      </c>
      <c r="G1030" s="2">
        <v>12474</v>
      </c>
      <c r="H1030" s="11">
        <v>35.950000000000003</v>
      </c>
    </row>
    <row r="1031" spans="1:8" x14ac:dyDescent="0.25">
      <c r="A1031" s="2">
        <v>544996</v>
      </c>
      <c r="B1031" s="1">
        <v>22957</v>
      </c>
      <c r="C1031" s="2" t="s">
        <v>511</v>
      </c>
      <c r="D1031" s="2">
        <v>12</v>
      </c>
      <c r="E1031" s="3">
        <v>40599.495138888888</v>
      </c>
      <c r="F1031" s="11">
        <v>2.95</v>
      </c>
      <c r="G1031" s="2">
        <v>12474</v>
      </c>
      <c r="H1031" s="11">
        <v>35.400000000000006</v>
      </c>
    </row>
    <row r="1032" spans="1:8" x14ac:dyDescent="0.25">
      <c r="A1032" s="2">
        <v>545295</v>
      </c>
      <c r="B1032" s="1">
        <v>20675</v>
      </c>
      <c r="C1032" s="2" t="s">
        <v>130</v>
      </c>
      <c r="D1032" s="2">
        <v>20</v>
      </c>
      <c r="E1032" s="3">
        <v>40603.506249999999</v>
      </c>
      <c r="F1032" s="11">
        <v>1.25</v>
      </c>
      <c r="G1032" s="2">
        <v>12709</v>
      </c>
      <c r="H1032" s="11">
        <v>25</v>
      </c>
    </row>
    <row r="1033" spans="1:8" x14ac:dyDescent="0.25">
      <c r="A1033" s="2">
        <v>545295</v>
      </c>
      <c r="B1033" s="1">
        <v>20979</v>
      </c>
      <c r="C1033" s="2" t="s">
        <v>151</v>
      </c>
      <c r="D1033" s="2">
        <v>48</v>
      </c>
      <c r="E1033" s="3">
        <v>40603.506249999999</v>
      </c>
      <c r="F1033" s="11">
        <v>1.25</v>
      </c>
      <c r="G1033" s="2">
        <v>12709</v>
      </c>
      <c r="H1033" s="11">
        <v>60</v>
      </c>
    </row>
    <row r="1034" spans="1:8" x14ac:dyDescent="0.25">
      <c r="A1034" s="2">
        <v>545295</v>
      </c>
      <c r="B1034" s="1">
        <v>21080</v>
      </c>
      <c r="C1034" s="2" t="s">
        <v>377</v>
      </c>
      <c r="D1034" s="2">
        <v>30</v>
      </c>
      <c r="E1034" s="3">
        <v>40603.506249999999</v>
      </c>
      <c r="F1034" s="11">
        <v>0.85</v>
      </c>
      <c r="G1034" s="2">
        <v>12709</v>
      </c>
      <c r="H1034" s="11">
        <v>25.5</v>
      </c>
    </row>
    <row r="1035" spans="1:8" x14ac:dyDescent="0.25">
      <c r="A1035" s="2">
        <v>545295</v>
      </c>
      <c r="B1035" s="1">
        <v>21086</v>
      </c>
      <c r="C1035" s="2" t="s">
        <v>309</v>
      </c>
      <c r="D1035" s="2">
        <v>48</v>
      </c>
      <c r="E1035" s="3">
        <v>40603.506249999999</v>
      </c>
      <c r="F1035" s="11">
        <v>0.65</v>
      </c>
      <c r="G1035" s="2">
        <v>12709</v>
      </c>
      <c r="H1035" s="11">
        <v>31.200000000000003</v>
      </c>
    </row>
    <row r="1036" spans="1:8" x14ac:dyDescent="0.25">
      <c r="A1036" s="2">
        <v>545295</v>
      </c>
      <c r="B1036" s="1">
        <v>21212</v>
      </c>
      <c r="C1036" s="2" t="s">
        <v>21</v>
      </c>
      <c r="D1036" s="2">
        <v>48</v>
      </c>
      <c r="E1036" s="3">
        <v>40603.506249999999</v>
      </c>
      <c r="F1036" s="11">
        <v>0.55000000000000004</v>
      </c>
      <c r="G1036" s="2">
        <v>12709</v>
      </c>
      <c r="H1036" s="11">
        <v>26.400000000000002</v>
      </c>
    </row>
    <row r="1037" spans="1:8" x14ac:dyDescent="0.25">
      <c r="A1037" s="2">
        <v>545295</v>
      </c>
      <c r="B1037" s="1">
        <v>21242</v>
      </c>
      <c r="C1037" s="2" t="s">
        <v>133</v>
      </c>
      <c r="D1037" s="2">
        <v>40</v>
      </c>
      <c r="E1037" s="3">
        <v>40603.506249999999</v>
      </c>
      <c r="F1037" s="11">
        <v>1.69</v>
      </c>
      <c r="G1037" s="2">
        <v>12709</v>
      </c>
      <c r="H1037" s="11">
        <v>67.599999999999994</v>
      </c>
    </row>
    <row r="1038" spans="1:8" x14ac:dyDescent="0.25">
      <c r="A1038" s="2">
        <v>545295</v>
      </c>
      <c r="B1038" s="1">
        <v>21244</v>
      </c>
      <c r="C1038" s="2" t="s">
        <v>134</v>
      </c>
      <c r="D1038" s="2">
        <v>20</v>
      </c>
      <c r="E1038" s="3">
        <v>40603.506249999999</v>
      </c>
      <c r="F1038" s="11">
        <v>1.69</v>
      </c>
      <c r="G1038" s="2">
        <v>12709</v>
      </c>
      <c r="H1038" s="11">
        <v>33.799999999999997</v>
      </c>
    </row>
    <row r="1039" spans="1:8" x14ac:dyDescent="0.25">
      <c r="A1039" s="2">
        <v>545295</v>
      </c>
      <c r="B1039" s="1">
        <v>21485</v>
      </c>
      <c r="C1039" s="2" t="s">
        <v>213</v>
      </c>
      <c r="D1039" s="2">
        <v>24</v>
      </c>
      <c r="E1039" s="3">
        <v>40603.506249999999</v>
      </c>
      <c r="F1039" s="11">
        <v>4.25</v>
      </c>
      <c r="G1039" s="2">
        <v>12709</v>
      </c>
      <c r="H1039" s="11">
        <v>102</v>
      </c>
    </row>
    <row r="1040" spans="1:8" x14ac:dyDescent="0.25">
      <c r="A1040" s="2">
        <v>545295</v>
      </c>
      <c r="B1040" s="1">
        <v>22333</v>
      </c>
      <c r="C1040" s="2" t="s">
        <v>67</v>
      </c>
      <c r="D1040" s="2">
        <v>30</v>
      </c>
      <c r="E1040" s="3">
        <v>40603.506249999999</v>
      </c>
      <c r="F1040" s="11">
        <v>1.65</v>
      </c>
      <c r="G1040" s="2">
        <v>12709</v>
      </c>
      <c r="H1040" s="11">
        <v>49.5</v>
      </c>
    </row>
    <row r="1041" spans="1:8" x14ac:dyDescent="0.25">
      <c r="A1041" s="2">
        <v>545295</v>
      </c>
      <c r="B1041" s="1">
        <v>22354</v>
      </c>
      <c r="C1041" s="2" t="s">
        <v>81</v>
      </c>
      <c r="D1041" s="2">
        <v>20</v>
      </c>
      <c r="E1041" s="3">
        <v>40603.506249999999</v>
      </c>
      <c r="F1041" s="11">
        <v>3.75</v>
      </c>
      <c r="G1041" s="2">
        <v>12709</v>
      </c>
      <c r="H1041" s="11">
        <v>75</v>
      </c>
    </row>
    <row r="1042" spans="1:8" x14ac:dyDescent="0.25">
      <c r="A1042" s="2">
        <v>545295</v>
      </c>
      <c r="B1042" s="1">
        <v>22567</v>
      </c>
      <c r="C1042" s="2" t="s">
        <v>272</v>
      </c>
      <c r="D1042" s="2">
        <v>20</v>
      </c>
      <c r="E1042" s="3">
        <v>40603.506249999999</v>
      </c>
      <c r="F1042" s="11">
        <v>1.25</v>
      </c>
      <c r="G1042" s="2">
        <v>12709</v>
      </c>
      <c r="H1042" s="11">
        <v>25</v>
      </c>
    </row>
    <row r="1043" spans="1:8" x14ac:dyDescent="0.25">
      <c r="A1043" s="2">
        <v>545295</v>
      </c>
      <c r="B1043" s="1">
        <v>22625</v>
      </c>
      <c r="C1043" s="2" t="s">
        <v>117</v>
      </c>
      <c r="D1043" s="2">
        <v>20</v>
      </c>
      <c r="E1043" s="3">
        <v>40603.506249999999</v>
      </c>
      <c r="F1043" s="11">
        <v>7.65</v>
      </c>
      <c r="G1043" s="2">
        <v>12709</v>
      </c>
      <c r="H1043" s="11">
        <v>153</v>
      </c>
    </row>
    <row r="1044" spans="1:8" x14ac:dyDescent="0.25">
      <c r="A1044" s="2">
        <v>545295</v>
      </c>
      <c r="B1044" s="1">
        <v>22626</v>
      </c>
      <c r="C1044" s="2" t="s">
        <v>223</v>
      </c>
      <c r="D1044" s="2">
        <v>6</v>
      </c>
      <c r="E1044" s="3">
        <v>40603.506249999999</v>
      </c>
      <c r="F1044" s="11">
        <v>8.5</v>
      </c>
      <c r="G1044" s="2">
        <v>12709</v>
      </c>
      <c r="H1044" s="11">
        <v>51</v>
      </c>
    </row>
    <row r="1045" spans="1:8" x14ac:dyDescent="0.25">
      <c r="A1045" s="2">
        <v>545295</v>
      </c>
      <c r="B1045" s="1" t="s">
        <v>705</v>
      </c>
      <c r="C1045" s="2" t="s">
        <v>706</v>
      </c>
      <c r="D1045" s="2">
        <v>10</v>
      </c>
      <c r="E1045" s="3">
        <v>40603.506249999999</v>
      </c>
      <c r="F1045" s="11">
        <v>3.75</v>
      </c>
      <c r="G1045" s="2">
        <v>12709</v>
      </c>
      <c r="H1045" s="11">
        <v>37.5</v>
      </c>
    </row>
    <row r="1046" spans="1:8" x14ac:dyDescent="0.25">
      <c r="A1046" s="2">
        <v>545533</v>
      </c>
      <c r="B1046" s="1">
        <v>21088</v>
      </c>
      <c r="C1046" s="2" t="s">
        <v>372</v>
      </c>
      <c r="D1046" s="2">
        <v>12</v>
      </c>
      <c r="E1046" s="3">
        <v>40605.586111111108</v>
      </c>
      <c r="F1046" s="11">
        <v>0.65</v>
      </c>
      <c r="G1046" s="2">
        <v>12524</v>
      </c>
      <c r="H1046" s="11">
        <v>7.8000000000000007</v>
      </c>
    </row>
    <row r="1047" spans="1:8" x14ac:dyDescent="0.25">
      <c r="A1047" s="2">
        <v>545533</v>
      </c>
      <c r="B1047" s="1">
        <v>21094</v>
      </c>
      <c r="C1047" s="2" t="s">
        <v>310</v>
      </c>
      <c r="D1047" s="2">
        <v>12</v>
      </c>
      <c r="E1047" s="3">
        <v>40605.586111111108</v>
      </c>
      <c r="F1047" s="11">
        <v>0.85</v>
      </c>
      <c r="G1047" s="2">
        <v>12524</v>
      </c>
      <c r="H1047" s="11">
        <v>10.199999999999999</v>
      </c>
    </row>
    <row r="1048" spans="1:8" x14ac:dyDescent="0.25">
      <c r="A1048" s="2">
        <v>545533</v>
      </c>
      <c r="B1048" s="1">
        <v>21096</v>
      </c>
      <c r="C1048" s="2" t="s">
        <v>375</v>
      </c>
      <c r="D1048" s="2">
        <v>24</v>
      </c>
      <c r="E1048" s="3">
        <v>40605.586111111108</v>
      </c>
      <c r="F1048" s="11">
        <v>0.85</v>
      </c>
      <c r="G1048" s="2">
        <v>12524</v>
      </c>
      <c r="H1048" s="11">
        <v>20.399999999999999</v>
      </c>
    </row>
    <row r="1049" spans="1:8" x14ac:dyDescent="0.25">
      <c r="A1049" s="2">
        <v>545533</v>
      </c>
      <c r="B1049" s="1">
        <v>21202</v>
      </c>
      <c r="C1049" s="2" t="s">
        <v>573</v>
      </c>
      <c r="D1049" s="2">
        <v>12</v>
      </c>
      <c r="E1049" s="3">
        <v>40605.586111111108</v>
      </c>
      <c r="F1049" s="11">
        <v>1.65</v>
      </c>
      <c r="G1049" s="2">
        <v>12524</v>
      </c>
      <c r="H1049" s="11">
        <v>19.799999999999997</v>
      </c>
    </row>
    <row r="1050" spans="1:8" x14ac:dyDescent="0.25">
      <c r="A1050" s="2">
        <v>545533</v>
      </c>
      <c r="B1050" s="1">
        <v>21204</v>
      </c>
      <c r="C1050" s="2" t="s">
        <v>714</v>
      </c>
      <c r="D1050" s="2">
        <v>12</v>
      </c>
      <c r="E1050" s="3">
        <v>40605.586111111108</v>
      </c>
      <c r="F1050" s="11">
        <v>1.65</v>
      </c>
      <c r="G1050" s="2">
        <v>12524</v>
      </c>
      <c r="H1050" s="11">
        <v>19.799999999999997</v>
      </c>
    </row>
    <row r="1051" spans="1:8" x14ac:dyDescent="0.25">
      <c r="A1051" s="2">
        <v>545533</v>
      </c>
      <c r="B1051" s="1">
        <v>21206</v>
      </c>
      <c r="C1051" s="2" t="s">
        <v>715</v>
      </c>
      <c r="D1051" s="2">
        <v>12</v>
      </c>
      <c r="E1051" s="3">
        <v>40605.586111111108</v>
      </c>
      <c r="F1051" s="11">
        <v>1.65</v>
      </c>
      <c r="G1051" s="2">
        <v>12524</v>
      </c>
      <c r="H1051" s="11">
        <v>19.799999999999997</v>
      </c>
    </row>
    <row r="1052" spans="1:8" x14ac:dyDescent="0.25">
      <c r="A1052" s="2">
        <v>545533</v>
      </c>
      <c r="B1052" s="1">
        <v>21439</v>
      </c>
      <c r="C1052" s="2" t="s">
        <v>544</v>
      </c>
      <c r="D1052" s="2">
        <v>24</v>
      </c>
      <c r="E1052" s="3">
        <v>40605.586111111108</v>
      </c>
      <c r="F1052" s="11">
        <v>1.25</v>
      </c>
      <c r="G1052" s="2">
        <v>12524</v>
      </c>
      <c r="H1052" s="11">
        <v>30</v>
      </c>
    </row>
    <row r="1053" spans="1:8" x14ac:dyDescent="0.25">
      <c r="A1053" s="2">
        <v>545533</v>
      </c>
      <c r="B1053" s="1">
        <v>21981</v>
      </c>
      <c r="C1053" s="2" t="s">
        <v>111</v>
      </c>
      <c r="D1053" s="2">
        <v>48</v>
      </c>
      <c r="E1053" s="3">
        <v>40605.586111111108</v>
      </c>
      <c r="F1053" s="11">
        <v>0.28999999999999998</v>
      </c>
      <c r="G1053" s="2">
        <v>12524</v>
      </c>
      <c r="H1053" s="11">
        <v>13.919999999999998</v>
      </c>
    </row>
    <row r="1054" spans="1:8" x14ac:dyDescent="0.25">
      <c r="A1054" s="2">
        <v>545533</v>
      </c>
      <c r="B1054" s="1">
        <v>21988</v>
      </c>
      <c r="C1054" s="2" t="s">
        <v>376</v>
      </c>
      <c r="D1054" s="2">
        <v>12</v>
      </c>
      <c r="E1054" s="3">
        <v>40605.586111111108</v>
      </c>
      <c r="F1054" s="11">
        <v>0.85</v>
      </c>
      <c r="G1054" s="2">
        <v>12524</v>
      </c>
      <c r="H1054" s="11">
        <v>10.199999999999999</v>
      </c>
    </row>
    <row r="1055" spans="1:8" x14ac:dyDescent="0.25">
      <c r="A1055" s="2">
        <v>545533</v>
      </c>
      <c r="B1055" s="1">
        <v>22021</v>
      </c>
      <c r="C1055" s="2" t="s">
        <v>707</v>
      </c>
      <c r="D1055" s="2">
        <v>6</v>
      </c>
      <c r="E1055" s="3">
        <v>40605.586111111108</v>
      </c>
      <c r="F1055" s="11">
        <v>1.65</v>
      </c>
      <c r="G1055" s="2">
        <v>12524</v>
      </c>
      <c r="H1055" s="11">
        <v>9.8999999999999986</v>
      </c>
    </row>
    <row r="1056" spans="1:8" x14ac:dyDescent="0.25">
      <c r="A1056" s="2">
        <v>545533</v>
      </c>
      <c r="B1056" s="1">
        <v>22179</v>
      </c>
      <c r="C1056" s="2" t="s">
        <v>526</v>
      </c>
      <c r="D1056" s="2">
        <v>2</v>
      </c>
      <c r="E1056" s="3">
        <v>40605.586111111108</v>
      </c>
      <c r="F1056" s="11">
        <v>6.75</v>
      </c>
      <c r="G1056" s="2">
        <v>12524</v>
      </c>
      <c r="H1056" s="11">
        <v>13.5</v>
      </c>
    </row>
    <row r="1057" spans="1:8" x14ac:dyDescent="0.25">
      <c r="A1057" s="2">
        <v>545533</v>
      </c>
      <c r="B1057" s="1">
        <v>22303</v>
      </c>
      <c r="C1057" s="2" t="s">
        <v>422</v>
      </c>
      <c r="D1057" s="2">
        <v>36</v>
      </c>
      <c r="E1057" s="3">
        <v>40605.586111111108</v>
      </c>
      <c r="F1057" s="11">
        <v>2.1</v>
      </c>
      <c r="G1057" s="2">
        <v>12524</v>
      </c>
      <c r="H1057" s="11">
        <v>75.600000000000009</v>
      </c>
    </row>
    <row r="1058" spans="1:8" x14ac:dyDescent="0.25">
      <c r="A1058" s="2">
        <v>545533</v>
      </c>
      <c r="B1058" s="1">
        <v>22378</v>
      </c>
      <c r="C1058" s="2" t="s">
        <v>247</v>
      </c>
      <c r="D1058" s="2">
        <v>15</v>
      </c>
      <c r="E1058" s="3">
        <v>40605.586111111108</v>
      </c>
      <c r="F1058" s="11">
        <v>2.1</v>
      </c>
      <c r="G1058" s="2">
        <v>12524</v>
      </c>
      <c r="H1058" s="11">
        <v>31.5</v>
      </c>
    </row>
    <row r="1059" spans="1:8" x14ac:dyDescent="0.25">
      <c r="A1059" s="2">
        <v>545533</v>
      </c>
      <c r="B1059" s="1">
        <v>22438</v>
      </c>
      <c r="C1059" s="2" t="s">
        <v>713</v>
      </c>
      <c r="D1059" s="2">
        <v>10</v>
      </c>
      <c r="E1059" s="3">
        <v>40605.586111111108</v>
      </c>
      <c r="F1059" s="11">
        <v>1.95</v>
      </c>
      <c r="G1059" s="2">
        <v>12524</v>
      </c>
      <c r="H1059" s="11">
        <v>19.5</v>
      </c>
    </row>
    <row r="1060" spans="1:8" x14ac:dyDescent="0.25">
      <c r="A1060" s="2">
        <v>545533</v>
      </c>
      <c r="B1060" s="1">
        <v>22440</v>
      </c>
      <c r="C1060" s="2" t="s">
        <v>712</v>
      </c>
      <c r="D1060" s="2">
        <v>20</v>
      </c>
      <c r="E1060" s="3">
        <v>40605.586111111108</v>
      </c>
      <c r="F1060" s="11">
        <v>0.42</v>
      </c>
      <c r="G1060" s="2">
        <v>12524</v>
      </c>
      <c r="H1060" s="11">
        <v>8.4</v>
      </c>
    </row>
    <row r="1061" spans="1:8" x14ac:dyDescent="0.25">
      <c r="A1061" s="2">
        <v>545533</v>
      </c>
      <c r="B1061" s="1">
        <v>22614</v>
      </c>
      <c r="C1061" s="2" t="s">
        <v>549</v>
      </c>
      <c r="D1061" s="2">
        <v>48</v>
      </c>
      <c r="E1061" s="3">
        <v>40605.586111111108</v>
      </c>
      <c r="F1061" s="11">
        <v>0.28999999999999998</v>
      </c>
      <c r="G1061" s="2">
        <v>12524</v>
      </c>
      <c r="H1061" s="11">
        <v>13.919999999999998</v>
      </c>
    </row>
    <row r="1062" spans="1:8" x14ac:dyDescent="0.25">
      <c r="A1062" s="2">
        <v>545533</v>
      </c>
      <c r="B1062" s="1">
        <v>22894</v>
      </c>
      <c r="C1062" s="2" t="s">
        <v>318</v>
      </c>
      <c r="D1062" s="2">
        <v>4</v>
      </c>
      <c r="E1062" s="3">
        <v>40605.586111111108</v>
      </c>
      <c r="F1062" s="11">
        <v>9.9499999999999993</v>
      </c>
      <c r="G1062" s="2">
        <v>12524</v>
      </c>
      <c r="H1062" s="11">
        <v>39.799999999999997</v>
      </c>
    </row>
    <row r="1063" spans="1:8" x14ac:dyDescent="0.25">
      <c r="A1063" s="2">
        <v>545533</v>
      </c>
      <c r="B1063" s="1">
        <v>22898</v>
      </c>
      <c r="C1063" s="2" t="s">
        <v>61</v>
      </c>
      <c r="D1063" s="2">
        <v>8</v>
      </c>
      <c r="E1063" s="3">
        <v>40605.586111111108</v>
      </c>
      <c r="F1063" s="11">
        <v>1.95</v>
      </c>
      <c r="G1063" s="2">
        <v>12524</v>
      </c>
      <c r="H1063" s="11">
        <v>15.6</v>
      </c>
    </row>
    <row r="1064" spans="1:8" x14ac:dyDescent="0.25">
      <c r="A1064" s="2">
        <v>545533</v>
      </c>
      <c r="B1064" s="1">
        <v>22939</v>
      </c>
      <c r="C1064" s="2" t="s">
        <v>711</v>
      </c>
      <c r="D1064" s="2">
        <v>4</v>
      </c>
      <c r="E1064" s="3">
        <v>40605.586111111108</v>
      </c>
      <c r="F1064" s="11">
        <v>4.95</v>
      </c>
      <c r="G1064" s="2">
        <v>12524</v>
      </c>
      <c r="H1064" s="11">
        <v>19.8</v>
      </c>
    </row>
    <row r="1065" spans="1:8" x14ac:dyDescent="0.25">
      <c r="A1065" s="2">
        <v>545533</v>
      </c>
      <c r="B1065" s="1">
        <v>22968</v>
      </c>
      <c r="C1065" s="2" t="s">
        <v>62</v>
      </c>
      <c r="D1065" s="2">
        <v>2</v>
      </c>
      <c r="E1065" s="3">
        <v>40605.586111111108</v>
      </c>
      <c r="F1065" s="11">
        <v>9.9499999999999993</v>
      </c>
      <c r="G1065" s="2">
        <v>12524</v>
      </c>
      <c r="H1065" s="11">
        <v>19.899999999999999</v>
      </c>
    </row>
    <row r="1066" spans="1:8" x14ac:dyDescent="0.25">
      <c r="A1066" s="2">
        <v>545533</v>
      </c>
      <c r="B1066" s="1">
        <v>85227</v>
      </c>
      <c r="C1066" s="2" t="s">
        <v>710</v>
      </c>
      <c r="D1066" s="2">
        <v>12</v>
      </c>
      <c r="E1066" s="3">
        <v>40605.586111111108</v>
      </c>
      <c r="F1066" s="11">
        <v>0.85</v>
      </c>
      <c r="G1066" s="2">
        <v>12524</v>
      </c>
      <c r="H1066" s="11">
        <v>10.199999999999999</v>
      </c>
    </row>
    <row r="1067" spans="1:8" x14ac:dyDescent="0.25">
      <c r="A1067" s="2">
        <v>545533</v>
      </c>
      <c r="B1067" s="1" t="s">
        <v>708</v>
      </c>
      <c r="C1067" s="2" t="s">
        <v>709</v>
      </c>
      <c r="D1067" s="2">
        <v>6</v>
      </c>
      <c r="E1067" s="3">
        <v>40605.586111111108</v>
      </c>
      <c r="F1067" s="11">
        <v>1.65</v>
      </c>
      <c r="G1067" s="2">
        <v>12524</v>
      </c>
      <c r="H1067" s="11">
        <v>9.8999999999999986</v>
      </c>
    </row>
    <row r="1068" spans="1:8" x14ac:dyDescent="0.25">
      <c r="A1068" s="2">
        <v>545557</v>
      </c>
      <c r="B1068" s="1">
        <v>22243</v>
      </c>
      <c r="C1068" s="2" t="s">
        <v>4</v>
      </c>
      <c r="D1068" s="2">
        <v>24</v>
      </c>
      <c r="E1068" s="3">
        <v>40605.645833333336</v>
      </c>
      <c r="F1068" s="11">
        <v>1.65</v>
      </c>
      <c r="G1068" s="2">
        <v>12500</v>
      </c>
      <c r="H1068" s="11">
        <v>39.599999999999994</v>
      </c>
    </row>
    <row r="1069" spans="1:8" x14ac:dyDescent="0.25">
      <c r="A1069" s="2">
        <v>545557</v>
      </c>
      <c r="B1069" s="1">
        <v>22585</v>
      </c>
      <c r="C1069" s="2" t="s">
        <v>164</v>
      </c>
      <c r="D1069" s="2">
        <v>144</v>
      </c>
      <c r="E1069" s="3">
        <v>40605.645833333336</v>
      </c>
      <c r="F1069" s="11">
        <v>1.06</v>
      </c>
      <c r="G1069" s="2">
        <v>12500</v>
      </c>
      <c r="H1069" s="11">
        <v>152.64000000000001</v>
      </c>
    </row>
    <row r="1070" spans="1:8" x14ac:dyDescent="0.25">
      <c r="A1070" s="2">
        <v>545557</v>
      </c>
      <c r="B1070" s="1">
        <v>22858</v>
      </c>
      <c r="C1070" s="2" t="s">
        <v>430</v>
      </c>
      <c r="D1070" s="2">
        <v>12</v>
      </c>
      <c r="E1070" s="3">
        <v>40605.645833333336</v>
      </c>
      <c r="F1070" s="11">
        <v>1.65</v>
      </c>
      <c r="G1070" s="2">
        <v>12500</v>
      </c>
      <c r="H1070" s="11">
        <v>19.799999999999997</v>
      </c>
    </row>
    <row r="1071" spans="1:8" x14ac:dyDescent="0.25">
      <c r="A1071" s="2">
        <v>545557</v>
      </c>
      <c r="B1071" s="1">
        <v>22861</v>
      </c>
      <c r="C1071" s="2" t="s">
        <v>431</v>
      </c>
      <c r="D1071" s="2">
        <v>12</v>
      </c>
      <c r="E1071" s="3">
        <v>40605.645833333336</v>
      </c>
      <c r="F1071" s="11">
        <v>1.65</v>
      </c>
      <c r="G1071" s="2">
        <v>12500</v>
      </c>
      <c r="H1071" s="11">
        <v>19.799999999999997</v>
      </c>
    </row>
    <row r="1072" spans="1:8" x14ac:dyDescent="0.25">
      <c r="A1072" s="2">
        <v>545706</v>
      </c>
      <c r="B1072" s="1">
        <v>22171</v>
      </c>
      <c r="C1072" s="2" t="s">
        <v>32</v>
      </c>
      <c r="D1072" s="2">
        <v>4</v>
      </c>
      <c r="E1072" s="3">
        <v>40609.381944444445</v>
      </c>
      <c r="F1072" s="11">
        <v>8.5</v>
      </c>
      <c r="G1072" s="2">
        <v>12712</v>
      </c>
      <c r="H1072" s="11">
        <v>34</v>
      </c>
    </row>
    <row r="1073" spans="1:8" x14ac:dyDescent="0.25">
      <c r="A1073" s="2">
        <v>545706</v>
      </c>
      <c r="B1073" s="1">
        <v>22173</v>
      </c>
      <c r="C1073" s="2" t="s">
        <v>165</v>
      </c>
      <c r="D1073" s="2">
        <v>16</v>
      </c>
      <c r="E1073" s="3">
        <v>40609.381944444445</v>
      </c>
      <c r="F1073" s="11">
        <v>2.95</v>
      </c>
      <c r="G1073" s="2">
        <v>12712</v>
      </c>
      <c r="H1073" s="11">
        <v>47.2</v>
      </c>
    </row>
    <row r="1074" spans="1:8" x14ac:dyDescent="0.25">
      <c r="A1074" s="2">
        <v>545706</v>
      </c>
      <c r="B1074" s="1">
        <v>22322</v>
      </c>
      <c r="C1074" s="2" t="s">
        <v>716</v>
      </c>
      <c r="D1074" s="2">
        <v>12</v>
      </c>
      <c r="E1074" s="3">
        <v>40609.381944444445</v>
      </c>
      <c r="F1074" s="11">
        <v>0.85</v>
      </c>
      <c r="G1074" s="2">
        <v>12712</v>
      </c>
      <c r="H1074" s="11">
        <v>10.199999999999999</v>
      </c>
    </row>
    <row r="1075" spans="1:8" x14ac:dyDescent="0.25">
      <c r="A1075" s="2">
        <v>545706</v>
      </c>
      <c r="B1075" s="1">
        <v>22492</v>
      </c>
      <c r="C1075" s="2" t="s">
        <v>576</v>
      </c>
      <c r="D1075" s="2">
        <v>36</v>
      </c>
      <c r="E1075" s="3">
        <v>40609.381944444445</v>
      </c>
      <c r="F1075" s="11">
        <v>0.65</v>
      </c>
      <c r="G1075" s="2">
        <v>12712</v>
      </c>
      <c r="H1075" s="11">
        <v>23.400000000000002</v>
      </c>
    </row>
    <row r="1076" spans="1:8" x14ac:dyDescent="0.25">
      <c r="A1076" s="2">
        <v>545706</v>
      </c>
      <c r="B1076" s="1">
        <v>22914</v>
      </c>
      <c r="C1076" s="2" t="s">
        <v>34</v>
      </c>
      <c r="D1076" s="2">
        <v>6</v>
      </c>
      <c r="E1076" s="3">
        <v>40609.381944444445</v>
      </c>
      <c r="F1076" s="11">
        <v>4.95</v>
      </c>
      <c r="G1076" s="2">
        <v>12712</v>
      </c>
      <c r="H1076" s="11">
        <v>29.700000000000003</v>
      </c>
    </row>
    <row r="1077" spans="1:8" x14ac:dyDescent="0.25">
      <c r="A1077" s="2">
        <v>545706</v>
      </c>
      <c r="B1077" s="1">
        <v>22926</v>
      </c>
      <c r="C1077" s="2" t="s">
        <v>33</v>
      </c>
      <c r="D1077" s="2">
        <v>4</v>
      </c>
      <c r="E1077" s="3">
        <v>40609.381944444445</v>
      </c>
      <c r="F1077" s="11">
        <v>5.95</v>
      </c>
      <c r="G1077" s="2">
        <v>12712</v>
      </c>
      <c r="H1077" s="11">
        <v>23.8</v>
      </c>
    </row>
    <row r="1078" spans="1:8" x14ac:dyDescent="0.25">
      <c r="A1078" s="2">
        <v>545706</v>
      </c>
      <c r="B1078" s="1">
        <v>82482</v>
      </c>
      <c r="C1078" s="2" t="s">
        <v>439</v>
      </c>
      <c r="D1078" s="2">
        <v>6</v>
      </c>
      <c r="E1078" s="3">
        <v>40609.381944444445</v>
      </c>
      <c r="F1078" s="11">
        <v>2.5499999999999998</v>
      </c>
      <c r="G1078" s="2">
        <v>12712</v>
      </c>
      <c r="H1078" s="11">
        <v>15.299999999999999</v>
      </c>
    </row>
    <row r="1079" spans="1:8" x14ac:dyDescent="0.25">
      <c r="A1079" s="2">
        <v>545706</v>
      </c>
      <c r="B1079" s="1" t="s">
        <v>170</v>
      </c>
      <c r="C1079" s="2" t="s">
        <v>171</v>
      </c>
      <c r="D1079" s="2">
        <v>6</v>
      </c>
      <c r="E1079" s="3">
        <v>40609.381944444445</v>
      </c>
      <c r="F1079" s="11">
        <v>2.95</v>
      </c>
      <c r="G1079" s="2">
        <v>12712</v>
      </c>
      <c r="H1079" s="11">
        <v>17.700000000000003</v>
      </c>
    </row>
    <row r="1080" spans="1:8" x14ac:dyDescent="0.25">
      <c r="A1080" s="2">
        <v>545709</v>
      </c>
      <c r="B1080" s="1">
        <v>21156</v>
      </c>
      <c r="C1080" s="2" t="s">
        <v>156</v>
      </c>
      <c r="D1080" s="2">
        <v>8</v>
      </c>
      <c r="E1080" s="3">
        <v>40609.40902777778</v>
      </c>
      <c r="F1080" s="11">
        <v>1.95</v>
      </c>
      <c r="G1080" s="2">
        <v>12708</v>
      </c>
      <c r="H1080" s="11">
        <v>15.6</v>
      </c>
    </row>
    <row r="1081" spans="1:8" x14ac:dyDescent="0.25">
      <c r="A1081" s="2">
        <v>545709</v>
      </c>
      <c r="B1081" s="1">
        <v>21578</v>
      </c>
      <c r="C1081" s="2" t="s">
        <v>175</v>
      </c>
      <c r="D1081" s="2">
        <v>6</v>
      </c>
      <c r="E1081" s="3">
        <v>40609.40902777778</v>
      </c>
      <c r="F1081" s="11">
        <v>2.25</v>
      </c>
      <c r="G1081" s="2">
        <v>12708</v>
      </c>
      <c r="H1081" s="11">
        <v>13.5</v>
      </c>
    </row>
    <row r="1082" spans="1:8" x14ac:dyDescent="0.25">
      <c r="A1082" s="2">
        <v>545709</v>
      </c>
      <c r="B1082" s="1">
        <v>21672</v>
      </c>
      <c r="C1082" s="2" t="s">
        <v>276</v>
      </c>
      <c r="D1082" s="2">
        <v>12</v>
      </c>
      <c r="E1082" s="3">
        <v>40609.40902777778</v>
      </c>
      <c r="F1082" s="11">
        <v>1.25</v>
      </c>
      <c r="G1082" s="2">
        <v>12708</v>
      </c>
      <c r="H1082" s="11">
        <v>15</v>
      </c>
    </row>
    <row r="1083" spans="1:8" x14ac:dyDescent="0.25">
      <c r="A1083" s="2">
        <v>545709</v>
      </c>
      <c r="B1083" s="1">
        <v>21673</v>
      </c>
      <c r="C1083" s="2" t="s">
        <v>277</v>
      </c>
      <c r="D1083" s="2">
        <v>12</v>
      </c>
      <c r="E1083" s="3">
        <v>40609.40902777778</v>
      </c>
      <c r="F1083" s="11">
        <v>1.25</v>
      </c>
      <c r="G1083" s="2">
        <v>12708</v>
      </c>
      <c r="H1083" s="11">
        <v>15</v>
      </c>
    </row>
    <row r="1084" spans="1:8" x14ac:dyDescent="0.25">
      <c r="A1084" s="2">
        <v>545709</v>
      </c>
      <c r="B1084" s="1">
        <v>22243</v>
      </c>
      <c r="C1084" s="2" t="s">
        <v>4</v>
      </c>
      <c r="D1084" s="2">
        <v>12</v>
      </c>
      <c r="E1084" s="3">
        <v>40609.40902777778</v>
      </c>
      <c r="F1084" s="11">
        <v>1.65</v>
      </c>
      <c r="G1084" s="2">
        <v>12708</v>
      </c>
      <c r="H1084" s="11">
        <v>19.799999999999997</v>
      </c>
    </row>
    <row r="1085" spans="1:8" x14ac:dyDescent="0.25">
      <c r="A1085" s="2">
        <v>545709</v>
      </c>
      <c r="B1085" s="1">
        <v>22326</v>
      </c>
      <c r="C1085" s="2" t="s">
        <v>75</v>
      </c>
      <c r="D1085" s="2">
        <v>6</v>
      </c>
      <c r="E1085" s="3">
        <v>40609.40902777778</v>
      </c>
      <c r="F1085" s="11">
        <v>2.95</v>
      </c>
      <c r="G1085" s="2">
        <v>12708</v>
      </c>
      <c r="H1085" s="11">
        <v>17.700000000000003</v>
      </c>
    </row>
    <row r="1086" spans="1:8" x14ac:dyDescent="0.25">
      <c r="A1086" s="2">
        <v>545709</v>
      </c>
      <c r="B1086" s="1">
        <v>22328</v>
      </c>
      <c r="C1086" s="2" t="s">
        <v>101</v>
      </c>
      <c r="D1086" s="2">
        <v>6</v>
      </c>
      <c r="E1086" s="3">
        <v>40609.40902777778</v>
      </c>
      <c r="F1086" s="11">
        <v>2.95</v>
      </c>
      <c r="G1086" s="2">
        <v>12708</v>
      </c>
      <c r="H1086" s="11">
        <v>17.700000000000003</v>
      </c>
    </row>
    <row r="1087" spans="1:8" x14ac:dyDescent="0.25">
      <c r="A1087" s="2">
        <v>545709</v>
      </c>
      <c r="B1087" s="1">
        <v>22367</v>
      </c>
      <c r="C1087" s="2" t="s">
        <v>465</v>
      </c>
      <c r="D1087" s="2">
        <v>8</v>
      </c>
      <c r="E1087" s="3">
        <v>40609.40902777778</v>
      </c>
      <c r="F1087" s="11">
        <v>1.95</v>
      </c>
      <c r="G1087" s="2">
        <v>12708</v>
      </c>
      <c r="H1087" s="11">
        <v>15.6</v>
      </c>
    </row>
    <row r="1088" spans="1:8" x14ac:dyDescent="0.25">
      <c r="A1088" s="2">
        <v>545709</v>
      </c>
      <c r="B1088" s="1">
        <v>22467</v>
      </c>
      <c r="C1088" s="2" t="s">
        <v>107</v>
      </c>
      <c r="D1088" s="2">
        <v>6</v>
      </c>
      <c r="E1088" s="3">
        <v>40609.40902777778</v>
      </c>
      <c r="F1088" s="11">
        <v>2.5499999999999998</v>
      </c>
      <c r="G1088" s="2">
        <v>12708</v>
      </c>
      <c r="H1088" s="11">
        <v>15.299999999999999</v>
      </c>
    </row>
    <row r="1089" spans="1:8" x14ac:dyDescent="0.25">
      <c r="A1089" s="2">
        <v>545709</v>
      </c>
      <c r="B1089" s="1">
        <v>22534</v>
      </c>
      <c r="C1089" s="2" t="s">
        <v>304</v>
      </c>
      <c r="D1089" s="2">
        <v>24</v>
      </c>
      <c r="E1089" s="3">
        <v>40609.40902777778</v>
      </c>
      <c r="F1089" s="11">
        <v>0.42</v>
      </c>
      <c r="G1089" s="2">
        <v>12708</v>
      </c>
      <c r="H1089" s="11">
        <v>10.08</v>
      </c>
    </row>
    <row r="1090" spans="1:8" x14ac:dyDescent="0.25">
      <c r="A1090" s="2">
        <v>545709</v>
      </c>
      <c r="B1090" s="1">
        <v>22535</v>
      </c>
      <c r="C1090" s="2" t="s">
        <v>524</v>
      </c>
      <c r="D1090" s="2">
        <v>24</v>
      </c>
      <c r="E1090" s="3">
        <v>40609.40902777778</v>
      </c>
      <c r="F1090" s="11">
        <v>0.42</v>
      </c>
      <c r="G1090" s="2">
        <v>12708</v>
      </c>
      <c r="H1090" s="11">
        <v>10.08</v>
      </c>
    </row>
    <row r="1091" spans="1:8" x14ac:dyDescent="0.25">
      <c r="A1091" s="2">
        <v>545709</v>
      </c>
      <c r="B1091" s="1">
        <v>22554</v>
      </c>
      <c r="C1091" s="2" t="s">
        <v>110</v>
      </c>
      <c r="D1091" s="2">
        <v>12</v>
      </c>
      <c r="E1091" s="3">
        <v>40609.40902777778</v>
      </c>
      <c r="F1091" s="11">
        <v>1.65</v>
      </c>
      <c r="G1091" s="2">
        <v>12708</v>
      </c>
      <c r="H1091" s="11">
        <v>19.799999999999997</v>
      </c>
    </row>
    <row r="1092" spans="1:8" x14ac:dyDescent="0.25">
      <c r="A1092" s="2">
        <v>545709</v>
      </c>
      <c r="B1092" s="1">
        <v>22555</v>
      </c>
      <c r="C1092" s="2" t="s">
        <v>181</v>
      </c>
      <c r="D1092" s="2">
        <v>12</v>
      </c>
      <c r="E1092" s="3">
        <v>40609.40902777778</v>
      </c>
      <c r="F1092" s="11">
        <v>1.65</v>
      </c>
      <c r="G1092" s="2">
        <v>12708</v>
      </c>
      <c r="H1092" s="11">
        <v>19.799999999999997</v>
      </c>
    </row>
    <row r="1093" spans="1:8" x14ac:dyDescent="0.25">
      <c r="A1093" s="2">
        <v>545709</v>
      </c>
      <c r="B1093" s="1">
        <v>22556</v>
      </c>
      <c r="C1093" s="2" t="s">
        <v>77</v>
      </c>
      <c r="D1093" s="2">
        <v>12</v>
      </c>
      <c r="E1093" s="3">
        <v>40609.40902777778</v>
      </c>
      <c r="F1093" s="11">
        <v>1.65</v>
      </c>
      <c r="G1093" s="2">
        <v>12708</v>
      </c>
      <c r="H1093" s="11">
        <v>19.799999999999997</v>
      </c>
    </row>
    <row r="1094" spans="1:8" x14ac:dyDescent="0.25">
      <c r="A1094" s="2">
        <v>545709</v>
      </c>
      <c r="B1094" s="1">
        <v>22962</v>
      </c>
      <c r="C1094" s="2" t="s">
        <v>14</v>
      </c>
      <c r="D1094" s="2">
        <v>12</v>
      </c>
      <c r="E1094" s="3">
        <v>40609.40902777778</v>
      </c>
      <c r="F1094" s="11">
        <v>0.85</v>
      </c>
      <c r="G1094" s="2">
        <v>12708</v>
      </c>
      <c r="H1094" s="11">
        <v>10.199999999999999</v>
      </c>
    </row>
    <row r="1095" spans="1:8" x14ac:dyDescent="0.25">
      <c r="A1095" s="2">
        <v>545709</v>
      </c>
      <c r="B1095" s="1">
        <v>22963</v>
      </c>
      <c r="C1095" s="2" t="s">
        <v>15</v>
      </c>
      <c r="D1095" s="2">
        <v>12</v>
      </c>
      <c r="E1095" s="3">
        <v>40609.40902777778</v>
      </c>
      <c r="F1095" s="11">
        <v>0.85</v>
      </c>
      <c r="G1095" s="2">
        <v>12708</v>
      </c>
      <c r="H1095" s="11">
        <v>10.199999999999999</v>
      </c>
    </row>
    <row r="1096" spans="1:8" x14ac:dyDescent="0.25">
      <c r="A1096" s="2">
        <v>545709</v>
      </c>
      <c r="B1096" s="1">
        <v>22989</v>
      </c>
      <c r="C1096" s="2" t="s">
        <v>636</v>
      </c>
      <c r="D1096" s="2">
        <v>6</v>
      </c>
      <c r="E1096" s="3">
        <v>40609.40902777778</v>
      </c>
      <c r="F1096" s="11">
        <v>3.25</v>
      </c>
      <c r="G1096" s="2">
        <v>12708</v>
      </c>
      <c r="H1096" s="11">
        <v>19.5</v>
      </c>
    </row>
    <row r="1097" spans="1:8" x14ac:dyDescent="0.25">
      <c r="A1097" s="2">
        <v>545718</v>
      </c>
      <c r="B1097" s="1">
        <v>20749</v>
      </c>
      <c r="C1097" s="2" t="s">
        <v>719</v>
      </c>
      <c r="D1097" s="2">
        <v>2</v>
      </c>
      <c r="E1097" s="3">
        <v>40609.431944444441</v>
      </c>
      <c r="F1097" s="11">
        <v>7.95</v>
      </c>
      <c r="G1097" s="2">
        <v>12614</v>
      </c>
      <c r="H1097" s="11">
        <v>15.9</v>
      </c>
    </row>
    <row r="1098" spans="1:8" x14ac:dyDescent="0.25">
      <c r="A1098" s="2">
        <v>545718</v>
      </c>
      <c r="B1098" s="1">
        <v>21108</v>
      </c>
      <c r="C1098" s="2" t="s">
        <v>729</v>
      </c>
      <c r="D1098" s="2">
        <v>9</v>
      </c>
      <c r="E1098" s="3">
        <v>40609.431944444441</v>
      </c>
      <c r="F1098" s="11">
        <v>2.5499999999999998</v>
      </c>
      <c r="G1098" s="2">
        <v>12614</v>
      </c>
      <c r="H1098" s="11">
        <v>22.95</v>
      </c>
    </row>
    <row r="1099" spans="1:8" x14ac:dyDescent="0.25">
      <c r="A1099" s="2">
        <v>545718</v>
      </c>
      <c r="B1099" s="1">
        <v>21110</v>
      </c>
      <c r="C1099" s="2" t="s">
        <v>730</v>
      </c>
      <c r="D1099" s="2">
        <v>2</v>
      </c>
      <c r="E1099" s="3">
        <v>40609.431944444441</v>
      </c>
      <c r="F1099" s="11">
        <v>6.75</v>
      </c>
      <c r="G1099" s="2">
        <v>12614</v>
      </c>
      <c r="H1099" s="11">
        <v>13.5</v>
      </c>
    </row>
    <row r="1100" spans="1:8" x14ac:dyDescent="0.25">
      <c r="A1100" s="2">
        <v>545718</v>
      </c>
      <c r="B1100" s="1">
        <v>21115</v>
      </c>
      <c r="C1100" s="2" t="s">
        <v>728</v>
      </c>
      <c r="D1100" s="2">
        <v>2</v>
      </c>
      <c r="E1100" s="3">
        <v>40609.431944444441</v>
      </c>
      <c r="F1100" s="11">
        <v>6.75</v>
      </c>
      <c r="G1100" s="2">
        <v>12614</v>
      </c>
      <c r="H1100" s="11">
        <v>13.5</v>
      </c>
    </row>
    <row r="1101" spans="1:8" x14ac:dyDescent="0.25">
      <c r="A1101" s="2">
        <v>545718</v>
      </c>
      <c r="B1101" s="1">
        <v>21354</v>
      </c>
      <c r="C1101" s="2" t="s">
        <v>718</v>
      </c>
      <c r="D1101" s="2">
        <v>12</v>
      </c>
      <c r="E1101" s="3">
        <v>40609.431944444441</v>
      </c>
      <c r="F1101" s="11">
        <v>1.25</v>
      </c>
      <c r="G1101" s="2">
        <v>12614</v>
      </c>
      <c r="H1101" s="11">
        <v>15</v>
      </c>
    </row>
    <row r="1102" spans="1:8" x14ac:dyDescent="0.25">
      <c r="A1102" s="2">
        <v>545718</v>
      </c>
      <c r="B1102" s="1">
        <v>21360</v>
      </c>
      <c r="C1102" s="2" t="s">
        <v>717</v>
      </c>
      <c r="D1102" s="2">
        <v>1</v>
      </c>
      <c r="E1102" s="3">
        <v>40609.431944444441</v>
      </c>
      <c r="F1102" s="11">
        <v>9.9499999999999993</v>
      </c>
      <c r="G1102" s="2">
        <v>12614</v>
      </c>
      <c r="H1102" s="11">
        <v>9.9499999999999993</v>
      </c>
    </row>
    <row r="1103" spans="1:8" x14ac:dyDescent="0.25">
      <c r="A1103" s="2">
        <v>545718</v>
      </c>
      <c r="B1103" s="1">
        <v>21479</v>
      </c>
      <c r="C1103" s="2" t="s">
        <v>613</v>
      </c>
      <c r="D1103" s="2">
        <v>4</v>
      </c>
      <c r="E1103" s="3">
        <v>40609.431944444441</v>
      </c>
      <c r="F1103" s="11">
        <v>3.75</v>
      </c>
      <c r="G1103" s="2">
        <v>12614</v>
      </c>
      <c r="H1103" s="11">
        <v>15</v>
      </c>
    </row>
    <row r="1104" spans="1:8" x14ac:dyDescent="0.25">
      <c r="A1104" s="2">
        <v>545718</v>
      </c>
      <c r="B1104" s="1">
        <v>21558</v>
      </c>
      <c r="C1104" s="2" t="s">
        <v>334</v>
      </c>
      <c r="D1104" s="2">
        <v>6</v>
      </c>
      <c r="E1104" s="3">
        <v>40609.431944444441</v>
      </c>
      <c r="F1104" s="11">
        <v>2.5499999999999998</v>
      </c>
      <c r="G1104" s="2">
        <v>12614</v>
      </c>
      <c r="H1104" s="11">
        <v>15.299999999999999</v>
      </c>
    </row>
    <row r="1105" spans="1:8" x14ac:dyDescent="0.25">
      <c r="A1105" s="2">
        <v>545718</v>
      </c>
      <c r="B1105" s="1">
        <v>21559</v>
      </c>
      <c r="C1105" s="2" t="s">
        <v>167</v>
      </c>
      <c r="D1105" s="2">
        <v>6</v>
      </c>
      <c r="E1105" s="3">
        <v>40609.431944444441</v>
      </c>
      <c r="F1105" s="11">
        <v>2.5499999999999998</v>
      </c>
      <c r="G1105" s="2">
        <v>12614</v>
      </c>
      <c r="H1105" s="11">
        <v>15.299999999999999</v>
      </c>
    </row>
    <row r="1106" spans="1:8" x14ac:dyDescent="0.25">
      <c r="A1106" s="2">
        <v>545718</v>
      </c>
      <c r="B1106" s="1">
        <v>22111</v>
      </c>
      <c r="C1106" s="2" t="s">
        <v>118</v>
      </c>
      <c r="D1106" s="2">
        <v>3</v>
      </c>
      <c r="E1106" s="3">
        <v>40609.431944444441</v>
      </c>
      <c r="F1106" s="11">
        <v>4.95</v>
      </c>
      <c r="G1106" s="2">
        <v>12614</v>
      </c>
      <c r="H1106" s="11">
        <v>14.850000000000001</v>
      </c>
    </row>
    <row r="1107" spans="1:8" x14ac:dyDescent="0.25">
      <c r="A1107" s="2">
        <v>545718</v>
      </c>
      <c r="B1107" s="1">
        <v>22474</v>
      </c>
      <c r="C1107" s="2" t="s">
        <v>629</v>
      </c>
      <c r="D1107" s="2">
        <v>3</v>
      </c>
      <c r="E1107" s="3">
        <v>40609.431944444441</v>
      </c>
      <c r="F1107" s="11">
        <v>4.95</v>
      </c>
      <c r="G1107" s="2">
        <v>12614</v>
      </c>
      <c r="H1107" s="11">
        <v>14.850000000000001</v>
      </c>
    </row>
    <row r="1108" spans="1:8" x14ac:dyDescent="0.25">
      <c r="A1108" s="2">
        <v>545718</v>
      </c>
      <c r="B1108" s="1">
        <v>22634</v>
      </c>
      <c r="C1108" s="2" t="s">
        <v>25</v>
      </c>
      <c r="D1108" s="2">
        <v>2</v>
      </c>
      <c r="E1108" s="3">
        <v>40609.431944444441</v>
      </c>
      <c r="F1108" s="11">
        <v>9.9499999999999993</v>
      </c>
      <c r="G1108" s="2">
        <v>12614</v>
      </c>
      <c r="H1108" s="11">
        <v>19.899999999999999</v>
      </c>
    </row>
    <row r="1109" spans="1:8" x14ac:dyDescent="0.25">
      <c r="A1109" s="2">
        <v>545718</v>
      </c>
      <c r="B1109" s="1">
        <v>22635</v>
      </c>
      <c r="C1109" s="2" t="s">
        <v>341</v>
      </c>
      <c r="D1109" s="2">
        <v>2</v>
      </c>
      <c r="E1109" s="3">
        <v>40609.431944444441</v>
      </c>
      <c r="F1109" s="11">
        <v>9.9499999999999993</v>
      </c>
      <c r="G1109" s="2">
        <v>12614</v>
      </c>
      <c r="H1109" s="11">
        <v>19.899999999999999</v>
      </c>
    </row>
    <row r="1110" spans="1:8" x14ac:dyDescent="0.25">
      <c r="A1110" s="2">
        <v>545718</v>
      </c>
      <c r="B1110" s="1">
        <v>22822</v>
      </c>
      <c r="C1110" s="2" t="s">
        <v>721</v>
      </c>
      <c r="D1110" s="2">
        <v>2</v>
      </c>
      <c r="E1110" s="3">
        <v>40609.431944444441</v>
      </c>
      <c r="F1110" s="11">
        <v>5.95</v>
      </c>
      <c r="G1110" s="2">
        <v>12614</v>
      </c>
      <c r="H1110" s="11">
        <v>11.9</v>
      </c>
    </row>
    <row r="1111" spans="1:8" x14ac:dyDescent="0.25">
      <c r="A1111" s="2">
        <v>545718</v>
      </c>
      <c r="B1111" s="1">
        <v>48129</v>
      </c>
      <c r="C1111" s="2" t="s">
        <v>720</v>
      </c>
      <c r="D1111" s="2">
        <v>2</v>
      </c>
      <c r="E1111" s="3">
        <v>40609.431944444441</v>
      </c>
      <c r="F1111" s="11">
        <v>7.95</v>
      </c>
      <c r="G1111" s="2">
        <v>12614</v>
      </c>
      <c r="H1111" s="11">
        <v>15.9</v>
      </c>
    </row>
    <row r="1112" spans="1:8" x14ac:dyDescent="0.25">
      <c r="A1112" s="2">
        <v>545718</v>
      </c>
      <c r="B1112" s="1">
        <v>48188</v>
      </c>
      <c r="C1112" s="2" t="s">
        <v>501</v>
      </c>
      <c r="D1112" s="2">
        <v>2</v>
      </c>
      <c r="E1112" s="3">
        <v>40609.431944444441</v>
      </c>
      <c r="F1112" s="11">
        <v>7.95</v>
      </c>
      <c r="G1112" s="2">
        <v>12614</v>
      </c>
      <c r="H1112" s="11">
        <v>15.9</v>
      </c>
    </row>
    <row r="1113" spans="1:8" x14ac:dyDescent="0.25">
      <c r="A1113" s="2">
        <v>545718</v>
      </c>
      <c r="B1113" s="1" t="s">
        <v>583</v>
      </c>
      <c r="C1113" s="2" t="s">
        <v>584</v>
      </c>
      <c r="D1113" s="2">
        <v>4</v>
      </c>
      <c r="E1113" s="3">
        <v>40609.431944444441</v>
      </c>
      <c r="F1113" s="11">
        <v>3.75</v>
      </c>
      <c r="G1113" s="2">
        <v>12614</v>
      </c>
      <c r="H1113" s="11">
        <v>15</v>
      </c>
    </row>
    <row r="1114" spans="1:8" x14ac:dyDescent="0.25">
      <c r="A1114" s="2">
        <v>545718</v>
      </c>
      <c r="B1114" s="1" t="s">
        <v>722</v>
      </c>
      <c r="C1114" s="2" t="s">
        <v>723</v>
      </c>
      <c r="D1114" s="2">
        <v>4</v>
      </c>
      <c r="E1114" s="3">
        <v>40609.431944444441</v>
      </c>
      <c r="F1114" s="11">
        <v>4.25</v>
      </c>
      <c r="G1114" s="2">
        <v>12614</v>
      </c>
      <c r="H1114" s="11">
        <v>17</v>
      </c>
    </row>
    <row r="1115" spans="1:8" x14ac:dyDescent="0.25">
      <c r="A1115" s="2">
        <v>545718</v>
      </c>
      <c r="B1115" s="1" t="s">
        <v>724</v>
      </c>
      <c r="C1115" s="2" t="s">
        <v>725</v>
      </c>
      <c r="D1115" s="2">
        <v>4</v>
      </c>
      <c r="E1115" s="3">
        <v>40609.431944444441</v>
      </c>
      <c r="F1115" s="11">
        <v>4.25</v>
      </c>
      <c r="G1115" s="2">
        <v>12614</v>
      </c>
      <c r="H1115" s="11">
        <v>17</v>
      </c>
    </row>
    <row r="1116" spans="1:8" x14ac:dyDescent="0.25">
      <c r="A1116" s="2">
        <v>545718</v>
      </c>
      <c r="B1116" s="1" t="s">
        <v>726</v>
      </c>
      <c r="C1116" s="2" t="s">
        <v>727</v>
      </c>
      <c r="D1116" s="2">
        <v>4</v>
      </c>
      <c r="E1116" s="3">
        <v>40609.431944444441</v>
      </c>
      <c r="F1116" s="11">
        <v>4.25</v>
      </c>
      <c r="G1116" s="2">
        <v>12614</v>
      </c>
      <c r="H1116" s="11">
        <v>17</v>
      </c>
    </row>
    <row r="1117" spans="1:8" x14ac:dyDescent="0.25">
      <c r="A1117" s="2">
        <v>545916</v>
      </c>
      <c r="B1117" s="1">
        <v>21215</v>
      </c>
      <c r="C1117" s="2" t="s">
        <v>731</v>
      </c>
      <c r="D1117" s="2">
        <v>24</v>
      </c>
      <c r="E1117" s="3">
        <v>40610.490277777775</v>
      </c>
      <c r="F1117" s="11">
        <v>0.55000000000000004</v>
      </c>
      <c r="G1117" s="2">
        <v>12528</v>
      </c>
      <c r="H1117" s="11">
        <v>13.200000000000001</v>
      </c>
    </row>
    <row r="1118" spans="1:8" x14ac:dyDescent="0.25">
      <c r="A1118" s="2">
        <v>545916</v>
      </c>
      <c r="B1118" s="1">
        <v>21217</v>
      </c>
      <c r="C1118" s="2" t="s">
        <v>362</v>
      </c>
      <c r="D1118" s="2">
        <v>2</v>
      </c>
      <c r="E1118" s="3">
        <v>40610.490277777775</v>
      </c>
      <c r="F1118" s="11">
        <v>9.9499999999999993</v>
      </c>
      <c r="G1118" s="2">
        <v>12528</v>
      </c>
      <c r="H1118" s="11">
        <v>19.899999999999999</v>
      </c>
    </row>
    <row r="1119" spans="1:8" x14ac:dyDescent="0.25">
      <c r="A1119" s="2">
        <v>545916</v>
      </c>
      <c r="B1119" s="1">
        <v>21232</v>
      </c>
      <c r="C1119" s="2" t="s">
        <v>179</v>
      </c>
      <c r="D1119" s="2">
        <v>12</v>
      </c>
      <c r="E1119" s="3">
        <v>40610.490277777775</v>
      </c>
      <c r="F1119" s="11">
        <v>1.25</v>
      </c>
      <c r="G1119" s="2">
        <v>12528</v>
      </c>
      <c r="H1119" s="11">
        <v>15</v>
      </c>
    </row>
    <row r="1120" spans="1:8" x14ac:dyDescent="0.25">
      <c r="A1120" s="2">
        <v>545916</v>
      </c>
      <c r="B1120" s="1">
        <v>21843</v>
      </c>
      <c r="C1120" s="2" t="s">
        <v>578</v>
      </c>
      <c r="D1120" s="2">
        <v>5</v>
      </c>
      <c r="E1120" s="3">
        <v>40610.490277777775</v>
      </c>
      <c r="F1120" s="11">
        <v>10.95</v>
      </c>
      <c r="G1120" s="2">
        <v>12528</v>
      </c>
      <c r="H1120" s="11">
        <v>54.75</v>
      </c>
    </row>
    <row r="1121" spans="1:8" x14ac:dyDescent="0.25">
      <c r="A1121" s="2">
        <v>545916</v>
      </c>
      <c r="B1121" s="1">
        <v>22220</v>
      </c>
      <c r="C1121" s="2" t="s">
        <v>732</v>
      </c>
      <c r="D1121" s="2">
        <v>2</v>
      </c>
      <c r="E1121" s="3">
        <v>40610.490277777775</v>
      </c>
      <c r="F1121" s="11">
        <v>9.9499999999999993</v>
      </c>
      <c r="G1121" s="2">
        <v>12528</v>
      </c>
      <c r="H1121" s="11">
        <v>19.899999999999999</v>
      </c>
    </row>
    <row r="1122" spans="1:8" x14ac:dyDescent="0.25">
      <c r="A1122" s="2">
        <v>545916</v>
      </c>
      <c r="B1122" s="1">
        <v>22423</v>
      </c>
      <c r="C1122" s="2" t="s">
        <v>100</v>
      </c>
      <c r="D1122" s="2">
        <v>2</v>
      </c>
      <c r="E1122" s="3">
        <v>40610.490277777775</v>
      </c>
      <c r="F1122" s="11">
        <v>12.75</v>
      </c>
      <c r="G1122" s="2">
        <v>12528</v>
      </c>
      <c r="H1122" s="11">
        <v>25.5</v>
      </c>
    </row>
    <row r="1123" spans="1:8" x14ac:dyDescent="0.25">
      <c r="A1123" s="2">
        <v>545916</v>
      </c>
      <c r="B1123" s="1">
        <v>22720</v>
      </c>
      <c r="C1123" s="2" t="s">
        <v>212</v>
      </c>
      <c r="D1123" s="2">
        <v>3</v>
      </c>
      <c r="E1123" s="3">
        <v>40610.490277777775</v>
      </c>
      <c r="F1123" s="11">
        <v>4.95</v>
      </c>
      <c r="G1123" s="2">
        <v>12528</v>
      </c>
      <c r="H1123" s="11">
        <v>14.850000000000001</v>
      </c>
    </row>
    <row r="1124" spans="1:8" x14ac:dyDescent="0.25">
      <c r="A1124" s="2">
        <v>545916</v>
      </c>
      <c r="B1124" s="1">
        <v>22838</v>
      </c>
      <c r="C1124" s="2" t="s">
        <v>733</v>
      </c>
      <c r="D1124" s="2">
        <v>1</v>
      </c>
      <c r="E1124" s="3">
        <v>40610.490277777775</v>
      </c>
      <c r="F1124" s="11">
        <v>14.95</v>
      </c>
      <c r="G1124" s="2">
        <v>12528</v>
      </c>
      <c r="H1124" s="11">
        <v>14.95</v>
      </c>
    </row>
    <row r="1125" spans="1:8" x14ac:dyDescent="0.25">
      <c r="A1125" s="2">
        <v>545916</v>
      </c>
      <c r="B1125" s="1">
        <v>22937</v>
      </c>
      <c r="C1125" s="2" t="s">
        <v>194</v>
      </c>
      <c r="D1125" s="2">
        <v>6</v>
      </c>
      <c r="E1125" s="3">
        <v>40610.490277777775</v>
      </c>
      <c r="F1125" s="11">
        <v>2.5499999999999998</v>
      </c>
      <c r="G1125" s="2">
        <v>12528</v>
      </c>
      <c r="H1125" s="11">
        <v>15.299999999999999</v>
      </c>
    </row>
    <row r="1126" spans="1:8" x14ac:dyDescent="0.25">
      <c r="A1126" s="2">
        <v>545916</v>
      </c>
      <c r="B1126" s="1">
        <v>37447</v>
      </c>
      <c r="C1126" s="2" t="s">
        <v>579</v>
      </c>
      <c r="D1126" s="2">
        <v>12</v>
      </c>
      <c r="E1126" s="3">
        <v>40610.490277777775</v>
      </c>
      <c r="F1126" s="11">
        <v>1.49</v>
      </c>
      <c r="G1126" s="2">
        <v>12528</v>
      </c>
      <c r="H1126" s="11">
        <v>17.88</v>
      </c>
    </row>
    <row r="1127" spans="1:8" x14ac:dyDescent="0.25">
      <c r="A1127" s="2">
        <v>545916</v>
      </c>
      <c r="B1127" s="1">
        <v>37495</v>
      </c>
      <c r="C1127" s="2" t="s">
        <v>462</v>
      </c>
      <c r="D1127" s="2">
        <v>4</v>
      </c>
      <c r="E1127" s="3">
        <v>40610.490277777775</v>
      </c>
      <c r="F1127" s="11">
        <v>3.75</v>
      </c>
      <c r="G1127" s="2">
        <v>12528</v>
      </c>
      <c r="H1127" s="11">
        <v>15</v>
      </c>
    </row>
    <row r="1128" spans="1:8" x14ac:dyDescent="0.25">
      <c r="A1128" s="2">
        <v>545916</v>
      </c>
      <c r="B1128" s="1">
        <v>48185</v>
      </c>
      <c r="C1128" s="2" t="s">
        <v>257</v>
      </c>
      <c r="D1128" s="2">
        <v>2</v>
      </c>
      <c r="E1128" s="3">
        <v>40610.490277777775</v>
      </c>
      <c r="F1128" s="11">
        <v>7.95</v>
      </c>
      <c r="G1128" s="2">
        <v>12528</v>
      </c>
      <c r="H1128" s="11">
        <v>15.9</v>
      </c>
    </row>
    <row r="1129" spans="1:8" x14ac:dyDescent="0.25">
      <c r="A1129" s="2">
        <v>545988</v>
      </c>
      <c r="B1129" s="1">
        <v>20675</v>
      </c>
      <c r="C1129" s="2" t="s">
        <v>130</v>
      </c>
      <c r="D1129" s="2">
        <v>8</v>
      </c>
      <c r="E1129" s="3">
        <v>40610.536111111112</v>
      </c>
      <c r="F1129" s="11">
        <v>1.25</v>
      </c>
      <c r="G1129" s="2">
        <v>12662</v>
      </c>
      <c r="H1129" s="11">
        <v>10</v>
      </c>
    </row>
    <row r="1130" spans="1:8" x14ac:dyDescent="0.25">
      <c r="A1130" s="2">
        <v>545988</v>
      </c>
      <c r="B1130" s="1">
        <v>20676</v>
      </c>
      <c r="C1130" s="2" t="s">
        <v>132</v>
      </c>
      <c r="D1130" s="2">
        <v>8</v>
      </c>
      <c r="E1130" s="3">
        <v>40610.536111111112</v>
      </c>
      <c r="F1130" s="11">
        <v>1.25</v>
      </c>
      <c r="G1130" s="2">
        <v>12662</v>
      </c>
      <c r="H1130" s="11">
        <v>10</v>
      </c>
    </row>
    <row r="1131" spans="1:8" x14ac:dyDescent="0.25">
      <c r="A1131" s="2">
        <v>545988</v>
      </c>
      <c r="B1131" s="1">
        <v>20677</v>
      </c>
      <c r="C1131" s="2" t="s">
        <v>121</v>
      </c>
      <c r="D1131" s="2">
        <v>8</v>
      </c>
      <c r="E1131" s="3">
        <v>40610.536111111112</v>
      </c>
      <c r="F1131" s="11">
        <v>1.25</v>
      </c>
      <c r="G1131" s="2">
        <v>12662</v>
      </c>
      <c r="H1131" s="11">
        <v>10</v>
      </c>
    </row>
    <row r="1132" spans="1:8" x14ac:dyDescent="0.25">
      <c r="A1132" s="2">
        <v>545988</v>
      </c>
      <c r="B1132" s="1">
        <v>20712</v>
      </c>
      <c r="C1132" s="2" t="s">
        <v>6</v>
      </c>
      <c r="D1132" s="2">
        <v>10</v>
      </c>
      <c r="E1132" s="3">
        <v>40610.536111111112</v>
      </c>
      <c r="F1132" s="11">
        <v>1.95</v>
      </c>
      <c r="G1132" s="2">
        <v>12662</v>
      </c>
      <c r="H1132" s="11">
        <v>19.5</v>
      </c>
    </row>
    <row r="1133" spans="1:8" x14ac:dyDescent="0.25">
      <c r="A1133" s="2">
        <v>545988</v>
      </c>
      <c r="B1133" s="1">
        <v>20713</v>
      </c>
      <c r="C1133" s="2" t="s">
        <v>7</v>
      </c>
      <c r="D1133" s="2">
        <v>10</v>
      </c>
      <c r="E1133" s="3">
        <v>40610.536111111112</v>
      </c>
      <c r="F1133" s="11">
        <v>1.95</v>
      </c>
      <c r="G1133" s="2">
        <v>12662</v>
      </c>
      <c r="H1133" s="11">
        <v>19.5</v>
      </c>
    </row>
    <row r="1134" spans="1:8" x14ac:dyDescent="0.25">
      <c r="A1134" s="2">
        <v>545988</v>
      </c>
      <c r="B1134" s="1">
        <v>20719</v>
      </c>
      <c r="C1134" s="2" t="s">
        <v>76</v>
      </c>
      <c r="D1134" s="2">
        <v>10</v>
      </c>
      <c r="E1134" s="3">
        <v>40610.536111111112</v>
      </c>
      <c r="F1134" s="11">
        <v>0.85</v>
      </c>
      <c r="G1134" s="2">
        <v>12662</v>
      </c>
      <c r="H1134" s="11">
        <v>8.5</v>
      </c>
    </row>
    <row r="1135" spans="1:8" x14ac:dyDescent="0.25">
      <c r="A1135" s="2">
        <v>545988</v>
      </c>
      <c r="B1135" s="1">
        <v>20723</v>
      </c>
      <c r="C1135" s="2" t="s">
        <v>672</v>
      </c>
      <c r="D1135" s="2">
        <v>10</v>
      </c>
      <c r="E1135" s="3">
        <v>40610.536111111112</v>
      </c>
      <c r="F1135" s="11">
        <v>0.85</v>
      </c>
      <c r="G1135" s="2">
        <v>12662</v>
      </c>
      <c r="H1135" s="11">
        <v>8.5</v>
      </c>
    </row>
    <row r="1136" spans="1:8" x14ac:dyDescent="0.25">
      <c r="A1136" s="2">
        <v>545988</v>
      </c>
      <c r="B1136" s="1">
        <v>20726</v>
      </c>
      <c r="C1136" s="2" t="s">
        <v>435</v>
      </c>
      <c r="D1136" s="2">
        <v>10</v>
      </c>
      <c r="E1136" s="3">
        <v>40610.536111111112</v>
      </c>
      <c r="F1136" s="11">
        <v>1.65</v>
      </c>
      <c r="G1136" s="2">
        <v>12662</v>
      </c>
      <c r="H1136" s="11">
        <v>16.5</v>
      </c>
    </row>
    <row r="1137" spans="1:8" x14ac:dyDescent="0.25">
      <c r="A1137" s="2">
        <v>545988</v>
      </c>
      <c r="B1137" s="1">
        <v>20750</v>
      </c>
      <c r="C1137" s="2" t="s">
        <v>79</v>
      </c>
      <c r="D1137" s="2">
        <v>2</v>
      </c>
      <c r="E1137" s="3">
        <v>40610.536111111112</v>
      </c>
      <c r="F1137" s="11">
        <v>7.95</v>
      </c>
      <c r="G1137" s="2">
        <v>12662</v>
      </c>
      <c r="H1137" s="11">
        <v>15.9</v>
      </c>
    </row>
    <row r="1138" spans="1:8" x14ac:dyDescent="0.25">
      <c r="A1138" s="2">
        <v>545988</v>
      </c>
      <c r="B1138" s="1">
        <v>20977</v>
      </c>
      <c r="C1138" s="2" t="s">
        <v>348</v>
      </c>
      <c r="D1138" s="2">
        <v>16</v>
      </c>
      <c r="E1138" s="3">
        <v>40610.536111111112</v>
      </c>
      <c r="F1138" s="11">
        <v>1.25</v>
      </c>
      <c r="G1138" s="2">
        <v>12662</v>
      </c>
      <c r="H1138" s="11">
        <v>20</v>
      </c>
    </row>
    <row r="1139" spans="1:8" x14ac:dyDescent="0.25">
      <c r="A1139" s="2">
        <v>545988</v>
      </c>
      <c r="B1139" s="1">
        <v>21238</v>
      </c>
      <c r="C1139" s="2" t="s">
        <v>125</v>
      </c>
      <c r="D1139" s="2">
        <v>8</v>
      </c>
      <c r="E1139" s="3">
        <v>40610.536111111112</v>
      </c>
      <c r="F1139" s="11">
        <v>0.85</v>
      </c>
      <c r="G1139" s="2">
        <v>12662</v>
      </c>
      <c r="H1139" s="11">
        <v>6.8</v>
      </c>
    </row>
    <row r="1140" spans="1:8" x14ac:dyDescent="0.25">
      <c r="A1140" s="2">
        <v>545988</v>
      </c>
      <c r="B1140" s="1">
        <v>21239</v>
      </c>
      <c r="C1140" s="2" t="s">
        <v>126</v>
      </c>
      <c r="D1140" s="2">
        <v>8</v>
      </c>
      <c r="E1140" s="3">
        <v>40610.536111111112</v>
      </c>
      <c r="F1140" s="11">
        <v>0.85</v>
      </c>
      <c r="G1140" s="2">
        <v>12662</v>
      </c>
      <c r="H1140" s="11">
        <v>6.8</v>
      </c>
    </row>
    <row r="1141" spans="1:8" x14ac:dyDescent="0.25">
      <c r="A1141" s="2">
        <v>545988</v>
      </c>
      <c r="B1141" s="1">
        <v>21929</v>
      </c>
      <c r="C1141" s="2" t="s">
        <v>542</v>
      </c>
      <c r="D1141" s="2">
        <v>10</v>
      </c>
      <c r="E1141" s="3">
        <v>40610.536111111112</v>
      </c>
      <c r="F1141" s="11">
        <v>1.95</v>
      </c>
      <c r="G1141" s="2">
        <v>12662</v>
      </c>
      <c r="H1141" s="11">
        <v>19.5</v>
      </c>
    </row>
    <row r="1142" spans="1:8" x14ac:dyDescent="0.25">
      <c r="A1142" s="2">
        <v>545988</v>
      </c>
      <c r="B1142" s="1">
        <v>22243</v>
      </c>
      <c r="C1142" s="2" t="s">
        <v>4</v>
      </c>
      <c r="D1142" s="2">
        <v>12</v>
      </c>
      <c r="E1142" s="3">
        <v>40610.536111111112</v>
      </c>
      <c r="F1142" s="11">
        <v>1.65</v>
      </c>
      <c r="G1142" s="2">
        <v>12662</v>
      </c>
      <c r="H1142" s="11">
        <v>19.799999999999997</v>
      </c>
    </row>
    <row r="1143" spans="1:8" x14ac:dyDescent="0.25">
      <c r="A1143" s="2">
        <v>545988</v>
      </c>
      <c r="B1143" s="1">
        <v>22326</v>
      </c>
      <c r="C1143" s="2" t="s">
        <v>75</v>
      </c>
      <c r="D1143" s="2">
        <v>12</v>
      </c>
      <c r="E1143" s="3">
        <v>40610.536111111112</v>
      </c>
      <c r="F1143" s="11">
        <v>2.95</v>
      </c>
      <c r="G1143" s="2">
        <v>12662</v>
      </c>
      <c r="H1143" s="11">
        <v>35.400000000000006</v>
      </c>
    </row>
    <row r="1144" spans="1:8" x14ac:dyDescent="0.25">
      <c r="A1144" s="2">
        <v>545988</v>
      </c>
      <c r="B1144" s="1">
        <v>22328</v>
      </c>
      <c r="C1144" s="2" t="s">
        <v>101</v>
      </c>
      <c r="D1144" s="2">
        <v>6</v>
      </c>
      <c r="E1144" s="3">
        <v>40610.536111111112</v>
      </c>
      <c r="F1144" s="11">
        <v>2.95</v>
      </c>
      <c r="G1144" s="2">
        <v>12662</v>
      </c>
      <c r="H1144" s="11">
        <v>17.700000000000003</v>
      </c>
    </row>
    <row r="1145" spans="1:8" x14ac:dyDescent="0.25">
      <c r="A1145" s="2">
        <v>545988</v>
      </c>
      <c r="B1145" s="1">
        <v>22411</v>
      </c>
      <c r="C1145" s="2" t="s">
        <v>541</v>
      </c>
      <c r="D1145" s="2">
        <v>10</v>
      </c>
      <c r="E1145" s="3">
        <v>40610.536111111112</v>
      </c>
      <c r="F1145" s="11">
        <v>1.95</v>
      </c>
      <c r="G1145" s="2">
        <v>12662</v>
      </c>
      <c r="H1145" s="11">
        <v>19.5</v>
      </c>
    </row>
    <row r="1146" spans="1:8" x14ac:dyDescent="0.25">
      <c r="A1146" s="2">
        <v>545988</v>
      </c>
      <c r="B1146" s="1" t="s">
        <v>734</v>
      </c>
      <c r="C1146" s="2" t="s">
        <v>735</v>
      </c>
      <c r="D1146" s="2">
        <v>10</v>
      </c>
      <c r="E1146" s="3">
        <v>40610.536111111112</v>
      </c>
      <c r="F1146" s="11">
        <v>1.95</v>
      </c>
      <c r="G1146" s="2">
        <v>12662</v>
      </c>
      <c r="H1146" s="11">
        <v>19.5</v>
      </c>
    </row>
    <row r="1147" spans="1:8" x14ac:dyDescent="0.25">
      <c r="A1147" s="2">
        <v>545994</v>
      </c>
      <c r="B1147" s="1">
        <v>20712</v>
      </c>
      <c r="C1147" s="2" t="s">
        <v>6</v>
      </c>
      <c r="D1147" s="2">
        <v>20</v>
      </c>
      <c r="E1147" s="3">
        <v>40610.576388888891</v>
      </c>
      <c r="F1147" s="11">
        <v>1.95</v>
      </c>
      <c r="G1147" s="2">
        <v>12623</v>
      </c>
      <c r="H1147" s="11">
        <v>39</v>
      </c>
    </row>
    <row r="1148" spans="1:8" x14ac:dyDescent="0.25">
      <c r="A1148" s="2">
        <v>545994</v>
      </c>
      <c r="B1148" s="1">
        <v>20718</v>
      </c>
      <c r="C1148" s="2" t="s">
        <v>123</v>
      </c>
      <c r="D1148" s="2">
        <v>10</v>
      </c>
      <c r="E1148" s="3">
        <v>40610.576388888891</v>
      </c>
      <c r="F1148" s="11">
        <v>1.25</v>
      </c>
      <c r="G1148" s="2">
        <v>12623</v>
      </c>
      <c r="H1148" s="11">
        <v>12.5</v>
      </c>
    </row>
    <row r="1149" spans="1:8" x14ac:dyDescent="0.25">
      <c r="A1149" s="2">
        <v>545994</v>
      </c>
      <c r="B1149" s="1">
        <v>20719</v>
      </c>
      <c r="C1149" s="2" t="s">
        <v>76</v>
      </c>
      <c r="D1149" s="2">
        <v>20</v>
      </c>
      <c r="E1149" s="3">
        <v>40610.576388888891</v>
      </c>
      <c r="F1149" s="11">
        <v>0.85</v>
      </c>
      <c r="G1149" s="2">
        <v>12623</v>
      </c>
      <c r="H1149" s="11">
        <v>17</v>
      </c>
    </row>
    <row r="1150" spans="1:8" x14ac:dyDescent="0.25">
      <c r="A1150" s="2">
        <v>545994</v>
      </c>
      <c r="B1150" s="1">
        <v>20724</v>
      </c>
      <c r="C1150" s="2" t="s">
        <v>99</v>
      </c>
      <c r="D1150" s="2">
        <v>10</v>
      </c>
      <c r="E1150" s="3">
        <v>40610.576388888891</v>
      </c>
      <c r="F1150" s="11">
        <v>0.85</v>
      </c>
      <c r="G1150" s="2">
        <v>12623</v>
      </c>
      <c r="H1150" s="11">
        <v>8.5</v>
      </c>
    </row>
    <row r="1151" spans="1:8" x14ac:dyDescent="0.25">
      <c r="A1151" s="2">
        <v>545994</v>
      </c>
      <c r="B1151" s="1">
        <v>21239</v>
      </c>
      <c r="C1151" s="2" t="s">
        <v>126</v>
      </c>
      <c r="D1151" s="2">
        <v>8</v>
      </c>
      <c r="E1151" s="3">
        <v>40610.576388888891</v>
      </c>
      <c r="F1151" s="11">
        <v>0.85</v>
      </c>
      <c r="G1151" s="2">
        <v>12623</v>
      </c>
      <c r="H1151" s="11">
        <v>6.8</v>
      </c>
    </row>
    <row r="1152" spans="1:8" x14ac:dyDescent="0.25">
      <c r="A1152" s="2">
        <v>545994</v>
      </c>
      <c r="B1152" s="1">
        <v>21240</v>
      </c>
      <c r="C1152" s="2" t="s">
        <v>131</v>
      </c>
      <c r="D1152" s="2">
        <v>8</v>
      </c>
      <c r="E1152" s="3">
        <v>40610.576388888891</v>
      </c>
      <c r="F1152" s="11">
        <v>0.85</v>
      </c>
      <c r="G1152" s="2">
        <v>12623</v>
      </c>
      <c r="H1152" s="11">
        <v>6.8</v>
      </c>
    </row>
    <row r="1153" spans="1:8" x14ac:dyDescent="0.25">
      <c r="A1153" s="2">
        <v>545994</v>
      </c>
      <c r="B1153" s="1">
        <v>21671</v>
      </c>
      <c r="C1153" s="2" t="s">
        <v>448</v>
      </c>
      <c r="D1153" s="2">
        <v>12</v>
      </c>
      <c r="E1153" s="3">
        <v>40610.576388888891</v>
      </c>
      <c r="F1153" s="11">
        <v>1.25</v>
      </c>
      <c r="G1153" s="2">
        <v>12623</v>
      </c>
      <c r="H1153" s="11">
        <v>15</v>
      </c>
    </row>
    <row r="1154" spans="1:8" x14ac:dyDescent="0.25">
      <c r="A1154" s="2">
        <v>545994</v>
      </c>
      <c r="B1154" s="1">
        <v>21731</v>
      </c>
      <c r="C1154" s="2" t="s">
        <v>145</v>
      </c>
      <c r="D1154" s="2">
        <v>12</v>
      </c>
      <c r="E1154" s="3">
        <v>40610.576388888891</v>
      </c>
      <c r="F1154" s="11">
        <v>1.65</v>
      </c>
      <c r="G1154" s="2">
        <v>12623</v>
      </c>
      <c r="H1154" s="11">
        <v>19.799999999999997</v>
      </c>
    </row>
    <row r="1155" spans="1:8" x14ac:dyDescent="0.25">
      <c r="A1155" s="2">
        <v>545994</v>
      </c>
      <c r="B1155" s="1">
        <v>22302</v>
      </c>
      <c r="C1155" s="2" t="s">
        <v>509</v>
      </c>
      <c r="D1155" s="2">
        <v>6</v>
      </c>
      <c r="E1155" s="3">
        <v>40610.576388888891</v>
      </c>
      <c r="F1155" s="11">
        <v>2.5499999999999998</v>
      </c>
      <c r="G1155" s="2">
        <v>12623</v>
      </c>
      <c r="H1155" s="11">
        <v>15.299999999999999</v>
      </c>
    </row>
    <row r="1156" spans="1:8" x14ac:dyDescent="0.25">
      <c r="A1156" s="2">
        <v>545994</v>
      </c>
      <c r="B1156" s="1">
        <v>22303</v>
      </c>
      <c r="C1156" s="2" t="s">
        <v>422</v>
      </c>
      <c r="D1156" s="2">
        <v>6</v>
      </c>
      <c r="E1156" s="3">
        <v>40610.576388888891</v>
      </c>
      <c r="F1156" s="11">
        <v>2.5499999999999998</v>
      </c>
      <c r="G1156" s="2">
        <v>12623</v>
      </c>
      <c r="H1156" s="11">
        <v>15.299999999999999</v>
      </c>
    </row>
    <row r="1157" spans="1:8" x14ac:dyDescent="0.25">
      <c r="A1157" s="2">
        <v>545994</v>
      </c>
      <c r="B1157" s="1">
        <v>22326</v>
      </c>
      <c r="C1157" s="2" t="s">
        <v>75</v>
      </c>
      <c r="D1157" s="2">
        <v>6</v>
      </c>
      <c r="E1157" s="3">
        <v>40610.576388888891</v>
      </c>
      <c r="F1157" s="11">
        <v>2.95</v>
      </c>
      <c r="G1157" s="2">
        <v>12623</v>
      </c>
      <c r="H1157" s="11">
        <v>17.700000000000003</v>
      </c>
    </row>
    <row r="1158" spans="1:8" x14ac:dyDescent="0.25">
      <c r="A1158" s="2">
        <v>545994</v>
      </c>
      <c r="B1158" s="1">
        <v>22329</v>
      </c>
      <c r="C1158" s="2" t="s">
        <v>366</v>
      </c>
      <c r="D1158" s="2">
        <v>12</v>
      </c>
      <c r="E1158" s="3">
        <v>40610.576388888891</v>
      </c>
      <c r="F1158" s="11">
        <v>1.65</v>
      </c>
      <c r="G1158" s="2">
        <v>12623</v>
      </c>
      <c r="H1158" s="11">
        <v>19.799999999999997</v>
      </c>
    </row>
    <row r="1159" spans="1:8" x14ac:dyDescent="0.25">
      <c r="A1159" s="2">
        <v>545994</v>
      </c>
      <c r="B1159" s="1">
        <v>22704</v>
      </c>
      <c r="C1159" s="2" t="s">
        <v>399</v>
      </c>
      <c r="D1159" s="2">
        <v>25</v>
      </c>
      <c r="E1159" s="3">
        <v>40610.576388888891</v>
      </c>
      <c r="F1159" s="11">
        <v>0.42</v>
      </c>
      <c r="G1159" s="2">
        <v>12623</v>
      </c>
      <c r="H1159" s="11">
        <v>10.5</v>
      </c>
    </row>
    <row r="1160" spans="1:8" x14ac:dyDescent="0.25">
      <c r="A1160" s="2">
        <v>545994</v>
      </c>
      <c r="B1160" s="1">
        <v>22898</v>
      </c>
      <c r="C1160" s="2" t="s">
        <v>61</v>
      </c>
      <c r="D1160" s="2">
        <v>8</v>
      </c>
      <c r="E1160" s="3">
        <v>40610.576388888891</v>
      </c>
      <c r="F1160" s="11">
        <v>1.95</v>
      </c>
      <c r="G1160" s="2">
        <v>12623</v>
      </c>
      <c r="H1160" s="11">
        <v>15.6</v>
      </c>
    </row>
    <row r="1161" spans="1:8" x14ac:dyDescent="0.25">
      <c r="A1161" s="2">
        <v>545994</v>
      </c>
      <c r="B1161" s="1">
        <v>22908</v>
      </c>
      <c r="C1161" s="2" t="s">
        <v>187</v>
      </c>
      <c r="D1161" s="2">
        <v>12</v>
      </c>
      <c r="E1161" s="3">
        <v>40610.576388888891</v>
      </c>
      <c r="F1161" s="11">
        <v>0.85</v>
      </c>
      <c r="G1161" s="2">
        <v>12623</v>
      </c>
      <c r="H1161" s="11">
        <v>10.199999999999999</v>
      </c>
    </row>
    <row r="1162" spans="1:8" x14ac:dyDescent="0.25">
      <c r="A1162" s="2">
        <v>545994</v>
      </c>
      <c r="B1162" s="1">
        <v>22939</v>
      </c>
      <c r="C1162" s="2" t="s">
        <v>711</v>
      </c>
      <c r="D1162" s="2">
        <v>4</v>
      </c>
      <c r="E1162" s="3">
        <v>40610.576388888891</v>
      </c>
      <c r="F1162" s="11">
        <v>4.95</v>
      </c>
      <c r="G1162" s="2">
        <v>12623</v>
      </c>
      <c r="H1162" s="11">
        <v>19.8</v>
      </c>
    </row>
    <row r="1163" spans="1:8" x14ac:dyDescent="0.25">
      <c r="A1163" s="2">
        <v>545994</v>
      </c>
      <c r="B1163" s="1" t="s">
        <v>28</v>
      </c>
      <c r="C1163" s="2" t="s">
        <v>29</v>
      </c>
      <c r="D1163" s="2">
        <v>10</v>
      </c>
      <c r="E1163" s="3">
        <v>40610.576388888891</v>
      </c>
      <c r="F1163" s="11">
        <v>1.95</v>
      </c>
      <c r="G1163" s="2">
        <v>12623</v>
      </c>
      <c r="H1163" s="11">
        <v>19.5</v>
      </c>
    </row>
    <row r="1164" spans="1:8" x14ac:dyDescent="0.25">
      <c r="A1164" s="2">
        <v>546365</v>
      </c>
      <c r="B1164" s="1">
        <v>20665</v>
      </c>
      <c r="C1164" s="2" t="s">
        <v>321</v>
      </c>
      <c r="D1164" s="2">
        <v>6</v>
      </c>
      <c r="E1164" s="3">
        <v>40613.482638888891</v>
      </c>
      <c r="F1164" s="11">
        <v>2.95</v>
      </c>
      <c r="G1164" s="2">
        <v>12520</v>
      </c>
      <c r="H1164" s="11">
        <v>17.700000000000003</v>
      </c>
    </row>
    <row r="1165" spans="1:8" x14ac:dyDescent="0.25">
      <c r="A1165" s="2">
        <v>546365</v>
      </c>
      <c r="B1165" s="1">
        <v>20754</v>
      </c>
      <c r="C1165" s="2" t="s">
        <v>698</v>
      </c>
      <c r="D1165" s="2">
        <v>6</v>
      </c>
      <c r="E1165" s="3">
        <v>40613.482638888891</v>
      </c>
      <c r="F1165" s="11">
        <v>2.1</v>
      </c>
      <c r="G1165" s="2">
        <v>12520</v>
      </c>
      <c r="H1165" s="11">
        <v>12.600000000000001</v>
      </c>
    </row>
    <row r="1166" spans="1:8" x14ac:dyDescent="0.25">
      <c r="A1166" s="2">
        <v>546365</v>
      </c>
      <c r="B1166" s="1">
        <v>20914</v>
      </c>
      <c r="C1166" s="2" t="s">
        <v>109</v>
      </c>
      <c r="D1166" s="2">
        <v>6</v>
      </c>
      <c r="E1166" s="3">
        <v>40613.482638888891</v>
      </c>
      <c r="F1166" s="11">
        <v>2.95</v>
      </c>
      <c r="G1166" s="2">
        <v>12520</v>
      </c>
      <c r="H1166" s="11">
        <v>17.700000000000003</v>
      </c>
    </row>
    <row r="1167" spans="1:8" x14ac:dyDescent="0.25">
      <c r="A1167" s="2">
        <v>546365</v>
      </c>
      <c r="B1167" s="1">
        <v>21042</v>
      </c>
      <c r="C1167" s="2" t="s">
        <v>331</v>
      </c>
      <c r="D1167" s="2">
        <v>3</v>
      </c>
      <c r="E1167" s="3">
        <v>40613.482638888891</v>
      </c>
      <c r="F1167" s="11">
        <v>5.95</v>
      </c>
      <c r="G1167" s="2">
        <v>12520</v>
      </c>
      <c r="H1167" s="11">
        <v>17.850000000000001</v>
      </c>
    </row>
    <row r="1168" spans="1:8" x14ac:dyDescent="0.25">
      <c r="A1168" s="2">
        <v>546365</v>
      </c>
      <c r="B1168" s="1">
        <v>21058</v>
      </c>
      <c r="C1168" s="2" t="s">
        <v>737</v>
      </c>
      <c r="D1168" s="2">
        <v>12</v>
      </c>
      <c r="E1168" s="3">
        <v>40613.482638888891</v>
      </c>
      <c r="F1168" s="11">
        <v>0.85</v>
      </c>
      <c r="G1168" s="2">
        <v>12520</v>
      </c>
      <c r="H1168" s="11">
        <v>10.199999999999999</v>
      </c>
    </row>
    <row r="1169" spans="1:8" x14ac:dyDescent="0.25">
      <c r="A1169" s="2">
        <v>546365</v>
      </c>
      <c r="B1169" s="1">
        <v>21080</v>
      </c>
      <c r="C1169" s="2" t="s">
        <v>377</v>
      </c>
      <c r="D1169" s="2">
        <v>12</v>
      </c>
      <c r="E1169" s="3">
        <v>40613.482638888891</v>
      </c>
      <c r="F1169" s="11">
        <v>0.85</v>
      </c>
      <c r="G1169" s="2">
        <v>12520</v>
      </c>
      <c r="H1169" s="11">
        <v>10.199999999999999</v>
      </c>
    </row>
    <row r="1170" spans="1:8" x14ac:dyDescent="0.25">
      <c r="A1170" s="2">
        <v>546365</v>
      </c>
      <c r="B1170" s="1">
        <v>21156</v>
      </c>
      <c r="C1170" s="2" t="s">
        <v>156</v>
      </c>
      <c r="D1170" s="2">
        <v>8</v>
      </c>
      <c r="E1170" s="3">
        <v>40613.482638888891</v>
      </c>
      <c r="F1170" s="11">
        <v>1.95</v>
      </c>
      <c r="G1170" s="2">
        <v>12520</v>
      </c>
      <c r="H1170" s="11">
        <v>15.6</v>
      </c>
    </row>
    <row r="1171" spans="1:8" x14ac:dyDescent="0.25">
      <c r="A1171" s="2">
        <v>546365</v>
      </c>
      <c r="B1171" s="1">
        <v>21210</v>
      </c>
      <c r="C1171" s="2" t="s">
        <v>174</v>
      </c>
      <c r="D1171" s="2">
        <v>12</v>
      </c>
      <c r="E1171" s="3">
        <v>40613.482638888891</v>
      </c>
      <c r="F1171" s="11">
        <v>1.45</v>
      </c>
      <c r="G1171" s="2">
        <v>12520</v>
      </c>
      <c r="H1171" s="11">
        <v>17.399999999999999</v>
      </c>
    </row>
    <row r="1172" spans="1:8" x14ac:dyDescent="0.25">
      <c r="A1172" s="2">
        <v>546365</v>
      </c>
      <c r="B1172" s="1">
        <v>21212</v>
      </c>
      <c r="C1172" s="2" t="s">
        <v>21</v>
      </c>
      <c r="D1172" s="2">
        <v>24</v>
      </c>
      <c r="E1172" s="3">
        <v>40613.482638888891</v>
      </c>
      <c r="F1172" s="11">
        <v>0.55000000000000004</v>
      </c>
      <c r="G1172" s="2">
        <v>12520</v>
      </c>
      <c r="H1172" s="11">
        <v>13.200000000000001</v>
      </c>
    </row>
    <row r="1173" spans="1:8" x14ac:dyDescent="0.25">
      <c r="A1173" s="2">
        <v>546365</v>
      </c>
      <c r="B1173" s="1">
        <v>21519</v>
      </c>
      <c r="C1173" s="2" t="s">
        <v>739</v>
      </c>
      <c r="D1173" s="2">
        <v>12</v>
      </c>
      <c r="E1173" s="3">
        <v>40613.482638888891</v>
      </c>
      <c r="F1173" s="11">
        <v>0.42</v>
      </c>
      <c r="G1173" s="2">
        <v>12520</v>
      </c>
      <c r="H1173" s="11">
        <v>5.04</v>
      </c>
    </row>
    <row r="1174" spans="1:8" x14ac:dyDescent="0.25">
      <c r="A1174" s="2">
        <v>546365</v>
      </c>
      <c r="B1174" s="1">
        <v>21668</v>
      </c>
      <c r="C1174" s="2" t="s">
        <v>274</v>
      </c>
      <c r="D1174" s="2">
        <v>24</v>
      </c>
      <c r="E1174" s="3">
        <v>40613.482638888891</v>
      </c>
      <c r="F1174" s="11">
        <v>1.25</v>
      </c>
      <c r="G1174" s="2">
        <v>12520</v>
      </c>
      <c r="H1174" s="11">
        <v>30</v>
      </c>
    </row>
    <row r="1175" spans="1:8" x14ac:dyDescent="0.25">
      <c r="A1175" s="2">
        <v>546365</v>
      </c>
      <c r="B1175" s="1">
        <v>21669</v>
      </c>
      <c r="C1175" s="2" t="s">
        <v>275</v>
      </c>
      <c r="D1175" s="2">
        <v>12</v>
      </c>
      <c r="E1175" s="3">
        <v>40613.482638888891</v>
      </c>
      <c r="F1175" s="11">
        <v>1.25</v>
      </c>
      <c r="G1175" s="2">
        <v>12520</v>
      </c>
      <c r="H1175" s="11">
        <v>15</v>
      </c>
    </row>
    <row r="1176" spans="1:8" x14ac:dyDescent="0.25">
      <c r="A1176" s="2">
        <v>546365</v>
      </c>
      <c r="B1176" s="1">
        <v>21670</v>
      </c>
      <c r="C1176" s="2" t="s">
        <v>540</v>
      </c>
      <c r="D1176" s="2">
        <v>12</v>
      </c>
      <c r="E1176" s="3">
        <v>40613.482638888891</v>
      </c>
      <c r="F1176" s="11">
        <v>1.25</v>
      </c>
      <c r="G1176" s="2">
        <v>12520</v>
      </c>
      <c r="H1176" s="11">
        <v>15</v>
      </c>
    </row>
    <row r="1177" spans="1:8" x14ac:dyDescent="0.25">
      <c r="A1177" s="2">
        <v>546365</v>
      </c>
      <c r="B1177" s="1">
        <v>21671</v>
      </c>
      <c r="C1177" s="2" t="s">
        <v>448</v>
      </c>
      <c r="D1177" s="2">
        <v>12</v>
      </c>
      <c r="E1177" s="3">
        <v>40613.482638888891</v>
      </c>
      <c r="F1177" s="11">
        <v>1.25</v>
      </c>
      <c r="G1177" s="2">
        <v>12520</v>
      </c>
      <c r="H1177" s="11">
        <v>15</v>
      </c>
    </row>
    <row r="1178" spans="1:8" x14ac:dyDescent="0.25">
      <c r="A1178" s="2">
        <v>546365</v>
      </c>
      <c r="B1178" s="1">
        <v>21672</v>
      </c>
      <c r="C1178" s="2" t="s">
        <v>276</v>
      </c>
      <c r="D1178" s="2">
        <v>12</v>
      </c>
      <c r="E1178" s="3">
        <v>40613.482638888891</v>
      </c>
      <c r="F1178" s="11">
        <v>1.25</v>
      </c>
      <c r="G1178" s="2">
        <v>12520</v>
      </c>
      <c r="H1178" s="11">
        <v>15</v>
      </c>
    </row>
    <row r="1179" spans="1:8" x14ac:dyDescent="0.25">
      <c r="A1179" s="2">
        <v>546365</v>
      </c>
      <c r="B1179" s="1">
        <v>21673</v>
      </c>
      <c r="C1179" s="2" t="s">
        <v>277</v>
      </c>
      <c r="D1179" s="2">
        <v>12</v>
      </c>
      <c r="E1179" s="3">
        <v>40613.482638888891</v>
      </c>
      <c r="F1179" s="11">
        <v>1.25</v>
      </c>
      <c r="G1179" s="2">
        <v>12520</v>
      </c>
      <c r="H1179" s="11">
        <v>15</v>
      </c>
    </row>
    <row r="1180" spans="1:8" x14ac:dyDescent="0.25">
      <c r="A1180" s="2">
        <v>546365</v>
      </c>
      <c r="B1180" s="1">
        <v>21843</v>
      </c>
      <c r="C1180" s="2" t="s">
        <v>578</v>
      </c>
      <c r="D1180" s="2">
        <v>1</v>
      </c>
      <c r="E1180" s="3">
        <v>40613.482638888891</v>
      </c>
      <c r="F1180" s="11">
        <v>10.95</v>
      </c>
      <c r="G1180" s="2">
        <v>12520</v>
      </c>
      <c r="H1180" s="11">
        <v>10.95</v>
      </c>
    </row>
    <row r="1181" spans="1:8" x14ac:dyDescent="0.25">
      <c r="A1181" s="2">
        <v>546365</v>
      </c>
      <c r="B1181" s="1">
        <v>21976</v>
      </c>
      <c r="C1181" s="2" t="s">
        <v>444</v>
      </c>
      <c r="D1181" s="2">
        <v>24</v>
      </c>
      <c r="E1181" s="3">
        <v>40613.482638888891</v>
      </c>
      <c r="F1181" s="11">
        <v>0.55000000000000004</v>
      </c>
      <c r="G1181" s="2">
        <v>12520</v>
      </c>
      <c r="H1181" s="11">
        <v>13.200000000000001</v>
      </c>
    </row>
    <row r="1182" spans="1:8" x14ac:dyDescent="0.25">
      <c r="A1182" s="2">
        <v>546365</v>
      </c>
      <c r="B1182" s="1">
        <v>21977</v>
      </c>
      <c r="C1182" s="2" t="s">
        <v>19</v>
      </c>
      <c r="D1182" s="2">
        <v>24</v>
      </c>
      <c r="E1182" s="3">
        <v>40613.482638888891</v>
      </c>
      <c r="F1182" s="11">
        <v>0.55000000000000004</v>
      </c>
      <c r="G1182" s="2">
        <v>12520</v>
      </c>
      <c r="H1182" s="11">
        <v>13.200000000000001</v>
      </c>
    </row>
    <row r="1183" spans="1:8" x14ac:dyDescent="0.25">
      <c r="A1183" s="2">
        <v>546365</v>
      </c>
      <c r="B1183" s="1">
        <v>22027</v>
      </c>
      <c r="C1183" s="2" t="s">
        <v>748</v>
      </c>
      <c r="D1183" s="2">
        <v>12</v>
      </c>
      <c r="E1183" s="3">
        <v>40613.482638888891</v>
      </c>
      <c r="F1183" s="11">
        <v>0.42</v>
      </c>
      <c r="G1183" s="2">
        <v>12520</v>
      </c>
      <c r="H1183" s="11">
        <v>5.04</v>
      </c>
    </row>
    <row r="1184" spans="1:8" x14ac:dyDescent="0.25">
      <c r="A1184" s="2">
        <v>546365</v>
      </c>
      <c r="B1184" s="1">
        <v>22083</v>
      </c>
      <c r="C1184" s="2" t="s">
        <v>747</v>
      </c>
      <c r="D1184" s="2">
        <v>6</v>
      </c>
      <c r="E1184" s="3">
        <v>40613.482638888891</v>
      </c>
      <c r="F1184" s="11">
        <v>2.95</v>
      </c>
      <c r="G1184" s="2">
        <v>12520</v>
      </c>
      <c r="H1184" s="11">
        <v>17.700000000000003</v>
      </c>
    </row>
    <row r="1185" spans="1:8" x14ac:dyDescent="0.25">
      <c r="A1185" s="2">
        <v>546365</v>
      </c>
      <c r="B1185" s="1">
        <v>22138</v>
      </c>
      <c r="C1185" s="2" t="s">
        <v>263</v>
      </c>
      <c r="D1185" s="2">
        <v>3</v>
      </c>
      <c r="E1185" s="3">
        <v>40613.482638888891</v>
      </c>
      <c r="F1185" s="11">
        <v>4.95</v>
      </c>
      <c r="G1185" s="2">
        <v>12520</v>
      </c>
      <c r="H1185" s="11">
        <v>14.850000000000001</v>
      </c>
    </row>
    <row r="1186" spans="1:8" x14ac:dyDescent="0.25">
      <c r="A1186" s="2">
        <v>546365</v>
      </c>
      <c r="B1186" s="1">
        <v>22195</v>
      </c>
      <c r="C1186" s="2" t="s">
        <v>332</v>
      </c>
      <c r="D1186" s="2">
        <v>12</v>
      </c>
      <c r="E1186" s="3">
        <v>40613.482638888891</v>
      </c>
      <c r="F1186" s="11">
        <v>1.65</v>
      </c>
      <c r="G1186" s="2">
        <v>12520</v>
      </c>
      <c r="H1186" s="11">
        <v>19.799999999999997</v>
      </c>
    </row>
    <row r="1187" spans="1:8" x14ac:dyDescent="0.25">
      <c r="A1187" s="2">
        <v>546365</v>
      </c>
      <c r="B1187" s="1">
        <v>22243</v>
      </c>
      <c r="C1187" s="2" t="s">
        <v>4</v>
      </c>
      <c r="D1187" s="2">
        <v>12</v>
      </c>
      <c r="E1187" s="3">
        <v>40613.482638888891</v>
      </c>
      <c r="F1187" s="11">
        <v>1.65</v>
      </c>
      <c r="G1187" s="2">
        <v>12520</v>
      </c>
      <c r="H1187" s="11">
        <v>19.799999999999997</v>
      </c>
    </row>
    <row r="1188" spans="1:8" x14ac:dyDescent="0.25">
      <c r="A1188" s="2">
        <v>546365</v>
      </c>
      <c r="B1188" s="1">
        <v>22281</v>
      </c>
      <c r="C1188" s="2" t="s">
        <v>736</v>
      </c>
      <c r="D1188" s="2">
        <v>4</v>
      </c>
      <c r="E1188" s="3">
        <v>40613.482638888891</v>
      </c>
      <c r="F1188" s="11">
        <v>5.95</v>
      </c>
      <c r="G1188" s="2">
        <v>12520</v>
      </c>
      <c r="H1188" s="11">
        <v>23.8</v>
      </c>
    </row>
    <row r="1189" spans="1:8" x14ac:dyDescent="0.25">
      <c r="A1189" s="2">
        <v>546365</v>
      </c>
      <c r="B1189" s="1">
        <v>22331</v>
      </c>
      <c r="C1189" s="2" t="s">
        <v>30</v>
      </c>
      <c r="D1189" s="2">
        <v>8</v>
      </c>
      <c r="E1189" s="3">
        <v>40613.482638888891</v>
      </c>
      <c r="F1189" s="11">
        <v>1.65</v>
      </c>
      <c r="G1189" s="2">
        <v>12520</v>
      </c>
      <c r="H1189" s="11">
        <v>13.2</v>
      </c>
    </row>
    <row r="1190" spans="1:8" x14ac:dyDescent="0.25">
      <c r="A1190" s="2">
        <v>546365</v>
      </c>
      <c r="B1190" s="1">
        <v>22367</v>
      </c>
      <c r="C1190" s="2" t="s">
        <v>465</v>
      </c>
      <c r="D1190" s="2">
        <v>8</v>
      </c>
      <c r="E1190" s="3">
        <v>40613.482638888891</v>
      </c>
      <c r="F1190" s="11">
        <v>1.95</v>
      </c>
      <c r="G1190" s="2">
        <v>12520</v>
      </c>
      <c r="H1190" s="11">
        <v>15.6</v>
      </c>
    </row>
    <row r="1191" spans="1:8" x14ac:dyDescent="0.25">
      <c r="A1191" s="2">
        <v>546365</v>
      </c>
      <c r="B1191" s="1">
        <v>22378</v>
      </c>
      <c r="C1191" s="2" t="s">
        <v>247</v>
      </c>
      <c r="D1191" s="2">
        <v>5</v>
      </c>
      <c r="E1191" s="3">
        <v>40613.482638888891</v>
      </c>
      <c r="F1191" s="11">
        <v>2.1</v>
      </c>
      <c r="G1191" s="2">
        <v>12520</v>
      </c>
      <c r="H1191" s="11">
        <v>10.5</v>
      </c>
    </row>
    <row r="1192" spans="1:8" x14ac:dyDescent="0.25">
      <c r="A1192" s="2">
        <v>546365</v>
      </c>
      <c r="B1192" s="1">
        <v>22416</v>
      </c>
      <c r="C1192" s="2" t="s">
        <v>749</v>
      </c>
      <c r="D1192" s="2">
        <v>12</v>
      </c>
      <c r="E1192" s="3">
        <v>40613.482638888891</v>
      </c>
      <c r="F1192" s="11">
        <v>1.45</v>
      </c>
      <c r="G1192" s="2">
        <v>12520</v>
      </c>
      <c r="H1192" s="11">
        <v>17.399999999999999</v>
      </c>
    </row>
    <row r="1193" spans="1:8" x14ac:dyDescent="0.25">
      <c r="A1193" s="2">
        <v>546365</v>
      </c>
      <c r="B1193" s="1">
        <v>22417</v>
      </c>
      <c r="C1193" s="2" t="s">
        <v>746</v>
      </c>
      <c r="D1193" s="2">
        <v>24</v>
      </c>
      <c r="E1193" s="3">
        <v>40613.482638888891</v>
      </c>
      <c r="F1193" s="11">
        <v>0.55000000000000004</v>
      </c>
      <c r="G1193" s="2">
        <v>12520</v>
      </c>
      <c r="H1193" s="11">
        <v>13.200000000000001</v>
      </c>
    </row>
    <row r="1194" spans="1:8" x14ac:dyDescent="0.25">
      <c r="A1194" s="2">
        <v>546365</v>
      </c>
      <c r="B1194" s="1">
        <v>22418</v>
      </c>
      <c r="C1194" s="2" t="s">
        <v>528</v>
      </c>
      <c r="D1194" s="2">
        <v>24</v>
      </c>
      <c r="E1194" s="3">
        <v>40613.482638888891</v>
      </c>
      <c r="F1194" s="11">
        <v>0.85</v>
      </c>
      <c r="G1194" s="2">
        <v>12520</v>
      </c>
      <c r="H1194" s="11">
        <v>20.399999999999999</v>
      </c>
    </row>
    <row r="1195" spans="1:8" x14ac:dyDescent="0.25">
      <c r="A1195" s="2">
        <v>546365</v>
      </c>
      <c r="B1195" s="1">
        <v>22420</v>
      </c>
      <c r="C1195" s="2" t="s">
        <v>740</v>
      </c>
      <c r="D1195" s="2">
        <v>12</v>
      </c>
      <c r="E1195" s="3">
        <v>40613.482638888891</v>
      </c>
      <c r="F1195" s="11">
        <v>0.42</v>
      </c>
      <c r="G1195" s="2">
        <v>12520</v>
      </c>
      <c r="H1195" s="11">
        <v>5.04</v>
      </c>
    </row>
    <row r="1196" spans="1:8" x14ac:dyDescent="0.25">
      <c r="A1196" s="2">
        <v>546365</v>
      </c>
      <c r="B1196" s="1">
        <v>22422</v>
      </c>
      <c r="C1196" s="2" t="s">
        <v>741</v>
      </c>
      <c r="D1196" s="2">
        <v>12</v>
      </c>
      <c r="E1196" s="3">
        <v>40613.482638888891</v>
      </c>
      <c r="F1196" s="11">
        <v>0.65</v>
      </c>
      <c r="G1196" s="2">
        <v>12520</v>
      </c>
      <c r="H1196" s="11">
        <v>7.8000000000000007</v>
      </c>
    </row>
    <row r="1197" spans="1:8" x14ac:dyDescent="0.25">
      <c r="A1197" s="2">
        <v>546365</v>
      </c>
      <c r="B1197" s="1">
        <v>22423</v>
      </c>
      <c r="C1197" s="2" t="s">
        <v>100</v>
      </c>
      <c r="D1197" s="2">
        <v>1</v>
      </c>
      <c r="E1197" s="3">
        <v>40613.482638888891</v>
      </c>
      <c r="F1197" s="11">
        <v>12.75</v>
      </c>
      <c r="G1197" s="2">
        <v>12520</v>
      </c>
      <c r="H1197" s="11">
        <v>12.75</v>
      </c>
    </row>
    <row r="1198" spans="1:8" x14ac:dyDescent="0.25">
      <c r="A1198" s="2">
        <v>546365</v>
      </c>
      <c r="B1198" s="1">
        <v>22472</v>
      </c>
      <c r="C1198" s="2" t="s">
        <v>180</v>
      </c>
      <c r="D1198" s="2">
        <v>3</v>
      </c>
      <c r="E1198" s="3">
        <v>40613.482638888891</v>
      </c>
      <c r="F1198" s="11">
        <v>4.95</v>
      </c>
      <c r="G1198" s="2">
        <v>12520</v>
      </c>
      <c r="H1198" s="11">
        <v>14.850000000000001</v>
      </c>
    </row>
    <row r="1199" spans="1:8" x14ac:dyDescent="0.25">
      <c r="A1199" s="2">
        <v>546365</v>
      </c>
      <c r="B1199" s="1">
        <v>22505</v>
      </c>
      <c r="C1199" s="2" t="s">
        <v>43</v>
      </c>
      <c r="D1199" s="2">
        <v>4</v>
      </c>
      <c r="E1199" s="3">
        <v>40613.482638888891</v>
      </c>
      <c r="F1199" s="11">
        <v>4.95</v>
      </c>
      <c r="G1199" s="2">
        <v>12520</v>
      </c>
      <c r="H1199" s="11">
        <v>19.8</v>
      </c>
    </row>
    <row r="1200" spans="1:8" x14ac:dyDescent="0.25">
      <c r="A1200" s="2">
        <v>546365</v>
      </c>
      <c r="B1200" s="1">
        <v>22509</v>
      </c>
      <c r="C1200" s="2" t="s">
        <v>358</v>
      </c>
      <c r="D1200" s="2">
        <v>1</v>
      </c>
      <c r="E1200" s="3">
        <v>40613.482638888891</v>
      </c>
      <c r="F1200" s="11">
        <v>16.95</v>
      </c>
      <c r="G1200" s="2">
        <v>12520</v>
      </c>
      <c r="H1200" s="11">
        <v>16.95</v>
      </c>
    </row>
    <row r="1201" spans="1:8" x14ac:dyDescent="0.25">
      <c r="A1201" s="2">
        <v>546365</v>
      </c>
      <c r="B1201" s="1">
        <v>22532</v>
      </c>
      <c r="C1201" s="2" t="s">
        <v>745</v>
      </c>
      <c r="D1201" s="2">
        <v>24</v>
      </c>
      <c r="E1201" s="3">
        <v>40613.482638888891</v>
      </c>
      <c r="F1201" s="11">
        <v>0.42</v>
      </c>
      <c r="G1201" s="2">
        <v>12520</v>
      </c>
      <c r="H1201" s="11">
        <v>10.08</v>
      </c>
    </row>
    <row r="1202" spans="1:8" x14ac:dyDescent="0.25">
      <c r="A1202" s="2">
        <v>546365</v>
      </c>
      <c r="B1202" s="1">
        <v>22533</v>
      </c>
      <c r="C1202" s="2" t="s">
        <v>303</v>
      </c>
      <c r="D1202" s="2">
        <v>24</v>
      </c>
      <c r="E1202" s="3">
        <v>40613.482638888891</v>
      </c>
      <c r="F1202" s="11">
        <v>0.42</v>
      </c>
      <c r="G1202" s="2">
        <v>12520</v>
      </c>
      <c r="H1202" s="11">
        <v>10.08</v>
      </c>
    </row>
    <row r="1203" spans="1:8" x14ac:dyDescent="0.25">
      <c r="A1203" s="2">
        <v>546365</v>
      </c>
      <c r="B1203" s="1">
        <v>22613</v>
      </c>
      <c r="C1203" s="2" t="s">
        <v>750</v>
      </c>
      <c r="D1203" s="2">
        <v>12</v>
      </c>
      <c r="E1203" s="3">
        <v>40613.482638888891</v>
      </c>
      <c r="F1203" s="11">
        <v>0.85</v>
      </c>
      <c r="G1203" s="2">
        <v>12520</v>
      </c>
      <c r="H1203" s="11">
        <v>10.199999999999999</v>
      </c>
    </row>
    <row r="1204" spans="1:8" x14ac:dyDescent="0.25">
      <c r="A1204" s="2">
        <v>546365</v>
      </c>
      <c r="B1204" s="1">
        <v>22617</v>
      </c>
      <c r="C1204" s="2" t="s">
        <v>333</v>
      </c>
      <c r="D1204" s="2">
        <v>3</v>
      </c>
      <c r="E1204" s="3">
        <v>40613.482638888891</v>
      </c>
      <c r="F1204" s="11">
        <v>4.95</v>
      </c>
      <c r="G1204" s="2">
        <v>12520</v>
      </c>
      <c r="H1204" s="11">
        <v>14.850000000000001</v>
      </c>
    </row>
    <row r="1205" spans="1:8" x14ac:dyDescent="0.25">
      <c r="A1205" s="2">
        <v>546365</v>
      </c>
      <c r="B1205" s="1">
        <v>22629</v>
      </c>
      <c r="C1205" s="2" t="s">
        <v>74</v>
      </c>
      <c r="D1205" s="2">
        <v>12</v>
      </c>
      <c r="E1205" s="3">
        <v>40613.482638888891</v>
      </c>
      <c r="F1205" s="11">
        <v>1.95</v>
      </c>
      <c r="G1205" s="2">
        <v>12520</v>
      </c>
      <c r="H1205" s="11">
        <v>23.4</v>
      </c>
    </row>
    <row r="1206" spans="1:8" x14ac:dyDescent="0.25">
      <c r="A1206" s="2">
        <v>546365</v>
      </c>
      <c r="B1206" s="1">
        <v>22630</v>
      </c>
      <c r="C1206" s="2" t="s">
        <v>460</v>
      </c>
      <c r="D1206" s="2">
        <v>12</v>
      </c>
      <c r="E1206" s="3">
        <v>40613.482638888891</v>
      </c>
      <c r="F1206" s="11">
        <v>1.95</v>
      </c>
      <c r="G1206" s="2">
        <v>12520</v>
      </c>
      <c r="H1206" s="11">
        <v>23.4</v>
      </c>
    </row>
    <row r="1207" spans="1:8" x14ac:dyDescent="0.25">
      <c r="A1207" s="2">
        <v>546365</v>
      </c>
      <c r="B1207" s="1">
        <v>22715</v>
      </c>
      <c r="C1207" s="2" t="s">
        <v>738</v>
      </c>
      <c r="D1207" s="2">
        <v>12</v>
      </c>
      <c r="E1207" s="3">
        <v>40613.482638888891</v>
      </c>
      <c r="F1207" s="11">
        <v>0.42</v>
      </c>
      <c r="G1207" s="2">
        <v>12520</v>
      </c>
      <c r="H1207" s="11">
        <v>5.04</v>
      </c>
    </row>
    <row r="1208" spans="1:8" x14ac:dyDescent="0.25">
      <c r="A1208" s="2">
        <v>546365</v>
      </c>
      <c r="B1208" s="1">
        <v>22745</v>
      </c>
      <c r="C1208" s="2" t="s">
        <v>196</v>
      </c>
      <c r="D1208" s="2">
        <v>6</v>
      </c>
      <c r="E1208" s="3">
        <v>40613.482638888891</v>
      </c>
      <c r="F1208" s="11">
        <v>2.1</v>
      </c>
      <c r="G1208" s="2">
        <v>12520</v>
      </c>
      <c r="H1208" s="11">
        <v>12.600000000000001</v>
      </c>
    </row>
    <row r="1209" spans="1:8" x14ac:dyDescent="0.25">
      <c r="A1209" s="2">
        <v>546365</v>
      </c>
      <c r="B1209" s="1">
        <v>22748</v>
      </c>
      <c r="C1209" s="2" t="s">
        <v>197</v>
      </c>
      <c r="D1209" s="2">
        <v>6</v>
      </c>
      <c r="E1209" s="3">
        <v>40613.482638888891</v>
      </c>
      <c r="F1209" s="11">
        <v>2.1</v>
      </c>
      <c r="G1209" s="2">
        <v>12520</v>
      </c>
      <c r="H1209" s="11">
        <v>12.600000000000001</v>
      </c>
    </row>
    <row r="1210" spans="1:8" x14ac:dyDescent="0.25">
      <c r="A1210" s="2">
        <v>546365</v>
      </c>
      <c r="B1210" s="1">
        <v>22771</v>
      </c>
      <c r="C1210" s="2" t="s">
        <v>539</v>
      </c>
      <c r="D1210" s="2">
        <v>12</v>
      </c>
      <c r="E1210" s="3">
        <v>40613.482638888891</v>
      </c>
      <c r="F1210" s="11">
        <v>1.25</v>
      </c>
      <c r="G1210" s="2">
        <v>12520</v>
      </c>
      <c r="H1210" s="11">
        <v>15</v>
      </c>
    </row>
    <row r="1211" spans="1:8" x14ac:dyDescent="0.25">
      <c r="A1211" s="2">
        <v>546365</v>
      </c>
      <c r="B1211" s="1">
        <v>22772</v>
      </c>
      <c r="C1211" s="2" t="s">
        <v>278</v>
      </c>
      <c r="D1211" s="2">
        <v>12</v>
      </c>
      <c r="E1211" s="3">
        <v>40613.482638888891</v>
      </c>
      <c r="F1211" s="11">
        <v>1.25</v>
      </c>
      <c r="G1211" s="2">
        <v>12520</v>
      </c>
      <c r="H1211" s="11">
        <v>15</v>
      </c>
    </row>
    <row r="1212" spans="1:8" x14ac:dyDescent="0.25">
      <c r="A1212" s="2">
        <v>546365</v>
      </c>
      <c r="B1212" s="1">
        <v>22774</v>
      </c>
      <c r="C1212" s="2" t="s">
        <v>743</v>
      </c>
      <c r="D1212" s="2">
        <v>12</v>
      </c>
      <c r="E1212" s="3">
        <v>40613.482638888891</v>
      </c>
      <c r="F1212" s="11">
        <v>1.25</v>
      </c>
      <c r="G1212" s="2">
        <v>12520</v>
      </c>
      <c r="H1212" s="11">
        <v>15</v>
      </c>
    </row>
    <row r="1213" spans="1:8" x14ac:dyDescent="0.25">
      <c r="A1213" s="2">
        <v>546365</v>
      </c>
      <c r="B1213" s="1">
        <v>22775</v>
      </c>
      <c r="C1213" s="2" t="s">
        <v>744</v>
      </c>
      <c r="D1213" s="2">
        <v>12</v>
      </c>
      <c r="E1213" s="3">
        <v>40613.482638888891</v>
      </c>
      <c r="F1213" s="11">
        <v>1.25</v>
      </c>
      <c r="G1213" s="2">
        <v>12520</v>
      </c>
      <c r="H1213" s="11">
        <v>15</v>
      </c>
    </row>
    <row r="1214" spans="1:8" x14ac:dyDescent="0.25">
      <c r="A1214" s="2">
        <v>546365</v>
      </c>
      <c r="B1214" s="1">
        <v>22805</v>
      </c>
      <c r="C1214" s="2" t="s">
        <v>280</v>
      </c>
      <c r="D1214" s="2">
        <v>12</v>
      </c>
      <c r="E1214" s="3">
        <v>40613.482638888891</v>
      </c>
      <c r="F1214" s="11">
        <v>1.25</v>
      </c>
      <c r="G1214" s="2">
        <v>12520</v>
      </c>
      <c r="H1214" s="11">
        <v>15</v>
      </c>
    </row>
    <row r="1215" spans="1:8" x14ac:dyDescent="0.25">
      <c r="A1215" s="2">
        <v>546365</v>
      </c>
      <c r="B1215" s="1">
        <v>22968</v>
      </c>
      <c r="C1215" s="2" t="s">
        <v>62</v>
      </c>
      <c r="D1215" s="2">
        <v>4</v>
      </c>
      <c r="E1215" s="3">
        <v>40613.482638888891</v>
      </c>
      <c r="F1215" s="11">
        <v>9.9499999999999993</v>
      </c>
      <c r="G1215" s="2">
        <v>12520</v>
      </c>
      <c r="H1215" s="11">
        <v>39.799999999999997</v>
      </c>
    </row>
    <row r="1216" spans="1:8" x14ac:dyDescent="0.25">
      <c r="A1216" s="2">
        <v>546365</v>
      </c>
      <c r="B1216" s="1">
        <v>23052</v>
      </c>
      <c r="C1216" s="2" t="s">
        <v>751</v>
      </c>
      <c r="D1216" s="2">
        <v>2</v>
      </c>
      <c r="E1216" s="3">
        <v>40613.482638888891</v>
      </c>
      <c r="F1216" s="11">
        <v>8.25</v>
      </c>
      <c r="G1216" s="2">
        <v>12520</v>
      </c>
      <c r="H1216" s="11">
        <v>16.5</v>
      </c>
    </row>
    <row r="1217" spans="1:8" x14ac:dyDescent="0.25">
      <c r="A1217" s="2">
        <v>546365</v>
      </c>
      <c r="B1217" s="1">
        <v>23053</v>
      </c>
      <c r="C1217" s="2" t="s">
        <v>752</v>
      </c>
      <c r="D1217" s="2">
        <v>2</v>
      </c>
      <c r="E1217" s="3">
        <v>40613.482638888891</v>
      </c>
      <c r="F1217" s="11">
        <v>8.25</v>
      </c>
      <c r="G1217" s="2">
        <v>12520</v>
      </c>
      <c r="H1217" s="11">
        <v>16.5</v>
      </c>
    </row>
    <row r="1218" spans="1:8" x14ac:dyDescent="0.25">
      <c r="A1218" s="2">
        <v>546365</v>
      </c>
      <c r="B1218" s="1">
        <v>47566</v>
      </c>
      <c r="C1218" s="2" t="s">
        <v>530</v>
      </c>
      <c r="D1218" s="2">
        <v>4</v>
      </c>
      <c r="E1218" s="3">
        <v>40613.482638888891</v>
      </c>
      <c r="F1218" s="11">
        <v>4.95</v>
      </c>
      <c r="G1218" s="2">
        <v>12520</v>
      </c>
      <c r="H1218" s="11">
        <v>19.8</v>
      </c>
    </row>
    <row r="1219" spans="1:8" x14ac:dyDescent="0.25">
      <c r="A1219" s="2">
        <v>546365</v>
      </c>
      <c r="B1219" s="1">
        <v>84461</v>
      </c>
      <c r="C1219" s="2" t="s">
        <v>742</v>
      </c>
      <c r="D1219" s="2">
        <v>6</v>
      </c>
      <c r="E1219" s="3">
        <v>40613.482638888891</v>
      </c>
      <c r="F1219" s="11">
        <v>2.5499999999999998</v>
      </c>
      <c r="G1219" s="2">
        <v>12520</v>
      </c>
      <c r="H1219" s="11">
        <v>15.299999999999999</v>
      </c>
    </row>
    <row r="1220" spans="1:8" x14ac:dyDescent="0.25">
      <c r="A1220" s="2">
        <v>546365</v>
      </c>
      <c r="B1220" s="1">
        <v>84988</v>
      </c>
      <c r="C1220" s="2" t="s">
        <v>287</v>
      </c>
      <c r="D1220" s="2">
        <v>12</v>
      </c>
      <c r="E1220" s="3">
        <v>40613.482638888891</v>
      </c>
      <c r="F1220" s="11">
        <v>1.45</v>
      </c>
      <c r="G1220" s="2">
        <v>12520</v>
      </c>
      <c r="H1220" s="11">
        <v>17.399999999999999</v>
      </c>
    </row>
    <row r="1221" spans="1:8" x14ac:dyDescent="0.25">
      <c r="A1221" s="2">
        <v>546365</v>
      </c>
      <c r="B1221" s="1" t="s">
        <v>492</v>
      </c>
      <c r="C1221" s="2" t="s">
        <v>493</v>
      </c>
      <c r="D1221" s="2">
        <v>3</v>
      </c>
      <c r="E1221" s="3">
        <v>40613.482638888891</v>
      </c>
      <c r="F1221" s="11">
        <v>5.45</v>
      </c>
      <c r="G1221" s="2">
        <v>12520</v>
      </c>
      <c r="H1221" s="11">
        <v>16.350000000000001</v>
      </c>
    </row>
    <row r="1222" spans="1:8" x14ac:dyDescent="0.25">
      <c r="A1222" s="2">
        <v>546365</v>
      </c>
      <c r="B1222" s="1" t="s">
        <v>482</v>
      </c>
      <c r="C1222" s="2" t="s">
        <v>483</v>
      </c>
      <c r="D1222" s="2">
        <v>12</v>
      </c>
      <c r="E1222" s="3">
        <v>40613.482638888891</v>
      </c>
      <c r="F1222" s="11">
        <v>0.85</v>
      </c>
      <c r="G1222" s="2">
        <v>12520</v>
      </c>
      <c r="H1222" s="11">
        <v>10.199999999999999</v>
      </c>
    </row>
    <row r="1223" spans="1:8" x14ac:dyDescent="0.25">
      <c r="A1223" s="2">
        <v>546759</v>
      </c>
      <c r="B1223" s="1">
        <v>20702</v>
      </c>
      <c r="C1223" s="2" t="s">
        <v>173</v>
      </c>
      <c r="D1223" s="2">
        <v>9</v>
      </c>
      <c r="E1223" s="3">
        <v>40618.581944444442</v>
      </c>
      <c r="F1223" s="11">
        <v>4.25</v>
      </c>
      <c r="G1223" s="2">
        <v>12712</v>
      </c>
      <c r="H1223" s="11">
        <v>38.25</v>
      </c>
    </row>
    <row r="1224" spans="1:8" x14ac:dyDescent="0.25">
      <c r="A1224" s="2">
        <v>546759</v>
      </c>
      <c r="B1224" s="1">
        <v>22171</v>
      </c>
      <c r="C1224" s="2" t="s">
        <v>32</v>
      </c>
      <c r="D1224" s="2">
        <v>8</v>
      </c>
      <c r="E1224" s="3">
        <v>40618.581944444442</v>
      </c>
      <c r="F1224" s="11">
        <v>8.5</v>
      </c>
      <c r="G1224" s="2">
        <v>12712</v>
      </c>
      <c r="H1224" s="11">
        <v>68</v>
      </c>
    </row>
    <row r="1225" spans="1:8" x14ac:dyDescent="0.25">
      <c r="A1225" s="2">
        <v>546759</v>
      </c>
      <c r="B1225" s="1">
        <v>22550</v>
      </c>
      <c r="C1225" s="2" t="s">
        <v>169</v>
      </c>
      <c r="D1225" s="2">
        <v>4</v>
      </c>
      <c r="E1225" s="3">
        <v>40618.581944444442</v>
      </c>
      <c r="F1225" s="11">
        <v>3.75</v>
      </c>
      <c r="G1225" s="2">
        <v>12712</v>
      </c>
      <c r="H1225" s="11">
        <v>15</v>
      </c>
    </row>
    <row r="1226" spans="1:8" x14ac:dyDescent="0.25">
      <c r="A1226" s="2">
        <v>546759</v>
      </c>
      <c r="B1226" s="1">
        <v>22554</v>
      </c>
      <c r="C1226" s="2" t="s">
        <v>110</v>
      </c>
      <c r="D1226" s="2">
        <v>12</v>
      </c>
      <c r="E1226" s="3">
        <v>40618.581944444442</v>
      </c>
      <c r="F1226" s="11">
        <v>1.65</v>
      </c>
      <c r="G1226" s="2">
        <v>12712</v>
      </c>
      <c r="H1226" s="11">
        <v>19.799999999999997</v>
      </c>
    </row>
    <row r="1227" spans="1:8" x14ac:dyDescent="0.25">
      <c r="A1227" s="2">
        <v>546759</v>
      </c>
      <c r="B1227" s="1">
        <v>22788</v>
      </c>
      <c r="C1227" s="2" t="s">
        <v>172</v>
      </c>
      <c r="D1227" s="2">
        <v>4</v>
      </c>
      <c r="E1227" s="3">
        <v>40618.581944444442</v>
      </c>
      <c r="F1227" s="11">
        <v>9.9499999999999993</v>
      </c>
      <c r="G1227" s="2">
        <v>12712</v>
      </c>
      <c r="H1227" s="11">
        <v>39.799999999999997</v>
      </c>
    </row>
    <row r="1228" spans="1:8" x14ac:dyDescent="0.25">
      <c r="A1228" s="2">
        <v>546759</v>
      </c>
      <c r="B1228" s="1">
        <v>23050</v>
      </c>
      <c r="C1228" s="2" t="s">
        <v>754</v>
      </c>
      <c r="D1228" s="2">
        <v>2</v>
      </c>
      <c r="E1228" s="3">
        <v>40618.581944444442</v>
      </c>
      <c r="F1228" s="11">
        <v>8.25</v>
      </c>
      <c r="G1228" s="2">
        <v>12712</v>
      </c>
      <c r="H1228" s="11">
        <v>16.5</v>
      </c>
    </row>
    <row r="1229" spans="1:8" x14ac:dyDescent="0.25">
      <c r="A1229" s="2">
        <v>546759</v>
      </c>
      <c r="B1229" s="1">
        <v>23052</v>
      </c>
      <c r="C1229" s="2" t="s">
        <v>751</v>
      </c>
      <c r="D1229" s="2">
        <v>2</v>
      </c>
      <c r="E1229" s="3">
        <v>40618.581944444442</v>
      </c>
      <c r="F1229" s="11">
        <v>8.25</v>
      </c>
      <c r="G1229" s="2">
        <v>12712</v>
      </c>
      <c r="H1229" s="11">
        <v>16.5</v>
      </c>
    </row>
    <row r="1230" spans="1:8" x14ac:dyDescent="0.25">
      <c r="A1230" s="2">
        <v>546759</v>
      </c>
      <c r="B1230" s="1">
        <v>23053</v>
      </c>
      <c r="C1230" s="2" t="s">
        <v>752</v>
      </c>
      <c r="D1230" s="2">
        <v>2</v>
      </c>
      <c r="E1230" s="3">
        <v>40618.581944444442</v>
      </c>
      <c r="F1230" s="11">
        <v>8.25</v>
      </c>
      <c r="G1230" s="2">
        <v>12712</v>
      </c>
      <c r="H1230" s="11">
        <v>16.5</v>
      </c>
    </row>
    <row r="1231" spans="1:8" x14ac:dyDescent="0.25">
      <c r="A1231" s="2">
        <v>546759</v>
      </c>
      <c r="B1231" s="1">
        <v>23054</v>
      </c>
      <c r="C1231" s="2" t="s">
        <v>753</v>
      </c>
      <c r="D1231" s="2">
        <v>2</v>
      </c>
      <c r="E1231" s="3">
        <v>40618.581944444442</v>
      </c>
      <c r="F1231" s="11">
        <v>8.25</v>
      </c>
      <c r="G1231" s="2">
        <v>12712</v>
      </c>
      <c r="H1231" s="11">
        <v>16.5</v>
      </c>
    </row>
    <row r="1232" spans="1:8" x14ac:dyDescent="0.25">
      <c r="A1232" s="2">
        <v>546759</v>
      </c>
      <c r="B1232" s="1" t="s">
        <v>324</v>
      </c>
      <c r="C1232" s="2" t="s">
        <v>325</v>
      </c>
      <c r="D1232" s="2">
        <v>3</v>
      </c>
      <c r="E1232" s="3">
        <v>40618.581944444442</v>
      </c>
      <c r="F1232" s="11">
        <v>5.95</v>
      </c>
      <c r="G1232" s="2">
        <v>12712</v>
      </c>
      <c r="H1232" s="11">
        <v>17.850000000000001</v>
      </c>
    </row>
    <row r="1233" spans="1:8" x14ac:dyDescent="0.25">
      <c r="A1233" s="2">
        <v>546843</v>
      </c>
      <c r="B1233" s="1">
        <v>20712</v>
      </c>
      <c r="C1233" s="2" t="s">
        <v>6</v>
      </c>
      <c r="D1233" s="2">
        <v>10</v>
      </c>
      <c r="E1233" s="3">
        <v>40619.527777777781</v>
      </c>
      <c r="F1233" s="11">
        <v>1.95</v>
      </c>
      <c r="G1233" s="2">
        <v>12472</v>
      </c>
      <c r="H1233" s="11">
        <v>19.5</v>
      </c>
    </row>
    <row r="1234" spans="1:8" x14ac:dyDescent="0.25">
      <c r="A1234" s="2">
        <v>546843</v>
      </c>
      <c r="B1234" s="1">
        <v>20713</v>
      </c>
      <c r="C1234" s="2" t="s">
        <v>7</v>
      </c>
      <c r="D1234" s="2">
        <v>10</v>
      </c>
      <c r="E1234" s="3">
        <v>40619.527777777781</v>
      </c>
      <c r="F1234" s="11">
        <v>1.95</v>
      </c>
      <c r="G1234" s="2">
        <v>12472</v>
      </c>
      <c r="H1234" s="11">
        <v>19.5</v>
      </c>
    </row>
    <row r="1235" spans="1:8" x14ac:dyDescent="0.25">
      <c r="A1235" s="2">
        <v>546843</v>
      </c>
      <c r="B1235" s="1">
        <v>21219</v>
      </c>
      <c r="C1235" s="2" t="s">
        <v>423</v>
      </c>
      <c r="D1235" s="2">
        <v>10</v>
      </c>
      <c r="E1235" s="3">
        <v>40619.527777777781</v>
      </c>
      <c r="F1235" s="11">
        <v>1.25</v>
      </c>
      <c r="G1235" s="2">
        <v>12472</v>
      </c>
      <c r="H1235" s="11">
        <v>12.5</v>
      </c>
    </row>
    <row r="1236" spans="1:8" x14ac:dyDescent="0.25">
      <c r="A1236" s="2">
        <v>546843</v>
      </c>
      <c r="B1236" s="1">
        <v>21257</v>
      </c>
      <c r="C1236" s="2" t="s">
        <v>760</v>
      </c>
      <c r="D1236" s="2">
        <v>2</v>
      </c>
      <c r="E1236" s="3">
        <v>40619.527777777781</v>
      </c>
      <c r="F1236" s="11">
        <v>7.95</v>
      </c>
      <c r="G1236" s="2">
        <v>12472</v>
      </c>
      <c r="H1236" s="11">
        <v>15.9</v>
      </c>
    </row>
    <row r="1237" spans="1:8" x14ac:dyDescent="0.25">
      <c r="A1237" s="2">
        <v>546843</v>
      </c>
      <c r="B1237" s="1">
        <v>21259</v>
      </c>
      <c r="C1237" s="2" t="s">
        <v>759</v>
      </c>
      <c r="D1237" s="2">
        <v>2</v>
      </c>
      <c r="E1237" s="3">
        <v>40619.527777777781</v>
      </c>
      <c r="F1237" s="11">
        <v>5.95</v>
      </c>
      <c r="G1237" s="2">
        <v>12472</v>
      </c>
      <c r="H1237" s="11">
        <v>11.9</v>
      </c>
    </row>
    <row r="1238" spans="1:8" x14ac:dyDescent="0.25">
      <c r="A1238" s="2">
        <v>546843</v>
      </c>
      <c r="B1238" s="1">
        <v>21383</v>
      </c>
      <c r="C1238" s="2" t="s">
        <v>758</v>
      </c>
      <c r="D1238" s="2">
        <v>12</v>
      </c>
      <c r="E1238" s="3">
        <v>40619.527777777781</v>
      </c>
      <c r="F1238" s="11">
        <v>0.65</v>
      </c>
      <c r="G1238" s="2">
        <v>12472</v>
      </c>
      <c r="H1238" s="11">
        <v>7.8000000000000007</v>
      </c>
    </row>
    <row r="1239" spans="1:8" x14ac:dyDescent="0.25">
      <c r="A1239" s="2">
        <v>546843</v>
      </c>
      <c r="B1239" s="1">
        <v>21559</v>
      </c>
      <c r="C1239" s="2" t="s">
        <v>167</v>
      </c>
      <c r="D1239" s="2">
        <v>6</v>
      </c>
      <c r="E1239" s="3">
        <v>40619.527777777781</v>
      </c>
      <c r="F1239" s="11">
        <v>2.5499999999999998</v>
      </c>
      <c r="G1239" s="2">
        <v>12472</v>
      </c>
      <c r="H1239" s="11">
        <v>15.299999999999999</v>
      </c>
    </row>
    <row r="1240" spans="1:8" x14ac:dyDescent="0.25">
      <c r="A1240" s="2">
        <v>546843</v>
      </c>
      <c r="B1240" s="1">
        <v>21680</v>
      </c>
      <c r="C1240" s="2" t="s">
        <v>159</v>
      </c>
      <c r="D1240" s="2">
        <v>12</v>
      </c>
      <c r="E1240" s="3">
        <v>40619.527777777781</v>
      </c>
      <c r="F1240" s="11">
        <v>0.85</v>
      </c>
      <c r="G1240" s="2">
        <v>12472</v>
      </c>
      <c r="H1240" s="11">
        <v>10.199999999999999</v>
      </c>
    </row>
    <row r="1241" spans="1:8" x14ac:dyDescent="0.25">
      <c r="A1241" s="2">
        <v>546843</v>
      </c>
      <c r="B1241" s="1">
        <v>21731</v>
      </c>
      <c r="C1241" s="2" t="s">
        <v>145</v>
      </c>
      <c r="D1241" s="2">
        <v>12</v>
      </c>
      <c r="E1241" s="3">
        <v>40619.527777777781</v>
      </c>
      <c r="F1241" s="11">
        <v>1.65</v>
      </c>
      <c r="G1241" s="2">
        <v>12472</v>
      </c>
      <c r="H1241" s="11">
        <v>19.799999999999997</v>
      </c>
    </row>
    <row r="1242" spans="1:8" x14ac:dyDescent="0.25">
      <c r="A1242" s="2">
        <v>546843</v>
      </c>
      <c r="B1242" s="1">
        <v>22244</v>
      </c>
      <c r="C1242" s="2" t="s">
        <v>3</v>
      </c>
      <c r="D1242" s="2">
        <v>12</v>
      </c>
      <c r="E1242" s="3">
        <v>40619.527777777781</v>
      </c>
      <c r="F1242" s="11">
        <v>1.95</v>
      </c>
      <c r="G1242" s="2">
        <v>12472</v>
      </c>
      <c r="H1242" s="11">
        <v>23.4</v>
      </c>
    </row>
    <row r="1243" spans="1:8" x14ac:dyDescent="0.25">
      <c r="A1243" s="2">
        <v>546843</v>
      </c>
      <c r="B1243" s="1">
        <v>22326</v>
      </c>
      <c r="C1243" s="2" t="s">
        <v>75</v>
      </c>
      <c r="D1243" s="2">
        <v>6</v>
      </c>
      <c r="E1243" s="3">
        <v>40619.527777777781</v>
      </c>
      <c r="F1243" s="11">
        <v>2.95</v>
      </c>
      <c r="G1243" s="2">
        <v>12472</v>
      </c>
      <c r="H1243" s="11">
        <v>17.700000000000003</v>
      </c>
    </row>
    <row r="1244" spans="1:8" x14ac:dyDescent="0.25">
      <c r="A1244" s="2">
        <v>546843</v>
      </c>
      <c r="B1244" s="1">
        <v>22385</v>
      </c>
      <c r="C1244" s="2" t="s">
        <v>673</v>
      </c>
      <c r="D1244" s="2">
        <v>10</v>
      </c>
      <c r="E1244" s="3">
        <v>40619.527777777781</v>
      </c>
      <c r="F1244" s="11">
        <v>1.95</v>
      </c>
      <c r="G1244" s="2">
        <v>12472</v>
      </c>
      <c r="H1244" s="11">
        <v>19.5</v>
      </c>
    </row>
    <row r="1245" spans="1:8" x14ac:dyDescent="0.25">
      <c r="A1245" s="2">
        <v>546843</v>
      </c>
      <c r="B1245" s="1">
        <v>22423</v>
      </c>
      <c r="C1245" s="2" t="s">
        <v>100</v>
      </c>
      <c r="D1245" s="2">
        <v>4</v>
      </c>
      <c r="E1245" s="3">
        <v>40619.527777777781</v>
      </c>
      <c r="F1245" s="11">
        <v>12.75</v>
      </c>
      <c r="G1245" s="2">
        <v>12472</v>
      </c>
      <c r="H1245" s="11">
        <v>51</v>
      </c>
    </row>
    <row r="1246" spans="1:8" x14ac:dyDescent="0.25">
      <c r="A1246" s="2">
        <v>546843</v>
      </c>
      <c r="B1246" s="1">
        <v>22467</v>
      </c>
      <c r="C1246" s="2" t="s">
        <v>107</v>
      </c>
      <c r="D1246" s="2">
        <v>36</v>
      </c>
      <c r="E1246" s="3">
        <v>40619.527777777781</v>
      </c>
      <c r="F1246" s="11">
        <v>2.1</v>
      </c>
      <c r="G1246" s="2">
        <v>12472</v>
      </c>
      <c r="H1246" s="11">
        <v>75.600000000000009</v>
      </c>
    </row>
    <row r="1247" spans="1:8" x14ac:dyDescent="0.25">
      <c r="A1247" s="2">
        <v>546843</v>
      </c>
      <c r="B1247" s="1">
        <v>22551</v>
      </c>
      <c r="C1247" s="2" t="s">
        <v>158</v>
      </c>
      <c r="D1247" s="2">
        <v>12</v>
      </c>
      <c r="E1247" s="3">
        <v>40619.527777777781</v>
      </c>
      <c r="F1247" s="11">
        <v>1.65</v>
      </c>
      <c r="G1247" s="2">
        <v>12472</v>
      </c>
      <c r="H1247" s="11">
        <v>19.799999999999997</v>
      </c>
    </row>
    <row r="1248" spans="1:8" x14ac:dyDescent="0.25">
      <c r="A1248" s="2">
        <v>546843</v>
      </c>
      <c r="B1248" s="1">
        <v>22554</v>
      </c>
      <c r="C1248" s="2" t="s">
        <v>110</v>
      </c>
      <c r="D1248" s="2">
        <v>12</v>
      </c>
      <c r="E1248" s="3">
        <v>40619.527777777781</v>
      </c>
      <c r="F1248" s="11">
        <v>1.65</v>
      </c>
      <c r="G1248" s="2">
        <v>12472</v>
      </c>
      <c r="H1248" s="11">
        <v>19.799999999999997</v>
      </c>
    </row>
    <row r="1249" spans="1:8" x14ac:dyDescent="0.25">
      <c r="A1249" s="2">
        <v>546843</v>
      </c>
      <c r="B1249" s="1">
        <v>22556</v>
      </c>
      <c r="C1249" s="2" t="s">
        <v>77</v>
      </c>
      <c r="D1249" s="2">
        <v>12</v>
      </c>
      <c r="E1249" s="3">
        <v>40619.527777777781</v>
      </c>
      <c r="F1249" s="11">
        <v>1.65</v>
      </c>
      <c r="G1249" s="2">
        <v>12472</v>
      </c>
      <c r="H1249" s="11">
        <v>19.799999999999997</v>
      </c>
    </row>
    <row r="1250" spans="1:8" x14ac:dyDescent="0.25">
      <c r="A1250" s="2">
        <v>546843</v>
      </c>
      <c r="B1250" s="1">
        <v>22652</v>
      </c>
      <c r="C1250" s="2" t="s">
        <v>227</v>
      </c>
      <c r="D1250" s="2">
        <v>10</v>
      </c>
      <c r="E1250" s="3">
        <v>40619.527777777781</v>
      </c>
      <c r="F1250" s="11">
        <v>1.65</v>
      </c>
      <c r="G1250" s="2">
        <v>12472</v>
      </c>
      <c r="H1250" s="11">
        <v>16.5</v>
      </c>
    </row>
    <row r="1251" spans="1:8" x14ac:dyDescent="0.25">
      <c r="A1251" s="2">
        <v>546843</v>
      </c>
      <c r="B1251" s="1">
        <v>22740</v>
      </c>
      <c r="C1251" s="2" t="s">
        <v>535</v>
      </c>
      <c r="D1251" s="2">
        <v>48</v>
      </c>
      <c r="E1251" s="3">
        <v>40619.527777777781</v>
      </c>
      <c r="F1251" s="11">
        <v>0.85</v>
      </c>
      <c r="G1251" s="2">
        <v>12472</v>
      </c>
      <c r="H1251" s="11">
        <v>40.799999999999997</v>
      </c>
    </row>
    <row r="1252" spans="1:8" x14ac:dyDescent="0.25">
      <c r="A1252" s="2">
        <v>546843</v>
      </c>
      <c r="B1252" s="1">
        <v>23000</v>
      </c>
      <c r="C1252" s="2" t="s">
        <v>756</v>
      </c>
      <c r="D1252" s="2">
        <v>24</v>
      </c>
      <c r="E1252" s="3">
        <v>40619.527777777781</v>
      </c>
      <c r="F1252" s="11">
        <v>0.42</v>
      </c>
      <c r="G1252" s="2">
        <v>12472</v>
      </c>
      <c r="H1252" s="11">
        <v>10.08</v>
      </c>
    </row>
    <row r="1253" spans="1:8" x14ac:dyDescent="0.25">
      <c r="A1253" s="2">
        <v>546843</v>
      </c>
      <c r="B1253" s="1">
        <v>23010</v>
      </c>
      <c r="C1253" s="2" t="s">
        <v>761</v>
      </c>
      <c r="D1253" s="2">
        <v>4</v>
      </c>
      <c r="E1253" s="3">
        <v>40619.527777777781</v>
      </c>
      <c r="F1253" s="11">
        <v>16.95</v>
      </c>
      <c r="G1253" s="2">
        <v>12472</v>
      </c>
      <c r="H1253" s="11">
        <v>67.8</v>
      </c>
    </row>
    <row r="1254" spans="1:8" x14ac:dyDescent="0.25">
      <c r="A1254" s="2">
        <v>546843</v>
      </c>
      <c r="B1254" s="1">
        <v>23230</v>
      </c>
      <c r="C1254" s="2" t="s">
        <v>755</v>
      </c>
      <c r="D1254" s="2">
        <v>25</v>
      </c>
      <c r="E1254" s="3">
        <v>40619.527777777781</v>
      </c>
      <c r="F1254" s="11">
        <v>0.42</v>
      </c>
      <c r="G1254" s="2">
        <v>12472</v>
      </c>
      <c r="H1254" s="11">
        <v>10.5</v>
      </c>
    </row>
    <row r="1255" spans="1:8" x14ac:dyDescent="0.25">
      <c r="A1255" s="2">
        <v>546843</v>
      </c>
      <c r="B1255" s="1">
        <v>23231</v>
      </c>
      <c r="C1255" s="2" t="s">
        <v>635</v>
      </c>
      <c r="D1255" s="2">
        <v>25</v>
      </c>
      <c r="E1255" s="3">
        <v>40619.527777777781</v>
      </c>
      <c r="F1255" s="11">
        <v>0.42</v>
      </c>
      <c r="G1255" s="2">
        <v>12472</v>
      </c>
      <c r="H1255" s="11">
        <v>10.5</v>
      </c>
    </row>
    <row r="1256" spans="1:8" x14ac:dyDescent="0.25">
      <c r="A1256" s="2">
        <v>546843</v>
      </c>
      <c r="B1256" s="1">
        <v>23232</v>
      </c>
      <c r="C1256" s="2" t="s">
        <v>757</v>
      </c>
      <c r="D1256" s="2">
        <v>25</v>
      </c>
      <c r="E1256" s="3">
        <v>40619.527777777781</v>
      </c>
      <c r="F1256" s="11">
        <v>0.42</v>
      </c>
      <c r="G1256" s="2">
        <v>12472</v>
      </c>
      <c r="H1256" s="11">
        <v>10.5</v>
      </c>
    </row>
    <row r="1257" spans="1:8" x14ac:dyDescent="0.25">
      <c r="A1257" s="2">
        <v>546843</v>
      </c>
      <c r="B1257" s="1">
        <v>23233</v>
      </c>
      <c r="C1257" s="2" t="s">
        <v>677</v>
      </c>
      <c r="D1257" s="2">
        <v>25</v>
      </c>
      <c r="E1257" s="3">
        <v>40619.527777777781</v>
      </c>
      <c r="F1257" s="11">
        <v>0.42</v>
      </c>
      <c r="G1257" s="2">
        <v>12472</v>
      </c>
      <c r="H1257" s="11">
        <v>10.5</v>
      </c>
    </row>
    <row r="1258" spans="1:8" x14ac:dyDescent="0.25">
      <c r="A1258" s="2">
        <v>546851</v>
      </c>
      <c r="B1258" s="1">
        <v>20749</v>
      </c>
      <c r="C1258" s="2" t="s">
        <v>719</v>
      </c>
      <c r="D1258" s="2">
        <v>2</v>
      </c>
      <c r="E1258" s="3">
        <v>40619.557638888888</v>
      </c>
      <c r="F1258" s="11">
        <v>7.95</v>
      </c>
      <c r="G1258" s="2">
        <v>12480</v>
      </c>
      <c r="H1258" s="11">
        <v>15.9</v>
      </c>
    </row>
    <row r="1259" spans="1:8" x14ac:dyDescent="0.25">
      <c r="A1259" s="2">
        <v>546851</v>
      </c>
      <c r="B1259" s="1">
        <v>21231</v>
      </c>
      <c r="C1259" s="2" t="s">
        <v>200</v>
      </c>
      <c r="D1259" s="2">
        <v>12</v>
      </c>
      <c r="E1259" s="3">
        <v>40619.557638888888</v>
      </c>
      <c r="F1259" s="11">
        <v>1.25</v>
      </c>
      <c r="G1259" s="2">
        <v>12480</v>
      </c>
      <c r="H1259" s="11">
        <v>15</v>
      </c>
    </row>
    <row r="1260" spans="1:8" x14ac:dyDescent="0.25">
      <c r="A1260" s="2">
        <v>546851</v>
      </c>
      <c r="B1260" s="1">
        <v>21232</v>
      </c>
      <c r="C1260" s="2" t="s">
        <v>179</v>
      </c>
      <c r="D1260" s="2">
        <v>12</v>
      </c>
      <c r="E1260" s="3">
        <v>40619.557638888888</v>
      </c>
      <c r="F1260" s="11">
        <v>1.25</v>
      </c>
      <c r="G1260" s="2">
        <v>12480</v>
      </c>
      <c r="H1260" s="11">
        <v>15</v>
      </c>
    </row>
    <row r="1261" spans="1:8" x14ac:dyDescent="0.25">
      <c r="A1261" s="2">
        <v>546851</v>
      </c>
      <c r="B1261" s="1">
        <v>21318</v>
      </c>
      <c r="C1261" s="2" t="s">
        <v>763</v>
      </c>
      <c r="D1261" s="2">
        <v>6</v>
      </c>
      <c r="E1261" s="3">
        <v>40619.557638888888</v>
      </c>
      <c r="F1261" s="11">
        <v>1.65</v>
      </c>
      <c r="G1261" s="2">
        <v>12480</v>
      </c>
      <c r="H1261" s="11">
        <v>9.8999999999999986</v>
      </c>
    </row>
    <row r="1262" spans="1:8" x14ac:dyDescent="0.25">
      <c r="A1262" s="2">
        <v>546851</v>
      </c>
      <c r="B1262" s="1">
        <v>21320</v>
      </c>
      <c r="C1262" s="2" t="s">
        <v>762</v>
      </c>
      <c r="D1262" s="2">
        <v>6</v>
      </c>
      <c r="E1262" s="3">
        <v>40619.557638888888</v>
      </c>
      <c r="F1262" s="11">
        <v>2.5499999999999998</v>
      </c>
      <c r="G1262" s="2">
        <v>12480</v>
      </c>
      <c r="H1262" s="11">
        <v>15.299999999999999</v>
      </c>
    </row>
    <row r="1263" spans="1:8" x14ac:dyDescent="0.25">
      <c r="A1263" s="2">
        <v>546851</v>
      </c>
      <c r="B1263" s="1">
        <v>21481</v>
      </c>
      <c r="C1263" s="2" t="s">
        <v>119</v>
      </c>
      <c r="D1263" s="2">
        <v>6</v>
      </c>
      <c r="E1263" s="3">
        <v>40619.557638888888</v>
      </c>
      <c r="F1263" s="11">
        <v>2.95</v>
      </c>
      <c r="G1263" s="2">
        <v>12480</v>
      </c>
      <c r="H1263" s="11">
        <v>17.700000000000003</v>
      </c>
    </row>
    <row r="1264" spans="1:8" x14ac:dyDescent="0.25">
      <c r="A1264" s="2">
        <v>546851</v>
      </c>
      <c r="B1264" s="1">
        <v>21577</v>
      </c>
      <c r="C1264" s="2" t="s">
        <v>201</v>
      </c>
      <c r="D1264" s="2">
        <v>6</v>
      </c>
      <c r="E1264" s="3">
        <v>40619.557638888888</v>
      </c>
      <c r="F1264" s="11">
        <v>2.25</v>
      </c>
      <c r="G1264" s="2">
        <v>12480</v>
      </c>
      <c r="H1264" s="11">
        <v>13.5</v>
      </c>
    </row>
    <row r="1265" spans="1:8" x14ac:dyDescent="0.25">
      <c r="A1265" s="2">
        <v>546851</v>
      </c>
      <c r="B1265" s="1">
        <v>21578</v>
      </c>
      <c r="C1265" s="2" t="s">
        <v>175</v>
      </c>
      <c r="D1265" s="2">
        <v>6</v>
      </c>
      <c r="E1265" s="3">
        <v>40619.557638888888</v>
      </c>
      <c r="F1265" s="11">
        <v>2.25</v>
      </c>
      <c r="G1265" s="2">
        <v>12480</v>
      </c>
      <c r="H1265" s="11">
        <v>13.5</v>
      </c>
    </row>
    <row r="1266" spans="1:8" x14ac:dyDescent="0.25">
      <c r="A1266" s="2">
        <v>546851</v>
      </c>
      <c r="B1266" s="1">
        <v>21580</v>
      </c>
      <c r="C1266" s="2" t="s">
        <v>575</v>
      </c>
      <c r="D1266" s="2">
        <v>6</v>
      </c>
      <c r="E1266" s="3">
        <v>40619.557638888888</v>
      </c>
      <c r="F1266" s="11">
        <v>2.25</v>
      </c>
      <c r="G1266" s="2">
        <v>12480</v>
      </c>
      <c r="H1266" s="11">
        <v>13.5</v>
      </c>
    </row>
    <row r="1267" spans="1:8" x14ac:dyDescent="0.25">
      <c r="A1267" s="2">
        <v>546851</v>
      </c>
      <c r="B1267" s="1">
        <v>21774</v>
      </c>
      <c r="C1267" s="2" t="s">
        <v>766</v>
      </c>
      <c r="D1267" s="2">
        <v>12</v>
      </c>
      <c r="E1267" s="3">
        <v>40619.557638888888</v>
      </c>
      <c r="F1267" s="11">
        <v>1.25</v>
      </c>
      <c r="G1267" s="2">
        <v>12480</v>
      </c>
      <c r="H1267" s="11">
        <v>15</v>
      </c>
    </row>
    <row r="1268" spans="1:8" x14ac:dyDescent="0.25">
      <c r="A1268" s="2">
        <v>546851</v>
      </c>
      <c r="B1268" s="1">
        <v>21871</v>
      </c>
      <c r="C1268" s="2" t="s">
        <v>246</v>
      </c>
      <c r="D1268" s="2">
        <v>36</v>
      </c>
      <c r="E1268" s="3">
        <v>40619.557638888888</v>
      </c>
      <c r="F1268" s="11">
        <v>1.25</v>
      </c>
      <c r="G1268" s="2">
        <v>12480</v>
      </c>
      <c r="H1268" s="11">
        <v>45</v>
      </c>
    </row>
    <row r="1269" spans="1:8" x14ac:dyDescent="0.25">
      <c r="A1269" s="2">
        <v>546851</v>
      </c>
      <c r="B1269" s="1">
        <v>21874</v>
      </c>
      <c r="C1269" s="2" t="s">
        <v>764</v>
      </c>
      <c r="D1269" s="2">
        <v>12</v>
      </c>
      <c r="E1269" s="3">
        <v>40619.557638888888</v>
      </c>
      <c r="F1269" s="11">
        <v>1.25</v>
      </c>
      <c r="G1269" s="2">
        <v>12480</v>
      </c>
      <c r="H1269" s="11">
        <v>15</v>
      </c>
    </row>
    <row r="1270" spans="1:8" x14ac:dyDescent="0.25">
      <c r="A1270" s="2">
        <v>546851</v>
      </c>
      <c r="B1270" s="1">
        <v>22077</v>
      </c>
      <c r="C1270" s="2" t="s">
        <v>17</v>
      </c>
      <c r="D1270" s="2">
        <v>12</v>
      </c>
      <c r="E1270" s="3">
        <v>40619.557638888888</v>
      </c>
      <c r="F1270" s="11">
        <v>1.65</v>
      </c>
      <c r="G1270" s="2">
        <v>12480</v>
      </c>
      <c r="H1270" s="11">
        <v>19.799999999999997</v>
      </c>
    </row>
    <row r="1271" spans="1:8" x14ac:dyDescent="0.25">
      <c r="A1271" s="2">
        <v>546851</v>
      </c>
      <c r="B1271" s="1">
        <v>22223</v>
      </c>
      <c r="C1271" s="2" t="s">
        <v>244</v>
      </c>
      <c r="D1271" s="2">
        <v>3</v>
      </c>
      <c r="E1271" s="3">
        <v>40619.557638888888</v>
      </c>
      <c r="F1271" s="11">
        <v>4.95</v>
      </c>
      <c r="G1271" s="2">
        <v>12480</v>
      </c>
      <c r="H1271" s="11">
        <v>14.850000000000001</v>
      </c>
    </row>
    <row r="1272" spans="1:8" x14ac:dyDescent="0.25">
      <c r="A1272" s="2">
        <v>546851</v>
      </c>
      <c r="B1272" s="1">
        <v>22236</v>
      </c>
      <c r="C1272" s="2" t="s">
        <v>243</v>
      </c>
      <c r="D1272" s="2">
        <v>2</v>
      </c>
      <c r="E1272" s="3">
        <v>40619.557638888888</v>
      </c>
      <c r="F1272" s="11">
        <v>12.75</v>
      </c>
      <c r="G1272" s="2">
        <v>12480</v>
      </c>
      <c r="H1272" s="11">
        <v>25.5</v>
      </c>
    </row>
    <row r="1273" spans="1:8" x14ac:dyDescent="0.25">
      <c r="A1273" s="2">
        <v>546851</v>
      </c>
      <c r="B1273" s="1">
        <v>22303</v>
      </c>
      <c r="C1273" s="2" t="s">
        <v>422</v>
      </c>
      <c r="D1273" s="2">
        <v>6</v>
      </c>
      <c r="E1273" s="3">
        <v>40619.557638888888</v>
      </c>
      <c r="F1273" s="11">
        <v>2.5499999999999998</v>
      </c>
      <c r="G1273" s="2">
        <v>12480</v>
      </c>
      <c r="H1273" s="11">
        <v>15.299999999999999</v>
      </c>
    </row>
    <row r="1274" spans="1:8" x14ac:dyDescent="0.25">
      <c r="A1274" s="2">
        <v>546851</v>
      </c>
      <c r="B1274" s="1">
        <v>22326</v>
      </c>
      <c r="C1274" s="2" t="s">
        <v>75</v>
      </c>
      <c r="D1274" s="2">
        <v>6</v>
      </c>
      <c r="E1274" s="3">
        <v>40619.557638888888</v>
      </c>
      <c r="F1274" s="11">
        <v>2.95</v>
      </c>
      <c r="G1274" s="2">
        <v>12480</v>
      </c>
      <c r="H1274" s="11">
        <v>17.700000000000003</v>
      </c>
    </row>
    <row r="1275" spans="1:8" x14ac:dyDescent="0.25">
      <c r="A1275" s="2">
        <v>546851</v>
      </c>
      <c r="B1275" s="1">
        <v>22328</v>
      </c>
      <c r="C1275" s="2" t="s">
        <v>101</v>
      </c>
      <c r="D1275" s="2">
        <v>6</v>
      </c>
      <c r="E1275" s="3">
        <v>40619.557638888888</v>
      </c>
      <c r="F1275" s="11">
        <v>2.95</v>
      </c>
      <c r="G1275" s="2">
        <v>12480</v>
      </c>
      <c r="H1275" s="11">
        <v>17.700000000000003</v>
      </c>
    </row>
    <row r="1276" spans="1:8" x14ac:dyDescent="0.25">
      <c r="A1276" s="2">
        <v>546851</v>
      </c>
      <c r="B1276" s="1">
        <v>22383</v>
      </c>
      <c r="C1276" s="2" t="s">
        <v>768</v>
      </c>
      <c r="D1276" s="2">
        <v>10</v>
      </c>
      <c r="E1276" s="3">
        <v>40619.557638888888</v>
      </c>
      <c r="F1276" s="11">
        <v>1.65</v>
      </c>
      <c r="G1276" s="2">
        <v>12480</v>
      </c>
      <c r="H1276" s="11">
        <v>16.5</v>
      </c>
    </row>
    <row r="1277" spans="1:8" x14ac:dyDescent="0.25">
      <c r="A1277" s="2">
        <v>546851</v>
      </c>
      <c r="B1277" s="1">
        <v>22423</v>
      </c>
      <c r="C1277" s="2" t="s">
        <v>100</v>
      </c>
      <c r="D1277" s="2">
        <v>3</v>
      </c>
      <c r="E1277" s="3">
        <v>40619.557638888888</v>
      </c>
      <c r="F1277" s="11">
        <v>12.75</v>
      </c>
      <c r="G1277" s="2">
        <v>12480</v>
      </c>
      <c r="H1277" s="11">
        <v>38.25</v>
      </c>
    </row>
    <row r="1278" spans="1:8" x14ac:dyDescent="0.25">
      <c r="A1278" s="2">
        <v>546851</v>
      </c>
      <c r="B1278" s="1">
        <v>22434</v>
      </c>
      <c r="C1278" s="2" t="s">
        <v>765</v>
      </c>
      <c r="D1278" s="2">
        <v>8</v>
      </c>
      <c r="E1278" s="3">
        <v>40619.557638888888</v>
      </c>
      <c r="F1278" s="11">
        <v>1.95</v>
      </c>
      <c r="G1278" s="2">
        <v>12480</v>
      </c>
      <c r="H1278" s="11">
        <v>15.6</v>
      </c>
    </row>
    <row r="1279" spans="1:8" x14ac:dyDescent="0.25">
      <c r="A1279" s="2">
        <v>546851</v>
      </c>
      <c r="B1279" s="1">
        <v>22435</v>
      </c>
      <c r="C1279" s="2" t="s">
        <v>610</v>
      </c>
      <c r="D1279" s="2">
        <v>12</v>
      </c>
      <c r="E1279" s="3">
        <v>40619.557638888888</v>
      </c>
      <c r="F1279" s="11">
        <v>1.25</v>
      </c>
      <c r="G1279" s="2">
        <v>12480</v>
      </c>
      <c r="H1279" s="11">
        <v>15</v>
      </c>
    </row>
    <row r="1280" spans="1:8" x14ac:dyDescent="0.25">
      <c r="A1280" s="2">
        <v>546851</v>
      </c>
      <c r="B1280" s="1">
        <v>22494</v>
      </c>
      <c r="C1280" s="2" t="s">
        <v>510</v>
      </c>
      <c r="D1280" s="2">
        <v>12</v>
      </c>
      <c r="E1280" s="3">
        <v>40619.557638888888</v>
      </c>
      <c r="F1280" s="11">
        <v>1.25</v>
      </c>
      <c r="G1280" s="2">
        <v>12480</v>
      </c>
      <c r="H1280" s="11">
        <v>15</v>
      </c>
    </row>
    <row r="1281" spans="1:8" x14ac:dyDescent="0.25">
      <c r="A1281" s="2">
        <v>546851</v>
      </c>
      <c r="B1281" s="1">
        <v>22551</v>
      </c>
      <c r="C1281" s="2" t="s">
        <v>158</v>
      </c>
      <c r="D1281" s="2">
        <v>12</v>
      </c>
      <c r="E1281" s="3">
        <v>40619.557638888888</v>
      </c>
      <c r="F1281" s="11">
        <v>1.65</v>
      </c>
      <c r="G1281" s="2">
        <v>12480</v>
      </c>
      <c r="H1281" s="11">
        <v>19.799999999999997</v>
      </c>
    </row>
    <row r="1282" spans="1:8" x14ac:dyDescent="0.25">
      <c r="A1282" s="2">
        <v>546851</v>
      </c>
      <c r="B1282" s="1">
        <v>22555</v>
      </c>
      <c r="C1282" s="2" t="s">
        <v>181</v>
      </c>
      <c r="D1282" s="2">
        <v>12</v>
      </c>
      <c r="E1282" s="3">
        <v>40619.557638888888</v>
      </c>
      <c r="F1282" s="11">
        <v>1.65</v>
      </c>
      <c r="G1282" s="2">
        <v>12480</v>
      </c>
      <c r="H1282" s="11">
        <v>19.799999999999997</v>
      </c>
    </row>
    <row r="1283" spans="1:8" x14ac:dyDescent="0.25">
      <c r="A1283" s="2">
        <v>546851</v>
      </c>
      <c r="B1283" s="1">
        <v>22556</v>
      </c>
      <c r="C1283" s="2" t="s">
        <v>77</v>
      </c>
      <c r="D1283" s="2">
        <v>12</v>
      </c>
      <c r="E1283" s="3">
        <v>40619.557638888888</v>
      </c>
      <c r="F1283" s="11">
        <v>1.65</v>
      </c>
      <c r="G1283" s="2">
        <v>12480</v>
      </c>
      <c r="H1283" s="11">
        <v>19.799999999999997</v>
      </c>
    </row>
    <row r="1284" spans="1:8" x14ac:dyDescent="0.25">
      <c r="A1284" s="2">
        <v>546851</v>
      </c>
      <c r="B1284" s="1">
        <v>22722</v>
      </c>
      <c r="C1284" s="2" t="s">
        <v>219</v>
      </c>
      <c r="D1284" s="2">
        <v>8</v>
      </c>
      <c r="E1284" s="3">
        <v>40619.557638888888</v>
      </c>
      <c r="F1284" s="11">
        <v>3.95</v>
      </c>
      <c r="G1284" s="2">
        <v>12480</v>
      </c>
      <c r="H1284" s="11">
        <v>31.6</v>
      </c>
    </row>
    <row r="1285" spans="1:8" x14ac:dyDescent="0.25">
      <c r="A1285" s="2">
        <v>546851</v>
      </c>
      <c r="B1285" s="1">
        <v>22748</v>
      </c>
      <c r="C1285" s="2" t="s">
        <v>197</v>
      </c>
      <c r="D1285" s="2">
        <v>6</v>
      </c>
      <c r="E1285" s="3">
        <v>40619.557638888888</v>
      </c>
      <c r="F1285" s="11">
        <v>2.1</v>
      </c>
      <c r="G1285" s="2">
        <v>12480</v>
      </c>
      <c r="H1285" s="11">
        <v>12.600000000000001</v>
      </c>
    </row>
    <row r="1286" spans="1:8" x14ac:dyDescent="0.25">
      <c r="A1286" s="2">
        <v>546851</v>
      </c>
      <c r="B1286" s="1">
        <v>22907</v>
      </c>
      <c r="C1286" s="2" t="s">
        <v>186</v>
      </c>
      <c r="D1286" s="2">
        <v>12</v>
      </c>
      <c r="E1286" s="3">
        <v>40619.557638888888</v>
      </c>
      <c r="F1286" s="11">
        <v>0.85</v>
      </c>
      <c r="G1286" s="2">
        <v>12480</v>
      </c>
      <c r="H1286" s="11">
        <v>10.199999999999999</v>
      </c>
    </row>
    <row r="1287" spans="1:8" x14ac:dyDescent="0.25">
      <c r="A1287" s="2">
        <v>546851</v>
      </c>
      <c r="B1287" s="1">
        <v>22962</v>
      </c>
      <c r="C1287" s="2" t="s">
        <v>14</v>
      </c>
      <c r="D1287" s="2">
        <v>48</v>
      </c>
      <c r="E1287" s="3">
        <v>40619.557638888888</v>
      </c>
      <c r="F1287" s="11">
        <v>0.72</v>
      </c>
      <c r="G1287" s="2">
        <v>12480</v>
      </c>
      <c r="H1287" s="11">
        <v>34.56</v>
      </c>
    </row>
    <row r="1288" spans="1:8" x14ac:dyDescent="0.25">
      <c r="A1288" s="2">
        <v>546851</v>
      </c>
      <c r="B1288" s="1">
        <v>22963</v>
      </c>
      <c r="C1288" s="2" t="s">
        <v>15</v>
      </c>
      <c r="D1288" s="2">
        <v>48</v>
      </c>
      <c r="E1288" s="3">
        <v>40619.557638888888</v>
      </c>
      <c r="F1288" s="11">
        <v>0.72</v>
      </c>
      <c r="G1288" s="2">
        <v>12480</v>
      </c>
      <c r="H1288" s="11">
        <v>34.56</v>
      </c>
    </row>
    <row r="1289" spans="1:8" x14ac:dyDescent="0.25">
      <c r="A1289" s="2">
        <v>546851</v>
      </c>
      <c r="B1289" s="1" t="s">
        <v>39</v>
      </c>
      <c r="C1289" s="2" t="s">
        <v>767</v>
      </c>
      <c r="D1289" s="2">
        <v>4</v>
      </c>
      <c r="E1289" s="3">
        <v>40619.557638888888</v>
      </c>
      <c r="F1289" s="11">
        <v>4.1500000000000004</v>
      </c>
      <c r="G1289" s="2">
        <v>12480</v>
      </c>
      <c r="H1289" s="11">
        <v>16.600000000000001</v>
      </c>
    </row>
    <row r="1290" spans="1:8" x14ac:dyDescent="0.25">
      <c r="A1290" s="2">
        <v>546851</v>
      </c>
      <c r="B1290" s="1" t="s">
        <v>84</v>
      </c>
      <c r="C1290" s="2" t="s">
        <v>85</v>
      </c>
      <c r="D1290" s="2">
        <v>12</v>
      </c>
      <c r="E1290" s="3">
        <v>40619.557638888888</v>
      </c>
      <c r="F1290" s="11">
        <v>1.25</v>
      </c>
      <c r="G1290" s="2">
        <v>12480</v>
      </c>
      <c r="H1290" s="11">
        <v>15</v>
      </c>
    </row>
    <row r="1291" spans="1:8" x14ac:dyDescent="0.25">
      <c r="A1291" s="2">
        <v>546851</v>
      </c>
      <c r="B1291" s="1" t="s">
        <v>88</v>
      </c>
      <c r="C1291" s="2" t="s">
        <v>89</v>
      </c>
      <c r="D1291" s="2">
        <v>12</v>
      </c>
      <c r="E1291" s="3">
        <v>40619.557638888888</v>
      </c>
      <c r="F1291" s="11">
        <v>1.25</v>
      </c>
      <c r="G1291" s="2">
        <v>12480</v>
      </c>
      <c r="H1291" s="11">
        <v>15</v>
      </c>
    </row>
    <row r="1292" spans="1:8" x14ac:dyDescent="0.25">
      <c r="A1292" s="2">
        <v>546920</v>
      </c>
      <c r="B1292" s="1">
        <v>20719</v>
      </c>
      <c r="C1292" s="2" t="s">
        <v>76</v>
      </c>
      <c r="D1292" s="2">
        <v>10</v>
      </c>
      <c r="E1292" s="3">
        <v>40620.413194444445</v>
      </c>
      <c r="F1292" s="11">
        <v>0.85</v>
      </c>
      <c r="G1292" s="2">
        <v>12471</v>
      </c>
      <c r="H1292" s="11">
        <v>8.5</v>
      </c>
    </row>
    <row r="1293" spans="1:8" x14ac:dyDescent="0.25">
      <c r="A1293" s="2">
        <v>546920</v>
      </c>
      <c r="B1293" s="1">
        <v>21231</v>
      </c>
      <c r="C1293" s="2" t="s">
        <v>200</v>
      </c>
      <c r="D1293" s="2">
        <v>12</v>
      </c>
      <c r="E1293" s="3">
        <v>40620.413194444445</v>
      </c>
      <c r="F1293" s="11">
        <v>1.25</v>
      </c>
      <c r="G1293" s="2">
        <v>12471</v>
      </c>
      <c r="H1293" s="11">
        <v>15</v>
      </c>
    </row>
    <row r="1294" spans="1:8" x14ac:dyDescent="0.25">
      <c r="A1294" s="2">
        <v>546920</v>
      </c>
      <c r="B1294" s="1">
        <v>21232</v>
      </c>
      <c r="C1294" s="2" t="s">
        <v>179</v>
      </c>
      <c r="D1294" s="2">
        <v>24</v>
      </c>
      <c r="E1294" s="3">
        <v>40620.413194444445</v>
      </c>
      <c r="F1294" s="11">
        <v>1.25</v>
      </c>
      <c r="G1294" s="2">
        <v>12471</v>
      </c>
      <c r="H1294" s="11">
        <v>30</v>
      </c>
    </row>
    <row r="1295" spans="1:8" x14ac:dyDescent="0.25">
      <c r="A1295" s="2">
        <v>546920</v>
      </c>
      <c r="B1295" s="1">
        <v>21577</v>
      </c>
      <c r="C1295" s="2" t="s">
        <v>201</v>
      </c>
      <c r="D1295" s="2">
        <v>6</v>
      </c>
      <c r="E1295" s="3">
        <v>40620.413194444445</v>
      </c>
      <c r="F1295" s="11">
        <v>2.25</v>
      </c>
      <c r="G1295" s="2">
        <v>12471</v>
      </c>
      <c r="H1295" s="11">
        <v>13.5</v>
      </c>
    </row>
    <row r="1296" spans="1:8" x14ac:dyDescent="0.25">
      <c r="A1296" s="2">
        <v>546920</v>
      </c>
      <c r="B1296" s="1">
        <v>21700</v>
      </c>
      <c r="C1296" s="2" t="s">
        <v>176</v>
      </c>
      <c r="D1296" s="2">
        <v>24</v>
      </c>
      <c r="E1296" s="3">
        <v>40620.413194444445</v>
      </c>
      <c r="F1296" s="11">
        <v>0.85</v>
      </c>
      <c r="G1296" s="2">
        <v>12471</v>
      </c>
      <c r="H1296" s="11">
        <v>20.399999999999999</v>
      </c>
    </row>
    <row r="1297" spans="1:8" x14ac:dyDescent="0.25">
      <c r="A1297" s="2">
        <v>546920</v>
      </c>
      <c r="B1297" s="1">
        <v>21787</v>
      </c>
      <c r="C1297" s="2" t="s">
        <v>178</v>
      </c>
      <c r="D1297" s="2">
        <v>24</v>
      </c>
      <c r="E1297" s="3">
        <v>40620.413194444445</v>
      </c>
      <c r="F1297" s="11">
        <v>0.85</v>
      </c>
      <c r="G1297" s="2">
        <v>12471</v>
      </c>
      <c r="H1297" s="11">
        <v>20.399999999999999</v>
      </c>
    </row>
    <row r="1298" spans="1:8" x14ac:dyDescent="0.25">
      <c r="A1298" s="2">
        <v>546920</v>
      </c>
      <c r="B1298" s="1">
        <v>22326</v>
      </c>
      <c r="C1298" s="2" t="s">
        <v>75</v>
      </c>
      <c r="D1298" s="2">
        <v>6</v>
      </c>
      <c r="E1298" s="3">
        <v>40620.413194444445</v>
      </c>
      <c r="F1298" s="11">
        <v>2.95</v>
      </c>
      <c r="G1298" s="2">
        <v>12471</v>
      </c>
      <c r="H1298" s="11">
        <v>17.700000000000003</v>
      </c>
    </row>
    <row r="1299" spans="1:8" x14ac:dyDescent="0.25">
      <c r="A1299" s="2">
        <v>546920</v>
      </c>
      <c r="B1299" s="1">
        <v>22419</v>
      </c>
      <c r="C1299" s="2" t="s">
        <v>198</v>
      </c>
      <c r="D1299" s="2">
        <v>36</v>
      </c>
      <c r="E1299" s="3">
        <v>40620.413194444445</v>
      </c>
      <c r="F1299" s="11">
        <v>0.42</v>
      </c>
      <c r="G1299" s="2">
        <v>12471</v>
      </c>
      <c r="H1299" s="11">
        <v>15.12</v>
      </c>
    </row>
    <row r="1300" spans="1:8" x14ac:dyDescent="0.25">
      <c r="A1300" s="2">
        <v>546920</v>
      </c>
      <c r="B1300" s="1">
        <v>22423</v>
      </c>
      <c r="C1300" s="2" t="s">
        <v>100</v>
      </c>
      <c r="D1300" s="2">
        <v>32</v>
      </c>
      <c r="E1300" s="3">
        <v>40620.413194444445</v>
      </c>
      <c r="F1300" s="11">
        <v>10.95</v>
      </c>
      <c r="G1300" s="2">
        <v>12471</v>
      </c>
      <c r="H1300" s="11">
        <v>350.4</v>
      </c>
    </row>
    <row r="1301" spans="1:8" x14ac:dyDescent="0.25">
      <c r="A1301" s="2">
        <v>546920</v>
      </c>
      <c r="B1301" s="1">
        <v>22445</v>
      </c>
      <c r="C1301" s="2" t="s">
        <v>37</v>
      </c>
      <c r="D1301" s="2">
        <v>6</v>
      </c>
      <c r="E1301" s="3">
        <v>40620.413194444445</v>
      </c>
      <c r="F1301" s="11">
        <v>2.95</v>
      </c>
      <c r="G1301" s="2">
        <v>12471</v>
      </c>
      <c r="H1301" s="11">
        <v>17.700000000000003</v>
      </c>
    </row>
    <row r="1302" spans="1:8" x14ac:dyDescent="0.25">
      <c r="A1302" s="2">
        <v>546919</v>
      </c>
      <c r="B1302" s="1">
        <v>22585</v>
      </c>
      <c r="C1302" s="2" t="s">
        <v>164</v>
      </c>
      <c r="D1302" s="2">
        <v>144</v>
      </c>
      <c r="E1302" s="3">
        <v>40620.413194444445</v>
      </c>
      <c r="F1302" s="11">
        <v>1.06</v>
      </c>
      <c r="G1302" s="2">
        <v>12500</v>
      </c>
      <c r="H1302" s="11">
        <v>152.64000000000001</v>
      </c>
    </row>
    <row r="1303" spans="1:8" x14ac:dyDescent="0.25">
      <c r="A1303" s="2">
        <v>546920</v>
      </c>
      <c r="B1303" s="1">
        <v>22649</v>
      </c>
      <c r="C1303" s="2" t="s">
        <v>184</v>
      </c>
      <c r="D1303" s="2">
        <v>8</v>
      </c>
      <c r="E1303" s="3">
        <v>40620.413194444445</v>
      </c>
      <c r="F1303" s="11">
        <v>4.95</v>
      </c>
      <c r="G1303" s="2">
        <v>12471</v>
      </c>
      <c r="H1303" s="11">
        <v>39.6</v>
      </c>
    </row>
    <row r="1304" spans="1:8" x14ac:dyDescent="0.25">
      <c r="A1304" s="2">
        <v>546920</v>
      </c>
      <c r="B1304" s="1">
        <v>22720</v>
      </c>
      <c r="C1304" s="2" t="s">
        <v>212</v>
      </c>
      <c r="D1304" s="2">
        <v>12</v>
      </c>
      <c r="E1304" s="3">
        <v>40620.413194444445</v>
      </c>
      <c r="F1304" s="11">
        <v>4.95</v>
      </c>
      <c r="G1304" s="2">
        <v>12471</v>
      </c>
      <c r="H1304" s="11">
        <v>59.400000000000006</v>
      </c>
    </row>
    <row r="1305" spans="1:8" x14ac:dyDescent="0.25">
      <c r="A1305" s="2">
        <v>546920</v>
      </c>
      <c r="B1305" s="1">
        <v>22728</v>
      </c>
      <c r="C1305" s="2" t="s">
        <v>191</v>
      </c>
      <c r="D1305" s="2">
        <v>4</v>
      </c>
      <c r="E1305" s="3">
        <v>40620.413194444445</v>
      </c>
      <c r="F1305" s="11">
        <v>3.75</v>
      </c>
      <c r="G1305" s="2">
        <v>12471</v>
      </c>
      <c r="H1305" s="11">
        <v>15</v>
      </c>
    </row>
    <row r="1306" spans="1:8" x14ac:dyDescent="0.25">
      <c r="A1306" s="2">
        <v>546920</v>
      </c>
      <c r="B1306" s="1">
        <v>22741</v>
      </c>
      <c r="C1306" s="2" t="s">
        <v>192</v>
      </c>
      <c r="D1306" s="2">
        <v>48</v>
      </c>
      <c r="E1306" s="3">
        <v>40620.413194444445</v>
      </c>
      <c r="F1306" s="11">
        <v>0.85</v>
      </c>
      <c r="G1306" s="2">
        <v>12471</v>
      </c>
      <c r="H1306" s="11">
        <v>40.799999999999997</v>
      </c>
    </row>
    <row r="1307" spans="1:8" x14ac:dyDescent="0.25">
      <c r="A1307" s="2">
        <v>546920</v>
      </c>
      <c r="B1307" s="1">
        <v>22908</v>
      </c>
      <c r="C1307" s="2" t="s">
        <v>187</v>
      </c>
      <c r="D1307" s="2">
        <v>12</v>
      </c>
      <c r="E1307" s="3">
        <v>40620.413194444445</v>
      </c>
      <c r="F1307" s="11">
        <v>0.85</v>
      </c>
      <c r="G1307" s="2">
        <v>12471</v>
      </c>
      <c r="H1307" s="11">
        <v>10.199999999999999</v>
      </c>
    </row>
    <row r="1308" spans="1:8" x14ac:dyDescent="0.25">
      <c r="A1308" s="2">
        <v>546920</v>
      </c>
      <c r="B1308" s="1">
        <v>22961</v>
      </c>
      <c r="C1308" s="2" t="s">
        <v>13</v>
      </c>
      <c r="D1308" s="2">
        <v>12</v>
      </c>
      <c r="E1308" s="3">
        <v>40620.413194444445</v>
      </c>
      <c r="F1308" s="11">
        <v>1.45</v>
      </c>
      <c r="G1308" s="2">
        <v>12471</v>
      </c>
      <c r="H1308" s="11">
        <v>17.399999999999999</v>
      </c>
    </row>
    <row r="1309" spans="1:8" x14ac:dyDescent="0.25">
      <c r="A1309" s="2">
        <v>546920</v>
      </c>
      <c r="B1309" s="1">
        <v>22962</v>
      </c>
      <c r="C1309" s="2" t="s">
        <v>14</v>
      </c>
      <c r="D1309" s="2">
        <v>12</v>
      </c>
      <c r="E1309" s="3">
        <v>40620.413194444445</v>
      </c>
      <c r="F1309" s="11">
        <v>0.85</v>
      </c>
      <c r="G1309" s="2">
        <v>12471</v>
      </c>
      <c r="H1309" s="11">
        <v>10.199999999999999</v>
      </c>
    </row>
    <row r="1310" spans="1:8" x14ac:dyDescent="0.25">
      <c r="A1310" s="2">
        <v>546919</v>
      </c>
      <c r="B1310" s="1" t="s">
        <v>769</v>
      </c>
      <c r="C1310" s="2" t="s">
        <v>770</v>
      </c>
      <c r="D1310" s="2">
        <v>24</v>
      </c>
      <c r="E1310" s="3">
        <v>40620.413194444445</v>
      </c>
      <c r="F1310" s="11">
        <v>2.95</v>
      </c>
      <c r="G1310" s="2">
        <v>12500</v>
      </c>
      <c r="H1310" s="11">
        <v>70.800000000000011</v>
      </c>
    </row>
    <row r="1311" spans="1:8" x14ac:dyDescent="0.25">
      <c r="A1311" s="2">
        <v>546921</v>
      </c>
      <c r="B1311" s="1">
        <v>23177</v>
      </c>
      <c r="C1311" s="2" t="s">
        <v>772</v>
      </c>
      <c r="D1311" s="2">
        <v>8</v>
      </c>
      <c r="E1311" s="3">
        <v>40620.414583333331</v>
      </c>
      <c r="F1311" s="11">
        <v>2.25</v>
      </c>
      <c r="G1311" s="2">
        <v>12471</v>
      </c>
      <c r="H1311" s="11">
        <v>18</v>
      </c>
    </row>
    <row r="1312" spans="1:8" x14ac:dyDescent="0.25">
      <c r="A1312" s="2">
        <v>546921</v>
      </c>
      <c r="B1312" s="1">
        <v>23183</v>
      </c>
      <c r="C1312" s="2" t="s">
        <v>771</v>
      </c>
      <c r="D1312" s="2">
        <v>4</v>
      </c>
      <c r="E1312" s="3">
        <v>40620.414583333331</v>
      </c>
      <c r="F1312" s="11">
        <v>3.75</v>
      </c>
      <c r="G1312" s="2">
        <v>12471</v>
      </c>
      <c r="H1312" s="11">
        <v>15</v>
      </c>
    </row>
    <row r="1313" spans="1:8" x14ac:dyDescent="0.25">
      <c r="A1313" s="2">
        <v>546925</v>
      </c>
      <c r="B1313" s="1">
        <v>21558</v>
      </c>
      <c r="C1313" s="2" t="s">
        <v>334</v>
      </c>
      <c r="D1313" s="2">
        <v>60</v>
      </c>
      <c r="E1313" s="3">
        <v>40620.42291666667</v>
      </c>
      <c r="F1313" s="11">
        <v>2.1</v>
      </c>
      <c r="G1313" s="2">
        <v>12647</v>
      </c>
      <c r="H1313" s="11">
        <v>126</v>
      </c>
    </row>
    <row r="1314" spans="1:8" x14ac:dyDescent="0.25">
      <c r="A1314" s="2">
        <v>546925</v>
      </c>
      <c r="B1314" s="1">
        <v>22243</v>
      </c>
      <c r="C1314" s="2" t="s">
        <v>4</v>
      </c>
      <c r="D1314" s="2">
        <v>96</v>
      </c>
      <c r="E1314" s="3">
        <v>40620.42291666667</v>
      </c>
      <c r="F1314" s="11">
        <v>1.45</v>
      </c>
      <c r="G1314" s="2">
        <v>12647</v>
      </c>
      <c r="H1314" s="11">
        <v>139.19999999999999</v>
      </c>
    </row>
    <row r="1315" spans="1:8" x14ac:dyDescent="0.25">
      <c r="A1315" s="2">
        <v>546925</v>
      </c>
      <c r="B1315" s="1">
        <v>22352</v>
      </c>
      <c r="C1315" s="2" t="s">
        <v>168</v>
      </c>
      <c r="D1315" s="2">
        <v>60</v>
      </c>
      <c r="E1315" s="3">
        <v>40620.42291666667</v>
      </c>
      <c r="F1315" s="11">
        <v>2.1</v>
      </c>
      <c r="G1315" s="2">
        <v>12647</v>
      </c>
      <c r="H1315" s="11">
        <v>126</v>
      </c>
    </row>
    <row r="1316" spans="1:8" x14ac:dyDescent="0.25">
      <c r="A1316" s="2">
        <v>546925</v>
      </c>
      <c r="B1316" s="1">
        <v>22989</v>
      </c>
      <c r="C1316" s="2" t="s">
        <v>636</v>
      </c>
      <c r="D1316" s="2">
        <v>6</v>
      </c>
      <c r="E1316" s="3">
        <v>40620.42291666667</v>
      </c>
      <c r="F1316" s="11">
        <v>3.25</v>
      </c>
      <c r="G1316" s="2">
        <v>12647</v>
      </c>
      <c r="H1316" s="11">
        <v>19.5</v>
      </c>
    </row>
    <row r="1317" spans="1:8" x14ac:dyDescent="0.25">
      <c r="A1317" s="2">
        <v>547005</v>
      </c>
      <c r="B1317" s="1">
        <v>20675</v>
      </c>
      <c r="C1317" s="2" t="s">
        <v>130</v>
      </c>
      <c r="D1317" s="2">
        <v>8</v>
      </c>
      <c r="E1317" s="3">
        <v>40620.597222222219</v>
      </c>
      <c r="F1317" s="11">
        <v>1.25</v>
      </c>
      <c r="G1317" s="2">
        <v>12474</v>
      </c>
      <c r="H1317" s="11">
        <v>10</v>
      </c>
    </row>
    <row r="1318" spans="1:8" x14ac:dyDescent="0.25">
      <c r="A1318" s="2">
        <v>547005</v>
      </c>
      <c r="B1318" s="1">
        <v>20719</v>
      </c>
      <c r="C1318" s="2" t="s">
        <v>76</v>
      </c>
      <c r="D1318" s="2">
        <v>20</v>
      </c>
      <c r="E1318" s="3">
        <v>40620.597222222219</v>
      </c>
      <c r="F1318" s="11">
        <v>0.85</v>
      </c>
      <c r="G1318" s="2">
        <v>12474</v>
      </c>
      <c r="H1318" s="11">
        <v>17</v>
      </c>
    </row>
    <row r="1319" spans="1:8" x14ac:dyDescent="0.25">
      <c r="A1319" s="2">
        <v>547005</v>
      </c>
      <c r="B1319" s="1">
        <v>21086</v>
      </c>
      <c r="C1319" s="2" t="s">
        <v>309</v>
      </c>
      <c r="D1319" s="2">
        <v>12</v>
      </c>
      <c r="E1319" s="3">
        <v>40620.597222222219</v>
      </c>
      <c r="F1319" s="11">
        <v>0.65</v>
      </c>
      <c r="G1319" s="2">
        <v>12474</v>
      </c>
      <c r="H1319" s="11">
        <v>7.8000000000000007</v>
      </c>
    </row>
    <row r="1320" spans="1:8" x14ac:dyDescent="0.25">
      <c r="A1320" s="2">
        <v>547005</v>
      </c>
      <c r="B1320" s="1">
        <v>21088</v>
      </c>
      <c r="C1320" s="2" t="s">
        <v>372</v>
      </c>
      <c r="D1320" s="2">
        <v>12</v>
      </c>
      <c r="E1320" s="3">
        <v>40620.597222222219</v>
      </c>
      <c r="F1320" s="11">
        <v>0.65</v>
      </c>
      <c r="G1320" s="2">
        <v>12474</v>
      </c>
      <c r="H1320" s="11">
        <v>7.8000000000000007</v>
      </c>
    </row>
    <row r="1321" spans="1:8" x14ac:dyDescent="0.25">
      <c r="A1321" s="2">
        <v>547005</v>
      </c>
      <c r="B1321" s="1">
        <v>21094</v>
      </c>
      <c r="C1321" s="2" t="s">
        <v>310</v>
      </c>
      <c r="D1321" s="2">
        <v>12</v>
      </c>
      <c r="E1321" s="3">
        <v>40620.597222222219</v>
      </c>
      <c r="F1321" s="11">
        <v>0.85</v>
      </c>
      <c r="G1321" s="2">
        <v>12474</v>
      </c>
      <c r="H1321" s="11">
        <v>10.199999999999999</v>
      </c>
    </row>
    <row r="1322" spans="1:8" x14ac:dyDescent="0.25">
      <c r="A1322" s="2">
        <v>547005</v>
      </c>
      <c r="B1322" s="1">
        <v>21122</v>
      </c>
      <c r="C1322" s="2" t="s">
        <v>218</v>
      </c>
      <c r="D1322" s="2">
        <v>24</v>
      </c>
      <c r="E1322" s="3">
        <v>40620.597222222219</v>
      </c>
      <c r="F1322" s="11">
        <v>1.25</v>
      </c>
      <c r="G1322" s="2">
        <v>12474</v>
      </c>
      <c r="H1322" s="11">
        <v>30</v>
      </c>
    </row>
    <row r="1323" spans="1:8" x14ac:dyDescent="0.25">
      <c r="A1323" s="2">
        <v>547005</v>
      </c>
      <c r="B1323" s="1">
        <v>21124</v>
      </c>
      <c r="C1323" s="2" t="s">
        <v>531</v>
      </c>
      <c r="D1323" s="2">
        <v>24</v>
      </c>
      <c r="E1323" s="3">
        <v>40620.597222222219</v>
      </c>
      <c r="F1323" s="11">
        <v>1.25</v>
      </c>
      <c r="G1323" s="2">
        <v>12474</v>
      </c>
      <c r="H1323" s="11">
        <v>30</v>
      </c>
    </row>
    <row r="1324" spans="1:8" x14ac:dyDescent="0.25">
      <c r="A1324" s="2">
        <v>547005</v>
      </c>
      <c r="B1324" s="1">
        <v>21561</v>
      </c>
      <c r="C1324" s="2" t="s">
        <v>538</v>
      </c>
      <c r="D1324" s="2">
        <v>6</v>
      </c>
      <c r="E1324" s="3">
        <v>40620.597222222219</v>
      </c>
      <c r="F1324" s="11">
        <v>2.5499999999999998</v>
      </c>
      <c r="G1324" s="2">
        <v>12474</v>
      </c>
      <c r="H1324" s="11">
        <v>15.299999999999999</v>
      </c>
    </row>
    <row r="1325" spans="1:8" x14ac:dyDescent="0.25">
      <c r="A1325" s="2">
        <v>547005</v>
      </c>
      <c r="B1325" s="1">
        <v>21698</v>
      </c>
      <c r="C1325" s="2" t="s">
        <v>784</v>
      </c>
      <c r="D1325" s="2">
        <v>12</v>
      </c>
      <c r="E1325" s="3">
        <v>40620.597222222219</v>
      </c>
      <c r="F1325" s="11">
        <v>0.85</v>
      </c>
      <c r="G1325" s="2">
        <v>12474</v>
      </c>
      <c r="H1325" s="11">
        <v>10.199999999999999</v>
      </c>
    </row>
    <row r="1326" spans="1:8" x14ac:dyDescent="0.25">
      <c r="A1326" s="2">
        <v>547005</v>
      </c>
      <c r="B1326" s="1">
        <v>21700</v>
      </c>
      <c r="C1326" s="2" t="s">
        <v>176</v>
      </c>
      <c r="D1326" s="2">
        <v>12</v>
      </c>
      <c r="E1326" s="3">
        <v>40620.597222222219</v>
      </c>
      <c r="F1326" s="11">
        <v>0.85</v>
      </c>
      <c r="G1326" s="2">
        <v>12474</v>
      </c>
      <c r="H1326" s="11">
        <v>10.199999999999999</v>
      </c>
    </row>
    <row r="1327" spans="1:8" x14ac:dyDescent="0.25">
      <c r="A1327" s="2">
        <v>547005</v>
      </c>
      <c r="B1327" s="1">
        <v>21746</v>
      </c>
      <c r="C1327" s="2" t="s">
        <v>458</v>
      </c>
      <c r="D1327" s="2">
        <v>12</v>
      </c>
      <c r="E1327" s="3">
        <v>40620.597222222219</v>
      </c>
      <c r="F1327" s="11">
        <v>1.25</v>
      </c>
      <c r="G1327" s="2">
        <v>12474</v>
      </c>
      <c r="H1327" s="11">
        <v>15</v>
      </c>
    </row>
    <row r="1328" spans="1:8" x14ac:dyDescent="0.25">
      <c r="A1328" s="2">
        <v>547005</v>
      </c>
      <c r="B1328" s="1">
        <v>21791</v>
      </c>
      <c r="C1328" s="2" t="s">
        <v>154</v>
      </c>
      <c r="D1328" s="2">
        <v>12</v>
      </c>
      <c r="E1328" s="3">
        <v>40620.597222222219</v>
      </c>
      <c r="F1328" s="11">
        <v>1.25</v>
      </c>
      <c r="G1328" s="2">
        <v>12474</v>
      </c>
      <c r="H1328" s="11">
        <v>15</v>
      </c>
    </row>
    <row r="1329" spans="1:8" x14ac:dyDescent="0.25">
      <c r="A1329" s="2">
        <v>547005</v>
      </c>
      <c r="B1329" s="1">
        <v>21987</v>
      </c>
      <c r="C1329" s="2" t="s">
        <v>373</v>
      </c>
      <c r="D1329" s="2">
        <v>12</v>
      </c>
      <c r="E1329" s="3">
        <v>40620.597222222219</v>
      </c>
      <c r="F1329" s="11">
        <v>0.65</v>
      </c>
      <c r="G1329" s="2">
        <v>12474</v>
      </c>
      <c r="H1329" s="11">
        <v>7.8000000000000007</v>
      </c>
    </row>
    <row r="1330" spans="1:8" x14ac:dyDescent="0.25">
      <c r="A1330" s="2">
        <v>547005</v>
      </c>
      <c r="B1330" s="1">
        <v>22045</v>
      </c>
      <c r="C1330" s="2" t="s">
        <v>781</v>
      </c>
      <c r="D1330" s="2">
        <v>25</v>
      </c>
      <c r="E1330" s="3">
        <v>40620.597222222219</v>
      </c>
      <c r="F1330" s="11">
        <v>0.42</v>
      </c>
      <c r="G1330" s="2">
        <v>12474</v>
      </c>
      <c r="H1330" s="11">
        <v>10.5</v>
      </c>
    </row>
    <row r="1331" spans="1:8" x14ac:dyDescent="0.25">
      <c r="A1331" s="2">
        <v>547005</v>
      </c>
      <c r="B1331" s="1">
        <v>22228</v>
      </c>
      <c r="C1331" s="2" t="s">
        <v>777</v>
      </c>
      <c r="D1331" s="2">
        <v>12</v>
      </c>
      <c r="E1331" s="3">
        <v>40620.597222222219</v>
      </c>
      <c r="F1331" s="11">
        <v>0.85</v>
      </c>
      <c r="G1331" s="2">
        <v>12474</v>
      </c>
      <c r="H1331" s="11">
        <v>10.199999999999999</v>
      </c>
    </row>
    <row r="1332" spans="1:8" x14ac:dyDescent="0.25">
      <c r="A1332" s="2">
        <v>547005</v>
      </c>
      <c r="B1332" s="1">
        <v>22236</v>
      </c>
      <c r="C1332" s="2" t="s">
        <v>243</v>
      </c>
      <c r="D1332" s="2">
        <v>1</v>
      </c>
      <c r="E1332" s="3">
        <v>40620.597222222219</v>
      </c>
      <c r="F1332" s="11">
        <v>12.75</v>
      </c>
      <c r="G1332" s="2">
        <v>12474</v>
      </c>
      <c r="H1332" s="11">
        <v>12.75</v>
      </c>
    </row>
    <row r="1333" spans="1:8" x14ac:dyDescent="0.25">
      <c r="A1333" s="2">
        <v>547005</v>
      </c>
      <c r="B1333" s="1">
        <v>22247</v>
      </c>
      <c r="C1333" s="2" t="s">
        <v>778</v>
      </c>
      <c r="D1333" s="2">
        <v>16</v>
      </c>
      <c r="E1333" s="3">
        <v>40620.597222222219</v>
      </c>
      <c r="F1333" s="11">
        <v>0.85</v>
      </c>
      <c r="G1333" s="2">
        <v>12474</v>
      </c>
      <c r="H1333" s="11">
        <v>13.6</v>
      </c>
    </row>
    <row r="1334" spans="1:8" x14ac:dyDescent="0.25">
      <c r="A1334" s="2">
        <v>547005</v>
      </c>
      <c r="B1334" s="1">
        <v>22302</v>
      </c>
      <c r="C1334" s="2" t="s">
        <v>509</v>
      </c>
      <c r="D1334" s="2">
        <v>6</v>
      </c>
      <c r="E1334" s="3">
        <v>40620.597222222219</v>
      </c>
      <c r="F1334" s="11">
        <v>2.5499999999999998</v>
      </c>
      <c r="G1334" s="2">
        <v>12474</v>
      </c>
      <c r="H1334" s="11">
        <v>15.299999999999999</v>
      </c>
    </row>
    <row r="1335" spans="1:8" x14ac:dyDescent="0.25">
      <c r="A1335" s="2">
        <v>547005</v>
      </c>
      <c r="B1335" s="1">
        <v>22303</v>
      </c>
      <c r="C1335" s="2" t="s">
        <v>422</v>
      </c>
      <c r="D1335" s="2">
        <v>6</v>
      </c>
      <c r="E1335" s="3">
        <v>40620.597222222219</v>
      </c>
      <c r="F1335" s="11">
        <v>2.5499999999999998</v>
      </c>
      <c r="G1335" s="2">
        <v>12474</v>
      </c>
      <c r="H1335" s="11">
        <v>15.299999999999999</v>
      </c>
    </row>
    <row r="1336" spans="1:8" x14ac:dyDescent="0.25">
      <c r="A1336" s="2">
        <v>547005</v>
      </c>
      <c r="B1336" s="1">
        <v>22321</v>
      </c>
      <c r="C1336" s="2" t="s">
        <v>80</v>
      </c>
      <c r="D1336" s="2">
        <v>12</v>
      </c>
      <c r="E1336" s="3">
        <v>40620.597222222219</v>
      </c>
      <c r="F1336" s="11">
        <v>0.85</v>
      </c>
      <c r="G1336" s="2">
        <v>12474</v>
      </c>
      <c r="H1336" s="11">
        <v>10.199999999999999</v>
      </c>
    </row>
    <row r="1337" spans="1:8" x14ac:dyDescent="0.25">
      <c r="A1337" s="2">
        <v>547005</v>
      </c>
      <c r="B1337" s="1">
        <v>22326</v>
      </c>
      <c r="C1337" s="2" t="s">
        <v>75</v>
      </c>
      <c r="D1337" s="2">
        <v>12</v>
      </c>
      <c r="E1337" s="3">
        <v>40620.597222222219</v>
      </c>
      <c r="F1337" s="11">
        <v>2.95</v>
      </c>
      <c r="G1337" s="2">
        <v>12474</v>
      </c>
      <c r="H1337" s="11">
        <v>35.400000000000006</v>
      </c>
    </row>
    <row r="1338" spans="1:8" x14ac:dyDescent="0.25">
      <c r="A1338" s="2">
        <v>547005</v>
      </c>
      <c r="B1338" s="1">
        <v>22328</v>
      </c>
      <c r="C1338" s="2" t="s">
        <v>101</v>
      </c>
      <c r="D1338" s="2">
        <v>6</v>
      </c>
      <c r="E1338" s="3">
        <v>40620.597222222219</v>
      </c>
      <c r="F1338" s="11">
        <v>2.95</v>
      </c>
      <c r="G1338" s="2">
        <v>12474</v>
      </c>
      <c r="H1338" s="11">
        <v>17.700000000000003</v>
      </c>
    </row>
    <row r="1339" spans="1:8" x14ac:dyDescent="0.25">
      <c r="A1339" s="2">
        <v>547005</v>
      </c>
      <c r="B1339" s="1">
        <v>22367</v>
      </c>
      <c r="C1339" s="2" t="s">
        <v>465</v>
      </c>
      <c r="D1339" s="2">
        <v>8</v>
      </c>
      <c r="E1339" s="3">
        <v>40620.597222222219</v>
      </c>
      <c r="F1339" s="11">
        <v>1.95</v>
      </c>
      <c r="G1339" s="2">
        <v>12474</v>
      </c>
      <c r="H1339" s="11">
        <v>15.6</v>
      </c>
    </row>
    <row r="1340" spans="1:8" x14ac:dyDescent="0.25">
      <c r="A1340" s="2">
        <v>547005</v>
      </c>
      <c r="B1340" s="1">
        <v>22399</v>
      </c>
      <c r="C1340" s="2" t="s">
        <v>270</v>
      </c>
      <c r="D1340" s="2">
        <v>12</v>
      </c>
      <c r="E1340" s="3">
        <v>40620.597222222219</v>
      </c>
      <c r="F1340" s="11">
        <v>1.25</v>
      </c>
      <c r="G1340" s="2">
        <v>12474</v>
      </c>
      <c r="H1340" s="11">
        <v>15</v>
      </c>
    </row>
    <row r="1341" spans="1:8" x14ac:dyDescent="0.25">
      <c r="A1341" s="2">
        <v>547005</v>
      </c>
      <c r="B1341" s="1">
        <v>22423</v>
      </c>
      <c r="C1341" s="2" t="s">
        <v>100</v>
      </c>
      <c r="D1341" s="2">
        <v>2</v>
      </c>
      <c r="E1341" s="3">
        <v>40620.597222222219</v>
      </c>
      <c r="F1341" s="11">
        <v>12.75</v>
      </c>
      <c r="G1341" s="2">
        <v>12474</v>
      </c>
      <c r="H1341" s="11">
        <v>25.5</v>
      </c>
    </row>
    <row r="1342" spans="1:8" x14ac:dyDescent="0.25">
      <c r="A1342" s="2">
        <v>547005</v>
      </c>
      <c r="B1342" s="1">
        <v>22431</v>
      </c>
      <c r="C1342" s="2" t="s">
        <v>654</v>
      </c>
      <c r="D1342" s="2">
        <v>6</v>
      </c>
      <c r="E1342" s="3">
        <v>40620.597222222219</v>
      </c>
      <c r="F1342" s="11">
        <v>1.95</v>
      </c>
      <c r="G1342" s="2">
        <v>12474</v>
      </c>
      <c r="H1342" s="11">
        <v>11.7</v>
      </c>
    </row>
    <row r="1343" spans="1:8" x14ac:dyDescent="0.25">
      <c r="A1343" s="2">
        <v>547005</v>
      </c>
      <c r="B1343" s="1">
        <v>22432</v>
      </c>
      <c r="C1343" s="2" t="s">
        <v>529</v>
      </c>
      <c r="D1343" s="2">
        <v>6</v>
      </c>
      <c r="E1343" s="3">
        <v>40620.597222222219</v>
      </c>
      <c r="F1343" s="11">
        <v>1.95</v>
      </c>
      <c r="G1343" s="2">
        <v>12474</v>
      </c>
      <c r="H1343" s="11">
        <v>11.7</v>
      </c>
    </row>
    <row r="1344" spans="1:8" x14ac:dyDescent="0.25">
      <c r="A1344" s="2">
        <v>547005</v>
      </c>
      <c r="B1344" s="1">
        <v>22554</v>
      </c>
      <c r="C1344" s="2" t="s">
        <v>110</v>
      </c>
      <c r="D1344" s="2">
        <v>12</v>
      </c>
      <c r="E1344" s="3">
        <v>40620.597222222219</v>
      </c>
      <c r="F1344" s="11">
        <v>1.65</v>
      </c>
      <c r="G1344" s="2">
        <v>12474</v>
      </c>
      <c r="H1344" s="11">
        <v>19.799999999999997</v>
      </c>
    </row>
    <row r="1345" spans="1:8" x14ac:dyDescent="0.25">
      <c r="A1345" s="2">
        <v>547005</v>
      </c>
      <c r="B1345" s="1">
        <v>22570</v>
      </c>
      <c r="C1345" s="2" t="s">
        <v>773</v>
      </c>
      <c r="D1345" s="2">
        <v>4</v>
      </c>
      <c r="E1345" s="3">
        <v>40620.597222222219</v>
      </c>
      <c r="F1345" s="11">
        <v>3.75</v>
      </c>
      <c r="G1345" s="2">
        <v>12474</v>
      </c>
      <c r="H1345" s="11">
        <v>15</v>
      </c>
    </row>
    <row r="1346" spans="1:8" x14ac:dyDescent="0.25">
      <c r="A1346" s="2">
        <v>547005</v>
      </c>
      <c r="B1346" s="1">
        <v>22629</v>
      </c>
      <c r="C1346" s="2" t="s">
        <v>74</v>
      </c>
      <c r="D1346" s="2">
        <v>12</v>
      </c>
      <c r="E1346" s="3">
        <v>40620.597222222219</v>
      </c>
      <c r="F1346" s="11">
        <v>1.95</v>
      </c>
      <c r="G1346" s="2">
        <v>12474</v>
      </c>
      <c r="H1346" s="11">
        <v>23.4</v>
      </c>
    </row>
    <row r="1347" spans="1:8" x14ac:dyDescent="0.25">
      <c r="A1347" s="2">
        <v>547005</v>
      </c>
      <c r="B1347" s="1">
        <v>22631</v>
      </c>
      <c r="C1347" s="2" t="s">
        <v>102</v>
      </c>
      <c r="D1347" s="2">
        <v>24</v>
      </c>
      <c r="E1347" s="3">
        <v>40620.597222222219</v>
      </c>
      <c r="F1347" s="11">
        <v>1.95</v>
      </c>
      <c r="G1347" s="2">
        <v>12474</v>
      </c>
      <c r="H1347" s="11">
        <v>46.8</v>
      </c>
    </row>
    <row r="1348" spans="1:8" x14ac:dyDescent="0.25">
      <c r="A1348" s="2">
        <v>547005</v>
      </c>
      <c r="B1348" s="1">
        <v>22637</v>
      </c>
      <c r="C1348" s="2" t="s">
        <v>783</v>
      </c>
      <c r="D1348" s="2">
        <v>4</v>
      </c>
      <c r="E1348" s="3">
        <v>40620.597222222219</v>
      </c>
      <c r="F1348" s="11">
        <v>2.5499999999999998</v>
      </c>
      <c r="G1348" s="2">
        <v>12474</v>
      </c>
      <c r="H1348" s="11">
        <v>10.199999999999999</v>
      </c>
    </row>
    <row r="1349" spans="1:8" x14ac:dyDescent="0.25">
      <c r="A1349" s="2">
        <v>547005</v>
      </c>
      <c r="B1349" s="1">
        <v>22711</v>
      </c>
      <c r="C1349" s="2" t="s">
        <v>403</v>
      </c>
      <c r="D1349" s="2">
        <v>25</v>
      </c>
      <c r="E1349" s="3">
        <v>40620.597222222219</v>
      </c>
      <c r="F1349" s="11">
        <v>0.42</v>
      </c>
      <c r="G1349" s="2">
        <v>12474</v>
      </c>
      <c r="H1349" s="11">
        <v>10.5</v>
      </c>
    </row>
    <row r="1350" spans="1:8" x14ac:dyDescent="0.25">
      <c r="A1350" s="2">
        <v>547005</v>
      </c>
      <c r="B1350" s="1">
        <v>22716</v>
      </c>
      <c r="C1350" s="2" t="s">
        <v>554</v>
      </c>
      <c r="D1350" s="2">
        <v>12</v>
      </c>
      <c r="E1350" s="3">
        <v>40620.597222222219</v>
      </c>
      <c r="F1350" s="11">
        <v>0.42</v>
      </c>
      <c r="G1350" s="2">
        <v>12474</v>
      </c>
      <c r="H1350" s="11">
        <v>5.04</v>
      </c>
    </row>
    <row r="1351" spans="1:8" x14ac:dyDescent="0.25">
      <c r="A1351" s="2">
        <v>547005</v>
      </c>
      <c r="B1351" s="1">
        <v>22859</v>
      </c>
      <c r="C1351" s="2" t="s">
        <v>202</v>
      </c>
      <c r="D1351" s="2">
        <v>12</v>
      </c>
      <c r="E1351" s="3">
        <v>40620.597222222219</v>
      </c>
      <c r="F1351" s="11">
        <v>1.65</v>
      </c>
      <c r="G1351" s="2">
        <v>12474</v>
      </c>
      <c r="H1351" s="11">
        <v>19.799999999999997</v>
      </c>
    </row>
    <row r="1352" spans="1:8" x14ac:dyDescent="0.25">
      <c r="A1352" s="2">
        <v>547005</v>
      </c>
      <c r="B1352" s="1">
        <v>22907</v>
      </c>
      <c r="C1352" s="2" t="s">
        <v>186</v>
      </c>
      <c r="D1352" s="2">
        <v>12</v>
      </c>
      <c r="E1352" s="3">
        <v>40620.597222222219</v>
      </c>
      <c r="F1352" s="11">
        <v>0.85</v>
      </c>
      <c r="G1352" s="2">
        <v>12474</v>
      </c>
      <c r="H1352" s="11">
        <v>10.199999999999999</v>
      </c>
    </row>
    <row r="1353" spans="1:8" x14ac:dyDescent="0.25">
      <c r="A1353" s="2">
        <v>547005</v>
      </c>
      <c r="B1353" s="1">
        <v>22908</v>
      </c>
      <c r="C1353" s="2" t="s">
        <v>187</v>
      </c>
      <c r="D1353" s="2">
        <v>12</v>
      </c>
      <c r="E1353" s="3">
        <v>40620.597222222219</v>
      </c>
      <c r="F1353" s="11">
        <v>0.85</v>
      </c>
      <c r="G1353" s="2">
        <v>12474</v>
      </c>
      <c r="H1353" s="11">
        <v>10.199999999999999</v>
      </c>
    </row>
    <row r="1354" spans="1:8" x14ac:dyDescent="0.25">
      <c r="A1354" s="2">
        <v>547005</v>
      </c>
      <c r="B1354" s="1">
        <v>22972</v>
      </c>
      <c r="C1354" s="2" t="s">
        <v>54</v>
      </c>
      <c r="D1354" s="2">
        <v>12</v>
      </c>
      <c r="E1354" s="3">
        <v>40620.597222222219</v>
      </c>
      <c r="F1354" s="11">
        <v>1.65</v>
      </c>
      <c r="G1354" s="2">
        <v>12474</v>
      </c>
      <c r="H1354" s="11">
        <v>19.799999999999997</v>
      </c>
    </row>
    <row r="1355" spans="1:8" x14ac:dyDescent="0.25">
      <c r="A1355" s="2">
        <v>547005</v>
      </c>
      <c r="B1355" s="1">
        <v>22973</v>
      </c>
      <c r="C1355" s="2" t="s">
        <v>9</v>
      </c>
      <c r="D1355" s="2">
        <v>12</v>
      </c>
      <c r="E1355" s="3">
        <v>40620.597222222219</v>
      </c>
      <c r="F1355" s="11">
        <v>1.65</v>
      </c>
      <c r="G1355" s="2">
        <v>12474</v>
      </c>
      <c r="H1355" s="11">
        <v>19.799999999999997</v>
      </c>
    </row>
    <row r="1356" spans="1:8" x14ac:dyDescent="0.25">
      <c r="A1356" s="2">
        <v>547005</v>
      </c>
      <c r="B1356" s="1">
        <v>22975</v>
      </c>
      <c r="C1356" s="2" t="s">
        <v>55</v>
      </c>
      <c r="D1356" s="2">
        <v>12</v>
      </c>
      <c r="E1356" s="3">
        <v>40620.597222222219</v>
      </c>
      <c r="F1356" s="11">
        <v>1.25</v>
      </c>
      <c r="G1356" s="2">
        <v>12474</v>
      </c>
      <c r="H1356" s="11">
        <v>15</v>
      </c>
    </row>
    <row r="1357" spans="1:8" x14ac:dyDescent="0.25">
      <c r="A1357" s="2">
        <v>547005</v>
      </c>
      <c r="B1357" s="1">
        <v>23007</v>
      </c>
      <c r="C1357" s="2" t="s">
        <v>785</v>
      </c>
      <c r="D1357" s="2">
        <v>1</v>
      </c>
      <c r="E1357" s="3">
        <v>40620.597222222219</v>
      </c>
      <c r="F1357" s="11">
        <v>16.95</v>
      </c>
      <c r="G1357" s="2">
        <v>12474</v>
      </c>
      <c r="H1357" s="11">
        <v>16.95</v>
      </c>
    </row>
    <row r="1358" spans="1:8" x14ac:dyDescent="0.25">
      <c r="A1358" s="2">
        <v>547005</v>
      </c>
      <c r="B1358" s="1">
        <v>23010</v>
      </c>
      <c r="C1358" s="2" t="s">
        <v>761</v>
      </c>
      <c r="D1358" s="2">
        <v>1</v>
      </c>
      <c r="E1358" s="3">
        <v>40620.597222222219</v>
      </c>
      <c r="F1358" s="11">
        <v>16.95</v>
      </c>
      <c r="G1358" s="2">
        <v>12474</v>
      </c>
      <c r="H1358" s="11">
        <v>16.95</v>
      </c>
    </row>
    <row r="1359" spans="1:8" x14ac:dyDescent="0.25">
      <c r="A1359" s="2">
        <v>547005</v>
      </c>
      <c r="B1359" s="1">
        <v>23177</v>
      </c>
      <c r="C1359" s="2" t="s">
        <v>772</v>
      </c>
      <c r="D1359" s="2">
        <v>8</v>
      </c>
      <c r="E1359" s="3">
        <v>40620.597222222219</v>
      </c>
      <c r="F1359" s="11">
        <v>2.25</v>
      </c>
      <c r="G1359" s="2">
        <v>12474</v>
      </c>
      <c r="H1359" s="11">
        <v>18</v>
      </c>
    </row>
    <row r="1360" spans="1:8" x14ac:dyDescent="0.25">
      <c r="A1360" s="2">
        <v>547005</v>
      </c>
      <c r="B1360" s="1">
        <v>23194</v>
      </c>
      <c r="C1360" s="2" t="s">
        <v>782</v>
      </c>
      <c r="D1360" s="2">
        <v>8</v>
      </c>
      <c r="E1360" s="3">
        <v>40620.597222222219</v>
      </c>
      <c r="F1360" s="11">
        <v>2.25</v>
      </c>
      <c r="G1360" s="2">
        <v>12474</v>
      </c>
      <c r="H1360" s="11">
        <v>18</v>
      </c>
    </row>
    <row r="1361" spans="1:8" x14ac:dyDescent="0.25">
      <c r="A1361" s="2">
        <v>547005</v>
      </c>
      <c r="B1361" s="1">
        <v>85203</v>
      </c>
      <c r="C1361" s="2" t="s">
        <v>776</v>
      </c>
      <c r="D1361" s="2">
        <v>24</v>
      </c>
      <c r="E1361" s="3">
        <v>40620.597222222219</v>
      </c>
      <c r="F1361" s="11">
        <v>0.42</v>
      </c>
      <c r="G1361" s="2">
        <v>12474</v>
      </c>
      <c r="H1361" s="11">
        <v>10.08</v>
      </c>
    </row>
    <row r="1362" spans="1:8" x14ac:dyDescent="0.25">
      <c r="A1362" s="2">
        <v>547005</v>
      </c>
      <c r="B1362" s="1" t="s">
        <v>779</v>
      </c>
      <c r="C1362" s="2" t="s">
        <v>780</v>
      </c>
      <c r="D1362" s="2">
        <v>25</v>
      </c>
      <c r="E1362" s="3">
        <v>40620.597222222219</v>
      </c>
      <c r="F1362" s="11">
        <v>0.42</v>
      </c>
      <c r="G1362" s="2">
        <v>12474</v>
      </c>
      <c r="H1362" s="11">
        <v>10.5</v>
      </c>
    </row>
    <row r="1363" spans="1:8" x14ac:dyDescent="0.25">
      <c r="A1363" s="2">
        <v>547005</v>
      </c>
      <c r="B1363" s="1" t="s">
        <v>774</v>
      </c>
      <c r="C1363" s="2" t="s">
        <v>775</v>
      </c>
      <c r="D1363" s="2">
        <v>6</v>
      </c>
      <c r="E1363" s="3">
        <v>40620.597222222219</v>
      </c>
      <c r="F1363" s="11">
        <v>1.95</v>
      </c>
      <c r="G1363" s="2">
        <v>12474</v>
      </c>
      <c r="H1363" s="11">
        <v>11.7</v>
      </c>
    </row>
    <row r="1364" spans="1:8" x14ac:dyDescent="0.25">
      <c r="A1364" s="2">
        <v>547071</v>
      </c>
      <c r="B1364" s="1">
        <v>21531</v>
      </c>
      <c r="C1364" s="2" t="s">
        <v>699</v>
      </c>
      <c r="D1364" s="2">
        <v>6</v>
      </c>
      <c r="E1364" s="3">
        <v>40622.582638888889</v>
      </c>
      <c r="F1364" s="11">
        <v>2.5499999999999998</v>
      </c>
      <c r="G1364" s="2">
        <v>12693</v>
      </c>
      <c r="H1364" s="11">
        <v>15.299999999999999</v>
      </c>
    </row>
    <row r="1365" spans="1:8" x14ac:dyDescent="0.25">
      <c r="A1365" s="2">
        <v>547071</v>
      </c>
      <c r="B1365" s="1">
        <v>22692</v>
      </c>
      <c r="C1365" s="2" t="s">
        <v>500</v>
      </c>
      <c r="D1365" s="2">
        <v>2</v>
      </c>
      <c r="E1365" s="3">
        <v>40622.582638888889</v>
      </c>
      <c r="F1365" s="11">
        <v>7.95</v>
      </c>
      <c r="G1365" s="2">
        <v>12693</v>
      </c>
      <c r="H1365" s="11">
        <v>15.9</v>
      </c>
    </row>
    <row r="1366" spans="1:8" x14ac:dyDescent="0.25">
      <c r="A1366" s="2">
        <v>547071</v>
      </c>
      <c r="B1366" s="1">
        <v>22960</v>
      </c>
      <c r="C1366" s="2" t="s">
        <v>52</v>
      </c>
      <c r="D1366" s="2">
        <v>6</v>
      </c>
      <c r="E1366" s="3">
        <v>40622.582638888889</v>
      </c>
      <c r="F1366" s="11">
        <v>4.25</v>
      </c>
      <c r="G1366" s="2">
        <v>12693</v>
      </c>
      <c r="H1366" s="11">
        <v>25.5</v>
      </c>
    </row>
    <row r="1367" spans="1:8" x14ac:dyDescent="0.25">
      <c r="A1367" s="2">
        <v>547071</v>
      </c>
      <c r="B1367" s="1">
        <v>22961</v>
      </c>
      <c r="C1367" s="2" t="s">
        <v>13</v>
      </c>
      <c r="D1367" s="2">
        <v>24</v>
      </c>
      <c r="E1367" s="3">
        <v>40622.582638888889</v>
      </c>
      <c r="F1367" s="11">
        <v>1.45</v>
      </c>
      <c r="G1367" s="2">
        <v>12693</v>
      </c>
      <c r="H1367" s="11">
        <v>34.799999999999997</v>
      </c>
    </row>
    <row r="1368" spans="1:8" x14ac:dyDescent="0.25">
      <c r="A1368" s="2">
        <v>547071</v>
      </c>
      <c r="B1368" s="1">
        <v>22978</v>
      </c>
      <c r="C1368" s="2" t="s">
        <v>788</v>
      </c>
      <c r="D1368" s="2">
        <v>6</v>
      </c>
      <c r="E1368" s="3">
        <v>40622.582638888889</v>
      </c>
      <c r="F1368" s="11">
        <v>3.75</v>
      </c>
      <c r="G1368" s="2">
        <v>12693</v>
      </c>
      <c r="H1368" s="11">
        <v>22.5</v>
      </c>
    </row>
    <row r="1369" spans="1:8" x14ac:dyDescent="0.25">
      <c r="A1369" s="2">
        <v>547071</v>
      </c>
      <c r="B1369" s="1">
        <v>22979</v>
      </c>
      <c r="C1369" s="2" t="s">
        <v>786</v>
      </c>
      <c r="D1369" s="2">
        <v>12</v>
      </c>
      <c r="E1369" s="3">
        <v>40622.582638888889</v>
      </c>
      <c r="F1369" s="11">
        <v>1.45</v>
      </c>
      <c r="G1369" s="2">
        <v>12693</v>
      </c>
      <c r="H1369" s="11">
        <v>17.399999999999999</v>
      </c>
    </row>
    <row r="1370" spans="1:8" x14ac:dyDescent="0.25">
      <c r="A1370" s="2">
        <v>547071</v>
      </c>
      <c r="B1370" s="1">
        <v>22980</v>
      </c>
      <c r="C1370" s="2" t="s">
        <v>787</v>
      </c>
      <c r="D1370" s="2">
        <v>12</v>
      </c>
      <c r="E1370" s="3">
        <v>40622.582638888889</v>
      </c>
      <c r="F1370" s="11">
        <v>1.65</v>
      </c>
      <c r="G1370" s="2">
        <v>12693</v>
      </c>
      <c r="H1370" s="11">
        <v>19.799999999999997</v>
      </c>
    </row>
    <row r="1371" spans="1:8" x14ac:dyDescent="0.25">
      <c r="A1371" s="2">
        <v>547071</v>
      </c>
      <c r="B1371" s="1">
        <v>22982</v>
      </c>
      <c r="C1371" s="2" t="s">
        <v>790</v>
      </c>
      <c r="D1371" s="2">
        <v>12</v>
      </c>
      <c r="E1371" s="3">
        <v>40622.582638888889</v>
      </c>
      <c r="F1371" s="11">
        <v>1.25</v>
      </c>
      <c r="G1371" s="2">
        <v>12693</v>
      </c>
      <c r="H1371" s="11">
        <v>15</v>
      </c>
    </row>
    <row r="1372" spans="1:8" x14ac:dyDescent="0.25">
      <c r="A1372" s="2">
        <v>547071</v>
      </c>
      <c r="B1372" s="1">
        <v>23126</v>
      </c>
      <c r="C1372" s="2" t="s">
        <v>789</v>
      </c>
      <c r="D1372" s="2">
        <v>4</v>
      </c>
      <c r="E1372" s="3">
        <v>40622.582638888889</v>
      </c>
      <c r="F1372" s="11">
        <v>4.95</v>
      </c>
      <c r="G1372" s="2">
        <v>12693</v>
      </c>
      <c r="H1372" s="11">
        <v>19.8</v>
      </c>
    </row>
    <row r="1373" spans="1:8" x14ac:dyDescent="0.25">
      <c r="A1373" s="2">
        <v>547071</v>
      </c>
      <c r="B1373" s="1" t="s">
        <v>791</v>
      </c>
      <c r="C1373" s="2" t="s">
        <v>792</v>
      </c>
      <c r="D1373" s="2">
        <v>3</v>
      </c>
      <c r="E1373" s="3">
        <v>40622.582638888889</v>
      </c>
      <c r="F1373" s="11">
        <v>5.95</v>
      </c>
      <c r="G1373" s="2">
        <v>12693</v>
      </c>
      <c r="H1373" s="11">
        <v>17.850000000000001</v>
      </c>
    </row>
    <row r="1374" spans="1:8" x14ac:dyDescent="0.25">
      <c r="A1374" s="2">
        <v>547085</v>
      </c>
      <c r="B1374" s="1">
        <v>23179</v>
      </c>
      <c r="C1374" s="2" t="s">
        <v>793</v>
      </c>
      <c r="D1374" s="2">
        <v>12</v>
      </c>
      <c r="E1374" s="3">
        <v>40622.65347222222</v>
      </c>
      <c r="F1374" s="11">
        <v>2.89</v>
      </c>
      <c r="G1374" s="2">
        <v>12600</v>
      </c>
      <c r="H1374" s="11">
        <v>34.68</v>
      </c>
    </row>
    <row r="1375" spans="1:8" x14ac:dyDescent="0.25">
      <c r="A1375" s="2">
        <v>547085</v>
      </c>
      <c r="B1375" s="1" t="s">
        <v>322</v>
      </c>
      <c r="C1375" s="2" t="s">
        <v>323</v>
      </c>
      <c r="D1375" s="2">
        <v>12</v>
      </c>
      <c r="E1375" s="3">
        <v>40622.65347222222</v>
      </c>
      <c r="F1375" s="11">
        <v>5.95</v>
      </c>
      <c r="G1375" s="2">
        <v>12600</v>
      </c>
      <c r="H1375" s="11">
        <v>71.400000000000006</v>
      </c>
    </row>
    <row r="1376" spans="1:8" x14ac:dyDescent="0.25">
      <c r="A1376" s="2">
        <v>547379</v>
      </c>
      <c r="B1376" s="1">
        <v>20675</v>
      </c>
      <c r="C1376" s="2" t="s">
        <v>130</v>
      </c>
      <c r="D1376" s="2">
        <v>8</v>
      </c>
      <c r="E1376" s="3">
        <v>40624.634027777778</v>
      </c>
      <c r="F1376" s="11">
        <v>1.25</v>
      </c>
      <c r="G1376" s="2">
        <v>12720</v>
      </c>
      <c r="H1376" s="11">
        <v>10</v>
      </c>
    </row>
    <row r="1377" spans="1:8" x14ac:dyDescent="0.25">
      <c r="A1377" s="2">
        <v>547379</v>
      </c>
      <c r="B1377" s="1">
        <v>20727</v>
      </c>
      <c r="C1377" s="2" t="s">
        <v>365</v>
      </c>
      <c r="D1377" s="2">
        <v>10</v>
      </c>
      <c r="E1377" s="3">
        <v>40624.634027777778</v>
      </c>
      <c r="F1377" s="11">
        <v>1.65</v>
      </c>
      <c r="G1377" s="2">
        <v>12720</v>
      </c>
      <c r="H1377" s="11">
        <v>16.5</v>
      </c>
    </row>
    <row r="1378" spans="1:8" x14ac:dyDescent="0.25">
      <c r="A1378" s="2">
        <v>547379</v>
      </c>
      <c r="B1378" s="1">
        <v>21238</v>
      </c>
      <c r="C1378" s="2" t="s">
        <v>125</v>
      </c>
      <c r="D1378" s="2">
        <v>24</v>
      </c>
      <c r="E1378" s="3">
        <v>40624.634027777778</v>
      </c>
      <c r="F1378" s="11">
        <v>0.85</v>
      </c>
      <c r="G1378" s="2">
        <v>12720</v>
      </c>
      <c r="H1378" s="11">
        <v>20.399999999999999</v>
      </c>
    </row>
    <row r="1379" spans="1:8" x14ac:dyDescent="0.25">
      <c r="A1379" s="2">
        <v>547379</v>
      </c>
      <c r="B1379" s="1">
        <v>21239</v>
      </c>
      <c r="C1379" s="2" t="s">
        <v>126</v>
      </c>
      <c r="D1379" s="2">
        <v>8</v>
      </c>
      <c r="E1379" s="3">
        <v>40624.634027777778</v>
      </c>
      <c r="F1379" s="11">
        <v>0.85</v>
      </c>
      <c r="G1379" s="2">
        <v>12720</v>
      </c>
      <c r="H1379" s="11">
        <v>6.8</v>
      </c>
    </row>
    <row r="1380" spans="1:8" x14ac:dyDescent="0.25">
      <c r="A1380" s="2">
        <v>547379</v>
      </c>
      <c r="B1380" s="1">
        <v>21240</v>
      </c>
      <c r="C1380" s="2" t="s">
        <v>131</v>
      </c>
      <c r="D1380" s="2">
        <v>8</v>
      </c>
      <c r="E1380" s="3">
        <v>40624.634027777778</v>
      </c>
      <c r="F1380" s="11">
        <v>0.85</v>
      </c>
      <c r="G1380" s="2">
        <v>12720</v>
      </c>
      <c r="H1380" s="11">
        <v>6.8</v>
      </c>
    </row>
    <row r="1381" spans="1:8" x14ac:dyDescent="0.25">
      <c r="A1381" s="2">
        <v>547379</v>
      </c>
      <c r="B1381" s="1">
        <v>21242</v>
      </c>
      <c r="C1381" s="2" t="s">
        <v>133</v>
      </c>
      <c r="D1381" s="2">
        <v>24</v>
      </c>
      <c r="E1381" s="3">
        <v>40624.634027777778</v>
      </c>
      <c r="F1381" s="11">
        <v>1.69</v>
      </c>
      <c r="G1381" s="2">
        <v>12720</v>
      </c>
      <c r="H1381" s="11">
        <v>40.56</v>
      </c>
    </row>
    <row r="1382" spans="1:8" x14ac:dyDescent="0.25">
      <c r="A1382" s="2">
        <v>547379</v>
      </c>
      <c r="B1382" s="1">
        <v>21243</v>
      </c>
      <c r="C1382" s="2" t="s">
        <v>122</v>
      </c>
      <c r="D1382" s="2">
        <v>8</v>
      </c>
      <c r="E1382" s="3">
        <v>40624.634027777778</v>
      </c>
      <c r="F1382" s="11">
        <v>1.69</v>
      </c>
      <c r="G1382" s="2">
        <v>12720</v>
      </c>
      <c r="H1382" s="11">
        <v>13.52</v>
      </c>
    </row>
    <row r="1383" spans="1:8" x14ac:dyDescent="0.25">
      <c r="A1383" s="2">
        <v>547379</v>
      </c>
      <c r="B1383" s="1">
        <v>21394</v>
      </c>
      <c r="C1383" s="2" t="s">
        <v>262</v>
      </c>
      <c r="D1383" s="2">
        <v>48</v>
      </c>
      <c r="E1383" s="3">
        <v>40624.634027777778</v>
      </c>
      <c r="F1383" s="11">
        <v>0.39</v>
      </c>
      <c r="G1383" s="2">
        <v>12720</v>
      </c>
      <c r="H1383" s="11">
        <v>18.72</v>
      </c>
    </row>
    <row r="1384" spans="1:8" x14ac:dyDescent="0.25">
      <c r="A1384" s="2">
        <v>547379</v>
      </c>
      <c r="B1384" s="1">
        <v>21395</v>
      </c>
      <c r="C1384" s="2" t="s">
        <v>797</v>
      </c>
      <c r="D1384" s="2">
        <v>48</v>
      </c>
      <c r="E1384" s="3">
        <v>40624.634027777778</v>
      </c>
      <c r="F1384" s="11">
        <v>0.39</v>
      </c>
      <c r="G1384" s="2">
        <v>12720</v>
      </c>
      <c r="H1384" s="11">
        <v>18.72</v>
      </c>
    </row>
    <row r="1385" spans="1:8" x14ac:dyDescent="0.25">
      <c r="A1385" s="2">
        <v>547379</v>
      </c>
      <c r="B1385" s="1">
        <v>21398</v>
      </c>
      <c r="C1385" s="2" t="s">
        <v>261</v>
      </c>
      <c r="D1385" s="2">
        <v>48</v>
      </c>
      <c r="E1385" s="3">
        <v>40624.634027777778</v>
      </c>
      <c r="F1385" s="11">
        <v>0.39</v>
      </c>
      <c r="G1385" s="2">
        <v>12720</v>
      </c>
      <c r="H1385" s="11">
        <v>18.72</v>
      </c>
    </row>
    <row r="1386" spans="1:8" x14ac:dyDescent="0.25">
      <c r="A1386" s="2">
        <v>547379</v>
      </c>
      <c r="B1386" s="1">
        <v>21399</v>
      </c>
      <c r="C1386" s="2" t="s">
        <v>798</v>
      </c>
      <c r="D1386" s="2">
        <v>48</v>
      </c>
      <c r="E1386" s="3">
        <v>40624.634027777778</v>
      </c>
      <c r="F1386" s="11">
        <v>0.39</v>
      </c>
      <c r="G1386" s="2">
        <v>12720</v>
      </c>
      <c r="H1386" s="11">
        <v>18.72</v>
      </c>
    </row>
    <row r="1387" spans="1:8" x14ac:dyDescent="0.25">
      <c r="A1387" s="2">
        <v>547379</v>
      </c>
      <c r="B1387" s="1">
        <v>21533</v>
      </c>
      <c r="C1387" s="2" t="s">
        <v>700</v>
      </c>
      <c r="D1387" s="2">
        <v>3</v>
      </c>
      <c r="E1387" s="3">
        <v>40624.634027777778</v>
      </c>
      <c r="F1387" s="11">
        <v>4.95</v>
      </c>
      <c r="G1387" s="2">
        <v>12720</v>
      </c>
      <c r="H1387" s="11">
        <v>14.850000000000001</v>
      </c>
    </row>
    <row r="1388" spans="1:8" x14ac:dyDescent="0.25">
      <c r="A1388" s="2">
        <v>547379</v>
      </c>
      <c r="B1388" s="1">
        <v>21535</v>
      </c>
      <c r="C1388" s="2" t="s">
        <v>794</v>
      </c>
      <c r="D1388" s="2">
        <v>6</v>
      </c>
      <c r="E1388" s="3">
        <v>40624.634027777778</v>
      </c>
      <c r="F1388" s="11">
        <v>2.5499999999999998</v>
      </c>
      <c r="G1388" s="2">
        <v>12720</v>
      </c>
      <c r="H1388" s="11">
        <v>15.299999999999999</v>
      </c>
    </row>
    <row r="1389" spans="1:8" x14ac:dyDescent="0.25">
      <c r="A1389" s="2">
        <v>547379</v>
      </c>
      <c r="B1389" s="1">
        <v>21843</v>
      </c>
      <c r="C1389" s="2" t="s">
        <v>578</v>
      </c>
      <c r="D1389" s="2">
        <v>1</v>
      </c>
      <c r="E1389" s="3">
        <v>40624.634027777778</v>
      </c>
      <c r="F1389" s="11">
        <v>10.95</v>
      </c>
      <c r="G1389" s="2">
        <v>12720</v>
      </c>
      <c r="H1389" s="11">
        <v>10.95</v>
      </c>
    </row>
    <row r="1390" spans="1:8" x14ac:dyDescent="0.25">
      <c r="A1390" s="2">
        <v>547379</v>
      </c>
      <c r="B1390" s="1">
        <v>21906</v>
      </c>
      <c r="C1390" s="2" t="s">
        <v>646</v>
      </c>
      <c r="D1390" s="2">
        <v>2</v>
      </c>
      <c r="E1390" s="3">
        <v>40624.634027777778</v>
      </c>
      <c r="F1390" s="11">
        <v>6.75</v>
      </c>
      <c r="G1390" s="2">
        <v>12720</v>
      </c>
      <c r="H1390" s="11">
        <v>13.5</v>
      </c>
    </row>
    <row r="1391" spans="1:8" x14ac:dyDescent="0.25">
      <c r="A1391" s="2">
        <v>547379</v>
      </c>
      <c r="B1391" s="1">
        <v>21936</v>
      </c>
      <c r="C1391" s="2" t="s">
        <v>455</v>
      </c>
      <c r="D1391" s="2">
        <v>5</v>
      </c>
      <c r="E1391" s="3">
        <v>40624.634027777778</v>
      </c>
      <c r="F1391" s="11">
        <v>2.95</v>
      </c>
      <c r="G1391" s="2">
        <v>12720</v>
      </c>
      <c r="H1391" s="11">
        <v>14.75</v>
      </c>
    </row>
    <row r="1392" spans="1:8" x14ac:dyDescent="0.25">
      <c r="A1392" s="2">
        <v>547379</v>
      </c>
      <c r="B1392" s="1">
        <v>21937</v>
      </c>
      <c r="C1392" s="2" t="s">
        <v>596</v>
      </c>
      <c r="D1392" s="2">
        <v>5</v>
      </c>
      <c r="E1392" s="3">
        <v>40624.634027777778</v>
      </c>
      <c r="F1392" s="11">
        <v>2.95</v>
      </c>
      <c r="G1392" s="2">
        <v>12720</v>
      </c>
      <c r="H1392" s="11">
        <v>14.75</v>
      </c>
    </row>
    <row r="1393" spans="1:8" x14ac:dyDescent="0.25">
      <c r="A1393" s="2">
        <v>547379</v>
      </c>
      <c r="B1393" s="1">
        <v>21967</v>
      </c>
      <c r="C1393" s="2" t="s">
        <v>295</v>
      </c>
      <c r="D1393" s="2">
        <v>24</v>
      </c>
      <c r="E1393" s="3">
        <v>40624.634027777778</v>
      </c>
      <c r="F1393" s="11">
        <v>0.28999999999999998</v>
      </c>
      <c r="G1393" s="2">
        <v>12720</v>
      </c>
      <c r="H1393" s="11">
        <v>6.9599999999999991</v>
      </c>
    </row>
    <row r="1394" spans="1:8" x14ac:dyDescent="0.25">
      <c r="A1394" s="2">
        <v>547379</v>
      </c>
      <c r="B1394" s="1">
        <v>21980</v>
      </c>
      <c r="C1394" s="2" t="s">
        <v>346</v>
      </c>
      <c r="D1394" s="2">
        <v>24</v>
      </c>
      <c r="E1394" s="3">
        <v>40624.634027777778</v>
      </c>
      <c r="F1394" s="11">
        <v>0.28999999999999998</v>
      </c>
      <c r="G1394" s="2">
        <v>12720</v>
      </c>
      <c r="H1394" s="11">
        <v>6.9599999999999991</v>
      </c>
    </row>
    <row r="1395" spans="1:8" x14ac:dyDescent="0.25">
      <c r="A1395" s="2">
        <v>547379</v>
      </c>
      <c r="B1395" s="1">
        <v>21984</v>
      </c>
      <c r="C1395" s="2" t="s">
        <v>112</v>
      </c>
      <c r="D1395" s="2">
        <v>24</v>
      </c>
      <c r="E1395" s="3">
        <v>40624.634027777778</v>
      </c>
      <c r="F1395" s="11">
        <v>0.28999999999999998</v>
      </c>
      <c r="G1395" s="2">
        <v>12720</v>
      </c>
      <c r="H1395" s="11">
        <v>6.9599999999999991</v>
      </c>
    </row>
    <row r="1396" spans="1:8" x14ac:dyDescent="0.25">
      <c r="A1396" s="2">
        <v>547379</v>
      </c>
      <c r="B1396" s="1">
        <v>21986</v>
      </c>
      <c r="C1396" s="2" t="s">
        <v>796</v>
      </c>
      <c r="D1396" s="2">
        <v>24</v>
      </c>
      <c r="E1396" s="3">
        <v>40624.634027777778</v>
      </c>
      <c r="F1396" s="11">
        <v>0.28999999999999998</v>
      </c>
      <c r="G1396" s="2">
        <v>12720</v>
      </c>
      <c r="H1396" s="11">
        <v>6.9599999999999991</v>
      </c>
    </row>
    <row r="1397" spans="1:8" x14ac:dyDescent="0.25">
      <c r="A1397" s="2">
        <v>547379</v>
      </c>
      <c r="B1397" s="1">
        <v>22614</v>
      </c>
      <c r="C1397" s="2" t="s">
        <v>549</v>
      </c>
      <c r="D1397" s="2">
        <v>24</v>
      </c>
      <c r="E1397" s="3">
        <v>40624.634027777778</v>
      </c>
      <c r="F1397" s="11">
        <v>0.28999999999999998</v>
      </c>
      <c r="G1397" s="2">
        <v>12720</v>
      </c>
      <c r="H1397" s="11">
        <v>6.9599999999999991</v>
      </c>
    </row>
    <row r="1398" spans="1:8" x14ac:dyDescent="0.25">
      <c r="A1398" s="2">
        <v>547379</v>
      </c>
      <c r="B1398" s="1">
        <v>22616</v>
      </c>
      <c r="C1398" s="2" t="s">
        <v>294</v>
      </c>
      <c r="D1398" s="2">
        <v>24</v>
      </c>
      <c r="E1398" s="3">
        <v>40624.634027777778</v>
      </c>
      <c r="F1398" s="11">
        <v>0.28999999999999998</v>
      </c>
      <c r="G1398" s="2">
        <v>12720</v>
      </c>
      <c r="H1398" s="11">
        <v>6.9599999999999991</v>
      </c>
    </row>
    <row r="1399" spans="1:8" x14ac:dyDescent="0.25">
      <c r="A1399" s="2">
        <v>547379</v>
      </c>
      <c r="B1399" s="1">
        <v>22665</v>
      </c>
      <c r="C1399" s="2" t="s">
        <v>690</v>
      </c>
      <c r="D1399" s="2">
        <v>6</v>
      </c>
      <c r="E1399" s="3">
        <v>40624.634027777778</v>
      </c>
      <c r="F1399" s="11">
        <v>2.95</v>
      </c>
      <c r="G1399" s="2">
        <v>12720</v>
      </c>
      <c r="H1399" s="11">
        <v>17.700000000000003</v>
      </c>
    </row>
    <row r="1400" spans="1:8" x14ac:dyDescent="0.25">
      <c r="A1400" s="2">
        <v>547379</v>
      </c>
      <c r="B1400" s="1">
        <v>22667</v>
      </c>
      <c r="C1400" s="2" t="s">
        <v>795</v>
      </c>
      <c r="D1400" s="2">
        <v>6</v>
      </c>
      <c r="E1400" s="3">
        <v>40624.634027777778</v>
      </c>
      <c r="F1400" s="11">
        <v>2.95</v>
      </c>
      <c r="G1400" s="2">
        <v>12720</v>
      </c>
      <c r="H1400" s="11">
        <v>17.700000000000003</v>
      </c>
    </row>
    <row r="1401" spans="1:8" x14ac:dyDescent="0.25">
      <c r="A1401" s="2">
        <v>547379</v>
      </c>
      <c r="B1401" s="1">
        <v>22858</v>
      </c>
      <c r="C1401" s="2" t="s">
        <v>430</v>
      </c>
      <c r="D1401" s="2">
        <v>12</v>
      </c>
      <c r="E1401" s="3">
        <v>40624.634027777778</v>
      </c>
      <c r="F1401" s="11">
        <v>1.65</v>
      </c>
      <c r="G1401" s="2">
        <v>12720</v>
      </c>
      <c r="H1401" s="11">
        <v>19.799999999999997</v>
      </c>
    </row>
    <row r="1402" spans="1:8" x14ac:dyDescent="0.25">
      <c r="A1402" s="2">
        <v>547379</v>
      </c>
      <c r="B1402" s="1">
        <v>22859</v>
      </c>
      <c r="C1402" s="2" t="s">
        <v>202</v>
      </c>
      <c r="D1402" s="2">
        <v>6</v>
      </c>
      <c r="E1402" s="3">
        <v>40624.634027777778</v>
      </c>
      <c r="F1402" s="11">
        <v>1.65</v>
      </c>
      <c r="G1402" s="2">
        <v>12720</v>
      </c>
      <c r="H1402" s="11">
        <v>9.8999999999999986</v>
      </c>
    </row>
    <row r="1403" spans="1:8" x14ac:dyDescent="0.25">
      <c r="A1403" s="2">
        <v>547379</v>
      </c>
      <c r="B1403" s="1">
        <v>22860</v>
      </c>
      <c r="C1403" s="2" t="s">
        <v>637</v>
      </c>
      <c r="D1403" s="2">
        <v>6</v>
      </c>
      <c r="E1403" s="3">
        <v>40624.634027777778</v>
      </c>
      <c r="F1403" s="11">
        <v>1.65</v>
      </c>
      <c r="G1403" s="2">
        <v>12720</v>
      </c>
      <c r="H1403" s="11">
        <v>9.8999999999999986</v>
      </c>
    </row>
    <row r="1404" spans="1:8" x14ac:dyDescent="0.25">
      <c r="A1404" s="2">
        <v>547383</v>
      </c>
      <c r="B1404" s="1">
        <v>16237</v>
      </c>
      <c r="C1404" s="2" t="s">
        <v>804</v>
      </c>
      <c r="D1404" s="2">
        <v>30</v>
      </c>
      <c r="E1404" s="3">
        <v>40624.654166666667</v>
      </c>
      <c r="F1404" s="11">
        <v>0.21</v>
      </c>
      <c r="G1404" s="2">
        <v>12613</v>
      </c>
      <c r="H1404" s="11">
        <v>6.3</v>
      </c>
    </row>
    <row r="1405" spans="1:8" x14ac:dyDescent="0.25">
      <c r="A1405" s="2">
        <v>547383</v>
      </c>
      <c r="B1405" s="1">
        <v>16238</v>
      </c>
      <c r="C1405" s="2" t="s">
        <v>803</v>
      </c>
      <c r="D1405" s="2">
        <v>28</v>
      </c>
      <c r="E1405" s="3">
        <v>40624.654166666667</v>
      </c>
      <c r="F1405" s="11">
        <v>0.21</v>
      </c>
      <c r="G1405" s="2">
        <v>12613</v>
      </c>
      <c r="H1405" s="11">
        <v>5.88</v>
      </c>
    </row>
    <row r="1406" spans="1:8" x14ac:dyDescent="0.25">
      <c r="A1406" s="2">
        <v>547383</v>
      </c>
      <c r="B1406" s="1">
        <v>20684</v>
      </c>
      <c r="C1406" s="2" t="s">
        <v>809</v>
      </c>
      <c r="D1406" s="2">
        <v>6</v>
      </c>
      <c r="E1406" s="3">
        <v>40624.654166666667</v>
      </c>
      <c r="F1406" s="11">
        <v>3.25</v>
      </c>
      <c r="G1406" s="2">
        <v>12613</v>
      </c>
      <c r="H1406" s="11">
        <v>19.5</v>
      </c>
    </row>
    <row r="1407" spans="1:8" x14ac:dyDescent="0.25">
      <c r="A1407" s="2">
        <v>547383</v>
      </c>
      <c r="B1407" s="1">
        <v>20712</v>
      </c>
      <c r="C1407" s="2" t="s">
        <v>6</v>
      </c>
      <c r="D1407" s="2">
        <v>10</v>
      </c>
      <c r="E1407" s="3">
        <v>40624.654166666667</v>
      </c>
      <c r="F1407" s="11">
        <v>1.95</v>
      </c>
      <c r="G1407" s="2">
        <v>12613</v>
      </c>
      <c r="H1407" s="11">
        <v>19.5</v>
      </c>
    </row>
    <row r="1408" spans="1:8" x14ac:dyDescent="0.25">
      <c r="A1408" s="2">
        <v>547383</v>
      </c>
      <c r="B1408" s="1">
        <v>20981</v>
      </c>
      <c r="C1408" s="2" t="s">
        <v>260</v>
      </c>
      <c r="D1408" s="2">
        <v>12</v>
      </c>
      <c r="E1408" s="3">
        <v>40624.654166666667</v>
      </c>
      <c r="F1408" s="11">
        <v>0.85</v>
      </c>
      <c r="G1408" s="2">
        <v>12613</v>
      </c>
      <c r="H1408" s="11">
        <v>10.199999999999999</v>
      </c>
    </row>
    <row r="1409" spans="1:8" x14ac:dyDescent="0.25">
      <c r="A1409" s="2">
        <v>547383</v>
      </c>
      <c r="B1409" s="1">
        <v>20982</v>
      </c>
      <c r="C1409" s="2" t="s">
        <v>802</v>
      </c>
      <c r="D1409" s="2">
        <v>12</v>
      </c>
      <c r="E1409" s="3">
        <v>40624.654166666667</v>
      </c>
      <c r="F1409" s="11">
        <v>0.85</v>
      </c>
      <c r="G1409" s="2">
        <v>12613</v>
      </c>
      <c r="H1409" s="11">
        <v>10.199999999999999</v>
      </c>
    </row>
    <row r="1410" spans="1:8" x14ac:dyDescent="0.25">
      <c r="A1410" s="2">
        <v>547383</v>
      </c>
      <c r="B1410" s="1">
        <v>20983</v>
      </c>
      <c r="C1410" s="2" t="s">
        <v>799</v>
      </c>
      <c r="D1410" s="2">
        <v>12</v>
      </c>
      <c r="E1410" s="3">
        <v>40624.654166666667</v>
      </c>
      <c r="F1410" s="11">
        <v>0.85</v>
      </c>
      <c r="G1410" s="2">
        <v>12613</v>
      </c>
      <c r="H1410" s="11">
        <v>10.199999999999999</v>
      </c>
    </row>
    <row r="1411" spans="1:8" x14ac:dyDescent="0.25">
      <c r="A1411" s="2">
        <v>547383</v>
      </c>
      <c r="B1411" s="1">
        <v>21086</v>
      </c>
      <c r="C1411" s="2" t="s">
        <v>309</v>
      </c>
      <c r="D1411" s="2">
        <v>12</v>
      </c>
      <c r="E1411" s="3">
        <v>40624.654166666667</v>
      </c>
      <c r="F1411" s="11">
        <v>0.65</v>
      </c>
      <c r="G1411" s="2">
        <v>12613</v>
      </c>
      <c r="H1411" s="11">
        <v>7.8000000000000007</v>
      </c>
    </row>
    <row r="1412" spans="1:8" x14ac:dyDescent="0.25">
      <c r="A1412" s="2">
        <v>547383</v>
      </c>
      <c r="B1412" s="1">
        <v>21094</v>
      </c>
      <c r="C1412" s="2" t="s">
        <v>310</v>
      </c>
      <c r="D1412" s="2">
        <v>12</v>
      </c>
      <c r="E1412" s="3">
        <v>40624.654166666667</v>
      </c>
      <c r="F1412" s="11">
        <v>0.85</v>
      </c>
      <c r="G1412" s="2">
        <v>12613</v>
      </c>
      <c r="H1412" s="11">
        <v>10.199999999999999</v>
      </c>
    </row>
    <row r="1413" spans="1:8" x14ac:dyDescent="0.25">
      <c r="A1413" s="2">
        <v>547383</v>
      </c>
      <c r="B1413" s="1">
        <v>21250</v>
      </c>
      <c r="C1413" s="2" t="s">
        <v>810</v>
      </c>
      <c r="D1413" s="2">
        <v>6</v>
      </c>
      <c r="E1413" s="3">
        <v>40624.654166666667</v>
      </c>
      <c r="F1413" s="11">
        <v>2.95</v>
      </c>
      <c r="G1413" s="2">
        <v>12613</v>
      </c>
      <c r="H1413" s="11">
        <v>17.700000000000003</v>
      </c>
    </row>
    <row r="1414" spans="1:8" x14ac:dyDescent="0.25">
      <c r="A1414" s="2">
        <v>547383</v>
      </c>
      <c r="B1414" s="1">
        <v>21504</v>
      </c>
      <c r="C1414" s="2" t="s">
        <v>801</v>
      </c>
      <c r="D1414" s="2">
        <v>12</v>
      </c>
      <c r="E1414" s="3">
        <v>40624.654166666667</v>
      </c>
      <c r="F1414" s="11">
        <v>0.42</v>
      </c>
      <c r="G1414" s="2">
        <v>12613</v>
      </c>
      <c r="H1414" s="11">
        <v>5.04</v>
      </c>
    </row>
    <row r="1415" spans="1:8" x14ac:dyDescent="0.25">
      <c r="A1415" s="2">
        <v>547383</v>
      </c>
      <c r="B1415" s="1">
        <v>21533</v>
      </c>
      <c r="C1415" s="2" t="s">
        <v>700</v>
      </c>
      <c r="D1415" s="2">
        <v>3</v>
      </c>
      <c r="E1415" s="3">
        <v>40624.654166666667</v>
      </c>
      <c r="F1415" s="11">
        <v>4.95</v>
      </c>
      <c r="G1415" s="2">
        <v>12613</v>
      </c>
      <c r="H1415" s="11">
        <v>14.850000000000001</v>
      </c>
    </row>
    <row r="1416" spans="1:8" x14ac:dyDescent="0.25">
      <c r="A1416" s="2">
        <v>547383</v>
      </c>
      <c r="B1416" s="1">
        <v>21537</v>
      </c>
      <c r="C1416" s="2" t="s">
        <v>800</v>
      </c>
      <c r="D1416" s="2">
        <v>4</v>
      </c>
      <c r="E1416" s="3">
        <v>40624.654166666667</v>
      </c>
      <c r="F1416" s="11">
        <v>4.25</v>
      </c>
      <c r="G1416" s="2">
        <v>12613</v>
      </c>
      <c r="H1416" s="11">
        <v>17</v>
      </c>
    </row>
    <row r="1417" spans="1:8" x14ac:dyDescent="0.25">
      <c r="A1417" s="2">
        <v>547383</v>
      </c>
      <c r="B1417" s="1">
        <v>21679</v>
      </c>
      <c r="C1417" s="2" t="s">
        <v>806</v>
      </c>
      <c r="D1417" s="2">
        <v>12</v>
      </c>
      <c r="E1417" s="3">
        <v>40624.654166666667</v>
      </c>
      <c r="F1417" s="11">
        <v>0.85</v>
      </c>
      <c r="G1417" s="2">
        <v>12613</v>
      </c>
      <c r="H1417" s="11">
        <v>10.199999999999999</v>
      </c>
    </row>
    <row r="1418" spans="1:8" x14ac:dyDescent="0.25">
      <c r="A1418" s="2">
        <v>547383</v>
      </c>
      <c r="B1418" s="1">
        <v>21931</v>
      </c>
      <c r="C1418" s="2" t="s">
        <v>427</v>
      </c>
      <c r="D1418" s="2">
        <v>10</v>
      </c>
      <c r="E1418" s="3">
        <v>40624.654166666667</v>
      </c>
      <c r="F1418" s="11">
        <v>1.95</v>
      </c>
      <c r="G1418" s="2">
        <v>12613</v>
      </c>
      <c r="H1418" s="11">
        <v>19.5</v>
      </c>
    </row>
    <row r="1419" spans="1:8" x14ac:dyDescent="0.25">
      <c r="A1419" s="2">
        <v>547383</v>
      </c>
      <c r="B1419" s="1">
        <v>22139</v>
      </c>
      <c r="C1419" s="2" t="s">
        <v>445</v>
      </c>
      <c r="D1419" s="2">
        <v>3</v>
      </c>
      <c r="E1419" s="3">
        <v>40624.654166666667</v>
      </c>
      <c r="F1419" s="11">
        <v>4.95</v>
      </c>
      <c r="G1419" s="2">
        <v>12613</v>
      </c>
      <c r="H1419" s="11">
        <v>14.850000000000001</v>
      </c>
    </row>
    <row r="1420" spans="1:8" x14ac:dyDescent="0.25">
      <c r="A1420" s="2">
        <v>547383</v>
      </c>
      <c r="B1420" s="1">
        <v>22243</v>
      </c>
      <c r="C1420" s="2" t="s">
        <v>4</v>
      </c>
      <c r="D1420" s="2">
        <v>24</v>
      </c>
      <c r="E1420" s="3">
        <v>40624.654166666667</v>
      </c>
      <c r="F1420" s="11">
        <v>1.65</v>
      </c>
      <c r="G1420" s="2">
        <v>12613</v>
      </c>
      <c r="H1420" s="11">
        <v>39.599999999999994</v>
      </c>
    </row>
    <row r="1421" spans="1:8" x14ac:dyDescent="0.25">
      <c r="A1421" s="2">
        <v>547383</v>
      </c>
      <c r="B1421" s="1">
        <v>22326</v>
      </c>
      <c r="C1421" s="2" t="s">
        <v>75</v>
      </c>
      <c r="D1421" s="2">
        <v>6</v>
      </c>
      <c r="E1421" s="3">
        <v>40624.654166666667</v>
      </c>
      <c r="F1421" s="11">
        <v>2.95</v>
      </c>
      <c r="G1421" s="2">
        <v>12613</v>
      </c>
      <c r="H1421" s="11">
        <v>17.700000000000003</v>
      </c>
    </row>
    <row r="1422" spans="1:8" x14ac:dyDescent="0.25">
      <c r="A1422" s="2">
        <v>547383</v>
      </c>
      <c r="B1422" s="1">
        <v>22385</v>
      </c>
      <c r="C1422" s="2" t="s">
        <v>673</v>
      </c>
      <c r="D1422" s="2">
        <v>10</v>
      </c>
      <c r="E1422" s="3">
        <v>40624.654166666667</v>
      </c>
      <c r="F1422" s="11">
        <v>1.95</v>
      </c>
      <c r="G1422" s="2">
        <v>12613</v>
      </c>
      <c r="H1422" s="11">
        <v>19.5</v>
      </c>
    </row>
    <row r="1423" spans="1:8" x14ac:dyDescent="0.25">
      <c r="A1423" s="2">
        <v>547383</v>
      </c>
      <c r="B1423" s="1">
        <v>22386</v>
      </c>
      <c r="C1423" s="2" t="s">
        <v>124</v>
      </c>
      <c r="D1423" s="2">
        <v>10</v>
      </c>
      <c r="E1423" s="3">
        <v>40624.654166666667</v>
      </c>
      <c r="F1423" s="11">
        <v>1.95</v>
      </c>
      <c r="G1423" s="2">
        <v>12613</v>
      </c>
      <c r="H1423" s="11">
        <v>19.5</v>
      </c>
    </row>
    <row r="1424" spans="1:8" x14ac:dyDescent="0.25">
      <c r="A1424" s="2">
        <v>547383</v>
      </c>
      <c r="B1424" s="1">
        <v>22452</v>
      </c>
      <c r="C1424" s="2" t="s">
        <v>222</v>
      </c>
      <c r="D1424" s="2">
        <v>6</v>
      </c>
      <c r="E1424" s="3">
        <v>40624.654166666667</v>
      </c>
      <c r="F1424" s="11">
        <v>2.95</v>
      </c>
      <c r="G1424" s="2">
        <v>12613</v>
      </c>
      <c r="H1424" s="11">
        <v>17.700000000000003</v>
      </c>
    </row>
    <row r="1425" spans="1:8" x14ac:dyDescent="0.25">
      <c r="A1425" s="2">
        <v>547383</v>
      </c>
      <c r="B1425" s="1">
        <v>22453</v>
      </c>
      <c r="C1425" s="2" t="s">
        <v>464</v>
      </c>
      <c r="D1425" s="2">
        <v>6</v>
      </c>
      <c r="E1425" s="3">
        <v>40624.654166666667</v>
      </c>
      <c r="F1425" s="11">
        <v>2.95</v>
      </c>
      <c r="G1425" s="2">
        <v>12613</v>
      </c>
      <c r="H1425" s="11">
        <v>17.700000000000003</v>
      </c>
    </row>
    <row r="1426" spans="1:8" x14ac:dyDescent="0.25">
      <c r="A1426" s="2">
        <v>547383</v>
      </c>
      <c r="B1426" s="1">
        <v>22467</v>
      </c>
      <c r="C1426" s="2" t="s">
        <v>107</v>
      </c>
      <c r="D1426" s="2">
        <v>12</v>
      </c>
      <c r="E1426" s="3">
        <v>40624.654166666667</v>
      </c>
      <c r="F1426" s="11">
        <v>2.5499999999999998</v>
      </c>
      <c r="G1426" s="2">
        <v>12613</v>
      </c>
      <c r="H1426" s="11">
        <v>30.599999999999998</v>
      </c>
    </row>
    <row r="1427" spans="1:8" x14ac:dyDescent="0.25">
      <c r="A1427" s="2">
        <v>547383</v>
      </c>
      <c r="B1427" s="1">
        <v>22551</v>
      </c>
      <c r="C1427" s="2" t="s">
        <v>158</v>
      </c>
      <c r="D1427" s="2">
        <v>12</v>
      </c>
      <c r="E1427" s="3">
        <v>40624.654166666667</v>
      </c>
      <c r="F1427" s="11">
        <v>1.65</v>
      </c>
      <c r="G1427" s="2">
        <v>12613</v>
      </c>
      <c r="H1427" s="11">
        <v>19.799999999999997</v>
      </c>
    </row>
    <row r="1428" spans="1:8" x14ac:dyDescent="0.25">
      <c r="A1428" s="2">
        <v>547383</v>
      </c>
      <c r="B1428" s="1">
        <v>22553</v>
      </c>
      <c r="C1428" s="2" t="s">
        <v>702</v>
      </c>
      <c r="D1428" s="2">
        <v>12</v>
      </c>
      <c r="E1428" s="3">
        <v>40624.654166666667</v>
      </c>
      <c r="F1428" s="11">
        <v>1.65</v>
      </c>
      <c r="G1428" s="2">
        <v>12613</v>
      </c>
      <c r="H1428" s="11">
        <v>19.799999999999997</v>
      </c>
    </row>
    <row r="1429" spans="1:8" x14ac:dyDescent="0.25">
      <c r="A1429" s="2">
        <v>547383</v>
      </c>
      <c r="B1429" s="1">
        <v>22554</v>
      </c>
      <c r="C1429" s="2" t="s">
        <v>110</v>
      </c>
      <c r="D1429" s="2">
        <v>12</v>
      </c>
      <c r="E1429" s="3">
        <v>40624.654166666667</v>
      </c>
      <c r="F1429" s="11">
        <v>1.65</v>
      </c>
      <c r="G1429" s="2">
        <v>12613</v>
      </c>
      <c r="H1429" s="11">
        <v>19.799999999999997</v>
      </c>
    </row>
    <row r="1430" spans="1:8" x14ac:dyDescent="0.25">
      <c r="A1430" s="2">
        <v>547383</v>
      </c>
      <c r="B1430" s="1">
        <v>22555</v>
      </c>
      <c r="C1430" s="2" t="s">
        <v>181</v>
      </c>
      <c r="D1430" s="2">
        <v>12</v>
      </c>
      <c r="E1430" s="3">
        <v>40624.654166666667</v>
      </c>
      <c r="F1430" s="11">
        <v>1.65</v>
      </c>
      <c r="G1430" s="2">
        <v>12613</v>
      </c>
      <c r="H1430" s="11">
        <v>19.799999999999997</v>
      </c>
    </row>
    <row r="1431" spans="1:8" x14ac:dyDescent="0.25">
      <c r="A1431" s="2">
        <v>547383</v>
      </c>
      <c r="B1431" s="1">
        <v>22556</v>
      </c>
      <c r="C1431" s="2" t="s">
        <v>77</v>
      </c>
      <c r="D1431" s="2">
        <v>12</v>
      </c>
      <c r="E1431" s="3">
        <v>40624.654166666667</v>
      </c>
      <c r="F1431" s="11">
        <v>1.65</v>
      </c>
      <c r="G1431" s="2">
        <v>12613</v>
      </c>
      <c r="H1431" s="11">
        <v>19.799999999999997</v>
      </c>
    </row>
    <row r="1432" spans="1:8" x14ac:dyDescent="0.25">
      <c r="A1432" s="2">
        <v>547383</v>
      </c>
      <c r="B1432" s="1">
        <v>22557</v>
      </c>
      <c r="C1432" s="2" t="s">
        <v>114</v>
      </c>
      <c r="D1432" s="2">
        <v>12</v>
      </c>
      <c r="E1432" s="3">
        <v>40624.654166666667</v>
      </c>
      <c r="F1432" s="11">
        <v>1.65</v>
      </c>
      <c r="G1432" s="2">
        <v>12613</v>
      </c>
      <c r="H1432" s="11">
        <v>19.799999999999997</v>
      </c>
    </row>
    <row r="1433" spans="1:8" x14ac:dyDescent="0.25">
      <c r="A1433" s="2">
        <v>547383</v>
      </c>
      <c r="B1433" s="1">
        <v>22562</v>
      </c>
      <c r="C1433" s="2" t="s">
        <v>490</v>
      </c>
      <c r="D1433" s="2">
        <v>12</v>
      </c>
      <c r="E1433" s="3">
        <v>40624.654166666667</v>
      </c>
      <c r="F1433" s="11">
        <v>1.25</v>
      </c>
      <c r="G1433" s="2">
        <v>12613</v>
      </c>
      <c r="H1433" s="11">
        <v>15</v>
      </c>
    </row>
    <row r="1434" spans="1:8" x14ac:dyDescent="0.25">
      <c r="A1434" s="2">
        <v>547383</v>
      </c>
      <c r="B1434" s="1">
        <v>22563</v>
      </c>
      <c r="C1434" s="2" t="s">
        <v>491</v>
      </c>
      <c r="D1434" s="2">
        <v>12</v>
      </c>
      <c r="E1434" s="3">
        <v>40624.654166666667</v>
      </c>
      <c r="F1434" s="11">
        <v>1.25</v>
      </c>
      <c r="G1434" s="2">
        <v>12613</v>
      </c>
      <c r="H1434" s="11">
        <v>15</v>
      </c>
    </row>
    <row r="1435" spans="1:8" x14ac:dyDescent="0.25">
      <c r="A1435" s="2">
        <v>547383</v>
      </c>
      <c r="B1435" s="1">
        <v>22564</v>
      </c>
      <c r="C1435" s="2" t="s">
        <v>805</v>
      </c>
      <c r="D1435" s="2">
        <v>12</v>
      </c>
      <c r="E1435" s="3">
        <v>40624.654166666667</v>
      </c>
      <c r="F1435" s="11">
        <v>1.25</v>
      </c>
      <c r="G1435" s="2">
        <v>12613</v>
      </c>
      <c r="H1435" s="11">
        <v>15</v>
      </c>
    </row>
    <row r="1436" spans="1:8" x14ac:dyDescent="0.25">
      <c r="A1436" s="2">
        <v>547383</v>
      </c>
      <c r="B1436" s="1">
        <v>22663</v>
      </c>
      <c r="C1436" s="2" t="s">
        <v>808</v>
      </c>
      <c r="D1436" s="2">
        <v>10</v>
      </c>
      <c r="E1436" s="3">
        <v>40624.654166666667</v>
      </c>
      <c r="F1436" s="11">
        <v>1.95</v>
      </c>
      <c r="G1436" s="2">
        <v>12613</v>
      </c>
      <c r="H1436" s="11">
        <v>19.5</v>
      </c>
    </row>
    <row r="1437" spans="1:8" x14ac:dyDescent="0.25">
      <c r="A1437" s="2">
        <v>547383</v>
      </c>
      <c r="B1437" s="1">
        <v>22720</v>
      </c>
      <c r="C1437" s="2" t="s">
        <v>212</v>
      </c>
      <c r="D1437" s="2">
        <v>12</v>
      </c>
      <c r="E1437" s="3">
        <v>40624.654166666667</v>
      </c>
      <c r="F1437" s="11">
        <v>4.95</v>
      </c>
      <c r="G1437" s="2">
        <v>12613</v>
      </c>
      <c r="H1437" s="11">
        <v>59.400000000000006</v>
      </c>
    </row>
    <row r="1438" spans="1:8" x14ac:dyDescent="0.25">
      <c r="A1438" s="2">
        <v>547383</v>
      </c>
      <c r="B1438" s="1">
        <v>22819</v>
      </c>
      <c r="C1438" s="2" t="s">
        <v>807</v>
      </c>
      <c r="D1438" s="2">
        <v>12</v>
      </c>
      <c r="E1438" s="3">
        <v>40624.654166666667</v>
      </c>
      <c r="F1438" s="11">
        <v>0.42</v>
      </c>
      <c r="G1438" s="2">
        <v>12613</v>
      </c>
      <c r="H1438" s="11">
        <v>5.04</v>
      </c>
    </row>
    <row r="1439" spans="1:8" x14ac:dyDescent="0.25">
      <c r="A1439" s="2">
        <v>547383</v>
      </c>
      <c r="B1439" s="1">
        <v>22907</v>
      </c>
      <c r="C1439" s="2" t="s">
        <v>186</v>
      </c>
      <c r="D1439" s="2">
        <v>12</v>
      </c>
      <c r="E1439" s="3">
        <v>40624.654166666667</v>
      </c>
      <c r="F1439" s="11">
        <v>0.85</v>
      </c>
      <c r="G1439" s="2">
        <v>12613</v>
      </c>
      <c r="H1439" s="11">
        <v>10.199999999999999</v>
      </c>
    </row>
    <row r="1440" spans="1:8" x14ac:dyDescent="0.25">
      <c r="A1440" s="2">
        <v>547383</v>
      </c>
      <c r="B1440" s="1">
        <v>22960</v>
      </c>
      <c r="C1440" s="2" t="s">
        <v>52</v>
      </c>
      <c r="D1440" s="2">
        <v>6</v>
      </c>
      <c r="E1440" s="3">
        <v>40624.654166666667</v>
      </c>
      <c r="F1440" s="11">
        <v>4.25</v>
      </c>
      <c r="G1440" s="2">
        <v>12613</v>
      </c>
      <c r="H1440" s="11">
        <v>25.5</v>
      </c>
    </row>
    <row r="1441" spans="1:8" x14ac:dyDescent="0.25">
      <c r="A1441" s="2">
        <v>547383</v>
      </c>
      <c r="B1441" s="1">
        <v>22961</v>
      </c>
      <c r="C1441" s="2" t="s">
        <v>13</v>
      </c>
      <c r="D1441" s="2">
        <v>12</v>
      </c>
      <c r="E1441" s="3">
        <v>40624.654166666667</v>
      </c>
      <c r="F1441" s="11">
        <v>1.45</v>
      </c>
      <c r="G1441" s="2">
        <v>12613</v>
      </c>
      <c r="H1441" s="11">
        <v>17.399999999999999</v>
      </c>
    </row>
    <row r="1442" spans="1:8" x14ac:dyDescent="0.25">
      <c r="A1442" s="2">
        <v>547383</v>
      </c>
      <c r="B1442" s="1">
        <v>22962</v>
      </c>
      <c r="C1442" s="2" t="s">
        <v>14</v>
      </c>
      <c r="D1442" s="2">
        <v>12</v>
      </c>
      <c r="E1442" s="3">
        <v>40624.654166666667</v>
      </c>
      <c r="F1442" s="11">
        <v>0.85</v>
      </c>
      <c r="G1442" s="2">
        <v>12613</v>
      </c>
      <c r="H1442" s="11">
        <v>10.199999999999999</v>
      </c>
    </row>
    <row r="1443" spans="1:8" x14ac:dyDescent="0.25">
      <c r="A1443" s="2">
        <v>547383</v>
      </c>
      <c r="B1443" s="1">
        <v>22963</v>
      </c>
      <c r="C1443" s="2" t="s">
        <v>15</v>
      </c>
      <c r="D1443" s="2">
        <v>12</v>
      </c>
      <c r="E1443" s="3">
        <v>40624.654166666667</v>
      </c>
      <c r="F1443" s="11">
        <v>0.85</v>
      </c>
      <c r="G1443" s="2">
        <v>12613</v>
      </c>
      <c r="H1443" s="11">
        <v>10.199999999999999</v>
      </c>
    </row>
    <row r="1444" spans="1:8" x14ac:dyDescent="0.25">
      <c r="A1444" s="2">
        <v>547383</v>
      </c>
      <c r="B1444" s="1">
        <v>22993</v>
      </c>
      <c r="C1444" s="2" t="s">
        <v>685</v>
      </c>
      <c r="D1444" s="2">
        <v>12</v>
      </c>
      <c r="E1444" s="3">
        <v>40624.654166666667</v>
      </c>
      <c r="F1444" s="11">
        <v>1.25</v>
      </c>
      <c r="G1444" s="2">
        <v>12613</v>
      </c>
      <c r="H1444" s="11">
        <v>15</v>
      </c>
    </row>
    <row r="1445" spans="1:8" x14ac:dyDescent="0.25">
      <c r="A1445" s="2">
        <v>547383</v>
      </c>
      <c r="B1445" s="1" t="s">
        <v>492</v>
      </c>
      <c r="C1445" s="2" t="s">
        <v>493</v>
      </c>
      <c r="D1445" s="2">
        <v>3</v>
      </c>
      <c r="E1445" s="3">
        <v>40624.654166666667</v>
      </c>
      <c r="F1445" s="11">
        <v>5.45</v>
      </c>
      <c r="G1445" s="2">
        <v>12613</v>
      </c>
      <c r="H1445" s="11">
        <v>16.350000000000001</v>
      </c>
    </row>
    <row r="1446" spans="1:8" x14ac:dyDescent="0.25">
      <c r="A1446" s="2">
        <v>547383</v>
      </c>
      <c r="B1446" s="1" t="s">
        <v>494</v>
      </c>
      <c r="C1446" s="2" t="s">
        <v>495</v>
      </c>
      <c r="D1446" s="2">
        <v>3</v>
      </c>
      <c r="E1446" s="3">
        <v>40624.654166666667</v>
      </c>
      <c r="F1446" s="11">
        <v>5.45</v>
      </c>
      <c r="G1446" s="2">
        <v>12613</v>
      </c>
      <c r="H1446" s="11">
        <v>16.350000000000001</v>
      </c>
    </row>
    <row r="1447" spans="1:8" x14ac:dyDescent="0.25">
      <c r="A1447" s="2">
        <v>547383</v>
      </c>
      <c r="B1447" s="1" t="s">
        <v>28</v>
      </c>
      <c r="C1447" s="2" t="s">
        <v>29</v>
      </c>
      <c r="D1447" s="2">
        <v>10</v>
      </c>
      <c r="E1447" s="3">
        <v>40624.654166666667</v>
      </c>
      <c r="F1447" s="11">
        <v>1.95</v>
      </c>
      <c r="G1447" s="2">
        <v>12613</v>
      </c>
      <c r="H1447" s="11">
        <v>19.5</v>
      </c>
    </row>
    <row r="1448" spans="1:8" x14ac:dyDescent="0.25">
      <c r="A1448" s="2">
        <v>547715</v>
      </c>
      <c r="B1448" s="1">
        <v>20998</v>
      </c>
      <c r="C1448" s="2" t="s">
        <v>818</v>
      </c>
      <c r="D1448" s="2">
        <v>6</v>
      </c>
      <c r="E1448" s="3">
        <v>40627.368055555555</v>
      </c>
      <c r="F1448" s="11">
        <v>2.95</v>
      </c>
      <c r="G1448" s="2">
        <v>12520</v>
      </c>
      <c r="H1448" s="11">
        <v>17.700000000000003</v>
      </c>
    </row>
    <row r="1449" spans="1:8" x14ac:dyDescent="0.25">
      <c r="A1449" s="2">
        <v>547715</v>
      </c>
      <c r="B1449" s="1">
        <v>21238</v>
      </c>
      <c r="C1449" s="2" t="s">
        <v>125</v>
      </c>
      <c r="D1449" s="2">
        <v>8</v>
      </c>
      <c r="E1449" s="3">
        <v>40627.368055555555</v>
      </c>
      <c r="F1449" s="11">
        <v>0.85</v>
      </c>
      <c r="G1449" s="2">
        <v>12520</v>
      </c>
      <c r="H1449" s="11">
        <v>6.8</v>
      </c>
    </row>
    <row r="1450" spans="1:8" x14ac:dyDescent="0.25">
      <c r="A1450" s="2">
        <v>547715</v>
      </c>
      <c r="B1450" s="1">
        <v>21508</v>
      </c>
      <c r="C1450" s="2" t="s">
        <v>518</v>
      </c>
      <c r="D1450" s="2">
        <v>12</v>
      </c>
      <c r="E1450" s="3">
        <v>40627.368055555555</v>
      </c>
      <c r="F1450" s="11">
        <v>0.42</v>
      </c>
      <c r="G1450" s="2">
        <v>12520</v>
      </c>
      <c r="H1450" s="11">
        <v>5.04</v>
      </c>
    </row>
    <row r="1451" spans="1:8" x14ac:dyDescent="0.25">
      <c r="A1451" s="2">
        <v>547715</v>
      </c>
      <c r="B1451" s="1">
        <v>21843</v>
      </c>
      <c r="C1451" s="2" t="s">
        <v>578</v>
      </c>
      <c r="D1451" s="2">
        <v>2</v>
      </c>
      <c r="E1451" s="3">
        <v>40627.368055555555</v>
      </c>
      <c r="F1451" s="11">
        <v>10.95</v>
      </c>
      <c r="G1451" s="2">
        <v>12520</v>
      </c>
      <c r="H1451" s="11">
        <v>21.9</v>
      </c>
    </row>
    <row r="1452" spans="1:8" x14ac:dyDescent="0.25">
      <c r="A1452" s="2">
        <v>547715</v>
      </c>
      <c r="B1452" s="1">
        <v>22030</v>
      </c>
      <c r="C1452" s="2" t="s">
        <v>819</v>
      </c>
      <c r="D1452" s="2">
        <v>12</v>
      </c>
      <c r="E1452" s="3">
        <v>40627.368055555555</v>
      </c>
      <c r="F1452" s="11">
        <v>0.42</v>
      </c>
      <c r="G1452" s="2">
        <v>12520</v>
      </c>
      <c r="H1452" s="11">
        <v>5.04</v>
      </c>
    </row>
    <row r="1453" spans="1:8" x14ac:dyDescent="0.25">
      <c r="A1453" s="2">
        <v>547715</v>
      </c>
      <c r="B1453" s="1">
        <v>22221</v>
      </c>
      <c r="C1453" s="2" t="s">
        <v>242</v>
      </c>
      <c r="D1453" s="2">
        <v>2</v>
      </c>
      <c r="E1453" s="3">
        <v>40627.368055555555</v>
      </c>
      <c r="F1453" s="11">
        <v>9.9499999999999993</v>
      </c>
      <c r="G1453" s="2">
        <v>12520</v>
      </c>
      <c r="H1453" s="11">
        <v>19.899999999999999</v>
      </c>
    </row>
    <row r="1454" spans="1:8" x14ac:dyDescent="0.25">
      <c r="A1454" s="2">
        <v>547715</v>
      </c>
      <c r="B1454" s="1">
        <v>22389</v>
      </c>
      <c r="C1454" s="2" t="s">
        <v>821</v>
      </c>
      <c r="D1454" s="2">
        <v>6</v>
      </c>
      <c r="E1454" s="3">
        <v>40627.368055555555</v>
      </c>
      <c r="F1454" s="11">
        <v>2.5499999999999998</v>
      </c>
      <c r="G1454" s="2">
        <v>12520</v>
      </c>
      <c r="H1454" s="11">
        <v>15.299999999999999</v>
      </c>
    </row>
    <row r="1455" spans="1:8" x14ac:dyDescent="0.25">
      <c r="A1455" s="2">
        <v>547715</v>
      </c>
      <c r="B1455" s="1">
        <v>22423</v>
      </c>
      <c r="C1455" s="2" t="s">
        <v>100</v>
      </c>
      <c r="D1455" s="2">
        <v>2</v>
      </c>
      <c r="E1455" s="3">
        <v>40627.368055555555</v>
      </c>
      <c r="F1455" s="11">
        <v>12.75</v>
      </c>
      <c r="G1455" s="2">
        <v>12520</v>
      </c>
      <c r="H1455" s="11">
        <v>25.5</v>
      </c>
    </row>
    <row r="1456" spans="1:8" x14ac:dyDescent="0.25">
      <c r="A1456" s="2">
        <v>547715</v>
      </c>
      <c r="B1456" s="1">
        <v>22555</v>
      </c>
      <c r="C1456" s="2" t="s">
        <v>181</v>
      </c>
      <c r="D1456" s="2">
        <v>12</v>
      </c>
      <c r="E1456" s="3">
        <v>40627.368055555555</v>
      </c>
      <c r="F1456" s="11">
        <v>1.65</v>
      </c>
      <c r="G1456" s="2">
        <v>12520</v>
      </c>
      <c r="H1456" s="11">
        <v>19.799999999999997</v>
      </c>
    </row>
    <row r="1457" spans="1:8" x14ac:dyDescent="0.25">
      <c r="A1457" s="2">
        <v>547715</v>
      </c>
      <c r="B1457" s="1">
        <v>22975</v>
      </c>
      <c r="C1457" s="2" t="s">
        <v>55</v>
      </c>
      <c r="D1457" s="2">
        <v>12</v>
      </c>
      <c r="E1457" s="3">
        <v>40627.368055555555</v>
      </c>
      <c r="F1457" s="11">
        <v>1.25</v>
      </c>
      <c r="G1457" s="2">
        <v>12520</v>
      </c>
      <c r="H1457" s="11">
        <v>15</v>
      </c>
    </row>
    <row r="1458" spans="1:8" x14ac:dyDescent="0.25">
      <c r="A1458" s="2">
        <v>547715</v>
      </c>
      <c r="B1458" s="1">
        <v>22977</v>
      </c>
      <c r="C1458" s="2" t="s">
        <v>815</v>
      </c>
      <c r="D1458" s="2">
        <v>12</v>
      </c>
      <c r="E1458" s="3">
        <v>40627.368055555555</v>
      </c>
      <c r="F1458" s="11">
        <v>1.25</v>
      </c>
      <c r="G1458" s="2">
        <v>12520</v>
      </c>
      <c r="H1458" s="11">
        <v>15</v>
      </c>
    </row>
    <row r="1459" spans="1:8" x14ac:dyDescent="0.25">
      <c r="A1459" s="2">
        <v>547715</v>
      </c>
      <c r="B1459" s="1">
        <v>22983</v>
      </c>
      <c r="C1459" s="2" t="s">
        <v>820</v>
      </c>
      <c r="D1459" s="2">
        <v>12</v>
      </c>
      <c r="E1459" s="3">
        <v>40627.368055555555</v>
      </c>
      <c r="F1459" s="11">
        <v>0.42</v>
      </c>
      <c r="G1459" s="2">
        <v>12520</v>
      </c>
      <c r="H1459" s="11">
        <v>5.04</v>
      </c>
    </row>
    <row r="1460" spans="1:8" x14ac:dyDescent="0.25">
      <c r="A1460" s="2">
        <v>547715</v>
      </c>
      <c r="B1460" s="1">
        <v>47566</v>
      </c>
      <c r="C1460" s="2" t="s">
        <v>530</v>
      </c>
      <c r="D1460" s="2">
        <v>4</v>
      </c>
      <c r="E1460" s="3">
        <v>40627.368055555555</v>
      </c>
      <c r="F1460" s="11">
        <v>4.95</v>
      </c>
      <c r="G1460" s="2">
        <v>12520</v>
      </c>
      <c r="H1460" s="11">
        <v>19.8</v>
      </c>
    </row>
    <row r="1461" spans="1:8" x14ac:dyDescent="0.25">
      <c r="A1461" s="2">
        <v>547715</v>
      </c>
      <c r="B1461" s="1" t="s">
        <v>813</v>
      </c>
      <c r="C1461" s="2" t="s">
        <v>814</v>
      </c>
      <c r="D1461" s="2">
        <v>12</v>
      </c>
      <c r="E1461" s="3">
        <v>40627.368055555555</v>
      </c>
      <c r="F1461" s="11">
        <v>0.39</v>
      </c>
      <c r="G1461" s="2">
        <v>12520</v>
      </c>
      <c r="H1461" s="11">
        <v>4.68</v>
      </c>
    </row>
    <row r="1462" spans="1:8" x14ac:dyDescent="0.25">
      <c r="A1462" s="2">
        <v>547715</v>
      </c>
      <c r="B1462" s="1" t="s">
        <v>811</v>
      </c>
      <c r="C1462" s="2" t="s">
        <v>812</v>
      </c>
      <c r="D1462" s="2">
        <v>6</v>
      </c>
      <c r="E1462" s="3">
        <v>40627.368055555555</v>
      </c>
      <c r="F1462" s="11">
        <v>0.39</v>
      </c>
      <c r="G1462" s="2">
        <v>12520</v>
      </c>
      <c r="H1462" s="11">
        <v>2.34</v>
      </c>
    </row>
    <row r="1463" spans="1:8" x14ac:dyDescent="0.25">
      <c r="A1463" s="2">
        <v>547715</v>
      </c>
      <c r="B1463" s="1" t="s">
        <v>816</v>
      </c>
      <c r="C1463" s="2" t="s">
        <v>817</v>
      </c>
      <c r="D1463" s="2">
        <v>6</v>
      </c>
      <c r="E1463" s="3">
        <v>40627.368055555555</v>
      </c>
      <c r="F1463" s="11">
        <v>1.95</v>
      </c>
      <c r="G1463" s="2">
        <v>12520</v>
      </c>
      <c r="H1463" s="11">
        <v>11.7</v>
      </c>
    </row>
    <row r="1464" spans="1:8" x14ac:dyDescent="0.25">
      <c r="A1464" s="2">
        <v>547821</v>
      </c>
      <c r="B1464" s="1">
        <v>23154</v>
      </c>
      <c r="C1464" s="2" t="s">
        <v>823</v>
      </c>
      <c r="D1464" s="2">
        <v>120</v>
      </c>
      <c r="E1464" s="3">
        <v>40627.618055555555</v>
      </c>
      <c r="F1464" s="11">
        <v>1.85</v>
      </c>
      <c r="G1464" s="2">
        <v>12621</v>
      </c>
      <c r="H1464" s="11">
        <v>222</v>
      </c>
    </row>
    <row r="1465" spans="1:8" x14ac:dyDescent="0.25">
      <c r="A1465" s="2">
        <v>547821</v>
      </c>
      <c r="B1465" s="1">
        <v>23156</v>
      </c>
      <c r="C1465" s="2" t="s">
        <v>825</v>
      </c>
      <c r="D1465" s="2">
        <v>120</v>
      </c>
      <c r="E1465" s="3">
        <v>40627.618055555555</v>
      </c>
      <c r="F1465" s="11">
        <v>1.85</v>
      </c>
      <c r="G1465" s="2">
        <v>12621</v>
      </c>
      <c r="H1465" s="11">
        <v>222</v>
      </c>
    </row>
    <row r="1466" spans="1:8" x14ac:dyDescent="0.25">
      <c r="A1466" s="2">
        <v>547821</v>
      </c>
      <c r="B1466" s="1">
        <v>23158</v>
      </c>
      <c r="C1466" s="2" t="s">
        <v>824</v>
      </c>
      <c r="D1466" s="2">
        <v>120</v>
      </c>
      <c r="E1466" s="3">
        <v>40627.618055555555</v>
      </c>
      <c r="F1466" s="11">
        <v>1.85</v>
      </c>
      <c r="G1466" s="2">
        <v>12621</v>
      </c>
      <c r="H1466" s="11">
        <v>222</v>
      </c>
    </row>
    <row r="1467" spans="1:8" x14ac:dyDescent="0.25">
      <c r="A1467" s="2">
        <v>547821</v>
      </c>
      <c r="B1467" s="1">
        <v>23159</v>
      </c>
      <c r="C1467" s="2" t="s">
        <v>822</v>
      </c>
      <c r="D1467" s="2">
        <v>120</v>
      </c>
      <c r="E1467" s="3">
        <v>40627.618055555555</v>
      </c>
      <c r="F1467" s="11">
        <v>1.85</v>
      </c>
      <c r="G1467" s="2">
        <v>12621</v>
      </c>
      <c r="H1467" s="11">
        <v>222</v>
      </c>
    </row>
    <row r="1468" spans="1:8" x14ac:dyDescent="0.25">
      <c r="A1468" s="2">
        <v>547822</v>
      </c>
      <c r="B1468" s="1">
        <v>20750</v>
      </c>
      <c r="C1468" s="2" t="s">
        <v>79</v>
      </c>
      <c r="D1468" s="2">
        <v>2</v>
      </c>
      <c r="E1468" s="3">
        <v>40627.620138888888</v>
      </c>
      <c r="F1468" s="11">
        <v>7.95</v>
      </c>
      <c r="G1468" s="2">
        <v>12668</v>
      </c>
      <c r="H1468" s="11">
        <v>15.9</v>
      </c>
    </row>
    <row r="1469" spans="1:8" x14ac:dyDescent="0.25">
      <c r="A1469" s="2">
        <v>547822</v>
      </c>
      <c r="B1469" s="1">
        <v>20914</v>
      </c>
      <c r="C1469" s="2" t="s">
        <v>109</v>
      </c>
      <c r="D1469" s="2">
        <v>12</v>
      </c>
      <c r="E1469" s="3">
        <v>40627.620138888888</v>
      </c>
      <c r="F1469" s="11">
        <v>2.95</v>
      </c>
      <c r="G1469" s="2">
        <v>12668</v>
      </c>
      <c r="H1469" s="11">
        <v>35.400000000000006</v>
      </c>
    </row>
    <row r="1470" spans="1:8" x14ac:dyDescent="0.25">
      <c r="A1470" s="2">
        <v>547822</v>
      </c>
      <c r="B1470" s="1">
        <v>21154</v>
      </c>
      <c r="C1470" s="2" t="s">
        <v>369</v>
      </c>
      <c r="D1470" s="2">
        <v>10</v>
      </c>
      <c r="E1470" s="3">
        <v>40627.620138888888</v>
      </c>
      <c r="F1470" s="11">
        <v>1.25</v>
      </c>
      <c r="G1470" s="2">
        <v>12668</v>
      </c>
      <c r="H1470" s="11">
        <v>12.5</v>
      </c>
    </row>
    <row r="1471" spans="1:8" x14ac:dyDescent="0.25">
      <c r="A1471" s="2">
        <v>547822</v>
      </c>
      <c r="B1471" s="1">
        <v>21232</v>
      </c>
      <c r="C1471" s="2" t="s">
        <v>179</v>
      </c>
      <c r="D1471" s="2">
        <v>72</v>
      </c>
      <c r="E1471" s="3">
        <v>40627.620138888888</v>
      </c>
      <c r="F1471" s="11">
        <v>1.06</v>
      </c>
      <c r="G1471" s="2">
        <v>12668</v>
      </c>
      <c r="H1471" s="11">
        <v>76.320000000000007</v>
      </c>
    </row>
    <row r="1472" spans="1:8" x14ac:dyDescent="0.25">
      <c r="A1472" s="2">
        <v>547822</v>
      </c>
      <c r="B1472" s="1">
        <v>21531</v>
      </c>
      <c r="C1472" s="2" t="s">
        <v>699</v>
      </c>
      <c r="D1472" s="2">
        <v>6</v>
      </c>
      <c r="E1472" s="3">
        <v>40627.620138888888</v>
      </c>
      <c r="F1472" s="11">
        <v>2.5499999999999998</v>
      </c>
      <c r="G1472" s="2">
        <v>12668</v>
      </c>
      <c r="H1472" s="11">
        <v>15.299999999999999</v>
      </c>
    </row>
    <row r="1473" spans="1:8" x14ac:dyDescent="0.25">
      <c r="A1473" s="2">
        <v>547822</v>
      </c>
      <c r="B1473" s="1">
        <v>21535</v>
      </c>
      <c r="C1473" s="2" t="s">
        <v>794</v>
      </c>
      <c r="D1473" s="2">
        <v>6</v>
      </c>
      <c r="E1473" s="3">
        <v>40627.620138888888</v>
      </c>
      <c r="F1473" s="11">
        <v>2.5499999999999998</v>
      </c>
      <c r="G1473" s="2">
        <v>12668</v>
      </c>
      <c r="H1473" s="11">
        <v>15.299999999999999</v>
      </c>
    </row>
    <row r="1474" spans="1:8" x14ac:dyDescent="0.25">
      <c r="A1474" s="2">
        <v>547822</v>
      </c>
      <c r="B1474" s="1">
        <v>21537</v>
      </c>
      <c r="C1474" s="2" t="s">
        <v>800</v>
      </c>
      <c r="D1474" s="2">
        <v>4</v>
      </c>
      <c r="E1474" s="3">
        <v>40627.620138888888</v>
      </c>
      <c r="F1474" s="11">
        <v>4.25</v>
      </c>
      <c r="G1474" s="2">
        <v>12668</v>
      </c>
      <c r="H1474" s="11">
        <v>17</v>
      </c>
    </row>
    <row r="1475" spans="1:8" x14ac:dyDescent="0.25">
      <c r="A1475" s="2">
        <v>547822</v>
      </c>
      <c r="B1475" s="1">
        <v>21539</v>
      </c>
      <c r="C1475" s="2" t="s">
        <v>336</v>
      </c>
      <c r="D1475" s="2">
        <v>3</v>
      </c>
      <c r="E1475" s="3">
        <v>40627.620138888888</v>
      </c>
      <c r="F1475" s="11">
        <v>4.95</v>
      </c>
      <c r="G1475" s="2">
        <v>12668</v>
      </c>
      <c r="H1475" s="11">
        <v>14.850000000000001</v>
      </c>
    </row>
    <row r="1476" spans="1:8" x14ac:dyDescent="0.25">
      <c r="A1476" s="2">
        <v>547822</v>
      </c>
      <c r="B1476" s="1">
        <v>21558</v>
      </c>
      <c r="C1476" s="2" t="s">
        <v>334</v>
      </c>
      <c r="D1476" s="2">
        <v>6</v>
      </c>
      <c r="E1476" s="3">
        <v>40627.620138888888</v>
      </c>
      <c r="F1476" s="11">
        <v>2.5499999999999998</v>
      </c>
      <c r="G1476" s="2">
        <v>12668</v>
      </c>
      <c r="H1476" s="11">
        <v>15.299999999999999</v>
      </c>
    </row>
    <row r="1477" spans="1:8" x14ac:dyDescent="0.25">
      <c r="A1477" s="2">
        <v>547822</v>
      </c>
      <c r="B1477" s="1">
        <v>21559</v>
      </c>
      <c r="C1477" s="2" t="s">
        <v>167</v>
      </c>
      <c r="D1477" s="2">
        <v>6</v>
      </c>
      <c r="E1477" s="3">
        <v>40627.620138888888</v>
      </c>
      <c r="F1477" s="11">
        <v>2.5499999999999998</v>
      </c>
      <c r="G1477" s="2">
        <v>12668</v>
      </c>
      <c r="H1477" s="11">
        <v>15.299999999999999</v>
      </c>
    </row>
    <row r="1478" spans="1:8" x14ac:dyDescent="0.25">
      <c r="A1478" s="2">
        <v>547822</v>
      </c>
      <c r="B1478" s="1">
        <v>21731</v>
      </c>
      <c r="C1478" s="2" t="s">
        <v>145</v>
      </c>
      <c r="D1478" s="2">
        <v>12</v>
      </c>
      <c r="E1478" s="3">
        <v>40627.620138888888</v>
      </c>
      <c r="F1478" s="11">
        <v>1.65</v>
      </c>
      <c r="G1478" s="2">
        <v>12668</v>
      </c>
      <c r="H1478" s="11">
        <v>19.799999999999997</v>
      </c>
    </row>
    <row r="1479" spans="1:8" x14ac:dyDescent="0.25">
      <c r="A1479" s="2">
        <v>547822</v>
      </c>
      <c r="B1479" s="1">
        <v>21843</v>
      </c>
      <c r="C1479" s="2" t="s">
        <v>578</v>
      </c>
      <c r="D1479" s="2">
        <v>1</v>
      </c>
      <c r="E1479" s="3">
        <v>40627.620138888888</v>
      </c>
      <c r="F1479" s="11">
        <v>10.95</v>
      </c>
      <c r="G1479" s="2">
        <v>12668</v>
      </c>
      <c r="H1479" s="11">
        <v>10.95</v>
      </c>
    </row>
    <row r="1480" spans="1:8" x14ac:dyDescent="0.25">
      <c r="A1480" s="2">
        <v>547822</v>
      </c>
      <c r="B1480" s="1">
        <v>22059</v>
      </c>
      <c r="C1480" s="2" t="s">
        <v>620</v>
      </c>
      <c r="D1480" s="2">
        <v>12</v>
      </c>
      <c r="E1480" s="3">
        <v>40627.620138888888</v>
      </c>
      <c r="F1480" s="11">
        <v>1.49</v>
      </c>
      <c r="G1480" s="2">
        <v>12668</v>
      </c>
      <c r="H1480" s="11">
        <v>17.88</v>
      </c>
    </row>
    <row r="1481" spans="1:8" x14ac:dyDescent="0.25">
      <c r="A1481" s="2">
        <v>547822</v>
      </c>
      <c r="B1481" s="1">
        <v>22062</v>
      </c>
      <c r="C1481" s="2" t="s">
        <v>829</v>
      </c>
      <c r="D1481" s="2">
        <v>36</v>
      </c>
      <c r="E1481" s="3">
        <v>40627.620138888888</v>
      </c>
      <c r="F1481" s="11">
        <v>0.83</v>
      </c>
      <c r="G1481" s="2">
        <v>12668</v>
      </c>
      <c r="H1481" s="11">
        <v>29.88</v>
      </c>
    </row>
    <row r="1482" spans="1:8" x14ac:dyDescent="0.25">
      <c r="A1482" s="2">
        <v>547822</v>
      </c>
      <c r="B1482" s="1">
        <v>22063</v>
      </c>
      <c r="C1482" s="2" t="s">
        <v>618</v>
      </c>
      <c r="D1482" s="2">
        <v>6</v>
      </c>
      <c r="E1482" s="3">
        <v>40627.620138888888</v>
      </c>
      <c r="F1482" s="11">
        <v>2.95</v>
      </c>
      <c r="G1482" s="2">
        <v>12668</v>
      </c>
      <c r="H1482" s="11">
        <v>17.700000000000003</v>
      </c>
    </row>
    <row r="1483" spans="1:8" x14ac:dyDescent="0.25">
      <c r="A1483" s="2">
        <v>547822</v>
      </c>
      <c r="B1483" s="1">
        <v>22073</v>
      </c>
      <c r="C1483" s="2" t="s">
        <v>370</v>
      </c>
      <c r="D1483" s="2">
        <v>4</v>
      </c>
      <c r="E1483" s="3">
        <v>40627.620138888888</v>
      </c>
      <c r="F1483" s="11">
        <v>3.75</v>
      </c>
      <c r="G1483" s="2">
        <v>12668</v>
      </c>
      <c r="H1483" s="11">
        <v>15</v>
      </c>
    </row>
    <row r="1484" spans="1:8" x14ac:dyDescent="0.25">
      <c r="A1484" s="2">
        <v>547822</v>
      </c>
      <c r="B1484" s="1">
        <v>22123</v>
      </c>
      <c r="C1484" s="2" t="s">
        <v>828</v>
      </c>
      <c r="D1484" s="2">
        <v>12</v>
      </c>
      <c r="E1484" s="3">
        <v>40627.620138888888</v>
      </c>
      <c r="F1484" s="11">
        <v>1.95</v>
      </c>
      <c r="G1484" s="2">
        <v>12668</v>
      </c>
      <c r="H1484" s="11">
        <v>23.4</v>
      </c>
    </row>
    <row r="1485" spans="1:8" x14ac:dyDescent="0.25">
      <c r="A1485" s="2">
        <v>547822</v>
      </c>
      <c r="B1485" s="1">
        <v>22199</v>
      </c>
      <c r="C1485" s="2" t="s">
        <v>41</v>
      </c>
      <c r="D1485" s="2">
        <v>4</v>
      </c>
      <c r="E1485" s="3">
        <v>40627.620138888888</v>
      </c>
      <c r="F1485" s="11">
        <v>4.25</v>
      </c>
      <c r="G1485" s="2">
        <v>12668</v>
      </c>
      <c r="H1485" s="11">
        <v>17</v>
      </c>
    </row>
    <row r="1486" spans="1:8" x14ac:dyDescent="0.25">
      <c r="A1486" s="2">
        <v>547822</v>
      </c>
      <c r="B1486" s="1">
        <v>22200</v>
      </c>
      <c r="C1486" s="2" t="s">
        <v>42</v>
      </c>
      <c r="D1486" s="2">
        <v>4</v>
      </c>
      <c r="E1486" s="3">
        <v>40627.620138888888</v>
      </c>
      <c r="F1486" s="11">
        <v>4.25</v>
      </c>
      <c r="G1486" s="2">
        <v>12668</v>
      </c>
      <c r="H1486" s="11">
        <v>17</v>
      </c>
    </row>
    <row r="1487" spans="1:8" x14ac:dyDescent="0.25">
      <c r="A1487" s="2">
        <v>547822</v>
      </c>
      <c r="B1487" s="1">
        <v>22203</v>
      </c>
      <c r="C1487" s="2" t="s">
        <v>143</v>
      </c>
      <c r="D1487" s="2">
        <v>4</v>
      </c>
      <c r="E1487" s="3">
        <v>40627.620138888888</v>
      </c>
      <c r="F1487" s="11">
        <v>3.75</v>
      </c>
      <c r="G1487" s="2">
        <v>12668</v>
      </c>
      <c r="H1487" s="11">
        <v>15</v>
      </c>
    </row>
    <row r="1488" spans="1:8" x14ac:dyDescent="0.25">
      <c r="A1488" s="2">
        <v>547822</v>
      </c>
      <c r="B1488" s="1">
        <v>22215</v>
      </c>
      <c r="C1488" s="2" t="s">
        <v>18</v>
      </c>
      <c r="D1488" s="2">
        <v>2</v>
      </c>
      <c r="E1488" s="3">
        <v>40627.620138888888</v>
      </c>
      <c r="F1488" s="11">
        <v>8.5</v>
      </c>
      <c r="G1488" s="2">
        <v>12668</v>
      </c>
      <c r="H1488" s="11">
        <v>17</v>
      </c>
    </row>
    <row r="1489" spans="1:8" x14ac:dyDescent="0.25">
      <c r="A1489" s="2">
        <v>547822</v>
      </c>
      <c r="B1489" s="1">
        <v>22221</v>
      </c>
      <c r="C1489" s="2" t="s">
        <v>242</v>
      </c>
      <c r="D1489" s="2">
        <v>2</v>
      </c>
      <c r="E1489" s="3">
        <v>40627.620138888888</v>
      </c>
      <c r="F1489" s="11">
        <v>9.9499999999999993</v>
      </c>
      <c r="G1489" s="2">
        <v>12668</v>
      </c>
      <c r="H1489" s="11">
        <v>19.899999999999999</v>
      </c>
    </row>
    <row r="1490" spans="1:8" x14ac:dyDescent="0.25">
      <c r="A1490" s="2">
        <v>547822</v>
      </c>
      <c r="B1490" s="1">
        <v>22326</v>
      </c>
      <c r="C1490" s="2" t="s">
        <v>75</v>
      </c>
      <c r="D1490" s="2">
        <v>12</v>
      </c>
      <c r="E1490" s="3">
        <v>40627.620138888888</v>
      </c>
      <c r="F1490" s="11">
        <v>2.95</v>
      </c>
      <c r="G1490" s="2">
        <v>12668</v>
      </c>
      <c r="H1490" s="11">
        <v>35.400000000000006</v>
      </c>
    </row>
    <row r="1491" spans="1:8" x14ac:dyDescent="0.25">
      <c r="A1491" s="2">
        <v>547822</v>
      </c>
      <c r="B1491" s="1">
        <v>22328</v>
      </c>
      <c r="C1491" s="2" t="s">
        <v>101</v>
      </c>
      <c r="D1491" s="2">
        <v>6</v>
      </c>
      <c r="E1491" s="3">
        <v>40627.620138888888</v>
      </c>
      <c r="F1491" s="11">
        <v>2.95</v>
      </c>
      <c r="G1491" s="2">
        <v>12668</v>
      </c>
      <c r="H1491" s="11">
        <v>17.700000000000003</v>
      </c>
    </row>
    <row r="1492" spans="1:8" x14ac:dyDescent="0.25">
      <c r="A1492" s="2">
        <v>547822</v>
      </c>
      <c r="B1492" s="1">
        <v>22329</v>
      </c>
      <c r="C1492" s="2" t="s">
        <v>366</v>
      </c>
      <c r="D1492" s="2">
        <v>12</v>
      </c>
      <c r="E1492" s="3">
        <v>40627.620138888888</v>
      </c>
      <c r="F1492" s="11">
        <v>1.65</v>
      </c>
      <c r="G1492" s="2">
        <v>12668</v>
      </c>
      <c r="H1492" s="11">
        <v>19.799999999999997</v>
      </c>
    </row>
    <row r="1493" spans="1:8" x14ac:dyDescent="0.25">
      <c r="A1493" s="2">
        <v>547822</v>
      </c>
      <c r="B1493" s="1">
        <v>22398</v>
      </c>
      <c r="C1493" s="2" t="s">
        <v>269</v>
      </c>
      <c r="D1493" s="2">
        <v>12</v>
      </c>
      <c r="E1493" s="3">
        <v>40627.620138888888</v>
      </c>
      <c r="F1493" s="11">
        <v>1.25</v>
      </c>
      <c r="G1493" s="2">
        <v>12668</v>
      </c>
      <c r="H1493" s="11">
        <v>15</v>
      </c>
    </row>
    <row r="1494" spans="1:8" x14ac:dyDescent="0.25">
      <c r="A1494" s="2">
        <v>547822</v>
      </c>
      <c r="B1494" s="1">
        <v>22467</v>
      </c>
      <c r="C1494" s="2" t="s">
        <v>107</v>
      </c>
      <c r="D1494" s="2">
        <v>6</v>
      </c>
      <c r="E1494" s="3">
        <v>40627.620138888888</v>
      </c>
      <c r="F1494" s="11">
        <v>2.5499999999999998</v>
      </c>
      <c r="G1494" s="2">
        <v>12668</v>
      </c>
      <c r="H1494" s="11">
        <v>15.299999999999999</v>
      </c>
    </row>
    <row r="1495" spans="1:8" x14ac:dyDescent="0.25">
      <c r="A1495" s="2">
        <v>547822</v>
      </c>
      <c r="B1495" s="1">
        <v>22645</v>
      </c>
      <c r="C1495" s="2" t="s">
        <v>826</v>
      </c>
      <c r="D1495" s="2">
        <v>12</v>
      </c>
      <c r="E1495" s="3">
        <v>40627.620138888888</v>
      </c>
      <c r="F1495" s="11">
        <v>1.45</v>
      </c>
      <c r="G1495" s="2">
        <v>12668</v>
      </c>
      <c r="H1495" s="11">
        <v>17.399999999999999</v>
      </c>
    </row>
    <row r="1496" spans="1:8" x14ac:dyDescent="0.25">
      <c r="A1496" s="2">
        <v>547822</v>
      </c>
      <c r="B1496" s="1">
        <v>22646</v>
      </c>
      <c r="C1496" s="2" t="s">
        <v>182</v>
      </c>
      <c r="D1496" s="2">
        <v>12</v>
      </c>
      <c r="E1496" s="3">
        <v>40627.620138888888</v>
      </c>
      <c r="F1496" s="11">
        <v>1.45</v>
      </c>
      <c r="G1496" s="2">
        <v>12668</v>
      </c>
      <c r="H1496" s="11">
        <v>17.399999999999999</v>
      </c>
    </row>
    <row r="1497" spans="1:8" x14ac:dyDescent="0.25">
      <c r="A1497" s="2">
        <v>547822</v>
      </c>
      <c r="B1497" s="1">
        <v>22649</v>
      </c>
      <c r="C1497" s="2" t="s">
        <v>184</v>
      </c>
      <c r="D1497" s="2">
        <v>24</v>
      </c>
      <c r="E1497" s="3">
        <v>40627.620138888888</v>
      </c>
      <c r="F1497" s="11">
        <v>4.25</v>
      </c>
      <c r="G1497" s="2">
        <v>12668</v>
      </c>
      <c r="H1497" s="11">
        <v>102</v>
      </c>
    </row>
    <row r="1498" spans="1:8" x14ac:dyDescent="0.25">
      <c r="A1498" s="2">
        <v>547822</v>
      </c>
      <c r="B1498" s="1">
        <v>22722</v>
      </c>
      <c r="C1498" s="2" t="s">
        <v>219</v>
      </c>
      <c r="D1498" s="2">
        <v>4</v>
      </c>
      <c r="E1498" s="3">
        <v>40627.620138888888</v>
      </c>
      <c r="F1498" s="11">
        <v>3.95</v>
      </c>
      <c r="G1498" s="2">
        <v>12668</v>
      </c>
      <c r="H1498" s="11">
        <v>15.8</v>
      </c>
    </row>
    <row r="1499" spans="1:8" x14ac:dyDescent="0.25">
      <c r="A1499" s="2">
        <v>547822</v>
      </c>
      <c r="B1499" s="1">
        <v>22895</v>
      </c>
      <c r="C1499" s="2" t="s">
        <v>78</v>
      </c>
      <c r="D1499" s="2">
        <v>6</v>
      </c>
      <c r="E1499" s="3">
        <v>40627.620138888888</v>
      </c>
      <c r="F1499" s="11">
        <v>2.95</v>
      </c>
      <c r="G1499" s="2">
        <v>12668</v>
      </c>
      <c r="H1499" s="11">
        <v>17.700000000000003</v>
      </c>
    </row>
    <row r="1500" spans="1:8" x14ac:dyDescent="0.25">
      <c r="A1500" s="2">
        <v>547822</v>
      </c>
      <c r="B1500" s="1">
        <v>22962</v>
      </c>
      <c r="C1500" s="2" t="s">
        <v>14</v>
      </c>
      <c r="D1500" s="2">
        <v>12</v>
      </c>
      <c r="E1500" s="3">
        <v>40627.620138888888</v>
      </c>
      <c r="F1500" s="11">
        <v>0.85</v>
      </c>
      <c r="G1500" s="2">
        <v>12668</v>
      </c>
      <c r="H1500" s="11">
        <v>10.199999999999999</v>
      </c>
    </row>
    <row r="1501" spans="1:8" x14ac:dyDescent="0.25">
      <c r="A1501" s="2">
        <v>547822</v>
      </c>
      <c r="B1501" s="1">
        <v>22978</v>
      </c>
      <c r="C1501" s="2" t="s">
        <v>788</v>
      </c>
      <c r="D1501" s="2">
        <v>6</v>
      </c>
      <c r="E1501" s="3">
        <v>40627.620138888888</v>
      </c>
      <c r="F1501" s="11">
        <v>3.75</v>
      </c>
      <c r="G1501" s="2">
        <v>12668</v>
      </c>
      <c r="H1501" s="11">
        <v>22.5</v>
      </c>
    </row>
    <row r="1502" spans="1:8" x14ac:dyDescent="0.25">
      <c r="A1502" s="2">
        <v>547822</v>
      </c>
      <c r="B1502" s="1">
        <v>22979</v>
      </c>
      <c r="C1502" s="2" t="s">
        <v>786</v>
      </c>
      <c r="D1502" s="2">
        <v>12</v>
      </c>
      <c r="E1502" s="3">
        <v>40627.620138888888</v>
      </c>
      <c r="F1502" s="11">
        <v>1.45</v>
      </c>
      <c r="G1502" s="2">
        <v>12668</v>
      </c>
      <c r="H1502" s="11">
        <v>17.399999999999999</v>
      </c>
    </row>
    <row r="1503" spans="1:8" x14ac:dyDescent="0.25">
      <c r="A1503" s="2">
        <v>547822</v>
      </c>
      <c r="B1503" s="1">
        <v>22980</v>
      </c>
      <c r="C1503" s="2" t="s">
        <v>787</v>
      </c>
      <c r="D1503" s="2">
        <v>12</v>
      </c>
      <c r="E1503" s="3">
        <v>40627.620138888888</v>
      </c>
      <c r="F1503" s="11">
        <v>1.65</v>
      </c>
      <c r="G1503" s="2">
        <v>12668</v>
      </c>
      <c r="H1503" s="11">
        <v>19.799999999999997</v>
      </c>
    </row>
    <row r="1504" spans="1:8" x14ac:dyDescent="0.25">
      <c r="A1504" s="2">
        <v>547822</v>
      </c>
      <c r="B1504" s="1">
        <v>22982</v>
      </c>
      <c r="C1504" s="2" t="s">
        <v>790</v>
      </c>
      <c r="D1504" s="2">
        <v>12</v>
      </c>
      <c r="E1504" s="3">
        <v>40627.620138888888</v>
      </c>
      <c r="F1504" s="11">
        <v>1.25</v>
      </c>
      <c r="G1504" s="2">
        <v>12668</v>
      </c>
      <c r="H1504" s="11">
        <v>15</v>
      </c>
    </row>
    <row r="1505" spans="1:8" x14ac:dyDescent="0.25">
      <c r="A1505" s="2">
        <v>547822</v>
      </c>
      <c r="B1505" s="1">
        <v>22989</v>
      </c>
      <c r="C1505" s="2" t="s">
        <v>636</v>
      </c>
      <c r="D1505" s="2">
        <v>12</v>
      </c>
      <c r="E1505" s="3">
        <v>40627.620138888888</v>
      </c>
      <c r="F1505" s="11">
        <v>3.25</v>
      </c>
      <c r="G1505" s="2">
        <v>12668</v>
      </c>
      <c r="H1505" s="11">
        <v>39</v>
      </c>
    </row>
    <row r="1506" spans="1:8" x14ac:dyDescent="0.25">
      <c r="A1506" s="2">
        <v>547822</v>
      </c>
      <c r="B1506" s="1">
        <v>22992</v>
      </c>
      <c r="C1506" s="2" t="s">
        <v>694</v>
      </c>
      <c r="D1506" s="2">
        <v>12</v>
      </c>
      <c r="E1506" s="3">
        <v>40627.620138888888</v>
      </c>
      <c r="F1506" s="11">
        <v>1.95</v>
      </c>
      <c r="G1506" s="2">
        <v>12668</v>
      </c>
      <c r="H1506" s="11">
        <v>23.4</v>
      </c>
    </row>
    <row r="1507" spans="1:8" x14ac:dyDescent="0.25">
      <c r="A1507" s="2">
        <v>547822</v>
      </c>
      <c r="B1507" s="1">
        <v>22993</v>
      </c>
      <c r="C1507" s="2" t="s">
        <v>685</v>
      </c>
      <c r="D1507" s="2">
        <v>12</v>
      </c>
      <c r="E1507" s="3">
        <v>40627.620138888888</v>
      </c>
      <c r="F1507" s="11">
        <v>1.25</v>
      </c>
      <c r="G1507" s="2">
        <v>12668</v>
      </c>
      <c r="H1507" s="11">
        <v>15</v>
      </c>
    </row>
    <row r="1508" spans="1:8" x14ac:dyDescent="0.25">
      <c r="A1508" s="2">
        <v>547822</v>
      </c>
      <c r="B1508" s="1">
        <v>23078</v>
      </c>
      <c r="C1508" s="2" t="s">
        <v>827</v>
      </c>
      <c r="D1508" s="2">
        <v>24</v>
      </c>
      <c r="E1508" s="3">
        <v>40627.620138888888</v>
      </c>
      <c r="F1508" s="11">
        <v>1.25</v>
      </c>
      <c r="G1508" s="2">
        <v>12668</v>
      </c>
      <c r="H1508" s="11">
        <v>30</v>
      </c>
    </row>
    <row r="1509" spans="1:8" x14ac:dyDescent="0.25">
      <c r="A1509" s="2">
        <v>547822</v>
      </c>
      <c r="B1509" s="1">
        <v>23179</v>
      </c>
      <c r="C1509" s="2" t="s">
        <v>793</v>
      </c>
      <c r="D1509" s="2">
        <v>6</v>
      </c>
      <c r="E1509" s="3">
        <v>40627.620138888888</v>
      </c>
      <c r="F1509" s="11">
        <v>2.89</v>
      </c>
      <c r="G1509" s="2">
        <v>12668</v>
      </c>
      <c r="H1509" s="11">
        <v>17.34</v>
      </c>
    </row>
    <row r="1510" spans="1:8" x14ac:dyDescent="0.25">
      <c r="A1510" s="2">
        <v>547822</v>
      </c>
      <c r="B1510" s="1">
        <v>37448</v>
      </c>
      <c r="C1510" s="2" t="s">
        <v>252</v>
      </c>
      <c r="D1510" s="2">
        <v>12</v>
      </c>
      <c r="E1510" s="3">
        <v>40627.620138888888</v>
      </c>
      <c r="F1510" s="11">
        <v>1.49</v>
      </c>
      <c r="G1510" s="2">
        <v>12668</v>
      </c>
      <c r="H1510" s="11">
        <v>17.88</v>
      </c>
    </row>
    <row r="1511" spans="1:8" x14ac:dyDescent="0.25">
      <c r="A1511" s="2">
        <v>547822</v>
      </c>
      <c r="B1511" s="1">
        <v>37500</v>
      </c>
      <c r="C1511" s="2" t="s">
        <v>581</v>
      </c>
      <c r="D1511" s="2">
        <v>12</v>
      </c>
      <c r="E1511" s="3">
        <v>40627.620138888888</v>
      </c>
      <c r="F1511" s="11">
        <v>4.95</v>
      </c>
      <c r="G1511" s="2">
        <v>12668</v>
      </c>
      <c r="H1511" s="11">
        <v>59.400000000000006</v>
      </c>
    </row>
    <row r="1512" spans="1:8" x14ac:dyDescent="0.25">
      <c r="A1512" s="2">
        <v>547822</v>
      </c>
      <c r="B1512" s="1">
        <v>37501</v>
      </c>
      <c r="C1512" s="2" t="s">
        <v>582</v>
      </c>
      <c r="D1512" s="2">
        <v>12</v>
      </c>
      <c r="E1512" s="3">
        <v>40627.620138888888</v>
      </c>
      <c r="F1512" s="11">
        <v>6.95</v>
      </c>
      <c r="G1512" s="2">
        <v>12668</v>
      </c>
      <c r="H1512" s="11">
        <v>83.4</v>
      </c>
    </row>
    <row r="1513" spans="1:8" x14ac:dyDescent="0.25">
      <c r="A1513" s="2">
        <v>547822</v>
      </c>
      <c r="B1513" s="1">
        <v>48185</v>
      </c>
      <c r="C1513" s="2" t="s">
        <v>257</v>
      </c>
      <c r="D1513" s="2">
        <v>4</v>
      </c>
      <c r="E1513" s="3">
        <v>40627.620138888888</v>
      </c>
      <c r="F1513" s="11">
        <v>7.95</v>
      </c>
      <c r="G1513" s="2">
        <v>12668</v>
      </c>
      <c r="H1513" s="11">
        <v>31.8</v>
      </c>
    </row>
    <row r="1514" spans="1:8" x14ac:dyDescent="0.25">
      <c r="A1514" s="2">
        <v>547822</v>
      </c>
      <c r="B1514" s="1" t="s">
        <v>140</v>
      </c>
      <c r="C1514" s="2" t="s">
        <v>141</v>
      </c>
      <c r="D1514" s="2">
        <v>10</v>
      </c>
      <c r="E1514" s="3">
        <v>40627.620138888888</v>
      </c>
      <c r="F1514" s="11">
        <v>1.25</v>
      </c>
      <c r="G1514" s="2">
        <v>12668</v>
      </c>
      <c r="H1514" s="11">
        <v>12.5</v>
      </c>
    </row>
    <row r="1515" spans="1:8" x14ac:dyDescent="0.25">
      <c r="A1515" s="2">
        <v>547822</v>
      </c>
      <c r="B1515" s="1" t="s">
        <v>623</v>
      </c>
      <c r="C1515" s="2" t="s">
        <v>624</v>
      </c>
      <c r="D1515" s="2">
        <v>4</v>
      </c>
      <c r="E1515" s="3">
        <v>40627.620138888888</v>
      </c>
      <c r="F1515" s="11">
        <v>3.75</v>
      </c>
      <c r="G1515" s="2">
        <v>12668</v>
      </c>
      <c r="H1515" s="11">
        <v>15</v>
      </c>
    </row>
    <row r="1516" spans="1:8" x14ac:dyDescent="0.25">
      <c r="A1516" s="2">
        <v>547925</v>
      </c>
      <c r="B1516" s="1">
        <v>15036</v>
      </c>
      <c r="C1516" s="2" t="s">
        <v>832</v>
      </c>
      <c r="D1516" s="2">
        <v>24</v>
      </c>
      <c r="E1516" s="3">
        <v>40630.581250000003</v>
      </c>
      <c r="F1516" s="11">
        <v>0.75</v>
      </c>
      <c r="G1516" s="2">
        <v>12481</v>
      </c>
      <c r="H1516" s="11">
        <v>18</v>
      </c>
    </row>
    <row r="1517" spans="1:8" x14ac:dyDescent="0.25">
      <c r="A1517" s="2">
        <v>547925</v>
      </c>
      <c r="B1517" s="1">
        <v>20719</v>
      </c>
      <c r="C1517" s="2" t="s">
        <v>76</v>
      </c>
      <c r="D1517" s="2">
        <v>20</v>
      </c>
      <c r="E1517" s="3">
        <v>40630.581250000003</v>
      </c>
      <c r="F1517" s="11">
        <v>0.85</v>
      </c>
      <c r="G1517" s="2">
        <v>12481</v>
      </c>
      <c r="H1517" s="11">
        <v>17</v>
      </c>
    </row>
    <row r="1518" spans="1:8" x14ac:dyDescent="0.25">
      <c r="A1518" s="2">
        <v>547925</v>
      </c>
      <c r="B1518" s="1">
        <v>21914</v>
      </c>
      <c r="C1518" s="2" t="s">
        <v>66</v>
      </c>
      <c r="D1518" s="2">
        <v>12</v>
      </c>
      <c r="E1518" s="3">
        <v>40630.581250000003</v>
      </c>
      <c r="F1518" s="11">
        <v>1.25</v>
      </c>
      <c r="G1518" s="2">
        <v>12481</v>
      </c>
      <c r="H1518" s="11">
        <v>15</v>
      </c>
    </row>
    <row r="1519" spans="1:8" x14ac:dyDescent="0.25">
      <c r="A1519" s="2">
        <v>547925</v>
      </c>
      <c r="B1519" s="1">
        <v>21915</v>
      </c>
      <c r="C1519" s="2" t="s">
        <v>65</v>
      </c>
      <c r="D1519" s="2">
        <v>12</v>
      </c>
      <c r="E1519" s="3">
        <v>40630.581250000003</v>
      </c>
      <c r="F1519" s="11">
        <v>1.25</v>
      </c>
      <c r="G1519" s="2">
        <v>12481</v>
      </c>
      <c r="H1519" s="11">
        <v>15</v>
      </c>
    </row>
    <row r="1520" spans="1:8" x14ac:dyDescent="0.25">
      <c r="A1520" s="2">
        <v>547925</v>
      </c>
      <c r="B1520" s="1">
        <v>22178</v>
      </c>
      <c r="C1520" s="2" t="s">
        <v>315</v>
      </c>
      <c r="D1520" s="2">
        <v>24</v>
      </c>
      <c r="E1520" s="3">
        <v>40630.581250000003</v>
      </c>
      <c r="F1520" s="11">
        <v>1.25</v>
      </c>
      <c r="G1520" s="2">
        <v>12481</v>
      </c>
      <c r="H1520" s="11">
        <v>30</v>
      </c>
    </row>
    <row r="1521" spans="1:8" x14ac:dyDescent="0.25">
      <c r="A1521" s="2">
        <v>547925</v>
      </c>
      <c r="B1521" s="1">
        <v>22520</v>
      </c>
      <c r="C1521" s="2" t="s">
        <v>835</v>
      </c>
      <c r="D1521" s="2">
        <v>12</v>
      </c>
      <c r="E1521" s="3">
        <v>40630.581250000003</v>
      </c>
      <c r="F1521" s="11">
        <v>0.85</v>
      </c>
      <c r="G1521" s="2">
        <v>12481</v>
      </c>
      <c r="H1521" s="11">
        <v>10.199999999999999</v>
      </c>
    </row>
    <row r="1522" spans="1:8" x14ac:dyDescent="0.25">
      <c r="A1522" s="2">
        <v>547925</v>
      </c>
      <c r="B1522" s="1">
        <v>22521</v>
      </c>
      <c r="C1522" s="2" t="s">
        <v>836</v>
      </c>
      <c r="D1522" s="2">
        <v>12</v>
      </c>
      <c r="E1522" s="3">
        <v>40630.581250000003</v>
      </c>
      <c r="F1522" s="11">
        <v>0.85</v>
      </c>
      <c r="G1522" s="2">
        <v>12481</v>
      </c>
      <c r="H1522" s="11">
        <v>10.199999999999999</v>
      </c>
    </row>
    <row r="1523" spans="1:8" x14ac:dyDescent="0.25">
      <c r="A1523" s="2">
        <v>547925</v>
      </c>
      <c r="B1523" s="1">
        <v>22524</v>
      </c>
      <c r="C1523" s="2" t="s">
        <v>838</v>
      </c>
      <c r="D1523" s="2">
        <v>10</v>
      </c>
      <c r="E1523" s="3">
        <v>40630.581250000003</v>
      </c>
      <c r="F1523" s="11">
        <v>1.25</v>
      </c>
      <c r="G1523" s="2">
        <v>12481</v>
      </c>
      <c r="H1523" s="11">
        <v>12.5</v>
      </c>
    </row>
    <row r="1524" spans="1:8" x14ac:dyDescent="0.25">
      <c r="A1524" s="2">
        <v>547925</v>
      </c>
      <c r="B1524" s="1">
        <v>22525</v>
      </c>
      <c r="C1524" s="2" t="s">
        <v>837</v>
      </c>
      <c r="D1524" s="2">
        <v>10</v>
      </c>
      <c r="E1524" s="3">
        <v>40630.581250000003</v>
      </c>
      <c r="F1524" s="11">
        <v>1.25</v>
      </c>
      <c r="G1524" s="2">
        <v>12481</v>
      </c>
      <c r="H1524" s="11">
        <v>12.5</v>
      </c>
    </row>
    <row r="1525" spans="1:8" x14ac:dyDescent="0.25">
      <c r="A1525" s="2">
        <v>547925</v>
      </c>
      <c r="B1525" s="1">
        <v>22531</v>
      </c>
      <c r="C1525" s="2" t="s">
        <v>833</v>
      </c>
      <c r="D1525" s="2">
        <v>24</v>
      </c>
      <c r="E1525" s="3">
        <v>40630.581250000003</v>
      </c>
      <c r="F1525" s="11">
        <v>0.42</v>
      </c>
      <c r="G1525" s="2">
        <v>12481</v>
      </c>
      <c r="H1525" s="11">
        <v>10.08</v>
      </c>
    </row>
    <row r="1526" spans="1:8" x14ac:dyDescent="0.25">
      <c r="A1526" s="2">
        <v>547925</v>
      </c>
      <c r="B1526" s="1">
        <v>22534</v>
      </c>
      <c r="C1526" s="2" t="s">
        <v>304</v>
      </c>
      <c r="D1526" s="2">
        <v>24</v>
      </c>
      <c r="E1526" s="3">
        <v>40630.581250000003</v>
      </c>
      <c r="F1526" s="11">
        <v>0.42</v>
      </c>
      <c r="G1526" s="2">
        <v>12481</v>
      </c>
      <c r="H1526" s="11">
        <v>10.08</v>
      </c>
    </row>
    <row r="1527" spans="1:8" x14ac:dyDescent="0.25">
      <c r="A1527" s="2">
        <v>547925</v>
      </c>
      <c r="B1527" s="1">
        <v>22585</v>
      </c>
      <c r="C1527" s="2" t="s">
        <v>164</v>
      </c>
      <c r="D1527" s="2">
        <v>24</v>
      </c>
      <c r="E1527" s="3">
        <v>40630.581250000003</v>
      </c>
      <c r="F1527" s="11">
        <v>1.25</v>
      </c>
      <c r="G1527" s="2">
        <v>12481</v>
      </c>
      <c r="H1527" s="11">
        <v>30</v>
      </c>
    </row>
    <row r="1528" spans="1:8" x14ac:dyDescent="0.25">
      <c r="A1528" s="2">
        <v>547925</v>
      </c>
      <c r="B1528" s="1">
        <v>22637</v>
      </c>
      <c r="C1528" s="2" t="s">
        <v>783</v>
      </c>
      <c r="D1528" s="2">
        <v>12</v>
      </c>
      <c r="E1528" s="3">
        <v>40630.581250000003</v>
      </c>
      <c r="F1528" s="11">
        <v>2.5499999999999998</v>
      </c>
      <c r="G1528" s="2">
        <v>12481</v>
      </c>
      <c r="H1528" s="11">
        <v>30.599999999999998</v>
      </c>
    </row>
    <row r="1529" spans="1:8" x14ac:dyDescent="0.25">
      <c r="A1529" s="2">
        <v>547925</v>
      </c>
      <c r="B1529" s="1">
        <v>22726</v>
      </c>
      <c r="C1529" s="2" t="s">
        <v>834</v>
      </c>
      <c r="D1529" s="2">
        <v>4</v>
      </c>
      <c r="E1529" s="3">
        <v>40630.581250000003</v>
      </c>
      <c r="F1529" s="11">
        <v>3.75</v>
      </c>
      <c r="G1529" s="2">
        <v>12481</v>
      </c>
      <c r="H1529" s="11">
        <v>15</v>
      </c>
    </row>
    <row r="1530" spans="1:8" x14ac:dyDescent="0.25">
      <c r="A1530" s="2">
        <v>547925</v>
      </c>
      <c r="B1530" s="1">
        <v>22730</v>
      </c>
      <c r="C1530" s="2" t="s">
        <v>160</v>
      </c>
      <c r="D1530" s="2">
        <v>4</v>
      </c>
      <c r="E1530" s="3">
        <v>40630.581250000003</v>
      </c>
      <c r="F1530" s="11">
        <v>3.75</v>
      </c>
      <c r="G1530" s="2">
        <v>12481</v>
      </c>
      <c r="H1530" s="11">
        <v>15</v>
      </c>
    </row>
    <row r="1531" spans="1:8" x14ac:dyDescent="0.25">
      <c r="A1531" s="2">
        <v>547925</v>
      </c>
      <c r="B1531" s="1">
        <v>22813</v>
      </c>
      <c r="C1531" s="2" t="s">
        <v>521</v>
      </c>
      <c r="D1531" s="2">
        <v>12</v>
      </c>
      <c r="E1531" s="3">
        <v>40630.581250000003</v>
      </c>
      <c r="F1531" s="11">
        <v>1.95</v>
      </c>
      <c r="G1531" s="2">
        <v>12481</v>
      </c>
      <c r="H1531" s="11">
        <v>23.4</v>
      </c>
    </row>
    <row r="1532" spans="1:8" x14ac:dyDescent="0.25">
      <c r="A1532" s="2">
        <v>547925</v>
      </c>
      <c r="B1532" s="1">
        <v>22849</v>
      </c>
      <c r="C1532" s="2" t="s">
        <v>259</v>
      </c>
      <c r="D1532" s="2">
        <v>2</v>
      </c>
      <c r="E1532" s="3">
        <v>40630.581250000003</v>
      </c>
      <c r="F1532" s="11">
        <v>16.95</v>
      </c>
      <c r="G1532" s="2">
        <v>12481</v>
      </c>
      <c r="H1532" s="11">
        <v>33.9</v>
      </c>
    </row>
    <row r="1533" spans="1:8" x14ac:dyDescent="0.25">
      <c r="A1533" s="2">
        <v>547925</v>
      </c>
      <c r="B1533" s="1">
        <v>22895</v>
      </c>
      <c r="C1533" s="2" t="s">
        <v>78</v>
      </c>
      <c r="D1533" s="2">
        <v>12</v>
      </c>
      <c r="E1533" s="3">
        <v>40630.581250000003</v>
      </c>
      <c r="F1533" s="11">
        <v>2.95</v>
      </c>
      <c r="G1533" s="2">
        <v>12481</v>
      </c>
      <c r="H1533" s="11">
        <v>35.400000000000006</v>
      </c>
    </row>
    <row r="1534" spans="1:8" x14ac:dyDescent="0.25">
      <c r="A1534" s="2">
        <v>547925</v>
      </c>
      <c r="B1534" s="1">
        <v>22907</v>
      </c>
      <c r="C1534" s="2" t="s">
        <v>186</v>
      </c>
      <c r="D1534" s="2">
        <v>24</v>
      </c>
      <c r="E1534" s="3">
        <v>40630.581250000003</v>
      </c>
      <c r="F1534" s="11">
        <v>0.85</v>
      </c>
      <c r="G1534" s="2">
        <v>12481</v>
      </c>
      <c r="H1534" s="11">
        <v>20.399999999999999</v>
      </c>
    </row>
    <row r="1535" spans="1:8" x14ac:dyDescent="0.25">
      <c r="A1535" s="2">
        <v>547925</v>
      </c>
      <c r="B1535" s="1">
        <v>22957</v>
      </c>
      <c r="C1535" s="2" t="s">
        <v>511</v>
      </c>
      <c r="D1535" s="2">
        <v>6</v>
      </c>
      <c r="E1535" s="3">
        <v>40630.581250000003</v>
      </c>
      <c r="F1535" s="11">
        <v>2.95</v>
      </c>
      <c r="G1535" s="2">
        <v>12481</v>
      </c>
      <c r="H1535" s="11">
        <v>17.700000000000003</v>
      </c>
    </row>
    <row r="1536" spans="1:8" x14ac:dyDescent="0.25">
      <c r="A1536" s="2">
        <v>547925</v>
      </c>
      <c r="B1536" s="1">
        <v>22961</v>
      </c>
      <c r="C1536" s="2" t="s">
        <v>13</v>
      </c>
      <c r="D1536" s="2">
        <v>24</v>
      </c>
      <c r="E1536" s="3">
        <v>40630.581250000003</v>
      </c>
      <c r="F1536" s="11">
        <v>1.45</v>
      </c>
      <c r="G1536" s="2">
        <v>12481</v>
      </c>
      <c r="H1536" s="11">
        <v>34.799999999999997</v>
      </c>
    </row>
    <row r="1537" spans="1:8" x14ac:dyDescent="0.25">
      <c r="A1537" s="2">
        <v>547925</v>
      </c>
      <c r="B1537" s="1">
        <v>22969</v>
      </c>
      <c r="C1537" s="2" t="s">
        <v>8</v>
      </c>
      <c r="D1537" s="2">
        <v>12</v>
      </c>
      <c r="E1537" s="3">
        <v>40630.581250000003</v>
      </c>
      <c r="F1537" s="11">
        <v>1.45</v>
      </c>
      <c r="G1537" s="2">
        <v>12481</v>
      </c>
      <c r="H1537" s="11">
        <v>17.399999999999999</v>
      </c>
    </row>
    <row r="1538" spans="1:8" x14ac:dyDescent="0.25">
      <c r="A1538" s="2">
        <v>547925</v>
      </c>
      <c r="B1538" s="1">
        <v>22989</v>
      </c>
      <c r="C1538" s="2" t="s">
        <v>636</v>
      </c>
      <c r="D1538" s="2">
        <v>12</v>
      </c>
      <c r="E1538" s="3">
        <v>40630.581250000003</v>
      </c>
      <c r="F1538" s="11">
        <v>3.25</v>
      </c>
      <c r="G1538" s="2">
        <v>12481</v>
      </c>
      <c r="H1538" s="11">
        <v>39</v>
      </c>
    </row>
    <row r="1539" spans="1:8" x14ac:dyDescent="0.25">
      <c r="A1539" s="2">
        <v>547925</v>
      </c>
      <c r="B1539" s="1">
        <v>22999</v>
      </c>
      <c r="C1539" s="2" t="s">
        <v>830</v>
      </c>
      <c r="D1539" s="2">
        <v>24</v>
      </c>
      <c r="E1539" s="3">
        <v>40630.581250000003</v>
      </c>
      <c r="F1539" s="11">
        <v>0.42</v>
      </c>
      <c r="G1539" s="2">
        <v>12481</v>
      </c>
      <c r="H1539" s="11">
        <v>10.08</v>
      </c>
    </row>
    <row r="1540" spans="1:8" x14ac:dyDescent="0.25">
      <c r="A1540" s="2">
        <v>547925</v>
      </c>
      <c r="B1540" s="1">
        <v>23004</v>
      </c>
      <c r="C1540" s="2" t="s">
        <v>831</v>
      </c>
      <c r="D1540" s="2">
        <v>24</v>
      </c>
      <c r="E1540" s="3">
        <v>40630.581250000003</v>
      </c>
      <c r="F1540" s="11">
        <v>0.42</v>
      </c>
      <c r="G1540" s="2">
        <v>12481</v>
      </c>
      <c r="H1540" s="11">
        <v>10.08</v>
      </c>
    </row>
    <row r="1541" spans="1:8" x14ac:dyDescent="0.25">
      <c r="A1541" s="2">
        <v>547925</v>
      </c>
      <c r="B1541" s="1">
        <v>23232</v>
      </c>
      <c r="C1541" s="2" t="s">
        <v>757</v>
      </c>
      <c r="D1541" s="2">
        <v>25</v>
      </c>
      <c r="E1541" s="3">
        <v>40630.581250000003</v>
      </c>
      <c r="F1541" s="11">
        <v>0.42</v>
      </c>
      <c r="G1541" s="2">
        <v>12481</v>
      </c>
      <c r="H1541" s="11">
        <v>10.5</v>
      </c>
    </row>
    <row r="1542" spans="1:8" x14ac:dyDescent="0.25">
      <c r="A1542" s="2">
        <v>547925</v>
      </c>
      <c r="B1542" s="1">
        <v>84879</v>
      </c>
      <c r="C1542" s="2" t="s">
        <v>264</v>
      </c>
      <c r="D1542" s="2">
        <v>16</v>
      </c>
      <c r="E1542" s="3">
        <v>40630.581250000003</v>
      </c>
      <c r="F1542" s="11">
        <v>1.69</v>
      </c>
      <c r="G1542" s="2">
        <v>12481</v>
      </c>
      <c r="H1542" s="11">
        <v>27.04</v>
      </c>
    </row>
    <row r="1543" spans="1:8" x14ac:dyDescent="0.25">
      <c r="A1543" s="2">
        <v>547926</v>
      </c>
      <c r="B1543" s="1">
        <v>21397</v>
      </c>
      <c r="C1543" s="2" t="s">
        <v>839</v>
      </c>
      <c r="D1543" s="2">
        <v>48</v>
      </c>
      <c r="E1543" s="3">
        <v>40630.582638888889</v>
      </c>
      <c r="F1543" s="11">
        <v>0.39</v>
      </c>
      <c r="G1543" s="2">
        <v>12481</v>
      </c>
      <c r="H1543" s="11">
        <v>18.72</v>
      </c>
    </row>
    <row r="1544" spans="1:8" x14ac:dyDescent="0.25">
      <c r="A1544" s="2">
        <v>547926</v>
      </c>
      <c r="B1544" s="1">
        <v>21399</v>
      </c>
      <c r="C1544" s="2" t="s">
        <v>798</v>
      </c>
      <c r="D1544" s="2">
        <v>48</v>
      </c>
      <c r="E1544" s="3">
        <v>40630.582638888889</v>
      </c>
      <c r="F1544" s="11">
        <v>0.39</v>
      </c>
      <c r="G1544" s="2">
        <v>12481</v>
      </c>
      <c r="H1544" s="11">
        <v>18.72</v>
      </c>
    </row>
    <row r="1545" spans="1:8" x14ac:dyDescent="0.25">
      <c r="A1545" s="2">
        <v>547926</v>
      </c>
      <c r="B1545" s="1">
        <v>21976</v>
      </c>
      <c r="C1545" s="2" t="s">
        <v>444</v>
      </c>
      <c r="D1545" s="2">
        <v>24</v>
      </c>
      <c r="E1545" s="3">
        <v>40630.582638888889</v>
      </c>
      <c r="F1545" s="11">
        <v>0.55000000000000004</v>
      </c>
      <c r="G1545" s="2">
        <v>12481</v>
      </c>
      <c r="H1545" s="11">
        <v>13.200000000000001</v>
      </c>
    </row>
    <row r="1546" spans="1:8" x14ac:dyDescent="0.25">
      <c r="A1546" s="2">
        <v>547926</v>
      </c>
      <c r="B1546" s="1">
        <v>22849</v>
      </c>
      <c r="C1546" s="2" t="s">
        <v>259</v>
      </c>
      <c r="D1546" s="2">
        <v>4</v>
      </c>
      <c r="E1546" s="3">
        <v>40630.582638888889</v>
      </c>
      <c r="F1546" s="11">
        <v>14.95</v>
      </c>
      <c r="G1546" s="2">
        <v>12481</v>
      </c>
      <c r="H1546" s="11">
        <v>59.8</v>
      </c>
    </row>
    <row r="1547" spans="1:8" x14ac:dyDescent="0.25">
      <c r="A1547" s="2">
        <v>547926</v>
      </c>
      <c r="B1547" s="1">
        <v>22979</v>
      </c>
      <c r="C1547" s="2" t="s">
        <v>786</v>
      </c>
      <c r="D1547" s="2">
        <v>12</v>
      </c>
      <c r="E1547" s="3">
        <v>40630.582638888889</v>
      </c>
      <c r="F1547" s="11">
        <v>1.45</v>
      </c>
      <c r="G1547" s="2">
        <v>12481</v>
      </c>
      <c r="H1547" s="11">
        <v>17.399999999999999</v>
      </c>
    </row>
    <row r="1548" spans="1:8" x14ac:dyDescent="0.25">
      <c r="A1548" s="2">
        <v>547926</v>
      </c>
      <c r="B1548" s="1">
        <v>22980</v>
      </c>
      <c r="C1548" s="2" t="s">
        <v>787</v>
      </c>
      <c r="D1548" s="2">
        <v>12</v>
      </c>
      <c r="E1548" s="3">
        <v>40630.582638888889</v>
      </c>
      <c r="F1548" s="11">
        <v>1.65</v>
      </c>
      <c r="G1548" s="2">
        <v>12481</v>
      </c>
      <c r="H1548" s="11">
        <v>19.799999999999997</v>
      </c>
    </row>
    <row r="1549" spans="1:8" x14ac:dyDescent="0.25">
      <c r="A1549" s="2">
        <v>547926</v>
      </c>
      <c r="B1549" s="1">
        <v>22989</v>
      </c>
      <c r="C1549" s="2" t="s">
        <v>636</v>
      </c>
      <c r="D1549" s="2">
        <v>12</v>
      </c>
      <c r="E1549" s="3">
        <v>40630.582638888889</v>
      </c>
      <c r="F1549" s="11">
        <v>3.25</v>
      </c>
      <c r="G1549" s="2">
        <v>12481</v>
      </c>
      <c r="H1549" s="11">
        <v>39</v>
      </c>
    </row>
    <row r="1550" spans="1:8" x14ac:dyDescent="0.25">
      <c r="A1550" s="2">
        <v>547926</v>
      </c>
      <c r="B1550" s="1">
        <v>22993</v>
      </c>
      <c r="C1550" s="2" t="s">
        <v>685</v>
      </c>
      <c r="D1550" s="2">
        <v>12</v>
      </c>
      <c r="E1550" s="3">
        <v>40630.582638888889</v>
      </c>
      <c r="F1550" s="11">
        <v>1.25</v>
      </c>
      <c r="G1550" s="2">
        <v>12481</v>
      </c>
      <c r="H1550" s="11">
        <v>15</v>
      </c>
    </row>
    <row r="1551" spans="1:8" x14ac:dyDescent="0.25">
      <c r="A1551" s="2">
        <v>547926</v>
      </c>
      <c r="B1551" s="1">
        <v>85093</v>
      </c>
      <c r="C1551" s="2" t="s">
        <v>382</v>
      </c>
      <c r="D1551" s="2">
        <v>48</v>
      </c>
      <c r="E1551" s="3">
        <v>40630.582638888889</v>
      </c>
      <c r="F1551" s="11">
        <v>0.39</v>
      </c>
      <c r="G1551" s="2">
        <v>12481</v>
      </c>
      <c r="H1551" s="11">
        <v>18.72</v>
      </c>
    </row>
    <row r="1552" spans="1:8" x14ac:dyDescent="0.25">
      <c r="A1552" s="2">
        <v>547926</v>
      </c>
      <c r="B1552" s="1">
        <v>85094</v>
      </c>
      <c r="C1552" s="2" t="s">
        <v>383</v>
      </c>
      <c r="D1552" s="2">
        <v>48</v>
      </c>
      <c r="E1552" s="3">
        <v>40630.582638888889</v>
      </c>
      <c r="F1552" s="11">
        <v>0.19</v>
      </c>
      <c r="G1552" s="2">
        <v>12481</v>
      </c>
      <c r="H1552" s="11">
        <v>9.120000000000001</v>
      </c>
    </row>
    <row r="1553" spans="1:8" x14ac:dyDescent="0.25">
      <c r="A1553" s="2">
        <v>547934</v>
      </c>
      <c r="B1553" s="1">
        <v>20676</v>
      </c>
      <c r="C1553" s="2" t="s">
        <v>132</v>
      </c>
      <c r="D1553" s="2">
        <v>8</v>
      </c>
      <c r="E1553" s="3">
        <v>40630.588194444441</v>
      </c>
      <c r="F1553" s="11">
        <v>1.25</v>
      </c>
      <c r="G1553" s="2">
        <v>12474</v>
      </c>
      <c r="H1553" s="11">
        <v>10</v>
      </c>
    </row>
    <row r="1554" spans="1:8" x14ac:dyDescent="0.25">
      <c r="A1554" s="2">
        <v>547934</v>
      </c>
      <c r="B1554" s="1">
        <v>20724</v>
      </c>
      <c r="C1554" s="2" t="s">
        <v>99</v>
      </c>
      <c r="D1554" s="2">
        <v>10</v>
      </c>
      <c r="E1554" s="3">
        <v>40630.588194444441</v>
      </c>
      <c r="F1554" s="11">
        <v>0.85</v>
      </c>
      <c r="G1554" s="2">
        <v>12474</v>
      </c>
      <c r="H1554" s="11">
        <v>8.5</v>
      </c>
    </row>
    <row r="1555" spans="1:8" x14ac:dyDescent="0.25">
      <c r="A1555" s="2">
        <v>547934</v>
      </c>
      <c r="B1555" s="1">
        <v>21559</v>
      </c>
      <c r="C1555" s="2" t="s">
        <v>167</v>
      </c>
      <c r="D1555" s="2">
        <v>6</v>
      </c>
      <c r="E1555" s="3">
        <v>40630.588194444441</v>
      </c>
      <c r="F1555" s="11">
        <v>2.5499999999999998</v>
      </c>
      <c r="G1555" s="2">
        <v>12474</v>
      </c>
      <c r="H1555" s="11">
        <v>15.299999999999999</v>
      </c>
    </row>
    <row r="1556" spans="1:8" x14ac:dyDescent="0.25">
      <c r="A1556" s="2">
        <v>547934</v>
      </c>
      <c r="B1556" s="1">
        <v>21915</v>
      </c>
      <c r="C1556" s="2" t="s">
        <v>65</v>
      </c>
      <c r="D1556" s="2">
        <v>12</v>
      </c>
      <c r="E1556" s="3">
        <v>40630.588194444441</v>
      </c>
      <c r="F1556" s="11">
        <v>1.25</v>
      </c>
      <c r="G1556" s="2">
        <v>12474</v>
      </c>
      <c r="H1556" s="11">
        <v>15</v>
      </c>
    </row>
    <row r="1557" spans="1:8" x14ac:dyDescent="0.25">
      <c r="A1557" s="2">
        <v>547934</v>
      </c>
      <c r="B1557" s="1">
        <v>22090</v>
      </c>
      <c r="C1557" s="2" t="s">
        <v>313</v>
      </c>
      <c r="D1557" s="2">
        <v>6</v>
      </c>
      <c r="E1557" s="3">
        <v>40630.588194444441</v>
      </c>
      <c r="F1557" s="11">
        <v>2.95</v>
      </c>
      <c r="G1557" s="2">
        <v>12474</v>
      </c>
      <c r="H1557" s="11">
        <v>17.700000000000003</v>
      </c>
    </row>
    <row r="1558" spans="1:8" x14ac:dyDescent="0.25">
      <c r="A1558" s="2">
        <v>547934</v>
      </c>
      <c r="B1558" s="1">
        <v>22230</v>
      </c>
      <c r="C1558" s="2" t="s">
        <v>841</v>
      </c>
      <c r="D1558" s="2">
        <v>12</v>
      </c>
      <c r="E1558" s="3">
        <v>40630.588194444441</v>
      </c>
      <c r="F1558" s="11">
        <v>0.85</v>
      </c>
      <c r="G1558" s="2">
        <v>12474</v>
      </c>
      <c r="H1558" s="11">
        <v>10.199999999999999</v>
      </c>
    </row>
    <row r="1559" spans="1:8" x14ac:dyDescent="0.25">
      <c r="A1559" s="2">
        <v>547934</v>
      </c>
      <c r="B1559" s="1">
        <v>22233</v>
      </c>
      <c r="C1559" s="2" t="s">
        <v>840</v>
      </c>
      <c r="D1559" s="2">
        <v>12</v>
      </c>
      <c r="E1559" s="3">
        <v>40630.588194444441</v>
      </c>
      <c r="F1559" s="11">
        <v>1.65</v>
      </c>
      <c r="G1559" s="2">
        <v>12474</v>
      </c>
      <c r="H1559" s="11">
        <v>19.799999999999997</v>
      </c>
    </row>
    <row r="1560" spans="1:8" x14ac:dyDescent="0.25">
      <c r="A1560" s="2">
        <v>547934</v>
      </c>
      <c r="B1560" s="1">
        <v>22236</v>
      </c>
      <c r="C1560" s="2" t="s">
        <v>243</v>
      </c>
      <c r="D1560" s="2">
        <v>2</v>
      </c>
      <c r="E1560" s="3">
        <v>40630.588194444441</v>
      </c>
      <c r="F1560" s="11">
        <v>12.75</v>
      </c>
      <c r="G1560" s="2">
        <v>12474</v>
      </c>
      <c r="H1560" s="11">
        <v>25.5</v>
      </c>
    </row>
    <row r="1561" spans="1:8" x14ac:dyDescent="0.25">
      <c r="A1561" s="2">
        <v>547934</v>
      </c>
      <c r="B1561" s="1">
        <v>22255</v>
      </c>
      <c r="C1561" s="2" t="s">
        <v>238</v>
      </c>
      <c r="D1561" s="2">
        <v>12</v>
      </c>
      <c r="E1561" s="3">
        <v>40630.588194444441</v>
      </c>
      <c r="F1561" s="11">
        <v>0.85</v>
      </c>
      <c r="G1561" s="2">
        <v>12474</v>
      </c>
      <c r="H1561" s="11">
        <v>10.199999999999999</v>
      </c>
    </row>
    <row r="1562" spans="1:8" x14ac:dyDescent="0.25">
      <c r="A1562" s="2">
        <v>547934</v>
      </c>
      <c r="B1562" s="1">
        <v>22258</v>
      </c>
      <c r="C1562" s="2" t="s">
        <v>842</v>
      </c>
      <c r="D1562" s="2">
        <v>12</v>
      </c>
      <c r="E1562" s="3">
        <v>40630.588194444441</v>
      </c>
      <c r="F1562" s="11">
        <v>1.25</v>
      </c>
      <c r="G1562" s="2">
        <v>12474</v>
      </c>
      <c r="H1562" s="11">
        <v>15</v>
      </c>
    </row>
    <row r="1563" spans="1:8" x14ac:dyDescent="0.25">
      <c r="A1563" s="2">
        <v>547934</v>
      </c>
      <c r="B1563" s="1">
        <v>22264</v>
      </c>
      <c r="C1563" s="2" t="s">
        <v>433</v>
      </c>
      <c r="D1563" s="2">
        <v>12</v>
      </c>
      <c r="E1563" s="3">
        <v>40630.588194444441</v>
      </c>
      <c r="F1563" s="11">
        <v>0.85</v>
      </c>
      <c r="G1563" s="2">
        <v>12474</v>
      </c>
      <c r="H1563" s="11">
        <v>10.199999999999999</v>
      </c>
    </row>
    <row r="1564" spans="1:8" x14ac:dyDescent="0.25">
      <c r="A1564" s="2">
        <v>547934</v>
      </c>
      <c r="B1564" s="1">
        <v>22437</v>
      </c>
      <c r="C1564" s="2" t="s">
        <v>845</v>
      </c>
      <c r="D1564" s="2">
        <v>20</v>
      </c>
      <c r="E1564" s="3">
        <v>40630.588194444441</v>
      </c>
      <c r="F1564" s="11">
        <v>0.85</v>
      </c>
      <c r="G1564" s="2">
        <v>12474</v>
      </c>
      <c r="H1564" s="11">
        <v>17</v>
      </c>
    </row>
    <row r="1565" spans="1:8" x14ac:dyDescent="0.25">
      <c r="A1565" s="2">
        <v>547934</v>
      </c>
      <c r="B1565" s="1">
        <v>22551</v>
      </c>
      <c r="C1565" s="2" t="s">
        <v>158</v>
      </c>
      <c r="D1565" s="2">
        <v>12</v>
      </c>
      <c r="E1565" s="3">
        <v>40630.588194444441</v>
      </c>
      <c r="F1565" s="11">
        <v>1.65</v>
      </c>
      <c r="G1565" s="2">
        <v>12474</v>
      </c>
      <c r="H1565" s="11">
        <v>19.799999999999997</v>
      </c>
    </row>
    <row r="1566" spans="1:8" x14ac:dyDescent="0.25">
      <c r="A1566" s="2">
        <v>547934</v>
      </c>
      <c r="B1566" s="1">
        <v>22898</v>
      </c>
      <c r="C1566" s="2" t="s">
        <v>61</v>
      </c>
      <c r="D1566" s="2">
        <v>8</v>
      </c>
      <c r="E1566" s="3">
        <v>40630.588194444441</v>
      </c>
      <c r="F1566" s="11">
        <v>1.95</v>
      </c>
      <c r="G1566" s="2">
        <v>12474</v>
      </c>
      <c r="H1566" s="11">
        <v>15.6</v>
      </c>
    </row>
    <row r="1567" spans="1:8" x14ac:dyDescent="0.25">
      <c r="A1567" s="2">
        <v>547934</v>
      </c>
      <c r="B1567" s="1">
        <v>22957</v>
      </c>
      <c r="C1567" s="2" t="s">
        <v>511</v>
      </c>
      <c r="D1567" s="2">
        <v>6</v>
      </c>
      <c r="E1567" s="3">
        <v>40630.588194444441</v>
      </c>
      <c r="F1567" s="11">
        <v>2.95</v>
      </c>
      <c r="G1567" s="2">
        <v>12474</v>
      </c>
      <c r="H1567" s="11">
        <v>17.700000000000003</v>
      </c>
    </row>
    <row r="1568" spans="1:8" x14ac:dyDescent="0.25">
      <c r="A1568" s="2">
        <v>547934</v>
      </c>
      <c r="B1568" s="1" t="s">
        <v>843</v>
      </c>
      <c r="C1568" s="2" t="s">
        <v>844</v>
      </c>
      <c r="D1568" s="2">
        <v>6</v>
      </c>
      <c r="E1568" s="3">
        <v>40630.588194444441</v>
      </c>
      <c r="F1568" s="11">
        <v>1.95</v>
      </c>
      <c r="G1568" s="2">
        <v>12474</v>
      </c>
      <c r="H1568" s="11">
        <v>11.7</v>
      </c>
    </row>
    <row r="1569" spans="1:8" x14ac:dyDescent="0.25">
      <c r="A1569" s="2">
        <v>548320</v>
      </c>
      <c r="B1569" s="1">
        <v>21210</v>
      </c>
      <c r="C1569" s="2" t="s">
        <v>174</v>
      </c>
      <c r="D1569" s="2">
        <v>30</v>
      </c>
      <c r="E1569" s="3">
        <v>40632.537499999999</v>
      </c>
      <c r="F1569" s="11">
        <v>1.45</v>
      </c>
      <c r="G1569" s="2">
        <v>12709</v>
      </c>
      <c r="H1569" s="11">
        <v>43.5</v>
      </c>
    </row>
    <row r="1570" spans="1:8" x14ac:dyDescent="0.25">
      <c r="A1570" s="2">
        <v>548320</v>
      </c>
      <c r="B1570" s="1">
        <v>21452</v>
      </c>
      <c r="C1570" s="2" t="s">
        <v>147</v>
      </c>
      <c r="D1570" s="2">
        <v>20</v>
      </c>
      <c r="E1570" s="3">
        <v>40632.537499999999</v>
      </c>
      <c r="F1570" s="11">
        <v>2.95</v>
      </c>
      <c r="G1570" s="2">
        <v>12709</v>
      </c>
      <c r="H1570" s="11">
        <v>59</v>
      </c>
    </row>
    <row r="1571" spans="1:8" x14ac:dyDescent="0.25">
      <c r="A1571" s="2">
        <v>548320</v>
      </c>
      <c r="B1571" s="1">
        <v>21916</v>
      </c>
      <c r="C1571" s="2" t="s">
        <v>545</v>
      </c>
      <c r="D1571" s="2">
        <v>30</v>
      </c>
      <c r="E1571" s="3">
        <v>40632.537499999999</v>
      </c>
      <c r="F1571" s="11">
        <v>0.42</v>
      </c>
      <c r="G1571" s="2">
        <v>12709</v>
      </c>
      <c r="H1571" s="11">
        <v>12.6</v>
      </c>
    </row>
    <row r="1572" spans="1:8" x14ac:dyDescent="0.25">
      <c r="A1572" s="2">
        <v>548320</v>
      </c>
      <c r="B1572" s="1">
        <v>22423</v>
      </c>
      <c r="C1572" s="2" t="s">
        <v>100</v>
      </c>
      <c r="D1572" s="2">
        <v>16</v>
      </c>
      <c r="E1572" s="3">
        <v>40632.537499999999</v>
      </c>
      <c r="F1572" s="11">
        <v>10.95</v>
      </c>
      <c r="G1572" s="2">
        <v>12709</v>
      </c>
      <c r="H1572" s="11">
        <v>175.2</v>
      </c>
    </row>
    <row r="1573" spans="1:8" x14ac:dyDescent="0.25">
      <c r="A1573" s="2">
        <v>548320</v>
      </c>
      <c r="B1573" s="1">
        <v>22467</v>
      </c>
      <c r="C1573" s="2" t="s">
        <v>107</v>
      </c>
      <c r="D1573" s="2">
        <v>36</v>
      </c>
      <c r="E1573" s="3">
        <v>40632.537499999999</v>
      </c>
      <c r="F1573" s="11">
        <v>2.1</v>
      </c>
      <c r="G1573" s="2">
        <v>12709</v>
      </c>
      <c r="H1573" s="11">
        <v>75.600000000000009</v>
      </c>
    </row>
    <row r="1574" spans="1:8" x14ac:dyDescent="0.25">
      <c r="A1574" s="2">
        <v>548320</v>
      </c>
      <c r="B1574" s="1">
        <v>22489</v>
      </c>
      <c r="C1574" s="2" t="s">
        <v>185</v>
      </c>
      <c r="D1574" s="2">
        <v>40</v>
      </c>
      <c r="E1574" s="3">
        <v>40632.537499999999</v>
      </c>
      <c r="F1574" s="11">
        <v>0.42</v>
      </c>
      <c r="G1574" s="2">
        <v>12709</v>
      </c>
      <c r="H1574" s="11">
        <v>16.8</v>
      </c>
    </row>
    <row r="1575" spans="1:8" x14ac:dyDescent="0.25">
      <c r="A1575" s="2">
        <v>548412</v>
      </c>
      <c r="B1575" s="1">
        <v>22961</v>
      </c>
      <c r="C1575" s="2" t="s">
        <v>13</v>
      </c>
      <c r="D1575" s="2">
        <v>12</v>
      </c>
      <c r="E1575" s="3">
        <v>40633.443055555559</v>
      </c>
      <c r="F1575" s="11">
        <v>1.45</v>
      </c>
      <c r="G1575" s="2">
        <v>12601</v>
      </c>
      <c r="H1575" s="11">
        <v>17.399999999999999</v>
      </c>
    </row>
    <row r="1576" spans="1:8" x14ac:dyDescent="0.25">
      <c r="A1576" s="2">
        <v>548412</v>
      </c>
      <c r="B1576" s="1">
        <v>82482</v>
      </c>
      <c r="C1576" s="2" t="s">
        <v>439</v>
      </c>
      <c r="D1576" s="2">
        <v>36</v>
      </c>
      <c r="E1576" s="3">
        <v>40633.443055555559</v>
      </c>
      <c r="F1576" s="11">
        <v>2.1</v>
      </c>
      <c r="G1576" s="2">
        <v>12601</v>
      </c>
      <c r="H1576" s="11">
        <v>75.600000000000009</v>
      </c>
    </row>
    <row r="1577" spans="1:8" x14ac:dyDescent="0.25">
      <c r="A1577" s="2">
        <v>548489</v>
      </c>
      <c r="B1577" s="1">
        <v>21843</v>
      </c>
      <c r="C1577" s="2" t="s">
        <v>578</v>
      </c>
      <c r="D1577" s="2">
        <v>3</v>
      </c>
      <c r="E1577" s="3">
        <v>40633.548611111109</v>
      </c>
      <c r="F1577" s="11">
        <v>10.95</v>
      </c>
      <c r="G1577" s="2">
        <v>12619</v>
      </c>
      <c r="H1577" s="11">
        <v>32.849999999999994</v>
      </c>
    </row>
    <row r="1578" spans="1:8" x14ac:dyDescent="0.25">
      <c r="A1578" s="2">
        <v>548489</v>
      </c>
      <c r="B1578" s="1">
        <v>22215</v>
      </c>
      <c r="C1578" s="2" t="s">
        <v>18</v>
      </c>
      <c r="D1578" s="2">
        <v>10</v>
      </c>
      <c r="E1578" s="3">
        <v>40633.548611111109</v>
      </c>
      <c r="F1578" s="11">
        <v>8.5</v>
      </c>
      <c r="G1578" s="2">
        <v>12619</v>
      </c>
      <c r="H1578" s="11">
        <v>85</v>
      </c>
    </row>
    <row r="1579" spans="1:8" x14ac:dyDescent="0.25">
      <c r="A1579" s="2">
        <v>548489</v>
      </c>
      <c r="B1579" s="1">
        <v>22423</v>
      </c>
      <c r="C1579" s="2" t="s">
        <v>100</v>
      </c>
      <c r="D1579" s="2">
        <v>3</v>
      </c>
      <c r="E1579" s="3">
        <v>40633.548611111109</v>
      </c>
      <c r="F1579" s="11">
        <v>12.75</v>
      </c>
      <c r="G1579" s="2">
        <v>12619</v>
      </c>
      <c r="H1579" s="11">
        <v>38.25</v>
      </c>
    </row>
    <row r="1580" spans="1:8" x14ac:dyDescent="0.25">
      <c r="A1580" s="2">
        <v>548489</v>
      </c>
      <c r="B1580" s="1">
        <v>22893</v>
      </c>
      <c r="C1580" s="2" t="s">
        <v>848</v>
      </c>
      <c r="D1580" s="2">
        <v>24</v>
      </c>
      <c r="E1580" s="3">
        <v>40633.548611111109</v>
      </c>
      <c r="F1580" s="11">
        <v>0.42</v>
      </c>
      <c r="G1580" s="2">
        <v>12619</v>
      </c>
      <c r="H1580" s="11">
        <v>10.08</v>
      </c>
    </row>
    <row r="1581" spans="1:8" x14ac:dyDescent="0.25">
      <c r="A1581" s="2">
        <v>548489</v>
      </c>
      <c r="B1581" s="1" t="s">
        <v>846</v>
      </c>
      <c r="C1581" s="2" t="s">
        <v>847</v>
      </c>
      <c r="D1581" s="2">
        <v>4</v>
      </c>
      <c r="E1581" s="3">
        <v>40633.548611111109</v>
      </c>
      <c r="F1581" s="11">
        <v>9.9499999999999993</v>
      </c>
      <c r="G1581" s="2">
        <v>12619</v>
      </c>
      <c r="H1581" s="11">
        <v>39.799999999999997</v>
      </c>
    </row>
    <row r="1582" spans="1:8" x14ac:dyDescent="0.25">
      <c r="A1582" s="2">
        <v>548654</v>
      </c>
      <c r="B1582" s="1">
        <v>21216</v>
      </c>
      <c r="C1582" s="2" t="s">
        <v>129</v>
      </c>
      <c r="D1582" s="2">
        <v>4</v>
      </c>
      <c r="E1582" s="3">
        <v>40634.574305555558</v>
      </c>
      <c r="F1582" s="11">
        <v>4.95</v>
      </c>
      <c r="G1582" s="2">
        <v>12569</v>
      </c>
      <c r="H1582" s="11">
        <v>19.8</v>
      </c>
    </row>
    <row r="1583" spans="1:8" x14ac:dyDescent="0.25">
      <c r="A1583" s="2">
        <v>548654</v>
      </c>
      <c r="B1583" s="1">
        <v>21218</v>
      </c>
      <c r="C1583" s="2" t="s">
        <v>615</v>
      </c>
      <c r="D1583" s="2">
        <v>6</v>
      </c>
      <c r="E1583" s="3">
        <v>40634.574305555558</v>
      </c>
      <c r="F1583" s="11">
        <v>3.75</v>
      </c>
      <c r="G1583" s="2">
        <v>12569</v>
      </c>
      <c r="H1583" s="11">
        <v>22.5</v>
      </c>
    </row>
    <row r="1584" spans="1:8" x14ac:dyDescent="0.25">
      <c r="A1584" s="2">
        <v>548654</v>
      </c>
      <c r="B1584" s="1">
        <v>21231</v>
      </c>
      <c r="C1584" s="2" t="s">
        <v>200</v>
      </c>
      <c r="D1584" s="2">
        <v>12</v>
      </c>
      <c r="E1584" s="3">
        <v>40634.574305555558</v>
      </c>
      <c r="F1584" s="11">
        <v>1.25</v>
      </c>
      <c r="G1584" s="2">
        <v>12569</v>
      </c>
      <c r="H1584" s="11">
        <v>15</v>
      </c>
    </row>
    <row r="1585" spans="1:8" x14ac:dyDescent="0.25">
      <c r="A1585" s="2">
        <v>548654</v>
      </c>
      <c r="B1585" s="1">
        <v>21232</v>
      </c>
      <c r="C1585" s="2" t="s">
        <v>179</v>
      </c>
      <c r="D1585" s="2">
        <v>24</v>
      </c>
      <c r="E1585" s="3">
        <v>40634.574305555558</v>
      </c>
      <c r="F1585" s="11">
        <v>1.25</v>
      </c>
      <c r="G1585" s="2">
        <v>12569</v>
      </c>
      <c r="H1585" s="11">
        <v>30</v>
      </c>
    </row>
    <row r="1586" spans="1:8" x14ac:dyDescent="0.25">
      <c r="A1586" s="2">
        <v>548654</v>
      </c>
      <c r="B1586" s="1">
        <v>21700</v>
      </c>
      <c r="C1586" s="2" t="s">
        <v>176</v>
      </c>
      <c r="D1586" s="2">
        <v>12</v>
      </c>
      <c r="E1586" s="3">
        <v>40634.574305555558</v>
      </c>
      <c r="F1586" s="11">
        <v>0.85</v>
      </c>
      <c r="G1586" s="2">
        <v>12569</v>
      </c>
      <c r="H1586" s="11">
        <v>10.199999999999999</v>
      </c>
    </row>
    <row r="1587" spans="1:8" x14ac:dyDescent="0.25">
      <c r="A1587" s="2">
        <v>548654</v>
      </c>
      <c r="B1587" s="1">
        <v>22055</v>
      </c>
      <c r="C1587" s="2" t="s">
        <v>380</v>
      </c>
      <c r="D1587" s="2">
        <v>16</v>
      </c>
      <c r="E1587" s="3">
        <v>40634.574305555558</v>
      </c>
      <c r="F1587" s="11">
        <v>1.65</v>
      </c>
      <c r="G1587" s="2">
        <v>12569</v>
      </c>
      <c r="H1587" s="11">
        <v>26.4</v>
      </c>
    </row>
    <row r="1588" spans="1:8" x14ac:dyDescent="0.25">
      <c r="A1588" s="2">
        <v>548654</v>
      </c>
      <c r="B1588" s="1">
        <v>22060</v>
      </c>
      <c r="C1588" s="2" t="s">
        <v>849</v>
      </c>
      <c r="D1588" s="2">
        <v>16</v>
      </c>
      <c r="E1588" s="3">
        <v>40634.574305555558</v>
      </c>
      <c r="F1588" s="11">
        <v>3.95</v>
      </c>
      <c r="G1588" s="2">
        <v>12569</v>
      </c>
      <c r="H1588" s="11">
        <v>63.2</v>
      </c>
    </row>
    <row r="1589" spans="1:8" x14ac:dyDescent="0.25">
      <c r="A1589" s="2">
        <v>548654</v>
      </c>
      <c r="B1589" s="1">
        <v>37447</v>
      </c>
      <c r="C1589" s="2" t="s">
        <v>579</v>
      </c>
      <c r="D1589" s="2">
        <v>12</v>
      </c>
      <c r="E1589" s="3">
        <v>40634.574305555558</v>
      </c>
      <c r="F1589" s="11">
        <v>1.49</v>
      </c>
      <c r="G1589" s="2">
        <v>12569</v>
      </c>
      <c r="H1589" s="11">
        <v>17.88</v>
      </c>
    </row>
    <row r="1590" spans="1:8" x14ac:dyDescent="0.25">
      <c r="A1590" s="2">
        <v>548654</v>
      </c>
      <c r="B1590" s="1">
        <v>37450</v>
      </c>
      <c r="C1590" s="2" t="s">
        <v>592</v>
      </c>
      <c r="D1590" s="2">
        <v>6</v>
      </c>
      <c r="E1590" s="3">
        <v>40634.574305555558</v>
      </c>
      <c r="F1590" s="11">
        <v>2.95</v>
      </c>
      <c r="G1590" s="2">
        <v>12569</v>
      </c>
      <c r="H1590" s="11">
        <v>17.700000000000003</v>
      </c>
    </row>
    <row r="1591" spans="1:8" x14ac:dyDescent="0.25">
      <c r="A1591" s="2">
        <v>548745</v>
      </c>
      <c r="B1591" s="1">
        <v>21080</v>
      </c>
      <c r="C1591" s="2" t="s">
        <v>377</v>
      </c>
      <c r="D1591" s="2">
        <v>12</v>
      </c>
      <c r="E1591" s="3">
        <v>40637.506944444445</v>
      </c>
      <c r="F1591" s="11">
        <v>0.85</v>
      </c>
      <c r="G1591" s="2">
        <v>12471</v>
      </c>
      <c r="H1591" s="11">
        <v>10.199999999999999</v>
      </c>
    </row>
    <row r="1592" spans="1:8" x14ac:dyDescent="0.25">
      <c r="A1592" s="2">
        <v>548745</v>
      </c>
      <c r="B1592" s="1">
        <v>21577</v>
      </c>
      <c r="C1592" s="2" t="s">
        <v>201</v>
      </c>
      <c r="D1592" s="2">
        <v>6</v>
      </c>
      <c r="E1592" s="3">
        <v>40637.506944444445</v>
      </c>
      <c r="F1592" s="11">
        <v>2.25</v>
      </c>
      <c r="G1592" s="2">
        <v>12471</v>
      </c>
      <c r="H1592" s="11">
        <v>13.5</v>
      </c>
    </row>
    <row r="1593" spans="1:8" x14ac:dyDescent="0.25">
      <c r="A1593" s="2">
        <v>548745</v>
      </c>
      <c r="B1593" s="1">
        <v>22077</v>
      </c>
      <c r="C1593" s="2" t="s">
        <v>17</v>
      </c>
      <c r="D1593" s="2">
        <v>12</v>
      </c>
      <c r="E1593" s="3">
        <v>40637.506944444445</v>
      </c>
      <c r="F1593" s="11">
        <v>1.65</v>
      </c>
      <c r="G1593" s="2">
        <v>12471</v>
      </c>
      <c r="H1593" s="11">
        <v>19.799999999999997</v>
      </c>
    </row>
    <row r="1594" spans="1:8" x14ac:dyDescent="0.25">
      <c r="A1594" s="2">
        <v>548745</v>
      </c>
      <c r="B1594" s="1">
        <v>22554</v>
      </c>
      <c r="C1594" s="2" t="s">
        <v>110</v>
      </c>
      <c r="D1594" s="2">
        <v>12</v>
      </c>
      <c r="E1594" s="3">
        <v>40637.506944444445</v>
      </c>
      <c r="F1594" s="11">
        <v>1.65</v>
      </c>
      <c r="G1594" s="2">
        <v>12471</v>
      </c>
      <c r="H1594" s="11">
        <v>19.799999999999997</v>
      </c>
    </row>
    <row r="1595" spans="1:8" x14ac:dyDescent="0.25">
      <c r="A1595" s="2">
        <v>548745</v>
      </c>
      <c r="B1595" s="1">
        <v>22585</v>
      </c>
      <c r="C1595" s="2" t="s">
        <v>164</v>
      </c>
      <c r="D1595" s="2">
        <v>12</v>
      </c>
      <c r="E1595" s="3">
        <v>40637.506944444445</v>
      </c>
      <c r="F1595" s="11">
        <v>1.25</v>
      </c>
      <c r="G1595" s="2">
        <v>12471</v>
      </c>
      <c r="H1595" s="11">
        <v>15</v>
      </c>
    </row>
    <row r="1596" spans="1:8" x14ac:dyDescent="0.25">
      <c r="A1596" s="2">
        <v>548745</v>
      </c>
      <c r="B1596" s="1">
        <v>22646</v>
      </c>
      <c r="C1596" s="2" t="s">
        <v>182</v>
      </c>
      <c r="D1596" s="2">
        <v>12</v>
      </c>
      <c r="E1596" s="3">
        <v>40637.506944444445</v>
      </c>
      <c r="F1596" s="11">
        <v>1.45</v>
      </c>
      <c r="G1596" s="2">
        <v>12471</v>
      </c>
      <c r="H1596" s="11">
        <v>17.399999999999999</v>
      </c>
    </row>
    <row r="1597" spans="1:8" x14ac:dyDescent="0.25">
      <c r="A1597" s="2">
        <v>548745</v>
      </c>
      <c r="B1597" s="1">
        <v>22693</v>
      </c>
      <c r="C1597" s="2" t="s">
        <v>850</v>
      </c>
      <c r="D1597" s="2">
        <v>24</v>
      </c>
      <c r="E1597" s="3">
        <v>40637.506944444445</v>
      </c>
      <c r="F1597" s="11">
        <v>1.25</v>
      </c>
      <c r="G1597" s="2">
        <v>12471</v>
      </c>
      <c r="H1597" s="11">
        <v>30</v>
      </c>
    </row>
    <row r="1598" spans="1:8" x14ac:dyDescent="0.25">
      <c r="A1598" s="2">
        <v>548745</v>
      </c>
      <c r="B1598" s="1">
        <v>22728</v>
      </c>
      <c r="C1598" s="2" t="s">
        <v>191</v>
      </c>
      <c r="D1598" s="2">
        <v>8</v>
      </c>
      <c r="E1598" s="3">
        <v>40637.506944444445</v>
      </c>
      <c r="F1598" s="11">
        <v>3.75</v>
      </c>
      <c r="G1598" s="2">
        <v>12471</v>
      </c>
      <c r="H1598" s="11">
        <v>30</v>
      </c>
    </row>
    <row r="1599" spans="1:8" x14ac:dyDescent="0.25">
      <c r="A1599" s="2">
        <v>548745</v>
      </c>
      <c r="B1599" s="1">
        <v>22741</v>
      </c>
      <c r="C1599" s="2" t="s">
        <v>192</v>
      </c>
      <c r="D1599" s="2">
        <v>48</v>
      </c>
      <c r="E1599" s="3">
        <v>40637.506944444445</v>
      </c>
      <c r="F1599" s="11">
        <v>0.85</v>
      </c>
      <c r="G1599" s="2">
        <v>12471</v>
      </c>
      <c r="H1599" s="11">
        <v>40.799999999999997</v>
      </c>
    </row>
    <row r="1600" spans="1:8" x14ac:dyDescent="0.25">
      <c r="A1600" s="2">
        <v>548745</v>
      </c>
      <c r="B1600" s="1">
        <v>22759</v>
      </c>
      <c r="C1600" s="2" t="s">
        <v>199</v>
      </c>
      <c r="D1600" s="2">
        <v>12</v>
      </c>
      <c r="E1600" s="3">
        <v>40637.506944444445</v>
      </c>
      <c r="F1600" s="11">
        <v>1.65</v>
      </c>
      <c r="G1600" s="2">
        <v>12471</v>
      </c>
      <c r="H1600" s="11">
        <v>19.799999999999997</v>
      </c>
    </row>
    <row r="1601" spans="1:8" x14ac:dyDescent="0.25">
      <c r="A1601" s="2">
        <v>548745</v>
      </c>
      <c r="B1601" s="1">
        <v>22813</v>
      </c>
      <c r="C1601" s="2" t="s">
        <v>521</v>
      </c>
      <c r="D1601" s="2">
        <v>12</v>
      </c>
      <c r="E1601" s="3">
        <v>40637.506944444445</v>
      </c>
      <c r="F1601" s="11">
        <v>1.95</v>
      </c>
      <c r="G1601" s="2">
        <v>12471</v>
      </c>
      <c r="H1601" s="11">
        <v>23.4</v>
      </c>
    </row>
    <row r="1602" spans="1:8" x14ac:dyDescent="0.25">
      <c r="A1602" s="2">
        <v>548745</v>
      </c>
      <c r="B1602" s="1">
        <v>22859</v>
      </c>
      <c r="C1602" s="2" t="s">
        <v>202</v>
      </c>
      <c r="D1602" s="2">
        <v>6</v>
      </c>
      <c r="E1602" s="3">
        <v>40637.506944444445</v>
      </c>
      <c r="F1602" s="11">
        <v>1.65</v>
      </c>
      <c r="G1602" s="2">
        <v>12471</v>
      </c>
      <c r="H1602" s="11">
        <v>9.8999999999999986</v>
      </c>
    </row>
    <row r="1603" spans="1:8" x14ac:dyDescent="0.25">
      <c r="A1603" s="2">
        <v>548745</v>
      </c>
      <c r="B1603" s="1">
        <v>22907</v>
      </c>
      <c r="C1603" s="2" t="s">
        <v>186</v>
      </c>
      <c r="D1603" s="2">
        <v>12</v>
      </c>
      <c r="E1603" s="3">
        <v>40637.506944444445</v>
      </c>
      <c r="F1603" s="11">
        <v>0.85</v>
      </c>
      <c r="G1603" s="2">
        <v>12471</v>
      </c>
      <c r="H1603" s="11">
        <v>10.199999999999999</v>
      </c>
    </row>
    <row r="1604" spans="1:8" x14ac:dyDescent="0.25">
      <c r="A1604" s="2">
        <v>548745</v>
      </c>
      <c r="B1604" s="1">
        <v>22908</v>
      </c>
      <c r="C1604" s="2" t="s">
        <v>187</v>
      </c>
      <c r="D1604" s="2">
        <v>12</v>
      </c>
      <c r="E1604" s="3">
        <v>40637.506944444445</v>
      </c>
      <c r="F1604" s="11">
        <v>0.85</v>
      </c>
      <c r="G1604" s="2">
        <v>12471</v>
      </c>
      <c r="H1604" s="11">
        <v>10.199999999999999</v>
      </c>
    </row>
    <row r="1605" spans="1:8" x14ac:dyDescent="0.25">
      <c r="A1605" s="2">
        <v>548745</v>
      </c>
      <c r="B1605" s="1">
        <v>22913</v>
      </c>
      <c r="C1605" s="2" t="s">
        <v>208</v>
      </c>
      <c r="D1605" s="2">
        <v>3</v>
      </c>
      <c r="E1605" s="3">
        <v>40637.506944444445</v>
      </c>
      <c r="F1605" s="11">
        <v>4.95</v>
      </c>
      <c r="G1605" s="2">
        <v>12471</v>
      </c>
      <c r="H1605" s="11">
        <v>14.850000000000001</v>
      </c>
    </row>
    <row r="1606" spans="1:8" x14ac:dyDescent="0.25">
      <c r="A1606" s="2">
        <v>548745</v>
      </c>
      <c r="B1606" s="1">
        <v>22968</v>
      </c>
      <c r="C1606" s="2" t="s">
        <v>62</v>
      </c>
      <c r="D1606" s="2">
        <v>4</v>
      </c>
      <c r="E1606" s="3">
        <v>40637.506944444445</v>
      </c>
      <c r="F1606" s="11">
        <v>9.9499999999999993</v>
      </c>
      <c r="G1606" s="2">
        <v>12471</v>
      </c>
      <c r="H1606" s="11">
        <v>39.799999999999997</v>
      </c>
    </row>
    <row r="1607" spans="1:8" x14ac:dyDescent="0.25">
      <c r="A1607" s="2">
        <v>548745</v>
      </c>
      <c r="B1607" s="1">
        <v>22991</v>
      </c>
      <c r="C1607" s="2" t="s">
        <v>691</v>
      </c>
      <c r="D1607" s="2">
        <v>12</v>
      </c>
      <c r="E1607" s="3">
        <v>40637.506944444445</v>
      </c>
      <c r="F1607" s="11">
        <v>1.95</v>
      </c>
      <c r="G1607" s="2">
        <v>12471</v>
      </c>
      <c r="H1607" s="11">
        <v>23.4</v>
      </c>
    </row>
    <row r="1608" spans="1:8" x14ac:dyDescent="0.25">
      <c r="A1608" s="2">
        <v>548745</v>
      </c>
      <c r="B1608" s="1">
        <v>22992</v>
      </c>
      <c r="C1608" s="2" t="s">
        <v>694</v>
      </c>
      <c r="D1608" s="2">
        <v>12</v>
      </c>
      <c r="E1608" s="3">
        <v>40637.506944444445</v>
      </c>
      <c r="F1608" s="11">
        <v>1.95</v>
      </c>
      <c r="G1608" s="2">
        <v>12471</v>
      </c>
      <c r="H1608" s="11">
        <v>23.4</v>
      </c>
    </row>
    <row r="1609" spans="1:8" x14ac:dyDescent="0.25">
      <c r="A1609" s="2">
        <v>548745</v>
      </c>
      <c r="B1609" s="1">
        <v>22993</v>
      </c>
      <c r="C1609" s="2" t="s">
        <v>685</v>
      </c>
      <c r="D1609" s="2">
        <v>12</v>
      </c>
      <c r="E1609" s="3">
        <v>40637.506944444445</v>
      </c>
      <c r="F1609" s="11">
        <v>1.25</v>
      </c>
      <c r="G1609" s="2">
        <v>12471</v>
      </c>
      <c r="H1609" s="11">
        <v>15</v>
      </c>
    </row>
    <row r="1610" spans="1:8" x14ac:dyDescent="0.25">
      <c r="A1610" s="2">
        <v>548745</v>
      </c>
      <c r="B1610" s="1">
        <v>23051</v>
      </c>
      <c r="C1610" s="2" t="s">
        <v>852</v>
      </c>
      <c r="D1610" s="2">
        <v>2</v>
      </c>
      <c r="E1610" s="3">
        <v>40637.506944444445</v>
      </c>
      <c r="F1610" s="11">
        <v>8.25</v>
      </c>
      <c r="G1610" s="2">
        <v>12471</v>
      </c>
      <c r="H1610" s="11">
        <v>16.5</v>
      </c>
    </row>
    <row r="1611" spans="1:8" x14ac:dyDescent="0.25">
      <c r="A1611" s="2">
        <v>548745</v>
      </c>
      <c r="B1611" s="1">
        <v>23076</v>
      </c>
      <c r="C1611" s="2" t="s">
        <v>851</v>
      </c>
      <c r="D1611" s="2">
        <v>24</v>
      </c>
      <c r="E1611" s="3">
        <v>40637.506944444445</v>
      </c>
      <c r="F1611" s="11">
        <v>1.25</v>
      </c>
      <c r="G1611" s="2">
        <v>12471</v>
      </c>
      <c r="H1611" s="11">
        <v>30</v>
      </c>
    </row>
    <row r="1612" spans="1:8" x14ac:dyDescent="0.25">
      <c r="A1612" s="2">
        <v>548745</v>
      </c>
      <c r="B1612" s="1">
        <v>23078</v>
      </c>
      <c r="C1612" s="2" t="s">
        <v>827</v>
      </c>
      <c r="D1612" s="2">
        <v>24</v>
      </c>
      <c r="E1612" s="3">
        <v>40637.506944444445</v>
      </c>
      <c r="F1612" s="11">
        <v>1.25</v>
      </c>
      <c r="G1612" s="2">
        <v>12471</v>
      </c>
      <c r="H1612" s="11">
        <v>30</v>
      </c>
    </row>
    <row r="1613" spans="1:8" x14ac:dyDescent="0.25">
      <c r="A1613" s="2">
        <v>548745</v>
      </c>
      <c r="B1613" s="1">
        <v>23155</v>
      </c>
      <c r="C1613" s="2" t="s">
        <v>853</v>
      </c>
      <c r="D1613" s="2">
        <v>12</v>
      </c>
      <c r="E1613" s="3">
        <v>40637.506944444445</v>
      </c>
      <c r="F1613" s="11">
        <v>0.83</v>
      </c>
      <c r="G1613" s="2">
        <v>12471</v>
      </c>
      <c r="H1613" s="11">
        <v>9.9599999999999991</v>
      </c>
    </row>
    <row r="1614" spans="1:8" x14ac:dyDescent="0.25">
      <c r="A1614" s="2">
        <v>548745</v>
      </c>
      <c r="B1614" s="1">
        <v>23158</v>
      </c>
      <c r="C1614" s="2" t="s">
        <v>824</v>
      </c>
      <c r="D1614" s="2">
        <v>24</v>
      </c>
      <c r="E1614" s="3">
        <v>40637.506944444445</v>
      </c>
      <c r="F1614" s="11">
        <v>2.08</v>
      </c>
      <c r="G1614" s="2">
        <v>12471</v>
      </c>
      <c r="H1614" s="11">
        <v>49.92</v>
      </c>
    </row>
    <row r="1615" spans="1:8" x14ac:dyDescent="0.25">
      <c r="A1615" s="2">
        <v>548745</v>
      </c>
      <c r="B1615" s="1">
        <v>23159</v>
      </c>
      <c r="C1615" s="2" t="s">
        <v>822</v>
      </c>
      <c r="D1615" s="2">
        <v>12</v>
      </c>
      <c r="E1615" s="3">
        <v>40637.506944444445</v>
      </c>
      <c r="F1615" s="11">
        <v>2.08</v>
      </c>
      <c r="G1615" s="2">
        <v>12471</v>
      </c>
      <c r="H1615" s="11">
        <v>24.96</v>
      </c>
    </row>
    <row r="1616" spans="1:8" x14ac:dyDescent="0.25">
      <c r="A1616" s="2">
        <v>548745</v>
      </c>
      <c r="B1616" s="1">
        <v>23183</v>
      </c>
      <c r="C1616" s="2" t="s">
        <v>771</v>
      </c>
      <c r="D1616" s="2">
        <v>6</v>
      </c>
      <c r="E1616" s="3">
        <v>40637.506944444445</v>
      </c>
      <c r="F1616" s="11">
        <v>3.75</v>
      </c>
      <c r="G1616" s="2">
        <v>12471</v>
      </c>
      <c r="H1616" s="11">
        <v>22.5</v>
      </c>
    </row>
    <row r="1617" spans="1:8" x14ac:dyDescent="0.25">
      <c r="A1617" s="2">
        <v>548746</v>
      </c>
      <c r="B1617" s="1">
        <v>23077</v>
      </c>
      <c r="C1617" s="2" t="s">
        <v>854</v>
      </c>
      <c r="D1617" s="2">
        <v>40</v>
      </c>
      <c r="E1617" s="3">
        <v>40637.507638888892</v>
      </c>
      <c r="F1617" s="11">
        <v>1.25</v>
      </c>
      <c r="G1617" s="2">
        <v>12471</v>
      </c>
      <c r="H1617" s="11">
        <v>50</v>
      </c>
    </row>
    <row r="1618" spans="1:8" x14ac:dyDescent="0.25">
      <c r="A1618" s="2">
        <v>549193</v>
      </c>
      <c r="B1618" s="1">
        <v>10125</v>
      </c>
      <c r="C1618" s="2" t="s">
        <v>410</v>
      </c>
      <c r="D1618" s="2">
        <v>20</v>
      </c>
      <c r="E1618" s="3">
        <v>40640.433333333334</v>
      </c>
      <c r="F1618" s="11">
        <v>0.85</v>
      </c>
      <c r="G1618" s="2">
        <v>12580</v>
      </c>
      <c r="H1618" s="11">
        <v>17</v>
      </c>
    </row>
    <row r="1619" spans="1:8" x14ac:dyDescent="0.25">
      <c r="A1619" s="2">
        <v>549193</v>
      </c>
      <c r="B1619" s="1">
        <v>20719</v>
      </c>
      <c r="C1619" s="2" t="s">
        <v>76</v>
      </c>
      <c r="D1619" s="2">
        <v>10</v>
      </c>
      <c r="E1619" s="3">
        <v>40640.433333333334</v>
      </c>
      <c r="F1619" s="11">
        <v>0.85</v>
      </c>
      <c r="G1619" s="2">
        <v>12580</v>
      </c>
      <c r="H1619" s="11">
        <v>8.5</v>
      </c>
    </row>
    <row r="1620" spans="1:8" x14ac:dyDescent="0.25">
      <c r="A1620" s="2">
        <v>549193</v>
      </c>
      <c r="B1620" s="1">
        <v>20727</v>
      </c>
      <c r="C1620" s="2" t="s">
        <v>365</v>
      </c>
      <c r="D1620" s="2">
        <v>10</v>
      </c>
      <c r="E1620" s="3">
        <v>40640.433333333334</v>
      </c>
      <c r="F1620" s="11">
        <v>1.65</v>
      </c>
      <c r="G1620" s="2">
        <v>12580</v>
      </c>
      <c r="H1620" s="11">
        <v>16.5</v>
      </c>
    </row>
    <row r="1621" spans="1:8" x14ac:dyDescent="0.25">
      <c r="A1621" s="2">
        <v>549193</v>
      </c>
      <c r="B1621" s="1">
        <v>20728</v>
      </c>
      <c r="C1621" s="2" t="s">
        <v>436</v>
      </c>
      <c r="D1621" s="2">
        <v>10</v>
      </c>
      <c r="E1621" s="3">
        <v>40640.433333333334</v>
      </c>
      <c r="F1621" s="11">
        <v>1.65</v>
      </c>
      <c r="G1621" s="2">
        <v>12580</v>
      </c>
      <c r="H1621" s="11">
        <v>16.5</v>
      </c>
    </row>
    <row r="1622" spans="1:8" x14ac:dyDescent="0.25">
      <c r="A1622" s="2">
        <v>549193</v>
      </c>
      <c r="B1622" s="1">
        <v>21675</v>
      </c>
      <c r="C1622" s="2" t="s">
        <v>855</v>
      </c>
      <c r="D1622" s="2">
        <v>12</v>
      </c>
      <c r="E1622" s="3">
        <v>40640.433333333334</v>
      </c>
      <c r="F1622" s="11">
        <v>0.85</v>
      </c>
      <c r="G1622" s="2">
        <v>12580</v>
      </c>
      <c r="H1622" s="11">
        <v>10.199999999999999</v>
      </c>
    </row>
    <row r="1623" spans="1:8" x14ac:dyDescent="0.25">
      <c r="A1623" s="2">
        <v>549193</v>
      </c>
      <c r="B1623" s="1">
        <v>21680</v>
      </c>
      <c r="C1623" s="2" t="s">
        <v>159</v>
      </c>
      <c r="D1623" s="2">
        <v>12</v>
      </c>
      <c r="E1623" s="3">
        <v>40640.433333333334</v>
      </c>
      <c r="F1623" s="11">
        <v>0.85</v>
      </c>
      <c r="G1623" s="2">
        <v>12580</v>
      </c>
      <c r="H1623" s="11">
        <v>10.199999999999999</v>
      </c>
    </row>
    <row r="1624" spans="1:8" x14ac:dyDescent="0.25">
      <c r="A1624" s="2">
        <v>549193</v>
      </c>
      <c r="B1624" s="1">
        <v>21719</v>
      </c>
      <c r="C1624" s="2" t="s">
        <v>856</v>
      </c>
      <c r="D1624" s="2">
        <v>12</v>
      </c>
      <c r="E1624" s="3">
        <v>40640.433333333334</v>
      </c>
      <c r="F1624" s="11">
        <v>0.85</v>
      </c>
      <c r="G1624" s="2">
        <v>12580</v>
      </c>
      <c r="H1624" s="11">
        <v>10.199999999999999</v>
      </c>
    </row>
    <row r="1625" spans="1:8" x14ac:dyDescent="0.25">
      <c r="A1625" s="2">
        <v>549193</v>
      </c>
      <c r="B1625" s="1">
        <v>21929</v>
      </c>
      <c r="C1625" s="2" t="s">
        <v>542</v>
      </c>
      <c r="D1625" s="2">
        <v>10</v>
      </c>
      <c r="E1625" s="3">
        <v>40640.433333333334</v>
      </c>
      <c r="F1625" s="11">
        <v>2.08</v>
      </c>
      <c r="G1625" s="2">
        <v>12580</v>
      </c>
      <c r="H1625" s="11">
        <v>20.8</v>
      </c>
    </row>
    <row r="1626" spans="1:8" x14ac:dyDescent="0.25">
      <c r="A1626" s="2">
        <v>549193</v>
      </c>
      <c r="B1626" s="1">
        <v>22271</v>
      </c>
      <c r="C1626" s="2" t="s">
        <v>564</v>
      </c>
      <c r="D1626" s="2">
        <v>6</v>
      </c>
      <c r="E1626" s="3">
        <v>40640.433333333334</v>
      </c>
      <c r="F1626" s="11">
        <v>2.95</v>
      </c>
      <c r="G1626" s="2">
        <v>12580</v>
      </c>
      <c r="H1626" s="11">
        <v>17.700000000000003</v>
      </c>
    </row>
    <row r="1627" spans="1:8" x14ac:dyDescent="0.25">
      <c r="A1627" s="2">
        <v>549193</v>
      </c>
      <c r="B1627" s="1">
        <v>22273</v>
      </c>
      <c r="C1627" s="2" t="s">
        <v>859</v>
      </c>
      <c r="D1627" s="2">
        <v>6</v>
      </c>
      <c r="E1627" s="3">
        <v>40640.433333333334</v>
      </c>
      <c r="F1627" s="11">
        <v>2.95</v>
      </c>
      <c r="G1627" s="2">
        <v>12580</v>
      </c>
      <c r="H1627" s="11">
        <v>17.700000000000003</v>
      </c>
    </row>
    <row r="1628" spans="1:8" x14ac:dyDescent="0.25">
      <c r="A1628" s="2">
        <v>549193</v>
      </c>
      <c r="B1628" s="1">
        <v>22279</v>
      </c>
      <c r="C1628" s="2" t="s">
        <v>857</v>
      </c>
      <c r="D1628" s="2">
        <v>12</v>
      </c>
      <c r="E1628" s="3">
        <v>40640.433333333334</v>
      </c>
      <c r="F1628" s="11">
        <v>1.25</v>
      </c>
      <c r="G1628" s="2">
        <v>12580</v>
      </c>
      <c r="H1628" s="11">
        <v>15</v>
      </c>
    </row>
    <row r="1629" spans="1:8" x14ac:dyDescent="0.25">
      <c r="A1629" s="2">
        <v>549193</v>
      </c>
      <c r="B1629" s="1">
        <v>22356</v>
      </c>
      <c r="C1629" s="2" t="s">
        <v>503</v>
      </c>
      <c r="D1629" s="2">
        <v>10</v>
      </c>
      <c r="E1629" s="3">
        <v>40640.433333333334</v>
      </c>
      <c r="F1629" s="11">
        <v>0.85</v>
      </c>
      <c r="G1629" s="2">
        <v>12580</v>
      </c>
      <c r="H1629" s="11">
        <v>8.5</v>
      </c>
    </row>
    <row r="1630" spans="1:8" x14ac:dyDescent="0.25">
      <c r="A1630" s="2">
        <v>549193</v>
      </c>
      <c r="B1630" s="1">
        <v>22382</v>
      </c>
      <c r="C1630" s="2" t="s">
        <v>858</v>
      </c>
      <c r="D1630" s="2">
        <v>10</v>
      </c>
      <c r="E1630" s="3">
        <v>40640.433333333334</v>
      </c>
      <c r="F1630" s="11">
        <v>1.65</v>
      </c>
      <c r="G1630" s="2">
        <v>12580</v>
      </c>
      <c r="H1630" s="11">
        <v>16.5</v>
      </c>
    </row>
    <row r="1631" spans="1:8" x14ac:dyDescent="0.25">
      <c r="A1631" s="2">
        <v>549193</v>
      </c>
      <c r="B1631" s="1">
        <v>22431</v>
      </c>
      <c r="C1631" s="2" t="s">
        <v>654</v>
      </c>
      <c r="D1631" s="2">
        <v>12</v>
      </c>
      <c r="E1631" s="3">
        <v>40640.433333333334</v>
      </c>
      <c r="F1631" s="11">
        <v>1.95</v>
      </c>
      <c r="G1631" s="2">
        <v>12580</v>
      </c>
      <c r="H1631" s="11">
        <v>23.4</v>
      </c>
    </row>
    <row r="1632" spans="1:8" x14ac:dyDescent="0.25">
      <c r="A1632" s="2">
        <v>549193</v>
      </c>
      <c r="B1632" s="1">
        <v>22432</v>
      </c>
      <c r="C1632" s="2" t="s">
        <v>529</v>
      </c>
      <c r="D1632" s="2">
        <v>12</v>
      </c>
      <c r="E1632" s="3">
        <v>40640.433333333334</v>
      </c>
      <c r="F1632" s="11">
        <v>1.95</v>
      </c>
      <c r="G1632" s="2">
        <v>12580</v>
      </c>
      <c r="H1632" s="11">
        <v>23.4</v>
      </c>
    </row>
    <row r="1633" spans="1:8" x14ac:dyDescent="0.25">
      <c r="A1633" s="2">
        <v>549193</v>
      </c>
      <c r="B1633" s="1">
        <v>22433</v>
      </c>
      <c r="C1633" s="2" t="s">
        <v>536</v>
      </c>
      <c r="D1633" s="2">
        <v>12</v>
      </c>
      <c r="E1633" s="3">
        <v>40640.433333333334</v>
      </c>
      <c r="F1633" s="11">
        <v>1.95</v>
      </c>
      <c r="G1633" s="2">
        <v>12580</v>
      </c>
      <c r="H1633" s="11">
        <v>23.4</v>
      </c>
    </row>
    <row r="1634" spans="1:8" x14ac:dyDescent="0.25">
      <c r="A1634" s="2">
        <v>549193</v>
      </c>
      <c r="B1634" s="1">
        <v>22551</v>
      </c>
      <c r="C1634" s="2" t="s">
        <v>158</v>
      </c>
      <c r="D1634" s="2">
        <v>12</v>
      </c>
      <c r="E1634" s="3">
        <v>40640.433333333334</v>
      </c>
      <c r="F1634" s="11">
        <v>1.65</v>
      </c>
      <c r="G1634" s="2">
        <v>12580</v>
      </c>
      <c r="H1634" s="11">
        <v>19.799999999999997</v>
      </c>
    </row>
    <row r="1635" spans="1:8" x14ac:dyDescent="0.25">
      <c r="A1635" s="2">
        <v>549193</v>
      </c>
      <c r="B1635" s="1">
        <v>22554</v>
      </c>
      <c r="C1635" s="2" t="s">
        <v>110</v>
      </c>
      <c r="D1635" s="2">
        <v>12</v>
      </c>
      <c r="E1635" s="3">
        <v>40640.433333333334</v>
      </c>
      <c r="F1635" s="11">
        <v>1.65</v>
      </c>
      <c r="G1635" s="2">
        <v>12580</v>
      </c>
      <c r="H1635" s="11">
        <v>19.799999999999997</v>
      </c>
    </row>
    <row r="1636" spans="1:8" x14ac:dyDescent="0.25">
      <c r="A1636" s="2">
        <v>549193</v>
      </c>
      <c r="B1636" s="1">
        <v>22555</v>
      </c>
      <c r="C1636" s="2" t="s">
        <v>181</v>
      </c>
      <c r="D1636" s="2">
        <v>12</v>
      </c>
      <c r="E1636" s="3">
        <v>40640.433333333334</v>
      </c>
      <c r="F1636" s="11">
        <v>1.65</v>
      </c>
      <c r="G1636" s="2">
        <v>12580</v>
      </c>
      <c r="H1636" s="11">
        <v>19.799999999999997</v>
      </c>
    </row>
    <row r="1637" spans="1:8" x14ac:dyDescent="0.25">
      <c r="A1637" s="2">
        <v>549193</v>
      </c>
      <c r="B1637" s="1">
        <v>22566</v>
      </c>
      <c r="C1637" s="2" t="s">
        <v>861</v>
      </c>
      <c r="D1637" s="2">
        <v>12</v>
      </c>
      <c r="E1637" s="3">
        <v>40640.433333333334</v>
      </c>
      <c r="F1637" s="11">
        <v>0.85</v>
      </c>
      <c r="G1637" s="2">
        <v>12580</v>
      </c>
      <c r="H1637" s="11">
        <v>10.199999999999999</v>
      </c>
    </row>
    <row r="1638" spans="1:8" x14ac:dyDescent="0.25">
      <c r="A1638" s="2">
        <v>549193</v>
      </c>
      <c r="B1638" s="1">
        <v>22751</v>
      </c>
      <c r="C1638" s="2" t="s">
        <v>302</v>
      </c>
      <c r="D1638" s="2">
        <v>4</v>
      </c>
      <c r="E1638" s="3">
        <v>40640.433333333334</v>
      </c>
      <c r="F1638" s="11">
        <v>3.75</v>
      </c>
      <c r="G1638" s="2">
        <v>12580</v>
      </c>
      <c r="H1638" s="11">
        <v>15</v>
      </c>
    </row>
    <row r="1639" spans="1:8" x14ac:dyDescent="0.25">
      <c r="A1639" s="2">
        <v>549193</v>
      </c>
      <c r="B1639" s="1">
        <v>23126</v>
      </c>
      <c r="C1639" s="2" t="s">
        <v>789</v>
      </c>
      <c r="D1639" s="2">
        <v>4</v>
      </c>
      <c r="E1639" s="3">
        <v>40640.433333333334</v>
      </c>
      <c r="F1639" s="11">
        <v>4.95</v>
      </c>
      <c r="G1639" s="2">
        <v>12580</v>
      </c>
      <c r="H1639" s="11">
        <v>19.8</v>
      </c>
    </row>
    <row r="1640" spans="1:8" x14ac:dyDescent="0.25">
      <c r="A1640" s="2">
        <v>549193</v>
      </c>
      <c r="B1640" s="1">
        <v>23127</v>
      </c>
      <c r="C1640" s="2" t="s">
        <v>860</v>
      </c>
      <c r="D1640" s="2">
        <v>4</v>
      </c>
      <c r="E1640" s="3">
        <v>40640.433333333334</v>
      </c>
      <c r="F1640" s="11">
        <v>4.95</v>
      </c>
      <c r="G1640" s="2">
        <v>12580</v>
      </c>
      <c r="H1640" s="11">
        <v>19.8</v>
      </c>
    </row>
    <row r="1641" spans="1:8" x14ac:dyDescent="0.25">
      <c r="A1641" s="2">
        <v>549316</v>
      </c>
      <c r="B1641" s="1">
        <v>15036</v>
      </c>
      <c r="C1641" s="2" t="s">
        <v>832</v>
      </c>
      <c r="D1641" s="2">
        <v>36</v>
      </c>
      <c r="E1641" s="3">
        <v>40641.412499999999</v>
      </c>
      <c r="F1641" s="11">
        <v>0.75</v>
      </c>
      <c r="G1641" s="2">
        <v>12705</v>
      </c>
      <c r="H1641" s="11">
        <v>27</v>
      </c>
    </row>
    <row r="1642" spans="1:8" x14ac:dyDescent="0.25">
      <c r="A1642" s="2">
        <v>549316</v>
      </c>
      <c r="B1642" s="1">
        <v>16237</v>
      </c>
      <c r="C1642" s="2" t="s">
        <v>804</v>
      </c>
      <c r="D1642" s="2">
        <v>30</v>
      </c>
      <c r="E1642" s="3">
        <v>40641.412499999999</v>
      </c>
      <c r="F1642" s="11">
        <v>0.21</v>
      </c>
      <c r="G1642" s="2">
        <v>12705</v>
      </c>
      <c r="H1642" s="11">
        <v>6.3</v>
      </c>
    </row>
    <row r="1643" spans="1:8" x14ac:dyDescent="0.25">
      <c r="A1643" s="2">
        <v>549316</v>
      </c>
      <c r="B1643" s="1">
        <v>20712</v>
      </c>
      <c r="C1643" s="2" t="s">
        <v>6</v>
      </c>
      <c r="D1643" s="2">
        <v>10</v>
      </c>
      <c r="E1643" s="3">
        <v>40641.412499999999</v>
      </c>
      <c r="F1643" s="11">
        <v>1.95</v>
      </c>
      <c r="G1643" s="2">
        <v>12705</v>
      </c>
      <c r="H1643" s="11">
        <v>19.5</v>
      </c>
    </row>
    <row r="1644" spans="1:8" x14ac:dyDescent="0.25">
      <c r="A1644" s="2">
        <v>549316</v>
      </c>
      <c r="B1644" s="1">
        <v>20719</v>
      </c>
      <c r="C1644" s="2" t="s">
        <v>76</v>
      </c>
      <c r="D1644" s="2">
        <v>20</v>
      </c>
      <c r="E1644" s="3">
        <v>40641.412499999999</v>
      </c>
      <c r="F1644" s="11">
        <v>0.85</v>
      </c>
      <c r="G1644" s="2">
        <v>12705</v>
      </c>
      <c r="H1644" s="11">
        <v>17</v>
      </c>
    </row>
    <row r="1645" spans="1:8" x14ac:dyDescent="0.25">
      <c r="A1645" s="2">
        <v>549316</v>
      </c>
      <c r="B1645" s="1">
        <v>20724</v>
      </c>
      <c r="C1645" s="2" t="s">
        <v>99</v>
      </c>
      <c r="D1645" s="2">
        <v>20</v>
      </c>
      <c r="E1645" s="3">
        <v>40641.412499999999</v>
      </c>
      <c r="F1645" s="11">
        <v>0.85</v>
      </c>
      <c r="G1645" s="2">
        <v>12705</v>
      </c>
      <c r="H1645" s="11">
        <v>17</v>
      </c>
    </row>
    <row r="1646" spans="1:8" x14ac:dyDescent="0.25">
      <c r="A1646" s="2">
        <v>549316</v>
      </c>
      <c r="B1646" s="1">
        <v>20725</v>
      </c>
      <c r="C1646" s="2" t="s">
        <v>364</v>
      </c>
      <c r="D1646" s="2">
        <v>10</v>
      </c>
      <c r="E1646" s="3">
        <v>40641.412499999999</v>
      </c>
      <c r="F1646" s="11">
        <v>1.65</v>
      </c>
      <c r="G1646" s="2">
        <v>12705</v>
      </c>
      <c r="H1646" s="11">
        <v>16.5</v>
      </c>
    </row>
    <row r="1647" spans="1:8" x14ac:dyDescent="0.25">
      <c r="A1647" s="2">
        <v>549316</v>
      </c>
      <c r="B1647" s="1">
        <v>20726</v>
      </c>
      <c r="C1647" s="2" t="s">
        <v>435</v>
      </c>
      <c r="D1647" s="2">
        <v>10</v>
      </c>
      <c r="E1647" s="3">
        <v>40641.412499999999</v>
      </c>
      <c r="F1647" s="11">
        <v>1.65</v>
      </c>
      <c r="G1647" s="2">
        <v>12705</v>
      </c>
      <c r="H1647" s="11">
        <v>16.5</v>
      </c>
    </row>
    <row r="1648" spans="1:8" x14ac:dyDescent="0.25">
      <c r="A1648" s="2">
        <v>549316</v>
      </c>
      <c r="B1648" s="1">
        <v>20750</v>
      </c>
      <c r="C1648" s="2" t="s">
        <v>79</v>
      </c>
      <c r="D1648" s="2">
        <v>12</v>
      </c>
      <c r="E1648" s="3">
        <v>40641.412499999999</v>
      </c>
      <c r="F1648" s="11">
        <v>6.35</v>
      </c>
      <c r="G1648" s="2">
        <v>12705</v>
      </c>
      <c r="H1648" s="11">
        <v>76.199999999999989</v>
      </c>
    </row>
    <row r="1649" spans="1:8" x14ac:dyDescent="0.25">
      <c r="A1649" s="2">
        <v>549316</v>
      </c>
      <c r="B1649" s="1">
        <v>21042</v>
      </c>
      <c r="C1649" s="2" t="s">
        <v>331</v>
      </c>
      <c r="D1649" s="2">
        <v>3</v>
      </c>
      <c r="E1649" s="3">
        <v>40641.412499999999</v>
      </c>
      <c r="F1649" s="11">
        <v>5.95</v>
      </c>
      <c r="G1649" s="2">
        <v>12705</v>
      </c>
      <c r="H1649" s="11">
        <v>17.850000000000001</v>
      </c>
    </row>
    <row r="1650" spans="1:8" x14ac:dyDescent="0.25">
      <c r="A1650" s="2">
        <v>549316</v>
      </c>
      <c r="B1650" s="1">
        <v>21086</v>
      </c>
      <c r="C1650" s="2" t="s">
        <v>309</v>
      </c>
      <c r="D1650" s="2">
        <v>12</v>
      </c>
      <c r="E1650" s="3">
        <v>40641.412499999999</v>
      </c>
      <c r="F1650" s="11">
        <v>0.65</v>
      </c>
      <c r="G1650" s="2">
        <v>12705</v>
      </c>
      <c r="H1650" s="11">
        <v>7.8000000000000007</v>
      </c>
    </row>
    <row r="1651" spans="1:8" x14ac:dyDescent="0.25">
      <c r="A1651" s="2">
        <v>549316</v>
      </c>
      <c r="B1651" s="1">
        <v>21094</v>
      </c>
      <c r="C1651" s="2" t="s">
        <v>310</v>
      </c>
      <c r="D1651" s="2">
        <v>12</v>
      </c>
      <c r="E1651" s="3">
        <v>40641.412499999999</v>
      </c>
      <c r="F1651" s="11">
        <v>0.85</v>
      </c>
      <c r="G1651" s="2">
        <v>12705</v>
      </c>
      <c r="H1651" s="11">
        <v>10.199999999999999</v>
      </c>
    </row>
    <row r="1652" spans="1:8" x14ac:dyDescent="0.25">
      <c r="A1652" s="2">
        <v>549316</v>
      </c>
      <c r="B1652" s="1">
        <v>21154</v>
      </c>
      <c r="C1652" s="2" t="s">
        <v>369</v>
      </c>
      <c r="D1652" s="2">
        <v>10</v>
      </c>
      <c r="E1652" s="3">
        <v>40641.412499999999</v>
      </c>
      <c r="F1652" s="11">
        <v>1.25</v>
      </c>
      <c r="G1652" s="2">
        <v>12705</v>
      </c>
      <c r="H1652" s="11">
        <v>12.5</v>
      </c>
    </row>
    <row r="1653" spans="1:8" x14ac:dyDescent="0.25">
      <c r="A1653" s="2">
        <v>549316</v>
      </c>
      <c r="B1653" s="1">
        <v>21212</v>
      </c>
      <c r="C1653" s="2" t="s">
        <v>21</v>
      </c>
      <c r="D1653" s="2">
        <v>24</v>
      </c>
      <c r="E1653" s="3">
        <v>40641.412499999999</v>
      </c>
      <c r="F1653" s="11">
        <v>0.55000000000000004</v>
      </c>
      <c r="G1653" s="2">
        <v>12705</v>
      </c>
      <c r="H1653" s="11">
        <v>13.200000000000001</v>
      </c>
    </row>
    <row r="1654" spans="1:8" x14ac:dyDescent="0.25">
      <c r="A1654" s="2">
        <v>549316</v>
      </c>
      <c r="B1654" s="1">
        <v>21238</v>
      </c>
      <c r="C1654" s="2" t="s">
        <v>125</v>
      </c>
      <c r="D1654" s="2">
        <v>8</v>
      </c>
      <c r="E1654" s="3">
        <v>40641.412499999999</v>
      </c>
      <c r="F1654" s="11">
        <v>0.85</v>
      </c>
      <c r="G1654" s="2">
        <v>12705</v>
      </c>
      <c r="H1654" s="11">
        <v>6.8</v>
      </c>
    </row>
    <row r="1655" spans="1:8" x14ac:dyDescent="0.25">
      <c r="A1655" s="2">
        <v>549316</v>
      </c>
      <c r="B1655" s="1">
        <v>21239</v>
      </c>
      <c r="C1655" s="2" t="s">
        <v>126</v>
      </c>
      <c r="D1655" s="2">
        <v>8</v>
      </c>
      <c r="E1655" s="3">
        <v>40641.412499999999</v>
      </c>
      <c r="F1655" s="11">
        <v>0.85</v>
      </c>
      <c r="G1655" s="2">
        <v>12705</v>
      </c>
      <c r="H1655" s="11">
        <v>6.8</v>
      </c>
    </row>
    <row r="1656" spans="1:8" x14ac:dyDescent="0.25">
      <c r="A1656" s="2">
        <v>549316</v>
      </c>
      <c r="B1656" s="1">
        <v>21424</v>
      </c>
      <c r="C1656" s="2" t="s">
        <v>241</v>
      </c>
      <c r="D1656" s="2">
        <v>6</v>
      </c>
      <c r="E1656" s="3">
        <v>40641.412499999999</v>
      </c>
      <c r="F1656" s="11">
        <v>2.95</v>
      </c>
      <c r="G1656" s="2">
        <v>12705</v>
      </c>
      <c r="H1656" s="11">
        <v>17.700000000000003</v>
      </c>
    </row>
    <row r="1657" spans="1:8" x14ac:dyDescent="0.25">
      <c r="A1657" s="2">
        <v>549316</v>
      </c>
      <c r="B1657" s="1">
        <v>21426</v>
      </c>
      <c r="C1657" s="2" t="s">
        <v>240</v>
      </c>
      <c r="D1657" s="2">
        <v>6</v>
      </c>
      <c r="E1657" s="3">
        <v>40641.412499999999</v>
      </c>
      <c r="F1657" s="11">
        <v>2.1</v>
      </c>
      <c r="G1657" s="2">
        <v>12705</v>
      </c>
      <c r="H1657" s="11">
        <v>12.600000000000001</v>
      </c>
    </row>
    <row r="1658" spans="1:8" x14ac:dyDescent="0.25">
      <c r="A1658" s="2">
        <v>549316</v>
      </c>
      <c r="B1658" s="1">
        <v>21507</v>
      </c>
      <c r="C1658" s="2" t="s">
        <v>517</v>
      </c>
      <c r="D1658" s="2">
        <v>12</v>
      </c>
      <c r="E1658" s="3">
        <v>40641.412499999999</v>
      </c>
      <c r="F1658" s="11">
        <v>0.42</v>
      </c>
      <c r="G1658" s="2">
        <v>12705</v>
      </c>
      <c r="H1658" s="11">
        <v>5.04</v>
      </c>
    </row>
    <row r="1659" spans="1:8" x14ac:dyDescent="0.25">
      <c r="A1659" s="2">
        <v>549316</v>
      </c>
      <c r="B1659" s="1">
        <v>21558</v>
      </c>
      <c r="C1659" s="2" t="s">
        <v>334</v>
      </c>
      <c r="D1659" s="2">
        <v>6</v>
      </c>
      <c r="E1659" s="3">
        <v>40641.412499999999</v>
      </c>
      <c r="F1659" s="11">
        <v>2.5499999999999998</v>
      </c>
      <c r="G1659" s="2">
        <v>12705</v>
      </c>
      <c r="H1659" s="11">
        <v>15.299999999999999</v>
      </c>
    </row>
    <row r="1660" spans="1:8" x14ac:dyDescent="0.25">
      <c r="A1660" s="2">
        <v>549316</v>
      </c>
      <c r="B1660" s="1">
        <v>21559</v>
      </c>
      <c r="C1660" s="2" t="s">
        <v>167</v>
      </c>
      <c r="D1660" s="2">
        <v>12</v>
      </c>
      <c r="E1660" s="3">
        <v>40641.412499999999</v>
      </c>
      <c r="F1660" s="11">
        <v>2.5499999999999998</v>
      </c>
      <c r="G1660" s="2">
        <v>12705</v>
      </c>
      <c r="H1660" s="11">
        <v>30.599999999999998</v>
      </c>
    </row>
    <row r="1661" spans="1:8" x14ac:dyDescent="0.25">
      <c r="A1661" s="2">
        <v>549316</v>
      </c>
      <c r="B1661" s="1">
        <v>21577</v>
      </c>
      <c r="C1661" s="2" t="s">
        <v>201</v>
      </c>
      <c r="D1661" s="2">
        <v>6</v>
      </c>
      <c r="E1661" s="3">
        <v>40641.412499999999</v>
      </c>
      <c r="F1661" s="11">
        <v>2.25</v>
      </c>
      <c r="G1661" s="2">
        <v>12705</v>
      </c>
      <c r="H1661" s="11">
        <v>13.5</v>
      </c>
    </row>
    <row r="1662" spans="1:8" x14ac:dyDescent="0.25">
      <c r="A1662" s="2">
        <v>549316</v>
      </c>
      <c r="B1662" s="1">
        <v>21578</v>
      </c>
      <c r="C1662" s="2" t="s">
        <v>175</v>
      </c>
      <c r="D1662" s="2">
        <v>6</v>
      </c>
      <c r="E1662" s="3">
        <v>40641.412499999999</v>
      </c>
      <c r="F1662" s="11">
        <v>2.25</v>
      </c>
      <c r="G1662" s="2">
        <v>12705</v>
      </c>
      <c r="H1662" s="11">
        <v>13.5</v>
      </c>
    </row>
    <row r="1663" spans="1:8" x14ac:dyDescent="0.25">
      <c r="A1663" s="2">
        <v>549316</v>
      </c>
      <c r="B1663" s="1">
        <v>21680</v>
      </c>
      <c r="C1663" s="2" t="s">
        <v>159</v>
      </c>
      <c r="D1663" s="2">
        <v>12</v>
      </c>
      <c r="E1663" s="3">
        <v>40641.412499999999</v>
      </c>
      <c r="F1663" s="11">
        <v>0.85</v>
      </c>
      <c r="G1663" s="2">
        <v>12705</v>
      </c>
      <c r="H1663" s="11">
        <v>10.199999999999999</v>
      </c>
    </row>
    <row r="1664" spans="1:8" x14ac:dyDescent="0.25">
      <c r="A1664" s="2">
        <v>549316</v>
      </c>
      <c r="B1664" s="1">
        <v>21880</v>
      </c>
      <c r="C1664" s="2" t="s">
        <v>231</v>
      </c>
      <c r="D1664" s="2">
        <v>12</v>
      </c>
      <c r="E1664" s="3">
        <v>40641.412499999999</v>
      </c>
      <c r="F1664" s="11">
        <v>0.65</v>
      </c>
      <c r="G1664" s="2">
        <v>12705</v>
      </c>
      <c r="H1664" s="11">
        <v>7.8000000000000007</v>
      </c>
    </row>
    <row r="1665" spans="1:8" x14ac:dyDescent="0.25">
      <c r="A1665" s="2">
        <v>549316</v>
      </c>
      <c r="B1665" s="1">
        <v>21881</v>
      </c>
      <c r="C1665" s="2" t="s">
        <v>224</v>
      </c>
      <c r="D1665" s="2">
        <v>12</v>
      </c>
      <c r="E1665" s="3">
        <v>40641.412499999999</v>
      </c>
      <c r="F1665" s="11">
        <v>0.65</v>
      </c>
      <c r="G1665" s="2">
        <v>12705</v>
      </c>
      <c r="H1665" s="11">
        <v>7.8000000000000007</v>
      </c>
    </row>
    <row r="1666" spans="1:8" x14ac:dyDescent="0.25">
      <c r="A1666" s="2">
        <v>549316</v>
      </c>
      <c r="B1666" s="1">
        <v>21883</v>
      </c>
      <c r="C1666" s="2" t="s">
        <v>113</v>
      </c>
      <c r="D1666" s="2">
        <v>12</v>
      </c>
      <c r="E1666" s="3">
        <v>40641.412499999999</v>
      </c>
      <c r="F1666" s="11">
        <v>0.65</v>
      </c>
      <c r="G1666" s="2">
        <v>12705</v>
      </c>
      <c r="H1666" s="11">
        <v>7.8000000000000007</v>
      </c>
    </row>
    <row r="1667" spans="1:8" x14ac:dyDescent="0.25">
      <c r="A1667" s="2">
        <v>549316</v>
      </c>
      <c r="B1667" s="1">
        <v>21929</v>
      </c>
      <c r="C1667" s="2" t="s">
        <v>542</v>
      </c>
      <c r="D1667" s="2">
        <v>10</v>
      </c>
      <c r="E1667" s="3">
        <v>40641.412499999999</v>
      </c>
      <c r="F1667" s="11">
        <v>1.95</v>
      </c>
      <c r="G1667" s="2">
        <v>12705</v>
      </c>
      <c r="H1667" s="11">
        <v>19.5</v>
      </c>
    </row>
    <row r="1668" spans="1:8" x14ac:dyDescent="0.25">
      <c r="A1668" s="2">
        <v>549316</v>
      </c>
      <c r="B1668" s="1">
        <v>21931</v>
      </c>
      <c r="C1668" s="2" t="s">
        <v>427</v>
      </c>
      <c r="D1668" s="2">
        <v>10</v>
      </c>
      <c r="E1668" s="3">
        <v>40641.412499999999</v>
      </c>
      <c r="F1668" s="11">
        <v>1.95</v>
      </c>
      <c r="G1668" s="2">
        <v>12705</v>
      </c>
      <c r="H1668" s="11">
        <v>19.5</v>
      </c>
    </row>
    <row r="1669" spans="1:8" x14ac:dyDescent="0.25">
      <c r="A1669" s="2">
        <v>549316</v>
      </c>
      <c r="B1669" s="1">
        <v>21976</v>
      </c>
      <c r="C1669" s="2" t="s">
        <v>444</v>
      </c>
      <c r="D1669" s="2">
        <v>24</v>
      </c>
      <c r="E1669" s="3">
        <v>40641.412499999999</v>
      </c>
      <c r="F1669" s="11">
        <v>0.55000000000000004</v>
      </c>
      <c r="G1669" s="2">
        <v>12705</v>
      </c>
      <c r="H1669" s="11">
        <v>13.200000000000001</v>
      </c>
    </row>
    <row r="1670" spans="1:8" x14ac:dyDescent="0.25">
      <c r="A1670" s="2">
        <v>549316</v>
      </c>
      <c r="B1670" s="1">
        <v>22025</v>
      </c>
      <c r="C1670" s="2" t="s">
        <v>516</v>
      </c>
      <c r="D1670" s="2">
        <v>12</v>
      </c>
      <c r="E1670" s="3">
        <v>40641.412499999999</v>
      </c>
      <c r="F1670" s="11">
        <v>0.42</v>
      </c>
      <c r="G1670" s="2">
        <v>12705</v>
      </c>
      <c r="H1670" s="11">
        <v>5.04</v>
      </c>
    </row>
    <row r="1671" spans="1:8" x14ac:dyDescent="0.25">
      <c r="A1671" s="2">
        <v>549316</v>
      </c>
      <c r="B1671" s="1">
        <v>22027</v>
      </c>
      <c r="C1671" s="2" t="s">
        <v>748</v>
      </c>
      <c r="D1671" s="2">
        <v>12</v>
      </c>
      <c r="E1671" s="3">
        <v>40641.412499999999</v>
      </c>
      <c r="F1671" s="11">
        <v>0.42</v>
      </c>
      <c r="G1671" s="2">
        <v>12705</v>
      </c>
      <c r="H1671" s="11">
        <v>5.04</v>
      </c>
    </row>
    <row r="1672" spans="1:8" x14ac:dyDescent="0.25">
      <c r="A1672" s="2">
        <v>549316</v>
      </c>
      <c r="B1672" s="1">
        <v>22276</v>
      </c>
      <c r="C1672" s="2" t="s">
        <v>862</v>
      </c>
      <c r="D1672" s="2">
        <v>6</v>
      </c>
      <c r="E1672" s="3">
        <v>40641.412499999999</v>
      </c>
      <c r="F1672" s="11">
        <v>2.5499999999999998</v>
      </c>
      <c r="G1672" s="2">
        <v>12705</v>
      </c>
      <c r="H1672" s="11">
        <v>15.299999999999999</v>
      </c>
    </row>
    <row r="1673" spans="1:8" x14ac:dyDescent="0.25">
      <c r="A1673" s="2">
        <v>549316</v>
      </c>
      <c r="B1673" s="1">
        <v>22326</v>
      </c>
      <c r="C1673" s="2" t="s">
        <v>75</v>
      </c>
      <c r="D1673" s="2">
        <v>18</v>
      </c>
      <c r="E1673" s="3">
        <v>40641.412499999999</v>
      </c>
      <c r="F1673" s="11">
        <v>2.95</v>
      </c>
      <c r="G1673" s="2">
        <v>12705</v>
      </c>
      <c r="H1673" s="11">
        <v>53.1</v>
      </c>
    </row>
    <row r="1674" spans="1:8" x14ac:dyDescent="0.25">
      <c r="A1674" s="2">
        <v>549316</v>
      </c>
      <c r="B1674" s="1">
        <v>22328</v>
      </c>
      <c r="C1674" s="2" t="s">
        <v>101</v>
      </c>
      <c r="D1674" s="2">
        <v>12</v>
      </c>
      <c r="E1674" s="3">
        <v>40641.412499999999</v>
      </c>
      <c r="F1674" s="11">
        <v>2.95</v>
      </c>
      <c r="G1674" s="2">
        <v>12705</v>
      </c>
      <c r="H1674" s="11">
        <v>35.400000000000006</v>
      </c>
    </row>
    <row r="1675" spans="1:8" x14ac:dyDescent="0.25">
      <c r="A1675" s="2">
        <v>549316</v>
      </c>
      <c r="B1675" s="1">
        <v>22331</v>
      </c>
      <c r="C1675" s="2" t="s">
        <v>30</v>
      </c>
      <c r="D1675" s="2">
        <v>8</v>
      </c>
      <c r="E1675" s="3">
        <v>40641.412499999999</v>
      </c>
      <c r="F1675" s="11">
        <v>1.65</v>
      </c>
      <c r="G1675" s="2">
        <v>12705</v>
      </c>
      <c r="H1675" s="11">
        <v>13.2</v>
      </c>
    </row>
    <row r="1676" spans="1:8" x14ac:dyDescent="0.25">
      <c r="A1676" s="2">
        <v>549316</v>
      </c>
      <c r="B1676" s="1">
        <v>22352</v>
      </c>
      <c r="C1676" s="2" t="s">
        <v>168</v>
      </c>
      <c r="D1676" s="2">
        <v>12</v>
      </c>
      <c r="E1676" s="3">
        <v>40641.412499999999</v>
      </c>
      <c r="F1676" s="11">
        <v>2.5499999999999998</v>
      </c>
      <c r="G1676" s="2">
        <v>12705</v>
      </c>
      <c r="H1676" s="11">
        <v>30.599999999999998</v>
      </c>
    </row>
    <row r="1677" spans="1:8" x14ac:dyDescent="0.25">
      <c r="A1677" s="2">
        <v>549316</v>
      </c>
      <c r="B1677" s="1">
        <v>22355</v>
      </c>
      <c r="C1677" s="2" t="s">
        <v>226</v>
      </c>
      <c r="D1677" s="2">
        <v>20</v>
      </c>
      <c r="E1677" s="3">
        <v>40641.412499999999</v>
      </c>
      <c r="F1677" s="11">
        <v>0.85</v>
      </c>
      <c r="G1677" s="2">
        <v>12705</v>
      </c>
      <c r="H1677" s="11">
        <v>17</v>
      </c>
    </row>
    <row r="1678" spans="1:8" x14ac:dyDescent="0.25">
      <c r="A1678" s="2">
        <v>549316</v>
      </c>
      <c r="B1678" s="1">
        <v>22467</v>
      </c>
      <c r="C1678" s="2" t="s">
        <v>107</v>
      </c>
      <c r="D1678" s="2">
        <v>36</v>
      </c>
      <c r="E1678" s="3">
        <v>40641.412499999999</v>
      </c>
      <c r="F1678" s="11">
        <v>2.1</v>
      </c>
      <c r="G1678" s="2">
        <v>12705</v>
      </c>
      <c r="H1678" s="11">
        <v>75.600000000000009</v>
      </c>
    </row>
    <row r="1679" spans="1:8" x14ac:dyDescent="0.25">
      <c r="A1679" s="2">
        <v>549316</v>
      </c>
      <c r="B1679" s="1">
        <v>22554</v>
      </c>
      <c r="C1679" s="2" t="s">
        <v>110</v>
      </c>
      <c r="D1679" s="2">
        <v>24</v>
      </c>
      <c r="E1679" s="3">
        <v>40641.412499999999</v>
      </c>
      <c r="F1679" s="11">
        <v>1.65</v>
      </c>
      <c r="G1679" s="2">
        <v>12705</v>
      </c>
      <c r="H1679" s="11">
        <v>39.599999999999994</v>
      </c>
    </row>
    <row r="1680" spans="1:8" x14ac:dyDescent="0.25">
      <c r="A1680" s="2">
        <v>549316</v>
      </c>
      <c r="B1680" s="1">
        <v>22556</v>
      </c>
      <c r="C1680" s="2" t="s">
        <v>77</v>
      </c>
      <c r="D1680" s="2">
        <v>24</v>
      </c>
      <c r="E1680" s="3">
        <v>40641.412499999999</v>
      </c>
      <c r="F1680" s="11">
        <v>1.65</v>
      </c>
      <c r="G1680" s="2">
        <v>12705</v>
      </c>
      <c r="H1680" s="11">
        <v>39.599999999999994</v>
      </c>
    </row>
    <row r="1681" spans="1:8" x14ac:dyDescent="0.25">
      <c r="A1681" s="2">
        <v>549316</v>
      </c>
      <c r="B1681" s="1">
        <v>22629</v>
      </c>
      <c r="C1681" s="2" t="s">
        <v>74</v>
      </c>
      <c r="D1681" s="2">
        <v>12</v>
      </c>
      <c r="E1681" s="3">
        <v>40641.412499999999</v>
      </c>
      <c r="F1681" s="11">
        <v>1.95</v>
      </c>
      <c r="G1681" s="2">
        <v>12705</v>
      </c>
      <c r="H1681" s="11">
        <v>23.4</v>
      </c>
    </row>
    <row r="1682" spans="1:8" x14ac:dyDescent="0.25">
      <c r="A1682" s="2">
        <v>549316</v>
      </c>
      <c r="B1682" s="1">
        <v>22665</v>
      </c>
      <c r="C1682" s="2" t="s">
        <v>690</v>
      </c>
      <c r="D1682" s="2">
        <v>6</v>
      </c>
      <c r="E1682" s="3">
        <v>40641.412499999999</v>
      </c>
      <c r="F1682" s="11">
        <v>2.95</v>
      </c>
      <c r="G1682" s="2">
        <v>12705</v>
      </c>
      <c r="H1682" s="11">
        <v>17.700000000000003</v>
      </c>
    </row>
    <row r="1683" spans="1:8" x14ac:dyDescent="0.25">
      <c r="A1683" s="2">
        <v>549316</v>
      </c>
      <c r="B1683" s="1">
        <v>22666</v>
      </c>
      <c r="C1683" s="2" t="s">
        <v>533</v>
      </c>
      <c r="D1683" s="2">
        <v>6</v>
      </c>
      <c r="E1683" s="3">
        <v>40641.412499999999</v>
      </c>
      <c r="F1683" s="11">
        <v>2.95</v>
      </c>
      <c r="G1683" s="2">
        <v>12705</v>
      </c>
      <c r="H1683" s="11">
        <v>17.700000000000003</v>
      </c>
    </row>
    <row r="1684" spans="1:8" x14ac:dyDescent="0.25">
      <c r="A1684" s="2">
        <v>549316</v>
      </c>
      <c r="B1684" s="1">
        <v>22667</v>
      </c>
      <c r="C1684" s="2" t="s">
        <v>795</v>
      </c>
      <c r="D1684" s="2">
        <v>6</v>
      </c>
      <c r="E1684" s="3">
        <v>40641.412499999999</v>
      </c>
      <c r="F1684" s="11">
        <v>2.95</v>
      </c>
      <c r="G1684" s="2">
        <v>12705</v>
      </c>
      <c r="H1684" s="11">
        <v>17.700000000000003</v>
      </c>
    </row>
    <row r="1685" spans="1:8" x14ac:dyDescent="0.25">
      <c r="A1685" s="2">
        <v>549316</v>
      </c>
      <c r="B1685" s="1">
        <v>22716</v>
      </c>
      <c r="C1685" s="2" t="s">
        <v>554</v>
      </c>
      <c r="D1685" s="2">
        <v>12</v>
      </c>
      <c r="E1685" s="3">
        <v>40641.412499999999</v>
      </c>
      <c r="F1685" s="11">
        <v>0.42</v>
      </c>
      <c r="G1685" s="2">
        <v>12705</v>
      </c>
      <c r="H1685" s="11">
        <v>5.04</v>
      </c>
    </row>
    <row r="1686" spans="1:8" x14ac:dyDescent="0.25">
      <c r="A1686" s="2">
        <v>549316</v>
      </c>
      <c r="B1686" s="1">
        <v>22723</v>
      </c>
      <c r="C1686" s="2" t="s">
        <v>230</v>
      </c>
      <c r="D1686" s="2">
        <v>4</v>
      </c>
      <c r="E1686" s="3">
        <v>40641.412499999999</v>
      </c>
      <c r="F1686" s="11">
        <v>3.95</v>
      </c>
      <c r="G1686" s="2">
        <v>12705</v>
      </c>
      <c r="H1686" s="11">
        <v>15.8</v>
      </c>
    </row>
    <row r="1687" spans="1:8" x14ac:dyDescent="0.25">
      <c r="A1687" s="2">
        <v>549316</v>
      </c>
      <c r="B1687" s="1">
        <v>22726</v>
      </c>
      <c r="C1687" s="2" t="s">
        <v>834</v>
      </c>
      <c r="D1687" s="2">
        <v>8</v>
      </c>
      <c r="E1687" s="3">
        <v>40641.412499999999</v>
      </c>
      <c r="F1687" s="11">
        <v>3.75</v>
      </c>
      <c r="G1687" s="2">
        <v>12705</v>
      </c>
      <c r="H1687" s="11">
        <v>30</v>
      </c>
    </row>
    <row r="1688" spans="1:8" x14ac:dyDescent="0.25">
      <c r="A1688" s="2">
        <v>549316</v>
      </c>
      <c r="B1688" s="1">
        <v>22727</v>
      </c>
      <c r="C1688" s="2" t="s">
        <v>161</v>
      </c>
      <c r="D1688" s="2">
        <v>8</v>
      </c>
      <c r="E1688" s="3">
        <v>40641.412499999999</v>
      </c>
      <c r="F1688" s="11">
        <v>3.75</v>
      </c>
      <c r="G1688" s="2">
        <v>12705</v>
      </c>
      <c r="H1688" s="11">
        <v>30</v>
      </c>
    </row>
    <row r="1689" spans="1:8" x14ac:dyDescent="0.25">
      <c r="A1689" s="2">
        <v>549316</v>
      </c>
      <c r="B1689" s="1">
        <v>22728</v>
      </c>
      <c r="C1689" s="2" t="s">
        <v>191</v>
      </c>
      <c r="D1689" s="2">
        <v>8</v>
      </c>
      <c r="E1689" s="3">
        <v>40641.412499999999</v>
      </c>
      <c r="F1689" s="11">
        <v>3.75</v>
      </c>
      <c r="G1689" s="2">
        <v>12705</v>
      </c>
      <c r="H1689" s="11">
        <v>30</v>
      </c>
    </row>
    <row r="1690" spans="1:8" x14ac:dyDescent="0.25">
      <c r="A1690" s="2">
        <v>549316</v>
      </c>
      <c r="B1690" s="1">
        <v>22817</v>
      </c>
      <c r="C1690" s="2" t="s">
        <v>557</v>
      </c>
      <c r="D1690" s="2">
        <v>12</v>
      </c>
      <c r="E1690" s="3">
        <v>40641.412499999999</v>
      </c>
      <c r="F1690" s="11">
        <v>0.42</v>
      </c>
      <c r="G1690" s="2">
        <v>12705</v>
      </c>
      <c r="H1690" s="11">
        <v>5.04</v>
      </c>
    </row>
    <row r="1691" spans="1:8" x14ac:dyDescent="0.25">
      <c r="A1691" s="2">
        <v>549316</v>
      </c>
      <c r="B1691" s="1">
        <v>22907</v>
      </c>
      <c r="C1691" s="2" t="s">
        <v>186</v>
      </c>
      <c r="D1691" s="2">
        <v>12</v>
      </c>
      <c r="E1691" s="3">
        <v>40641.412499999999</v>
      </c>
      <c r="F1691" s="11">
        <v>0.85</v>
      </c>
      <c r="G1691" s="2">
        <v>12705</v>
      </c>
      <c r="H1691" s="11">
        <v>10.199999999999999</v>
      </c>
    </row>
    <row r="1692" spans="1:8" x14ac:dyDescent="0.25">
      <c r="A1692" s="2">
        <v>549316</v>
      </c>
      <c r="B1692" s="1">
        <v>22993</v>
      </c>
      <c r="C1692" s="2" t="s">
        <v>685</v>
      </c>
      <c r="D1692" s="2">
        <v>12</v>
      </c>
      <c r="E1692" s="3">
        <v>40641.412499999999</v>
      </c>
      <c r="F1692" s="11">
        <v>1.25</v>
      </c>
      <c r="G1692" s="2">
        <v>12705</v>
      </c>
      <c r="H1692" s="11">
        <v>15</v>
      </c>
    </row>
    <row r="1693" spans="1:8" x14ac:dyDescent="0.25">
      <c r="A1693" s="2">
        <v>549316</v>
      </c>
      <c r="B1693" s="1">
        <v>23049</v>
      </c>
      <c r="C1693" s="2" t="s">
        <v>864</v>
      </c>
      <c r="D1693" s="2">
        <v>4</v>
      </c>
      <c r="E1693" s="3">
        <v>40641.412499999999</v>
      </c>
      <c r="F1693" s="11">
        <v>8.25</v>
      </c>
      <c r="G1693" s="2">
        <v>12705</v>
      </c>
      <c r="H1693" s="11">
        <v>33</v>
      </c>
    </row>
    <row r="1694" spans="1:8" x14ac:dyDescent="0.25">
      <c r="A1694" s="2">
        <v>549316</v>
      </c>
      <c r="B1694" s="1">
        <v>23050</v>
      </c>
      <c r="C1694" s="2" t="s">
        <v>754</v>
      </c>
      <c r="D1694" s="2">
        <v>6</v>
      </c>
      <c r="E1694" s="3">
        <v>40641.412499999999</v>
      </c>
      <c r="F1694" s="11">
        <v>8.25</v>
      </c>
      <c r="G1694" s="2">
        <v>12705</v>
      </c>
      <c r="H1694" s="11">
        <v>49.5</v>
      </c>
    </row>
    <row r="1695" spans="1:8" x14ac:dyDescent="0.25">
      <c r="A1695" s="2">
        <v>549316</v>
      </c>
      <c r="B1695" s="1">
        <v>23051</v>
      </c>
      <c r="C1695" s="2" t="s">
        <v>852</v>
      </c>
      <c r="D1695" s="2">
        <v>4</v>
      </c>
      <c r="E1695" s="3">
        <v>40641.412499999999</v>
      </c>
      <c r="F1695" s="11">
        <v>8.25</v>
      </c>
      <c r="G1695" s="2">
        <v>12705</v>
      </c>
      <c r="H1695" s="11">
        <v>33</v>
      </c>
    </row>
    <row r="1696" spans="1:8" x14ac:dyDescent="0.25">
      <c r="A1696" s="2">
        <v>549316</v>
      </c>
      <c r="B1696" s="1">
        <v>23052</v>
      </c>
      <c r="C1696" s="2" t="s">
        <v>751</v>
      </c>
      <c r="D1696" s="2">
        <v>6</v>
      </c>
      <c r="E1696" s="3">
        <v>40641.412499999999</v>
      </c>
      <c r="F1696" s="11">
        <v>8.25</v>
      </c>
      <c r="G1696" s="2">
        <v>12705</v>
      </c>
      <c r="H1696" s="11">
        <v>49.5</v>
      </c>
    </row>
    <row r="1697" spans="1:8" x14ac:dyDescent="0.25">
      <c r="A1697" s="2">
        <v>549316</v>
      </c>
      <c r="B1697" s="1">
        <v>23054</v>
      </c>
      <c r="C1697" s="2" t="s">
        <v>753</v>
      </c>
      <c r="D1697" s="2">
        <v>6</v>
      </c>
      <c r="E1697" s="3">
        <v>40641.412499999999</v>
      </c>
      <c r="F1697" s="11">
        <v>8.25</v>
      </c>
      <c r="G1697" s="2">
        <v>12705</v>
      </c>
      <c r="H1697" s="11">
        <v>49.5</v>
      </c>
    </row>
    <row r="1698" spans="1:8" x14ac:dyDescent="0.25">
      <c r="A1698" s="2">
        <v>549316</v>
      </c>
      <c r="B1698" s="1">
        <v>84828</v>
      </c>
      <c r="C1698" s="2" t="s">
        <v>863</v>
      </c>
      <c r="D1698" s="2">
        <v>12</v>
      </c>
      <c r="E1698" s="3">
        <v>40641.412499999999</v>
      </c>
      <c r="F1698" s="11">
        <v>1.25</v>
      </c>
      <c r="G1698" s="2">
        <v>12705</v>
      </c>
      <c r="H1698" s="11">
        <v>15</v>
      </c>
    </row>
    <row r="1699" spans="1:8" x14ac:dyDescent="0.25">
      <c r="A1699" s="2">
        <v>549316</v>
      </c>
      <c r="B1699" s="1" t="s">
        <v>558</v>
      </c>
      <c r="C1699" s="2" t="s">
        <v>559</v>
      </c>
      <c r="D1699" s="2">
        <v>12</v>
      </c>
      <c r="E1699" s="3">
        <v>40641.412499999999</v>
      </c>
      <c r="F1699" s="11">
        <v>1.25</v>
      </c>
      <c r="G1699" s="2">
        <v>12705</v>
      </c>
      <c r="H1699" s="11">
        <v>15</v>
      </c>
    </row>
    <row r="1700" spans="1:8" x14ac:dyDescent="0.25">
      <c r="A1700" s="2">
        <v>549316</v>
      </c>
      <c r="B1700" s="1" t="s">
        <v>82</v>
      </c>
      <c r="C1700" s="2" t="s">
        <v>83</v>
      </c>
      <c r="D1700" s="2">
        <v>12</v>
      </c>
      <c r="E1700" s="3">
        <v>40641.412499999999</v>
      </c>
      <c r="F1700" s="11">
        <v>1.25</v>
      </c>
      <c r="G1700" s="2">
        <v>12705</v>
      </c>
      <c r="H1700" s="11">
        <v>15</v>
      </c>
    </row>
    <row r="1701" spans="1:8" x14ac:dyDescent="0.25">
      <c r="A1701" s="2">
        <v>549316</v>
      </c>
      <c r="B1701" s="1" t="s">
        <v>86</v>
      </c>
      <c r="C1701" s="2" t="s">
        <v>87</v>
      </c>
      <c r="D1701" s="2">
        <v>12</v>
      </c>
      <c r="E1701" s="3">
        <v>40641.412499999999</v>
      </c>
      <c r="F1701" s="11">
        <v>1.25</v>
      </c>
      <c r="G1701" s="2">
        <v>12705</v>
      </c>
      <c r="H1701" s="11">
        <v>15</v>
      </c>
    </row>
    <row r="1702" spans="1:8" x14ac:dyDescent="0.25">
      <c r="A1702" s="2">
        <v>549316</v>
      </c>
      <c r="B1702" s="1" t="s">
        <v>88</v>
      </c>
      <c r="C1702" s="2" t="s">
        <v>89</v>
      </c>
      <c r="D1702" s="2">
        <v>12</v>
      </c>
      <c r="E1702" s="3">
        <v>40641.412499999999</v>
      </c>
      <c r="F1702" s="11">
        <v>1.25</v>
      </c>
      <c r="G1702" s="2">
        <v>12705</v>
      </c>
      <c r="H1702" s="11">
        <v>15</v>
      </c>
    </row>
    <row r="1703" spans="1:8" x14ac:dyDescent="0.25">
      <c r="A1703" s="2">
        <v>549316</v>
      </c>
      <c r="B1703" s="1" t="s">
        <v>28</v>
      </c>
      <c r="C1703" s="2" t="s">
        <v>29</v>
      </c>
      <c r="D1703" s="2">
        <v>10</v>
      </c>
      <c r="E1703" s="3">
        <v>40641.412499999999</v>
      </c>
      <c r="F1703" s="11">
        <v>1.95</v>
      </c>
      <c r="G1703" s="2">
        <v>12705</v>
      </c>
      <c r="H1703" s="11">
        <v>19.5</v>
      </c>
    </row>
    <row r="1704" spans="1:8" x14ac:dyDescent="0.25">
      <c r="A1704" s="2">
        <v>549434</v>
      </c>
      <c r="B1704" s="1">
        <v>22199</v>
      </c>
      <c r="C1704" s="2" t="s">
        <v>41</v>
      </c>
      <c r="D1704" s="2">
        <v>24</v>
      </c>
      <c r="E1704" s="3">
        <v>40641.520833333336</v>
      </c>
      <c r="F1704" s="11">
        <v>3.75</v>
      </c>
      <c r="G1704" s="2">
        <v>12647</v>
      </c>
      <c r="H1704" s="11">
        <v>90</v>
      </c>
    </row>
    <row r="1705" spans="1:8" x14ac:dyDescent="0.25">
      <c r="A1705" s="2">
        <v>549434</v>
      </c>
      <c r="B1705" s="1">
        <v>22200</v>
      </c>
      <c r="C1705" s="2" t="s">
        <v>42</v>
      </c>
      <c r="D1705" s="2">
        <v>24</v>
      </c>
      <c r="E1705" s="3">
        <v>40641.520833333336</v>
      </c>
      <c r="F1705" s="11">
        <v>3.75</v>
      </c>
      <c r="G1705" s="2">
        <v>12647</v>
      </c>
      <c r="H1705" s="11">
        <v>90</v>
      </c>
    </row>
    <row r="1706" spans="1:8" x14ac:dyDescent="0.25">
      <c r="A1706" s="2">
        <v>549434</v>
      </c>
      <c r="B1706" s="1">
        <v>22979</v>
      </c>
      <c r="C1706" s="2" t="s">
        <v>786</v>
      </c>
      <c r="D1706" s="2">
        <v>12</v>
      </c>
      <c r="E1706" s="3">
        <v>40641.520833333336</v>
      </c>
      <c r="F1706" s="11">
        <v>1.45</v>
      </c>
      <c r="G1706" s="2">
        <v>12647</v>
      </c>
      <c r="H1706" s="11">
        <v>17.399999999999999</v>
      </c>
    </row>
    <row r="1707" spans="1:8" x14ac:dyDescent="0.25">
      <c r="A1707" s="2">
        <v>549434</v>
      </c>
      <c r="B1707" s="1" t="s">
        <v>865</v>
      </c>
      <c r="C1707" s="2" t="s">
        <v>866</v>
      </c>
      <c r="D1707" s="2">
        <v>12</v>
      </c>
      <c r="E1707" s="3">
        <v>40641.520833333336</v>
      </c>
      <c r="F1707" s="11">
        <v>3.39</v>
      </c>
      <c r="G1707" s="2">
        <v>12647</v>
      </c>
      <c r="H1707" s="11">
        <v>40.68</v>
      </c>
    </row>
    <row r="1708" spans="1:8" x14ac:dyDescent="0.25">
      <c r="A1708" s="2">
        <v>549434</v>
      </c>
      <c r="B1708" s="1" t="s">
        <v>608</v>
      </c>
      <c r="C1708" s="2" t="s">
        <v>609</v>
      </c>
      <c r="D1708" s="2">
        <v>12</v>
      </c>
      <c r="E1708" s="3">
        <v>40641.520833333336</v>
      </c>
      <c r="F1708" s="11">
        <v>3.39</v>
      </c>
      <c r="G1708" s="2">
        <v>12647</v>
      </c>
      <c r="H1708" s="11">
        <v>40.68</v>
      </c>
    </row>
    <row r="1709" spans="1:8" x14ac:dyDescent="0.25">
      <c r="A1709" s="2">
        <v>549614</v>
      </c>
      <c r="B1709" s="1">
        <v>20685</v>
      </c>
      <c r="C1709" s="2" t="s">
        <v>50</v>
      </c>
      <c r="D1709" s="2">
        <v>2</v>
      </c>
      <c r="E1709" s="3">
        <v>40644.484722222223</v>
      </c>
      <c r="F1709" s="11">
        <v>7.95</v>
      </c>
      <c r="G1709" s="2">
        <v>12720</v>
      </c>
      <c r="H1709" s="11">
        <v>15.9</v>
      </c>
    </row>
    <row r="1710" spans="1:8" x14ac:dyDescent="0.25">
      <c r="A1710" s="2">
        <v>549614</v>
      </c>
      <c r="B1710" s="1">
        <v>20902</v>
      </c>
      <c r="C1710" s="2" t="s">
        <v>873</v>
      </c>
      <c r="D1710" s="2">
        <v>2</v>
      </c>
      <c r="E1710" s="3">
        <v>40644.484722222223</v>
      </c>
      <c r="F1710" s="11">
        <v>6.35</v>
      </c>
      <c r="G1710" s="2">
        <v>12720</v>
      </c>
      <c r="H1710" s="11">
        <v>12.7</v>
      </c>
    </row>
    <row r="1711" spans="1:8" x14ac:dyDescent="0.25">
      <c r="A1711" s="2">
        <v>549614</v>
      </c>
      <c r="B1711" s="1">
        <v>20903</v>
      </c>
      <c r="C1711" s="2" t="s">
        <v>872</v>
      </c>
      <c r="D1711" s="2">
        <v>2</v>
      </c>
      <c r="E1711" s="3">
        <v>40644.484722222223</v>
      </c>
      <c r="F1711" s="11">
        <v>6.35</v>
      </c>
      <c r="G1711" s="2">
        <v>12720</v>
      </c>
      <c r="H1711" s="11">
        <v>12.7</v>
      </c>
    </row>
    <row r="1712" spans="1:8" x14ac:dyDescent="0.25">
      <c r="A1712" s="2">
        <v>549614</v>
      </c>
      <c r="B1712" s="1">
        <v>21086</v>
      </c>
      <c r="C1712" s="2" t="s">
        <v>309</v>
      </c>
      <c r="D1712" s="2">
        <v>12</v>
      </c>
      <c r="E1712" s="3">
        <v>40644.484722222223</v>
      </c>
      <c r="F1712" s="11">
        <v>0.65</v>
      </c>
      <c r="G1712" s="2">
        <v>12720</v>
      </c>
      <c r="H1712" s="11">
        <v>7.8000000000000007</v>
      </c>
    </row>
    <row r="1713" spans="1:8" x14ac:dyDescent="0.25">
      <c r="A1713" s="2">
        <v>549614</v>
      </c>
      <c r="B1713" s="1">
        <v>21094</v>
      </c>
      <c r="C1713" s="2" t="s">
        <v>310</v>
      </c>
      <c r="D1713" s="2">
        <v>12</v>
      </c>
      <c r="E1713" s="3">
        <v>40644.484722222223</v>
      </c>
      <c r="F1713" s="11">
        <v>0.85</v>
      </c>
      <c r="G1713" s="2">
        <v>12720</v>
      </c>
      <c r="H1713" s="11">
        <v>10.199999999999999</v>
      </c>
    </row>
    <row r="1714" spans="1:8" x14ac:dyDescent="0.25">
      <c r="A1714" s="2">
        <v>549614</v>
      </c>
      <c r="B1714" s="1">
        <v>21731</v>
      </c>
      <c r="C1714" s="2" t="s">
        <v>145</v>
      </c>
      <c r="D1714" s="2">
        <v>12</v>
      </c>
      <c r="E1714" s="3">
        <v>40644.484722222223</v>
      </c>
      <c r="F1714" s="11">
        <v>1.65</v>
      </c>
      <c r="G1714" s="2">
        <v>12720</v>
      </c>
      <c r="H1714" s="11">
        <v>19.799999999999997</v>
      </c>
    </row>
    <row r="1715" spans="1:8" x14ac:dyDescent="0.25">
      <c r="A1715" s="2">
        <v>549614</v>
      </c>
      <c r="B1715" s="1">
        <v>21844</v>
      </c>
      <c r="C1715" s="2" t="s">
        <v>597</v>
      </c>
      <c r="D1715" s="2">
        <v>6</v>
      </c>
      <c r="E1715" s="3">
        <v>40644.484722222223</v>
      </c>
      <c r="F1715" s="11">
        <v>2.95</v>
      </c>
      <c r="G1715" s="2">
        <v>12720</v>
      </c>
      <c r="H1715" s="11">
        <v>17.700000000000003</v>
      </c>
    </row>
    <row r="1716" spans="1:8" x14ac:dyDescent="0.25">
      <c r="A1716" s="2">
        <v>549614</v>
      </c>
      <c r="B1716" s="1">
        <v>21987</v>
      </c>
      <c r="C1716" s="2" t="s">
        <v>373</v>
      </c>
      <c r="D1716" s="2">
        <v>12</v>
      </c>
      <c r="E1716" s="3">
        <v>40644.484722222223</v>
      </c>
      <c r="F1716" s="11">
        <v>0.65</v>
      </c>
      <c r="G1716" s="2">
        <v>12720</v>
      </c>
      <c r="H1716" s="11">
        <v>7.8000000000000007</v>
      </c>
    </row>
    <row r="1717" spans="1:8" x14ac:dyDescent="0.25">
      <c r="A1717" s="2">
        <v>549614</v>
      </c>
      <c r="B1717" s="1">
        <v>21988</v>
      </c>
      <c r="C1717" s="2" t="s">
        <v>376</v>
      </c>
      <c r="D1717" s="2">
        <v>12</v>
      </c>
      <c r="E1717" s="3">
        <v>40644.484722222223</v>
      </c>
      <c r="F1717" s="11">
        <v>0.85</v>
      </c>
      <c r="G1717" s="2">
        <v>12720</v>
      </c>
      <c r="H1717" s="11">
        <v>10.199999999999999</v>
      </c>
    </row>
    <row r="1718" spans="1:8" x14ac:dyDescent="0.25">
      <c r="A1718" s="2">
        <v>549614</v>
      </c>
      <c r="B1718" s="1">
        <v>21989</v>
      </c>
      <c r="C1718" s="2" t="s">
        <v>378</v>
      </c>
      <c r="D1718" s="2">
        <v>12</v>
      </c>
      <c r="E1718" s="3">
        <v>40644.484722222223</v>
      </c>
      <c r="F1718" s="11">
        <v>0.85</v>
      </c>
      <c r="G1718" s="2">
        <v>12720</v>
      </c>
      <c r="H1718" s="11">
        <v>10.199999999999999</v>
      </c>
    </row>
    <row r="1719" spans="1:8" x14ac:dyDescent="0.25">
      <c r="A1719" s="2">
        <v>549614</v>
      </c>
      <c r="B1719" s="1">
        <v>22197</v>
      </c>
      <c r="C1719" s="2" t="s">
        <v>115</v>
      </c>
      <c r="D1719" s="2">
        <v>12</v>
      </c>
      <c r="E1719" s="3">
        <v>40644.484722222223</v>
      </c>
      <c r="F1719" s="11">
        <v>0.85</v>
      </c>
      <c r="G1719" s="2">
        <v>12720</v>
      </c>
      <c r="H1719" s="11">
        <v>10.199999999999999</v>
      </c>
    </row>
    <row r="1720" spans="1:8" x14ac:dyDescent="0.25">
      <c r="A1720" s="2">
        <v>549614</v>
      </c>
      <c r="B1720" s="1">
        <v>22329</v>
      </c>
      <c r="C1720" s="2" t="s">
        <v>366</v>
      </c>
      <c r="D1720" s="2">
        <v>12</v>
      </c>
      <c r="E1720" s="3">
        <v>40644.484722222223</v>
      </c>
      <c r="F1720" s="11">
        <v>1.65</v>
      </c>
      <c r="G1720" s="2">
        <v>12720</v>
      </c>
      <c r="H1720" s="11">
        <v>19.799999999999997</v>
      </c>
    </row>
    <row r="1721" spans="1:8" x14ac:dyDescent="0.25">
      <c r="A1721" s="2">
        <v>549614</v>
      </c>
      <c r="B1721" s="1">
        <v>22343</v>
      </c>
      <c r="C1721" s="2" t="s">
        <v>215</v>
      </c>
      <c r="D1721" s="2">
        <v>24</v>
      </c>
      <c r="E1721" s="3">
        <v>40644.484722222223</v>
      </c>
      <c r="F1721" s="11">
        <v>0.85</v>
      </c>
      <c r="G1721" s="2">
        <v>12720</v>
      </c>
      <c r="H1721" s="11">
        <v>20.399999999999999</v>
      </c>
    </row>
    <row r="1722" spans="1:8" x14ac:dyDescent="0.25">
      <c r="A1722" s="2">
        <v>549614</v>
      </c>
      <c r="B1722" s="1">
        <v>22379</v>
      </c>
      <c r="C1722" s="2" t="s">
        <v>232</v>
      </c>
      <c r="D1722" s="2">
        <v>5</v>
      </c>
      <c r="E1722" s="3">
        <v>40644.484722222223</v>
      </c>
      <c r="F1722" s="11">
        <v>2.1</v>
      </c>
      <c r="G1722" s="2">
        <v>12720</v>
      </c>
      <c r="H1722" s="11">
        <v>10.5</v>
      </c>
    </row>
    <row r="1723" spans="1:8" x14ac:dyDescent="0.25">
      <c r="A1723" s="2">
        <v>549614</v>
      </c>
      <c r="B1723" s="1">
        <v>22381</v>
      </c>
      <c r="C1723" s="2" t="s">
        <v>871</v>
      </c>
      <c r="D1723" s="2">
        <v>5</v>
      </c>
      <c r="E1723" s="3">
        <v>40644.484722222223</v>
      </c>
      <c r="F1723" s="11">
        <v>2.1</v>
      </c>
      <c r="G1723" s="2">
        <v>12720</v>
      </c>
      <c r="H1723" s="11">
        <v>10.5</v>
      </c>
    </row>
    <row r="1724" spans="1:8" x14ac:dyDescent="0.25">
      <c r="A1724" s="2">
        <v>549614</v>
      </c>
      <c r="B1724" s="1">
        <v>22651</v>
      </c>
      <c r="C1724" s="2" t="s">
        <v>874</v>
      </c>
      <c r="D1724" s="2">
        <v>12</v>
      </c>
      <c r="E1724" s="3">
        <v>40644.484722222223</v>
      </c>
      <c r="F1724" s="11">
        <v>0.85</v>
      </c>
      <c r="G1724" s="2">
        <v>12720</v>
      </c>
      <c r="H1724" s="11">
        <v>10.199999999999999</v>
      </c>
    </row>
    <row r="1725" spans="1:8" x14ac:dyDescent="0.25">
      <c r="A1725" s="2">
        <v>549614</v>
      </c>
      <c r="B1725" s="1">
        <v>22692</v>
      </c>
      <c r="C1725" s="2" t="s">
        <v>500</v>
      </c>
      <c r="D1725" s="2">
        <v>2</v>
      </c>
      <c r="E1725" s="3">
        <v>40644.484722222223</v>
      </c>
      <c r="F1725" s="11">
        <v>7.95</v>
      </c>
      <c r="G1725" s="2">
        <v>12720</v>
      </c>
      <c r="H1725" s="11">
        <v>15.9</v>
      </c>
    </row>
    <row r="1726" spans="1:8" x14ac:dyDescent="0.25">
      <c r="A1726" s="2">
        <v>549614</v>
      </c>
      <c r="B1726" s="1">
        <v>22892</v>
      </c>
      <c r="C1726" s="2" t="s">
        <v>220</v>
      </c>
      <c r="D1726" s="2">
        <v>12</v>
      </c>
      <c r="E1726" s="3">
        <v>40644.484722222223</v>
      </c>
      <c r="F1726" s="11">
        <v>1.25</v>
      </c>
      <c r="G1726" s="2">
        <v>12720</v>
      </c>
      <c r="H1726" s="11">
        <v>15</v>
      </c>
    </row>
    <row r="1727" spans="1:8" x14ac:dyDescent="0.25">
      <c r="A1727" s="2">
        <v>549614</v>
      </c>
      <c r="B1727" s="1">
        <v>48187</v>
      </c>
      <c r="C1727" s="2" t="s">
        <v>653</v>
      </c>
      <c r="D1727" s="2">
        <v>2</v>
      </c>
      <c r="E1727" s="3">
        <v>40644.484722222223</v>
      </c>
      <c r="F1727" s="11">
        <v>7.95</v>
      </c>
      <c r="G1727" s="2">
        <v>12720</v>
      </c>
      <c r="H1727" s="11">
        <v>15.9</v>
      </c>
    </row>
    <row r="1728" spans="1:8" x14ac:dyDescent="0.25">
      <c r="A1728" s="2">
        <v>549614</v>
      </c>
      <c r="B1728" s="1" t="s">
        <v>867</v>
      </c>
      <c r="C1728" s="2" t="s">
        <v>868</v>
      </c>
      <c r="D1728" s="2">
        <v>24</v>
      </c>
      <c r="E1728" s="3">
        <v>40644.484722222223</v>
      </c>
      <c r="F1728" s="11">
        <v>0.83</v>
      </c>
      <c r="G1728" s="2">
        <v>12720</v>
      </c>
      <c r="H1728" s="11">
        <v>19.919999999999998</v>
      </c>
    </row>
    <row r="1729" spans="1:8" x14ac:dyDescent="0.25">
      <c r="A1729" s="2">
        <v>549614</v>
      </c>
      <c r="B1729" s="1" t="s">
        <v>869</v>
      </c>
      <c r="C1729" s="2" t="s">
        <v>870</v>
      </c>
      <c r="D1729" s="2">
        <v>24</v>
      </c>
      <c r="E1729" s="3">
        <v>40644.484722222223</v>
      </c>
      <c r="F1729" s="11">
        <v>0.83</v>
      </c>
      <c r="G1729" s="2">
        <v>12720</v>
      </c>
      <c r="H1729" s="11">
        <v>19.919999999999998</v>
      </c>
    </row>
    <row r="1730" spans="1:8" x14ac:dyDescent="0.25">
      <c r="A1730" s="2">
        <v>549680</v>
      </c>
      <c r="B1730" s="1">
        <v>20728</v>
      </c>
      <c r="C1730" s="2" t="s">
        <v>436</v>
      </c>
      <c r="D1730" s="2">
        <v>10</v>
      </c>
      <c r="E1730" s="3">
        <v>40644.543055555558</v>
      </c>
      <c r="F1730" s="11">
        <v>1.65</v>
      </c>
      <c r="G1730" s="2">
        <v>12701</v>
      </c>
      <c r="H1730" s="11">
        <v>16.5</v>
      </c>
    </row>
    <row r="1731" spans="1:8" x14ac:dyDescent="0.25">
      <c r="A1731" s="2">
        <v>549680</v>
      </c>
      <c r="B1731" s="1">
        <v>20751</v>
      </c>
      <c r="C1731" s="2" t="s">
        <v>876</v>
      </c>
      <c r="D1731" s="2">
        <v>12</v>
      </c>
      <c r="E1731" s="3">
        <v>40644.543055555558</v>
      </c>
      <c r="F1731" s="11">
        <v>2.1</v>
      </c>
      <c r="G1731" s="2">
        <v>12701</v>
      </c>
      <c r="H1731" s="11">
        <v>25.200000000000003</v>
      </c>
    </row>
    <row r="1732" spans="1:8" x14ac:dyDescent="0.25">
      <c r="A1732" s="2">
        <v>549680</v>
      </c>
      <c r="B1732" s="1">
        <v>21088</v>
      </c>
      <c r="C1732" s="2" t="s">
        <v>372</v>
      </c>
      <c r="D1732" s="2">
        <v>24</v>
      </c>
      <c r="E1732" s="3">
        <v>40644.543055555558</v>
      </c>
      <c r="F1732" s="11">
        <v>0.19</v>
      </c>
      <c r="G1732" s="2">
        <v>12701</v>
      </c>
      <c r="H1732" s="11">
        <v>4.5600000000000005</v>
      </c>
    </row>
    <row r="1733" spans="1:8" x14ac:dyDescent="0.25">
      <c r="A1733" s="2">
        <v>549680</v>
      </c>
      <c r="B1733" s="1">
        <v>21096</v>
      </c>
      <c r="C1733" s="2" t="s">
        <v>375</v>
      </c>
      <c r="D1733" s="2">
        <v>12</v>
      </c>
      <c r="E1733" s="3">
        <v>40644.543055555558</v>
      </c>
      <c r="F1733" s="11">
        <v>0.39</v>
      </c>
      <c r="G1733" s="2">
        <v>12701</v>
      </c>
      <c r="H1733" s="11">
        <v>4.68</v>
      </c>
    </row>
    <row r="1734" spans="1:8" x14ac:dyDescent="0.25">
      <c r="A1734" s="2">
        <v>549680</v>
      </c>
      <c r="B1734" s="1">
        <v>21731</v>
      </c>
      <c r="C1734" s="2" t="s">
        <v>145</v>
      </c>
      <c r="D1734" s="2">
        <v>12</v>
      </c>
      <c r="E1734" s="3">
        <v>40644.543055555558</v>
      </c>
      <c r="F1734" s="11">
        <v>1.65</v>
      </c>
      <c r="G1734" s="2">
        <v>12701</v>
      </c>
      <c r="H1734" s="11">
        <v>19.799999999999997</v>
      </c>
    </row>
    <row r="1735" spans="1:8" x14ac:dyDescent="0.25">
      <c r="A1735" s="2">
        <v>549680</v>
      </c>
      <c r="B1735" s="1">
        <v>21829</v>
      </c>
      <c r="C1735" s="2" t="s">
        <v>875</v>
      </c>
      <c r="D1735" s="2">
        <v>36</v>
      </c>
      <c r="E1735" s="3">
        <v>40644.543055555558</v>
      </c>
      <c r="F1735" s="11">
        <v>0.21</v>
      </c>
      <c r="G1735" s="2">
        <v>12701</v>
      </c>
      <c r="H1735" s="11">
        <v>7.56</v>
      </c>
    </row>
    <row r="1736" spans="1:8" x14ac:dyDescent="0.25">
      <c r="A1736" s="2">
        <v>549680</v>
      </c>
      <c r="B1736" s="1">
        <v>22149</v>
      </c>
      <c r="C1736" s="2" t="s">
        <v>22</v>
      </c>
      <c r="D1736" s="2">
        <v>6</v>
      </c>
      <c r="E1736" s="3">
        <v>40644.543055555558</v>
      </c>
      <c r="F1736" s="11">
        <v>2.1</v>
      </c>
      <c r="G1736" s="2">
        <v>12701</v>
      </c>
      <c r="H1736" s="11">
        <v>12.600000000000001</v>
      </c>
    </row>
    <row r="1737" spans="1:8" x14ac:dyDescent="0.25">
      <c r="A1737" s="2">
        <v>549680</v>
      </c>
      <c r="B1737" s="1">
        <v>22179</v>
      </c>
      <c r="C1737" s="2" t="s">
        <v>526</v>
      </c>
      <c r="D1737" s="2">
        <v>2</v>
      </c>
      <c r="E1737" s="3">
        <v>40644.543055555558</v>
      </c>
      <c r="F1737" s="11">
        <v>6.75</v>
      </c>
      <c r="G1737" s="2">
        <v>12701</v>
      </c>
      <c r="H1737" s="11">
        <v>13.5</v>
      </c>
    </row>
    <row r="1738" spans="1:8" x14ac:dyDescent="0.25">
      <c r="A1738" s="2">
        <v>549680</v>
      </c>
      <c r="B1738" s="1">
        <v>22326</v>
      </c>
      <c r="C1738" s="2" t="s">
        <v>75</v>
      </c>
      <c r="D1738" s="2">
        <v>6</v>
      </c>
      <c r="E1738" s="3">
        <v>40644.543055555558</v>
      </c>
      <c r="F1738" s="11">
        <v>2.95</v>
      </c>
      <c r="G1738" s="2">
        <v>12701</v>
      </c>
      <c r="H1738" s="11">
        <v>17.700000000000003</v>
      </c>
    </row>
    <row r="1739" spans="1:8" x14ac:dyDescent="0.25">
      <c r="A1739" s="2">
        <v>549680</v>
      </c>
      <c r="B1739" s="1">
        <v>22328</v>
      </c>
      <c r="C1739" s="2" t="s">
        <v>101</v>
      </c>
      <c r="D1739" s="2">
        <v>6</v>
      </c>
      <c r="E1739" s="3">
        <v>40644.543055555558</v>
      </c>
      <c r="F1739" s="11">
        <v>2.95</v>
      </c>
      <c r="G1739" s="2">
        <v>12701</v>
      </c>
      <c r="H1739" s="11">
        <v>17.700000000000003</v>
      </c>
    </row>
    <row r="1740" spans="1:8" x14ac:dyDescent="0.25">
      <c r="A1740" s="2">
        <v>549680</v>
      </c>
      <c r="B1740" s="1">
        <v>22431</v>
      </c>
      <c r="C1740" s="2" t="s">
        <v>654</v>
      </c>
      <c r="D1740" s="2">
        <v>6</v>
      </c>
      <c r="E1740" s="3">
        <v>40644.543055555558</v>
      </c>
      <c r="F1740" s="11">
        <v>1.95</v>
      </c>
      <c r="G1740" s="2">
        <v>12701</v>
      </c>
      <c r="H1740" s="11">
        <v>11.7</v>
      </c>
    </row>
    <row r="1741" spans="1:8" x14ac:dyDescent="0.25">
      <c r="A1741" s="2">
        <v>549680</v>
      </c>
      <c r="B1741" s="1">
        <v>22554</v>
      </c>
      <c r="C1741" s="2" t="s">
        <v>110</v>
      </c>
      <c r="D1741" s="2">
        <v>12</v>
      </c>
      <c r="E1741" s="3">
        <v>40644.543055555558</v>
      </c>
      <c r="F1741" s="11">
        <v>1.65</v>
      </c>
      <c r="G1741" s="2">
        <v>12701</v>
      </c>
      <c r="H1741" s="11">
        <v>19.799999999999997</v>
      </c>
    </row>
    <row r="1742" spans="1:8" x14ac:dyDescent="0.25">
      <c r="A1742" s="2">
        <v>549680</v>
      </c>
      <c r="B1742" s="1">
        <v>22555</v>
      </c>
      <c r="C1742" s="2" t="s">
        <v>181</v>
      </c>
      <c r="D1742" s="2">
        <v>12</v>
      </c>
      <c r="E1742" s="3">
        <v>40644.543055555558</v>
      </c>
      <c r="F1742" s="11">
        <v>1.65</v>
      </c>
      <c r="G1742" s="2">
        <v>12701</v>
      </c>
      <c r="H1742" s="11">
        <v>19.799999999999997</v>
      </c>
    </row>
    <row r="1743" spans="1:8" x14ac:dyDescent="0.25">
      <c r="A1743" s="2">
        <v>549680</v>
      </c>
      <c r="B1743" s="1">
        <v>22556</v>
      </c>
      <c r="C1743" s="2" t="s">
        <v>77</v>
      </c>
      <c r="D1743" s="2">
        <v>12</v>
      </c>
      <c r="E1743" s="3">
        <v>40644.543055555558</v>
      </c>
      <c r="F1743" s="11">
        <v>1.65</v>
      </c>
      <c r="G1743" s="2">
        <v>12701</v>
      </c>
      <c r="H1743" s="11">
        <v>19.799999999999997</v>
      </c>
    </row>
    <row r="1744" spans="1:8" x14ac:dyDescent="0.25">
      <c r="A1744" s="2">
        <v>549680</v>
      </c>
      <c r="B1744" s="1">
        <v>22704</v>
      </c>
      <c r="C1744" s="2" t="s">
        <v>399</v>
      </c>
      <c r="D1744" s="2">
        <v>25</v>
      </c>
      <c r="E1744" s="3">
        <v>40644.543055555558</v>
      </c>
      <c r="F1744" s="11">
        <v>0.42</v>
      </c>
      <c r="G1744" s="2">
        <v>12701</v>
      </c>
      <c r="H1744" s="11">
        <v>10.5</v>
      </c>
    </row>
    <row r="1745" spans="1:8" x14ac:dyDescent="0.25">
      <c r="A1745" s="2">
        <v>549680</v>
      </c>
      <c r="B1745" s="1">
        <v>23007</v>
      </c>
      <c r="C1745" s="2" t="s">
        <v>785</v>
      </c>
      <c r="D1745" s="2">
        <v>1</v>
      </c>
      <c r="E1745" s="3">
        <v>40644.543055555558</v>
      </c>
      <c r="F1745" s="11">
        <v>16.95</v>
      </c>
      <c r="G1745" s="2">
        <v>12701</v>
      </c>
      <c r="H1745" s="11">
        <v>16.95</v>
      </c>
    </row>
    <row r="1746" spans="1:8" x14ac:dyDescent="0.25">
      <c r="A1746" s="2">
        <v>549680</v>
      </c>
      <c r="B1746" s="1">
        <v>23010</v>
      </c>
      <c r="C1746" s="2" t="s">
        <v>761</v>
      </c>
      <c r="D1746" s="2">
        <v>1</v>
      </c>
      <c r="E1746" s="3">
        <v>40644.543055555558</v>
      </c>
      <c r="F1746" s="11">
        <v>16.95</v>
      </c>
      <c r="G1746" s="2">
        <v>12701</v>
      </c>
      <c r="H1746" s="11">
        <v>16.95</v>
      </c>
    </row>
    <row r="1747" spans="1:8" x14ac:dyDescent="0.25">
      <c r="A1747" s="2">
        <v>549680</v>
      </c>
      <c r="B1747" s="1">
        <v>23231</v>
      </c>
      <c r="C1747" s="2" t="s">
        <v>635</v>
      </c>
      <c r="D1747" s="2">
        <v>25</v>
      </c>
      <c r="E1747" s="3">
        <v>40644.543055555558</v>
      </c>
      <c r="F1747" s="11">
        <v>0.42</v>
      </c>
      <c r="G1747" s="2">
        <v>12701</v>
      </c>
      <c r="H1747" s="11">
        <v>10.5</v>
      </c>
    </row>
    <row r="1748" spans="1:8" x14ac:dyDescent="0.25">
      <c r="A1748" s="2">
        <v>549680</v>
      </c>
      <c r="B1748" s="1">
        <v>84012</v>
      </c>
      <c r="C1748" s="2" t="s">
        <v>234</v>
      </c>
      <c r="D1748" s="2">
        <v>12</v>
      </c>
      <c r="E1748" s="3">
        <v>40644.543055555558</v>
      </c>
      <c r="F1748" s="11">
        <v>2.5499999999999998</v>
      </c>
      <c r="G1748" s="2">
        <v>12701</v>
      </c>
      <c r="H1748" s="11">
        <v>30.599999999999998</v>
      </c>
    </row>
    <row r="1749" spans="1:8" x14ac:dyDescent="0.25">
      <c r="A1749" s="2">
        <v>549680</v>
      </c>
      <c r="B1749" s="1" t="s">
        <v>811</v>
      </c>
      <c r="C1749" s="2" t="s">
        <v>812</v>
      </c>
      <c r="D1749" s="2">
        <v>12</v>
      </c>
      <c r="E1749" s="3">
        <v>40644.543055555558</v>
      </c>
      <c r="F1749" s="11">
        <v>0.39</v>
      </c>
      <c r="G1749" s="2">
        <v>12701</v>
      </c>
      <c r="H1749" s="11">
        <v>4.68</v>
      </c>
    </row>
    <row r="1750" spans="1:8" x14ac:dyDescent="0.25">
      <c r="A1750" s="2">
        <v>550002</v>
      </c>
      <c r="B1750" s="1">
        <v>20658</v>
      </c>
      <c r="C1750" s="2" t="s">
        <v>877</v>
      </c>
      <c r="D1750" s="2">
        <v>40</v>
      </c>
      <c r="E1750" s="3">
        <v>40647.395833333336</v>
      </c>
      <c r="F1750" s="11">
        <v>1.25</v>
      </c>
      <c r="G1750" s="2">
        <v>12709</v>
      </c>
      <c r="H1750" s="11">
        <v>50</v>
      </c>
    </row>
    <row r="1751" spans="1:8" x14ac:dyDescent="0.25">
      <c r="A1751" s="2">
        <v>550004</v>
      </c>
      <c r="B1751" s="1">
        <v>21216</v>
      </c>
      <c r="C1751" s="2" t="s">
        <v>129</v>
      </c>
      <c r="D1751" s="2">
        <v>4</v>
      </c>
      <c r="E1751" s="3">
        <v>40647.413888888892</v>
      </c>
      <c r="F1751" s="11">
        <v>4.95</v>
      </c>
      <c r="G1751" s="2">
        <v>12569</v>
      </c>
      <c r="H1751" s="11">
        <v>19.8</v>
      </c>
    </row>
    <row r="1752" spans="1:8" x14ac:dyDescent="0.25">
      <c r="A1752" s="2">
        <v>550004</v>
      </c>
      <c r="B1752" s="1">
        <v>21218</v>
      </c>
      <c r="C1752" s="2" t="s">
        <v>615</v>
      </c>
      <c r="D1752" s="2">
        <v>6</v>
      </c>
      <c r="E1752" s="3">
        <v>40647.413888888892</v>
      </c>
      <c r="F1752" s="11">
        <v>3.75</v>
      </c>
      <c r="G1752" s="2">
        <v>12569</v>
      </c>
      <c r="H1752" s="11">
        <v>22.5</v>
      </c>
    </row>
    <row r="1753" spans="1:8" x14ac:dyDescent="0.25">
      <c r="A1753" s="2">
        <v>550004</v>
      </c>
      <c r="B1753" s="1">
        <v>21700</v>
      </c>
      <c r="C1753" s="2" t="s">
        <v>176</v>
      </c>
      <c r="D1753" s="2">
        <v>12</v>
      </c>
      <c r="E1753" s="3">
        <v>40647.413888888892</v>
      </c>
      <c r="F1753" s="11">
        <v>0.85</v>
      </c>
      <c r="G1753" s="2">
        <v>12569</v>
      </c>
      <c r="H1753" s="11">
        <v>10.199999999999999</v>
      </c>
    </row>
    <row r="1754" spans="1:8" x14ac:dyDescent="0.25">
      <c r="A1754" s="2">
        <v>550004</v>
      </c>
      <c r="B1754" s="1">
        <v>22064</v>
      </c>
      <c r="C1754" s="2" t="s">
        <v>251</v>
      </c>
      <c r="D1754" s="2">
        <v>12</v>
      </c>
      <c r="E1754" s="3">
        <v>40647.413888888892</v>
      </c>
      <c r="F1754" s="11">
        <v>1.65</v>
      </c>
      <c r="G1754" s="2">
        <v>12569</v>
      </c>
      <c r="H1754" s="11">
        <v>19.799999999999997</v>
      </c>
    </row>
    <row r="1755" spans="1:8" x14ac:dyDescent="0.25">
      <c r="A1755" s="2">
        <v>550004</v>
      </c>
      <c r="B1755" s="1">
        <v>22647</v>
      </c>
      <c r="C1755" s="2" t="s">
        <v>878</v>
      </c>
      <c r="D1755" s="2">
        <v>12</v>
      </c>
      <c r="E1755" s="3">
        <v>40647.413888888892</v>
      </c>
      <c r="F1755" s="11">
        <v>1.45</v>
      </c>
      <c r="G1755" s="2">
        <v>12569</v>
      </c>
      <c r="H1755" s="11">
        <v>17.399999999999999</v>
      </c>
    </row>
    <row r="1756" spans="1:8" x14ac:dyDescent="0.25">
      <c r="A1756" s="2">
        <v>550004</v>
      </c>
      <c r="B1756" s="1">
        <v>22649</v>
      </c>
      <c r="C1756" s="2" t="s">
        <v>184</v>
      </c>
      <c r="D1756" s="2">
        <v>16</v>
      </c>
      <c r="E1756" s="3">
        <v>40647.413888888892</v>
      </c>
      <c r="F1756" s="11">
        <v>4.95</v>
      </c>
      <c r="G1756" s="2">
        <v>12569</v>
      </c>
      <c r="H1756" s="11">
        <v>79.2</v>
      </c>
    </row>
    <row r="1757" spans="1:8" x14ac:dyDescent="0.25">
      <c r="A1757" s="2">
        <v>550004</v>
      </c>
      <c r="B1757" s="1">
        <v>22922</v>
      </c>
      <c r="C1757" s="2" t="s">
        <v>879</v>
      </c>
      <c r="D1757" s="2">
        <v>24</v>
      </c>
      <c r="E1757" s="3">
        <v>40647.413888888892</v>
      </c>
      <c r="F1757" s="11">
        <v>0.85</v>
      </c>
      <c r="G1757" s="2">
        <v>12569</v>
      </c>
      <c r="H1757" s="11">
        <v>20.399999999999999</v>
      </c>
    </row>
    <row r="1758" spans="1:8" x14ac:dyDescent="0.25">
      <c r="A1758" s="2">
        <v>550004</v>
      </c>
      <c r="B1758" s="1">
        <v>37448</v>
      </c>
      <c r="C1758" s="2" t="s">
        <v>252</v>
      </c>
      <c r="D1758" s="2">
        <v>12</v>
      </c>
      <c r="E1758" s="3">
        <v>40647.413888888892</v>
      </c>
      <c r="F1758" s="11">
        <v>1.49</v>
      </c>
      <c r="G1758" s="2">
        <v>12569</v>
      </c>
      <c r="H1758" s="11">
        <v>17.88</v>
      </c>
    </row>
    <row r="1759" spans="1:8" x14ac:dyDescent="0.25">
      <c r="A1759" s="2">
        <v>550137</v>
      </c>
      <c r="B1759" s="1">
        <v>20750</v>
      </c>
      <c r="C1759" s="2" t="s">
        <v>79</v>
      </c>
      <c r="D1759" s="2">
        <v>2</v>
      </c>
      <c r="E1759" s="3">
        <v>40647.582638888889</v>
      </c>
      <c r="F1759" s="11">
        <v>7.95</v>
      </c>
      <c r="G1759" s="2">
        <v>12477</v>
      </c>
      <c r="H1759" s="11">
        <v>15.9</v>
      </c>
    </row>
    <row r="1760" spans="1:8" x14ac:dyDescent="0.25">
      <c r="A1760" s="2">
        <v>550137</v>
      </c>
      <c r="B1760" s="1">
        <v>20754</v>
      </c>
      <c r="C1760" s="2" t="s">
        <v>698</v>
      </c>
      <c r="D1760" s="2">
        <v>6</v>
      </c>
      <c r="E1760" s="3">
        <v>40647.582638888889</v>
      </c>
      <c r="F1760" s="11">
        <v>2.1</v>
      </c>
      <c r="G1760" s="2">
        <v>12477</v>
      </c>
      <c r="H1760" s="11">
        <v>12.600000000000001</v>
      </c>
    </row>
    <row r="1761" spans="1:8" x14ac:dyDescent="0.25">
      <c r="A1761" s="2">
        <v>550137</v>
      </c>
      <c r="B1761" s="1">
        <v>21035</v>
      </c>
      <c r="C1761" s="2" t="s">
        <v>142</v>
      </c>
      <c r="D1761" s="2">
        <v>100</v>
      </c>
      <c r="E1761" s="3">
        <v>40647.582638888889</v>
      </c>
      <c r="F1761" s="11">
        <v>2.75</v>
      </c>
      <c r="G1761" s="2">
        <v>12477</v>
      </c>
      <c r="H1761" s="11">
        <v>275</v>
      </c>
    </row>
    <row r="1762" spans="1:8" x14ac:dyDescent="0.25">
      <c r="A1762" s="2">
        <v>550137</v>
      </c>
      <c r="B1762" s="1">
        <v>21041</v>
      </c>
      <c r="C1762" s="2" t="s">
        <v>368</v>
      </c>
      <c r="D1762" s="2">
        <v>6</v>
      </c>
      <c r="E1762" s="3">
        <v>40647.582638888889</v>
      </c>
      <c r="F1762" s="11">
        <v>2.95</v>
      </c>
      <c r="G1762" s="2">
        <v>12477</v>
      </c>
      <c r="H1762" s="11">
        <v>17.700000000000003</v>
      </c>
    </row>
    <row r="1763" spans="1:8" x14ac:dyDescent="0.25">
      <c r="A1763" s="2">
        <v>550137</v>
      </c>
      <c r="B1763" s="1">
        <v>21042</v>
      </c>
      <c r="C1763" s="2" t="s">
        <v>331</v>
      </c>
      <c r="D1763" s="2">
        <v>3</v>
      </c>
      <c r="E1763" s="3">
        <v>40647.582638888889</v>
      </c>
      <c r="F1763" s="11">
        <v>5.95</v>
      </c>
      <c r="G1763" s="2">
        <v>12477</v>
      </c>
      <c r="H1763" s="11">
        <v>17.850000000000001</v>
      </c>
    </row>
    <row r="1764" spans="1:8" x14ac:dyDescent="0.25">
      <c r="A1764" s="2">
        <v>550137</v>
      </c>
      <c r="B1764" s="1">
        <v>21155</v>
      </c>
      <c r="C1764" s="2" t="s">
        <v>363</v>
      </c>
      <c r="D1764" s="2">
        <v>12</v>
      </c>
      <c r="E1764" s="3">
        <v>40647.582638888889</v>
      </c>
      <c r="F1764" s="11">
        <v>2.5499999999999998</v>
      </c>
      <c r="G1764" s="2">
        <v>12477</v>
      </c>
      <c r="H1764" s="11">
        <v>30.599999999999998</v>
      </c>
    </row>
    <row r="1765" spans="1:8" x14ac:dyDescent="0.25">
      <c r="A1765" s="2">
        <v>550137</v>
      </c>
      <c r="B1765" s="1">
        <v>21164</v>
      </c>
      <c r="C1765" s="2" t="s">
        <v>884</v>
      </c>
      <c r="D1765" s="2">
        <v>12</v>
      </c>
      <c r="E1765" s="3">
        <v>40647.582638888889</v>
      </c>
      <c r="F1765" s="11">
        <v>2.95</v>
      </c>
      <c r="G1765" s="2">
        <v>12477</v>
      </c>
      <c r="H1765" s="11">
        <v>35.400000000000006</v>
      </c>
    </row>
    <row r="1766" spans="1:8" x14ac:dyDescent="0.25">
      <c r="A1766" s="2">
        <v>550137</v>
      </c>
      <c r="B1766" s="1">
        <v>21212</v>
      </c>
      <c r="C1766" s="2" t="s">
        <v>21</v>
      </c>
      <c r="D1766" s="2">
        <v>24</v>
      </c>
      <c r="E1766" s="3">
        <v>40647.582638888889</v>
      </c>
      <c r="F1766" s="11">
        <v>0.55000000000000004</v>
      </c>
      <c r="G1766" s="2">
        <v>12477</v>
      </c>
      <c r="H1766" s="11">
        <v>13.200000000000001</v>
      </c>
    </row>
    <row r="1767" spans="1:8" x14ac:dyDescent="0.25">
      <c r="A1767" s="2">
        <v>550137</v>
      </c>
      <c r="B1767" s="1">
        <v>21216</v>
      </c>
      <c r="C1767" s="2" t="s">
        <v>129</v>
      </c>
      <c r="D1767" s="2">
        <v>72</v>
      </c>
      <c r="E1767" s="3">
        <v>40647.582638888889</v>
      </c>
      <c r="F1767" s="11">
        <v>4.25</v>
      </c>
      <c r="G1767" s="2">
        <v>12477</v>
      </c>
      <c r="H1767" s="11">
        <v>306</v>
      </c>
    </row>
    <row r="1768" spans="1:8" x14ac:dyDescent="0.25">
      <c r="A1768" s="2">
        <v>550137</v>
      </c>
      <c r="B1768" s="1">
        <v>21231</v>
      </c>
      <c r="C1768" s="2" t="s">
        <v>200</v>
      </c>
      <c r="D1768" s="2">
        <v>12</v>
      </c>
      <c r="E1768" s="3">
        <v>40647.582638888889</v>
      </c>
      <c r="F1768" s="11">
        <v>1.25</v>
      </c>
      <c r="G1768" s="2">
        <v>12477</v>
      </c>
      <c r="H1768" s="11">
        <v>15</v>
      </c>
    </row>
    <row r="1769" spans="1:8" x14ac:dyDescent="0.25">
      <c r="A1769" s="2">
        <v>550137</v>
      </c>
      <c r="B1769" s="1">
        <v>21257</v>
      </c>
      <c r="C1769" s="2" t="s">
        <v>760</v>
      </c>
      <c r="D1769" s="2">
        <v>2</v>
      </c>
      <c r="E1769" s="3">
        <v>40647.582638888889</v>
      </c>
      <c r="F1769" s="11">
        <v>7.95</v>
      </c>
      <c r="G1769" s="2">
        <v>12477</v>
      </c>
      <c r="H1769" s="11">
        <v>15.9</v>
      </c>
    </row>
    <row r="1770" spans="1:8" x14ac:dyDescent="0.25">
      <c r="A1770" s="2">
        <v>550137</v>
      </c>
      <c r="B1770" s="1">
        <v>21531</v>
      </c>
      <c r="C1770" s="2" t="s">
        <v>699</v>
      </c>
      <c r="D1770" s="2">
        <v>12</v>
      </c>
      <c r="E1770" s="3">
        <v>40647.582638888889</v>
      </c>
      <c r="F1770" s="11">
        <v>2.5499999999999998</v>
      </c>
      <c r="G1770" s="2">
        <v>12477</v>
      </c>
      <c r="H1770" s="11">
        <v>30.599999999999998</v>
      </c>
    </row>
    <row r="1771" spans="1:8" x14ac:dyDescent="0.25">
      <c r="A1771" s="2">
        <v>550137</v>
      </c>
      <c r="B1771" s="1">
        <v>21539</v>
      </c>
      <c r="C1771" s="2" t="s">
        <v>336</v>
      </c>
      <c r="D1771" s="2">
        <v>12</v>
      </c>
      <c r="E1771" s="3">
        <v>40647.582638888889</v>
      </c>
      <c r="F1771" s="11">
        <v>4.95</v>
      </c>
      <c r="G1771" s="2">
        <v>12477</v>
      </c>
      <c r="H1771" s="11">
        <v>59.400000000000006</v>
      </c>
    </row>
    <row r="1772" spans="1:8" x14ac:dyDescent="0.25">
      <c r="A1772" s="2">
        <v>550137</v>
      </c>
      <c r="B1772" s="1">
        <v>21563</v>
      </c>
      <c r="C1772" s="2" t="s">
        <v>668</v>
      </c>
      <c r="D1772" s="2">
        <v>36</v>
      </c>
      <c r="E1772" s="3">
        <v>40647.582638888889</v>
      </c>
      <c r="F1772" s="11">
        <v>2.95</v>
      </c>
      <c r="G1772" s="2">
        <v>12477</v>
      </c>
      <c r="H1772" s="11">
        <v>106.2</v>
      </c>
    </row>
    <row r="1773" spans="1:8" x14ac:dyDescent="0.25">
      <c r="A1773" s="2">
        <v>550137</v>
      </c>
      <c r="B1773" s="1">
        <v>21564</v>
      </c>
      <c r="C1773" s="2" t="s">
        <v>667</v>
      </c>
      <c r="D1773" s="2">
        <v>36</v>
      </c>
      <c r="E1773" s="3">
        <v>40647.582638888889</v>
      </c>
      <c r="F1773" s="11">
        <v>2.95</v>
      </c>
      <c r="G1773" s="2">
        <v>12477</v>
      </c>
      <c r="H1773" s="11">
        <v>106.2</v>
      </c>
    </row>
    <row r="1774" spans="1:8" x14ac:dyDescent="0.25">
      <c r="A1774" s="2">
        <v>550137</v>
      </c>
      <c r="B1774" s="1">
        <v>21672</v>
      </c>
      <c r="C1774" s="2" t="s">
        <v>276</v>
      </c>
      <c r="D1774" s="2">
        <v>12</v>
      </c>
      <c r="E1774" s="3">
        <v>40647.582638888889</v>
      </c>
      <c r="F1774" s="11">
        <v>1.25</v>
      </c>
      <c r="G1774" s="2">
        <v>12477</v>
      </c>
      <c r="H1774" s="11">
        <v>15</v>
      </c>
    </row>
    <row r="1775" spans="1:8" x14ac:dyDescent="0.25">
      <c r="A1775" s="2">
        <v>550137</v>
      </c>
      <c r="B1775" s="1">
        <v>21877</v>
      </c>
      <c r="C1775" s="2" t="s">
        <v>893</v>
      </c>
      <c r="D1775" s="2">
        <v>12</v>
      </c>
      <c r="E1775" s="3">
        <v>40647.582638888889</v>
      </c>
      <c r="F1775" s="11">
        <v>1.25</v>
      </c>
      <c r="G1775" s="2">
        <v>12477</v>
      </c>
      <c r="H1775" s="11">
        <v>15</v>
      </c>
    </row>
    <row r="1776" spans="1:8" x14ac:dyDescent="0.25">
      <c r="A1776" s="2">
        <v>550137</v>
      </c>
      <c r="B1776" s="1">
        <v>21936</v>
      </c>
      <c r="C1776" s="2" t="s">
        <v>455</v>
      </c>
      <c r="D1776" s="2">
        <v>10</v>
      </c>
      <c r="E1776" s="3">
        <v>40647.582638888889</v>
      </c>
      <c r="F1776" s="11">
        <v>2.95</v>
      </c>
      <c r="G1776" s="2">
        <v>12477</v>
      </c>
      <c r="H1776" s="11">
        <v>29.5</v>
      </c>
    </row>
    <row r="1777" spans="1:8" x14ac:dyDescent="0.25">
      <c r="A1777" s="2">
        <v>550137</v>
      </c>
      <c r="B1777" s="1">
        <v>22070</v>
      </c>
      <c r="C1777" s="2" t="s">
        <v>892</v>
      </c>
      <c r="D1777" s="2">
        <v>6</v>
      </c>
      <c r="E1777" s="3">
        <v>40647.582638888889</v>
      </c>
      <c r="F1777" s="11">
        <v>3.75</v>
      </c>
      <c r="G1777" s="2">
        <v>12477</v>
      </c>
      <c r="H1777" s="11">
        <v>22.5</v>
      </c>
    </row>
    <row r="1778" spans="1:8" x14ac:dyDescent="0.25">
      <c r="A1778" s="2">
        <v>550137</v>
      </c>
      <c r="B1778" s="1">
        <v>22123</v>
      </c>
      <c r="C1778" s="2" t="s">
        <v>828</v>
      </c>
      <c r="D1778" s="2">
        <v>12</v>
      </c>
      <c r="E1778" s="3">
        <v>40647.582638888889</v>
      </c>
      <c r="F1778" s="11">
        <v>1.95</v>
      </c>
      <c r="G1778" s="2">
        <v>12477</v>
      </c>
      <c r="H1778" s="11">
        <v>23.4</v>
      </c>
    </row>
    <row r="1779" spans="1:8" x14ac:dyDescent="0.25">
      <c r="A1779" s="2">
        <v>550137</v>
      </c>
      <c r="B1779" s="1">
        <v>22176</v>
      </c>
      <c r="C1779" s="2" t="s">
        <v>470</v>
      </c>
      <c r="D1779" s="2">
        <v>6</v>
      </c>
      <c r="E1779" s="3">
        <v>40647.582638888889</v>
      </c>
      <c r="F1779" s="11">
        <v>2.95</v>
      </c>
      <c r="G1779" s="2">
        <v>12477</v>
      </c>
      <c r="H1779" s="11">
        <v>17.700000000000003</v>
      </c>
    </row>
    <row r="1780" spans="1:8" x14ac:dyDescent="0.25">
      <c r="A1780" s="2">
        <v>550137</v>
      </c>
      <c r="B1780" s="1">
        <v>22200</v>
      </c>
      <c r="C1780" s="2" t="s">
        <v>42</v>
      </c>
      <c r="D1780" s="2">
        <v>8</v>
      </c>
      <c r="E1780" s="3">
        <v>40647.582638888889</v>
      </c>
      <c r="F1780" s="11">
        <v>4.25</v>
      </c>
      <c r="G1780" s="2">
        <v>12477</v>
      </c>
      <c r="H1780" s="11">
        <v>34</v>
      </c>
    </row>
    <row r="1781" spans="1:8" x14ac:dyDescent="0.25">
      <c r="A1781" s="2">
        <v>550137</v>
      </c>
      <c r="B1781" s="1">
        <v>22212</v>
      </c>
      <c r="C1781" s="2" t="s">
        <v>572</v>
      </c>
      <c r="D1781" s="2">
        <v>12</v>
      </c>
      <c r="E1781" s="3">
        <v>40647.582638888889</v>
      </c>
      <c r="F1781" s="11">
        <v>2.1</v>
      </c>
      <c r="G1781" s="2">
        <v>12477</v>
      </c>
      <c r="H1781" s="11">
        <v>25.200000000000003</v>
      </c>
    </row>
    <row r="1782" spans="1:8" x14ac:dyDescent="0.25">
      <c r="A1782" s="2">
        <v>550137</v>
      </c>
      <c r="B1782" s="1">
        <v>22222</v>
      </c>
      <c r="C1782" s="2" t="s">
        <v>245</v>
      </c>
      <c r="D1782" s="2">
        <v>3</v>
      </c>
      <c r="E1782" s="3">
        <v>40647.582638888889</v>
      </c>
      <c r="F1782" s="11">
        <v>4.95</v>
      </c>
      <c r="G1782" s="2">
        <v>12477</v>
      </c>
      <c r="H1782" s="11">
        <v>14.850000000000001</v>
      </c>
    </row>
    <row r="1783" spans="1:8" x14ac:dyDescent="0.25">
      <c r="A1783" s="2">
        <v>550137</v>
      </c>
      <c r="B1783" s="1">
        <v>22243</v>
      </c>
      <c r="C1783" s="2" t="s">
        <v>4</v>
      </c>
      <c r="D1783" s="2">
        <v>24</v>
      </c>
      <c r="E1783" s="3">
        <v>40647.582638888889</v>
      </c>
      <c r="F1783" s="11">
        <v>1.65</v>
      </c>
      <c r="G1783" s="2">
        <v>12477</v>
      </c>
      <c r="H1783" s="11">
        <v>39.599999999999994</v>
      </c>
    </row>
    <row r="1784" spans="1:8" x14ac:dyDescent="0.25">
      <c r="A1784" s="2">
        <v>550137</v>
      </c>
      <c r="B1784" s="1">
        <v>22244</v>
      </c>
      <c r="C1784" s="2" t="s">
        <v>3</v>
      </c>
      <c r="D1784" s="2">
        <v>36</v>
      </c>
      <c r="E1784" s="3">
        <v>40647.582638888889</v>
      </c>
      <c r="F1784" s="11">
        <v>1.95</v>
      </c>
      <c r="G1784" s="2">
        <v>12477</v>
      </c>
      <c r="H1784" s="11">
        <v>70.2</v>
      </c>
    </row>
    <row r="1785" spans="1:8" x14ac:dyDescent="0.25">
      <c r="A1785" s="2">
        <v>550137</v>
      </c>
      <c r="B1785" s="1">
        <v>22278</v>
      </c>
      <c r="C1785" s="2" t="s">
        <v>889</v>
      </c>
      <c r="D1785" s="2">
        <v>3</v>
      </c>
      <c r="E1785" s="3">
        <v>40647.582638888889</v>
      </c>
      <c r="F1785" s="11">
        <v>4.95</v>
      </c>
      <c r="G1785" s="2">
        <v>12477</v>
      </c>
      <c r="H1785" s="11">
        <v>14.850000000000001</v>
      </c>
    </row>
    <row r="1786" spans="1:8" x14ac:dyDescent="0.25">
      <c r="A1786" s="2">
        <v>550137</v>
      </c>
      <c r="B1786" s="1">
        <v>22354</v>
      </c>
      <c r="C1786" s="2" t="s">
        <v>81</v>
      </c>
      <c r="D1786" s="2">
        <v>5</v>
      </c>
      <c r="E1786" s="3">
        <v>40647.582638888889</v>
      </c>
      <c r="F1786" s="11">
        <v>3.75</v>
      </c>
      <c r="G1786" s="2">
        <v>12477</v>
      </c>
      <c r="H1786" s="11">
        <v>18.75</v>
      </c>
    </row>
    <row r="1787" spans="1:8" x14ac:dyDescent="0.25">
      <c r="A1787" s="2">
        <v>550137</v>
      </c>
      <c r="B1787" s="1">
        <v>22446</v>
      </c>
      <c r="C1787" s="2" t="s">
        <v>552</v>
      </c>
      <c r="D1787" s="2">
        <v>12</v>
      </c>
      <c r="E1787" s="3">
        <v>40647.582638888889</v>
      </c>
      <c r="F1787" s="11">
        <v>3.35</v>
      </c>
      <c r="G1787" s="2">
        <v>12477</v>
      </c>
      <c r="H1787" s="11">
        <v>40.200000000000003</v>
      </c>
    </row>
    <row r="1788" spans="1:8" x14ac:dyDescent="0.25">
      <c r="A1788" s="2">
        <v>550137</v>
      </c>
      <c r="B1788" s="1">
        <v>22447</v>
      </c>
      <c r="C1788" s="2" t="s">
        <v>463</v>
      </c>
      <c r="D1788" s="2">
        <v>6</v>
      </c>
      <c r="E1788" s="3">
        <v>40647.582638888889</v>
      </c>
      <c r="F1788" s="11">
        <v>3.35</v>
      </c>
      <c r="G1788" s="2">
        <v>12477</v>
      </c>
      <c r="H1788" s="11">
        <v>20.100000000000001</v>
      </c>
    </row>
    <row r="1789" spans="1:8" x14ac:dyDescent="0.25">
      <c r="A1789" s="2">
        <v>550137</v>
      </c>
      <c r="B1789" s="1">
        <v>22449</v>
      </c>
      <c r="C1789" s="2" t="s">
        <v>418</v>
      </c>
      <c r="D1789" s="2">
        <v>6</v>
      </c>
      <c r="E1789" s="3">
        <v>40647.582638888889</v>
      </c>
      <c r="F1789" s="11">
        <v>3.35</v>
      </c>
      <c r="G1789" s="2">
        <v>12477</v>
      </c>
      <c r="H1789" s="11">
        <v>20.100000000000001</v>
      </c>
    </row>
    <row r="1790" spans="1:8" x14ac:dyDescent="0.25">
      <c r="A1790" s="2">
        <v>550137</v>
      </c>
      <c r="B1790" s="1">
        <v>22453</v>
      </c>
      <c r="C1790" s="2" t="s">
        <v>464</v>
      </c>
      <c r="D1790" s="2">
        <v>6</v>
      </c>
      <c r="E1790" s="3">
        <v>40647.582638888889</v>
      </c>
      <c r="F1790" s="11">
        <v>2.95</v>
      </c>
      <c r="G1790" s="2">
        <v>12477</v>
      </c>
      <c r="H1790" s="11">
        <v>17.700000000000003</v>
      </c>
    </row>
    <row r="1791" spans="1:8" x14ac:dyDescent="0.25">
      <c r="A1791" s="2">
        <v>550137</v>
      </c>
      <c r="B1791" s="1">
        <v>22467</v>
      </c>
      <c r="C1791" s="2" t="s">
        <v>107</v>
      </c>
      <c r="D1791" s="2">
        <v>12</v>
      </c>
      <c r="E1791" s="3">
        <v>40647.582638888889</v>
      </c>
      <c r="F1791" s="11">
        <v>2.5499999999999998</v>
      </c>
      <c r="G1791" s="2">
        <v>12477</v>
      </c>
      <c r="H1791" s="11">
        <v>30.599999999999998</v>
      </c>
    </row>
    <row r="1792" spans="1:8" x14ac:dyDescent="0.25">
      <c r="A1792" s="2">
        <v>550137</v>
      </c>
      <c r="B1792" s="1">
        <v>22626</v>
      </c>
      <c r="C1792" s="2" t="s">
        <v>223</v>
      </c>
      <c r="D1792" s="2">
        <v>2</v>
      </c>
      <c r="E1792" s="3">
        <v>40647.582638888889</v>
      </c>
      <c r="F1792" s="11">
        <v>8.5</v>
      </c>
      <c r="G1792" s="2">
        <v>12477</v>
      </c>
      <c r="H1792" s="11">
        <v>17</v>
      </c>
    </row>
    <row r="1793" spans="1:8" x14ac:dyDescent="0.25">
      <c r="A1793" s="2">
        <v>550137</v>
      </c>
      <c r="B1793" s="1">
        <v>22637</v>
      </c>
      <c r="C1793" s="2" t="s">
        <v>783</v>
      </c>
      <c r="D1793" s="2">
        <v>4</v>
      </c>
      <c r="E1793" s="3">
        <v>40647.582638888889</v>
      </c>
      <c r="F1793" s="11">
        <v>2.5499999999999998</v>
      </c>
      <c r="G1793" s="2">
        <v>12477</v>
      </c>
      <c r="H1793" s="11">
        <v>10.199999999999999</v>
      </c>
    </row>
    <row r="1794" spans="1:8" x14ac:dyDescent="0.25">
      <c r="A1794" s="2">
        <v>550137</v>
      </c>
      <c r="B1794" s="1">
        <v>22646</v>
      </c>
      <c r="C1794" s="2" t="s">
        <v>182</v>
      </c>
      <c r="D1794" s="2">
        <v>12</v>
      </c>
      <c r="E1794" s="3">
        <v>40647.582638888889</v>
      </c>
      <c r="F1794" s="11">
        <v>1.45</v>
      </c>
      <c r="G1794" s="2">
        <v>12477</v>
      </c>
      <c r="H1794" s="11">
        <v>17.399999999999999</v>
      </c>
    </row>
    <row r="1795" spans="1:8" x14ac:dyDescent="0.25">
      <c r="A1795" s="2">
        <v>550137</v>
      </c>
      <c r="B1795" s="1">
        <v>22692</v>
      </c>
      <c r="C1795" s="2" t="s">
        <v>500</v>
      </c>
      <c r="D1795" s="2">
        <v>10</v>
      </c>
      <c r="E1795" s="3">
        <v>40647.582638888889</v>
      </c>
      <c r="F1795" s="11">
        <v>6.75</v>
      </c>
      <c r="G1795" s="2">
        <v>12477</v>
      </c>
      <c r="H1795" s="11">
        <v>67.5</v>
      </c>
    </row>
    <row r="1796" spans="1:8" x14ac:dyDescent="0.25">
      <c r="A1796" s="2">
        <v>550137</v>
      </c>
      <c r="B1796" s="1">
        <v>22723</v>
      </c>
      <c r="C1796" s="2" t="s">
        <v>230</v>
      </c>
      <c r="D1796" s="2">
        <v>8</v>
      </c>
      <c r="E1796" s="3">
        <v>40647.582638888889</v>
      </c>
      <c r="F1796" s="11">
        <v>3.95</v>
      </c>
      <c r="G1796" s="2">
        <v>12477</v>
      </c>
      <c r="H1796" s="11">
        <v>31.6</v>
      </c>
    </row>
    <row r="1797" spans="1:8" x14ac:dyDescent="0.25">
      <c r="A1797" s="2">
        <v>550137</v>
      </c>
      <c r="B1797" s="1">
        <v>22939</v>
      </c>
      <c r="C1797" s="2" t="s">
        <v>711</v>
      </c>
      <c r="D1797" s="2">
        <v>4</v>
      </c>
      <c r="E1797" s="3">
        <v>40647.582638888889</v>
      </c>
      <c r="F1797" s="11">
        <v>4.95</v>
      </c>
      <c r="G1797" s="2">
        <v>12477</v>
      </c>
      <c r="H1797" s="11">
        <v>19.8</v>
      </c>
    </row>
    <row r="1798" spans="1:8" x14ac:dyDescent="0.25">
      <c r="A1798" s="2">
        <v>550137</v>
      </c>
      <c r="B1798" s="1">
        <v>22962</v>
      </c>
      <c r="C1798" s="2" t="s">
        <v>14</v>
      </c>
      <c r="D1798" s="2">
        <v>12</v>
      </c>
      <c r="E1798" s="3">
        <v>40647.582638888889</v>
      </c>
      <c r="F1798" s="11">
        <v>0.85</v>
      </c>
      <c r="G1798" s="2">
        <v>12477</v>
      </c>
      <c r="H1798" s="11">
        <v>10.199999999999999</v>
      </c>
    </row>
    <row r="1799" spans="1:8" x14ac:dyDescent="0.25">
      <c r="A1799" s="2">
        <v>550137</v>
      </c>
      <c r="B1799" s="1">
        <v>22979</v>
      </c>
      <c r="C1799" s="2" t="s">
        <v>786</v>
      </c>
      <c r="D1799" s="2">
        <v>12</v>
      </c>
      <c r="E1799" s="3">
        <v>40647.582638888889</v>
      </c>
      <c r="F1799" s="11">
        <v>1.45</v>
      </c>
      <c r="G1799" s="2">
        <v>12477</v>
      </c>
      <c r="H1799" s="11">
        <v>17.399999999999999</v>
      </c>
    </row>
    <row r="1800" spans="1:8" x14ac:dyDescent="0.25">
      <c r="A1800" s="2">
        <v>550137</v>
      </c>
      <c r="B1800" s="1">
        <v>22989</v>
      </c>
      <c r="C1800" s="2" t="s">
        <v>636</v>
      </c>
      <c r="D1800" s="2">
        <v>6</v>
      </c>
      <c r="E1800" s="3">
        <v>40647.582638888889</v>
      </c>
      <c r="F1800" s="11">
        <v>3.25</v>
      </c>
      <c r="G1800" s="2">
        <v>12477</v>
      </c>
      <c r="H1800" s="11">
        <v>19.5</v>
      </c>
    </row>
    <row r="1801" spans="1:8" x14ac:dyDescent="0.25">
      <c r="A1801" s="2">
        <v>550137</v>
      </c>
      <c r="B1801" s="1">
        <v>22990</v>
      </c>
      <c r="C1801" s="2" t="s">
        <v>887</v>
      </c>
      <c r="D1801" s="2">
        <v>6</v>
      </c>
      <c r="E1801" s="3">
        <v>40647.582638888889</v>
      </c>
      <c r="F1801" s="11">
        <v>4.95</v>
      </c>
      <c r="G1801" s="2">
        <v>12477</v>
      </c>
      <c r="H1801" s="11">
        <v>29.700000000000003</v>
      </c>
    </row>
    <row r="1802" spans="1:8" x14ac:dyDescent="0.25">
      <c r="A1802" s="2">
        <v>550137</v>
      </c>
      <c r="B1802" s="1">
        <v>23199</v>
      </c>
      <c r="C1802" s="2" t="s">
        <v>888</v>
      </c>
      <c r="D1802" s="2">
        <v>10</v>
      </c>
      <c r="E1802" s="3">
        <v>40647.582638888889</v>
      </c>
      <c r="F1802" s="11">
        <v>2.08</v>
      </c>
      <c r="G1802" s="2">
        <v>12477</v>
      </c>
      <c r="H1802" s="11">
        <v>20.8</v>
      </c>
    </row>
    <row r="1803" spans="1:8" x14ac:dyDescent="0.25">
      <c r="A1803" s="2">
        <v>550137</v>
      </c>
      <c r="B1803" s="1">
        <v>48116</v>
      </c>
      <c r="C1803" s="2" t="s">
        <v>891</v>
      </c>
      <c r="D1803" s="2">
        <v>2</v>
      </c>
      <c r="E1803" s="3">
        <v>40647.582638888889</v>
      </c>
      <c r="F1803" s="11">
        <v>7.95</v>
      </c>
      <c r="G1803" s="2">
        <v>12477</v>
      </c>
      <c r="H1803" s="11">
        <v>15.9</v>
      </c>
    </row>
    <row r="1804" spans="1:8" x14ac:dyDescent="0.25">
      <c r="A1804" s="2">
        <v>550137</v>
      </c>
      <c r="B1804" s="1">
        <v>48138</v>
      </c>
      <c r="C1804" s="2" t="s">
        <v>880</v>
      </c>
      <c r="D1804" s="2">
        <v>2</v>
      </c>
      <c r="E1804" s="3">
        <v>40647.582638888889</v>
      </c>
      <c r="F1804" s="11">
        <v>7.95</v>
      </c>
      <c r="G1804" s="2">
        <v>12477</v>
      </c>
      <c r="H1804" s="11">
        <v>15.9</v>
      </c>
    </row>
    <row r="1805" spans="1:8" x14ac:dyDescent="0.25">
      <c r="A1805" s="2">
        <v>550137</v>
      </c>
      <c r="B1805" s="1">
        <v>48184</v>
      </c>
      <c r="C1805" s="2" t="s">
        <v>647</v>
      </c>
      <c r="D1805" s="2">
        <v>6</v>
      </c>
      <c r="E1805" s="3">
        <v>40647.582638888889</v>
      </c>
      <c r="F1805" s="11">
        <v>7.95</v>
      </c>
      <c r="G1805" s="2">
        <v>12477</v>
      </c>
      <c r="H1805" s="11">
        <v>47.7</v>
      </c>
    </row>
    <row r="1806" spans="1:8" x14ac:dyDescent="0.25">
      <c r="A1806" s="2">
        <v>550137</v>
      </c>
      <c r="B1806" s="1">
        <v>48185</v>
      </c>
      <c r="C1806" s="2" t="s">
        <v>257</v>
      </c>
      <c r="D1806" s="2">
        <v>2</v>
      </c>
      <c r="E1806" s="3">
        <v>40647.582638888889</v>
      </c>
      <c r="F1806" s="11">
        <v>7.95</v>
      </c>
      <c r="G1806" s="2">
        <v>12477</v>
      </c>
      <c r="H1806" s="11">
        <v>15.9</v>
      </c>
    </row>
    <row r="1807" spans="1:8" x14ac:dyDescent="0.25">
      <c r="A1807" s="2">
        <v>550137</v>
      </c>
      <c r="B1807" s="1">
        <v>48188</v>
      </c>
      <c r="C1807" s="2" t="s">
        <v>501</v>
      </c>
      <c r="D1807" s="2">
        <v>2</v>
      </c>
      <c r="E1807" s="3">
        <v>40647.582638888889</v>
      </c>
      <c r="F1807" s="11">
        <v>7.95</v>
      </c>
      <c r="G1807" s="2">
        <v>12477</v>
      </c>
      <c r="H1807" s="11">
        <v>15.9</v>
      </c>
    </row>
    <row r="1808" spans="1:8" x14ac:dyDescent="0.25">
      <c r="A1808" s="2">
        <v>550137</v>
      </c>
      <c r="B1808" s="1">
        <v>82486</v>
      </c>
      <c r="C1808" s="2" t="s">
        <v>890</v>
      </c>
      <c r="D1808" s="2">
        <v>6</v>
      </c>
      <c r="E1808" s="3">
        <v>40647.582638888889</v>
      </c>
      <c r="F1808" s="11">
        <v>8.9499999999999993</v>
      </c>
      <c r="G1808" s="2">
        <v>12477</v>
      </c>
      <c r="H1808" s="11">
        <v>53.699999999999996</v>
      </c>
    </row>
    <row r="1809" spans="1:8" x14ac:dyDescent="0.25">
      <c r="A1809" s="2">
        <v>550137</v>
      </c>
      <c r="B1809" s="1">
        <v>82580</v>
      </c>
      <c r="C1809" s="2" t="s">
        <v>883</v>
      </c>
      <c r="D1809" s="2">
        <v>12</v>
      </c>
      <c r="E1809" s="3">
        <v>40647.582638888889</v>
      </c>
      <c r="F1809" s="11">
        <v>0.55000000000000004</v>
      </c>
      <c r="G1809" s="2">
        <v>12477</v>
      </c>
      <c r="H1809" s="11">
        <v>6.6000000000000005</v>
      </c>
    </row>
    <row r="1810" spans="1:8" x14ac:dyDescent="0.25">
      <c r="A1810" s="2">
        <v>550137</v>
      </c>
      <c r="B1810" s="1">
        <v>84356</v>
      </c>
      <c r="C1810" s="2" t="s">
        <v>696</v>
      </c>
      <c r="D1810" s="2">
        <v>12</v>
      </c>
      <c r="E1810" s="3">
        <v>40647.582638888889</v>
      </c>
      <c r="F1810" s="11">
        <v>5.95</v>
      </c>
      <c r="G1810" s="2">
        <v>12477</v>
      </c>
      <c r="H1810" s="11">
        <v>71.400000000000006</v>
      </c>
    </row>
    <row r="1811" spans="1:8" x14ac:dyDescent="0.25">
      <c r="A1811" s="2">
        <v>550137</v>
      </c>
      <c r="B1811" s="1" t="s">
        <v>881</v>
      </c>
      <c r="C1811" s="2" t="s">
        <v>882</v>
      </c>
      <c r="D1811" s="2">
        <v>6</v>
      </c>
      <c r="E1811" s="3">
        <v>40647.582638888889</v>
      </c>
      <c r="F1811" s="11">
        <v>2.95</v>
      </c>
      <c r="G1811" s="2">
        <v>12477</v>
      </c>
      <c r="H1811" s="11">
        <v>17.700000000000003</v>
      </c>
    </row>
    <row r="1812" spans="1:8" x14ac:dyDescent="0.25">
      <c r="A1812" s="2">
        <v>550137</v>
      </c>
      <c r="B1812" s="1" t="s">
        <v>662</v>
      </c>
      <c r="C1812" s="2" t="s">
        <v>663</v>
      </c>
      <c r="D1812" s="2">
        <v>24</v>
      </c>
      <c r="E1812" s="3">
        <v>40647.582638888889</v>
      </c>
      <c r="F1812" s="11">
        <v>0.83</v>
      </c>
      <c r="G1812" s="2">
        <v>12477</v>
      </c>
      <c r="H1812" s="11">
        <v>19.919999999999998</v>
      </c>
    </row>
    <row r="1813" spans="1:8" x14ac:dyDescent="0.25">
      <c r="A1813" s="2">
        <v>550137</v>
      </c>
      <c r="B1813" s="1" t="s">
        <v>885</v>
      </c>
      <c r="C1813" s="2" t="s">
        <v>886</v>
      </c>
      <c r="D1813" s="2">
        <v>20</v>
      </c>
      <c r="E1813" s="3">
        <v>40647.582638888889</v>
      </c>
      <c r="F1813" s="11">
        <v>1.25</v>
      </c>
      <c r="G1813" s="2">
        <v>12477</v>
      </c>
      <c r="H1813" s="11">
        <v>25</v>
      </c>
    </row>
    <row r="1814" spans="1:8" x14ac:dyDescent="0.25">
      <c r="A1814" s="2">
        <v>550137</v>
      </c>
      <c r="B1814" s="1" t="s">
        <v>46</v>
      </c>
      <c r="C1814" s="2" t="s">
        <v>47</v>
      </c>
      <c r="D1814" s="2">
        <v>5</v>
      </c>
      <c r="E1814" s="3">
        <v>40647.582638888889</v>
      </c>
      <c r="F1814" s="11">
        <v>12.75</v>
      </c>
      <c r="G1814" s="2">
        <v>12477</v>
      </c>
      <c r="H1814" s="11">
        <v>63.75</v>
      </c>
    </row>
    <row r="1815" spans="1:8" x14ac:dyDescent="0.25">
      <c r="A1815" s="2">
        <v>550137</v>
      </c>
      <c r="B1815" s="1" t="s">
        <v>137</v>
      </c>
      <c r="C1815" s="2" t="s">
        <v>138</v>
      </c>
      <c r="D1815" s="2">
        <v>5</v>
      </c>
      <c r="E1815" s="3">
        <v>40647.582638888889</v>
      </c>
      <c r="F1815" s="11">
        <v>12.75</v>
      </c>
      <c r="G1815" s="2">
        <v>12477</v>
      </c>
      <c r="H1815" s="11">
        <v>63.75</v>
      </c>
    </row>
    <row r="1816" spans="1:8" x14ac:dyDescent="0.25">
      <c r="A1816" s="2">
        <v>550162</v>
      </c>
      <c r="B1816" s="1">
        <v>21231</v>
      </c>
      <c r="C1816" s="2" t="s">
        <v>200</v>
      </c>
      <c r="D1816" s="2">
        <v>12</v>
      </c>
      <c r="E1816" s="3">
        <v>40647.682638888888</v>
      </c>
      <c r="F1816" s="11">
        <v>1.25</v>
      </c>
      <c r="G1816" s="2">
        <v>12569</v>
      </c>
      <c r="H1816" s="11">
        <v>15</v>
      </c>
    </row>
    <row r="1817" spans="1:8" x14ac:dyDescent="0.25">
      <c r="A1817" s="2">
        <v>550162</v>
      </c>
      <c r="B1817" s="1">
        <v>21232</v>
      </c>
      <c r="C1817" s="2" t="s">
        <v>179</v>
      </c>
      <c r="D1817" s="2">
        <v>12</v>
      </c>
      <c r="E1817" s="3">
        <v>40647.682638888888</v>
      </c>
      <c r="F1817" s="11">
        <v>1.25</v>
      </c>
      <c r="G1817" s="2">
        <v>12569</v>
      </c>
      <c r="H1817" s="11">
        <v>15</v>
      </c>
    </row>
    <row r="1818" spans="1:8" x14ac:dyDescent="0.25">
      <c r="A1818" s="2">
        <v>550162</v>
      </c>
      <c r="B1818" s="1">
        <v>21558</v>
      </c>
      <c r="C1818" s="2" t="s">
        <v>334</v>
      </c>
      <c r="D1818" s="2">
        <v>6</v>
      </c>
      <c r="E1818" s="3">
        <v>40647.682638888888</v>
      </c>
      <c r="F1818" s="11">
        <v>2.5499999999999998</v>
      </c>
      <c r="G1818" s="2">
        <v>12569</v>
      </c>
      <c r="H1818" s="11">
        <v>15.299999999999999</v>
      </c>
    </row>
    <row r="1819" spans="1:8" x14ac:dyDescent="0.25">
      <c r="A1819" s="2">
        <v>550162</v>
      </c>
      <c r="B1819" s="1">
        <v>21578</v>
      </c>
      <c r="C1819" s="2" t="s">
        <v>175</v>
      </c>
      <c r="D1819" s="2">
        <v>6</v>
      </c>
      <c r="E1819" s="3">
        <v>40647.682638888888</v>
      </c>
      <c r="F1819" s="11">
        <v>2.25</v>
      </c>
      <c r="G1819" s="2">
        <v>12569</v>
      </c>
      <c r="H1819" s="11">
        <v>13.5</v>
      </c>
    </row>
    <row r="1820" spans="1:8" x14ac:dyDescent="0.25">
      <c r="A1820" s="2">
        <v>550162</v>
      </c>
      <c r="B1820" s="1">
        <v>21581</v>
      </c>
      <c r="C1820" s="2" t="s">
        <v>895</v>
      </c>
      <c r="D1820" s="2">
        <v>6</v>
      </c>
      <c r="E1820" s="3">
        <v>40647.682638888888</v>
      </c>
      <c r="F1820" s="11">
        <v>2.25</v>
      </c>
      <c r="G1820" s="2">
        <v>12569</v>
      </c>
      <c r="H1820" s="11">
        <v>13.5</v>
      </c>
    </row>
    <row r="1821" spans="1:8" x14ac:dyDescent="0.25">
      <c r="A1821" s="2">
        <v>550162</v>
      </c>
      <c r="B1821" s="1">
        <v>22067</v>
      </c>
      <c r="C1821" s="2" t="s">
        <v>617</v>
      </c>
      <c r="D1821" s="2">
        <v>12</v>
      </c>
      <c r="E1821" s="3">
        <v>40647.682638888888</v>
      </c>
      <c r="F1821" s="11">
        <v>1.65</v>
      </c>
      <c r="G1821" s="2">
        <v>12569</v>
      </c>
      <c r="H1821" s="11">
        <v>19.799999999999997</v>
      </c>
    </row>
    <row r="1822" spans="1:8" x14ac:dyDescent="0.25">
      <c r="A1822" s="2">
        <v>550162</v>
      </c>
      <c r="B1822" s="1">
        <v>22135</v>
      </c>
      <c r="C1822" s="2" t="s">
        <v>894</v>
      </c>
      <c r="D1822" s="2">
        <v>12</v>
      </c>
      <c r="E1822" s="3">
        <v>40647.682638888888</v>
      </c>
      <c r="F1822" s="11">
        <v>0.42</v>
      </c>
      <c r="G1822" s="2">
        <v>12569</v>
      </c>
      <c r="H1822" s="11">
        <v>5.04</v>
      </c>
    </row>
    <row r="1823" spans="1:8" x14ac:dyDescent="0.25">
      <c r="A1823" s="2">
        <v>550162</v>
      </c>
      <c r="B1823" s="1">
        <v>37450</v>
      </c>
      <c r="C1823" s="2" t="s">
        <v>592</v>
      </c>
      <c r="D1823" s="2">
        <v>12</v>
      </c>
      <c r="E1823" s="3">
        <v>40647.682638888888</v>
      </c>
      <c r="F1823" s="11">
        <v>2.95</v>
      </c>
      <c r="G1823" s="2">
        <v>12569</v>
      </c>
      <c r="H1823" s="11">
        <v>35.400000000000006</v>
      </c>
    </row>
    <row r="1824" spans="1:8" x14ac:dyDescent="0.25">
      <c r="A1824" s="2">
        <v>550178</v>
      </c>
      <c r="B1824" s="1">
        <v>20712</v>
      </c>
      <c r="C1824" s="2" t="s">
        <v>6</v>
      </c>
      <c r="D1824" s="2">
        <v>20</v>
      </c>
      <c r="E1824" s="3">
        <v>40647.725694444445</v>
      </c>
      <c r="F1824" s="11">
        <v>2.08</v>
      </c>
      <c r="G1824" s="2">
        <v>12662</v>
      </c>
      <c r="H1824" s="11">
        <v>41.6</v>
      </c>
    </row>
    <row r="1825" spans="1:8" x14ac:dyDescent="0.25">
      <c r="A1825" s="2">
        <v>550178</v>
      </c>
      <c r="B1825" s="1">
        <v>20719</v>
      </c>
      <c r="C1825" s="2" t="s">
        <v>76</v>
      </c>
      <c r="D1825" s="2">
        <v>20</v>
      </c>
      <c r="E1825" s="3">
        <v>40647.725694444445</v>
      </c>
      <c r="F1825" s="11">
        <v>0.85</v>
      </c>
      <c r="G1825" s="2">
        <v>12662</v>
      </c>
      <c r="H1825" s="11">
        <v>17</v>
      </c>
    </row>
    <row r="1826" spans="1:8" x14ac:dyDescent="0.25">
      <c r="A1826" s="2">
        <v>550178</v>
      </c>
      <c r="B1826" s="1">
        <v>20726</v>
      </c>
      <c r="C1826" s="2" t="s">
        <v>435</v>
      </c>
      <c r="D1826" s="2">
        <v>20</v>
      </c>
      <c r="E1826" s="3">
        <v>40647.725694444445</v>
      </c>
      <c r="F1826" s="11">
        <v>1.65</v>
      </c>
      <c r="G1826" s="2">
        <v>12662</v>
      </c>
      <c r="H1826" s="11">
        <v>33</v>
      </c>
    </row>
    <row r="1827" spans="1:8" x14ac:dyDescent="0.25">
      <c r="A1827" s="2">
        <v>550178</v>
      </c>
      <c r="B1827" s="1">
        <v>20750</v>
      </c>
      <c r="C1827" s="2" t="s">
        <v>79</v>
      </c>
      <c r="D1827" s="2">
        <v>4</v>
      </c>
      <c r="E1827" s="3">
        <v>40647.725694444445</v>
      </c>
      <c r="F1827" s="11">
        <v>7.95</v>
      </c>
      <c r="G1827" s="2">
        <v>12662</v>
      </c>
      <c r="H1827" s="11">
        <v>31.8</v>
      </c>
    </row>
    <row r="1828" spans="1:8" x14ac:dyDescent="0.25">
      <c r="A1828" s="2">
        <v>550178</v>
      </c>
      <c r="B1828" s="1">
        <v>21238</v>
      </c>
      <c r="C1828" s="2" t="s">
        <v>125</v>
      </c>
      <c r="D1828" s="2">
        <v>8</v>
      </c>
      <c r="E1828" s="3">
        <v>40647.725694444445</v>
      </c>
      <c r="F1828" s="11">
        <v>0.85</v>
      </c>
      <c r="G1828" s="2">
        <v>12662</v>
      </c>
      <c r="H1828" s="11">
        <v>6.8</v>
      </c>
    </row>
    <row r="1829" spans="1:8" x14ac:dyDescent="0.25">
      <c r="A1829" s="2">
        <v>550178</v>
      </c>
      <c r="B1829" s="1">
        <v>21239</v>
      </c>
      <c r="C1829" s="2" t="s">
        <v>126</v>
      </c>
      <c r="D1829" s="2">
        <v>8</v>
      </c>
      <c r="E1829" s="3">
        <v>40647.725694444445</v>
      </c>
      <c r="F1829" s="11">
        <v>0.85</v>
      </c>
      <c r="G1829" s="2">
        <v>12662</v>
      </c>
      <c r="H1829" s="11">
        <v>6.8</v>
      </c>
    </row>
    <row r="1830" spans="1:8" x14ac:dyDescent="0.25">
      <c r="A1830" s="2">
        <v>550178</v>
      </c>
      <c r="B1830" s="1">
        <v>21680</v>
      </c>
      <c r="C1830" s="2" t="s">
        <v>159</v>
      </c>
      <c r="D1830" s="2">
        <v>12</v>
      </c>
      <c r="E1830" s="3">
        <v>40647.725694444445</v>
      </c>
      <c r="F1830" s="11">
        <v>0.85</v>
      </c>
      <c r="G1830" s="2">
        <v>12662</v>
      </c>
      <c r="H1830" s="11">
        <v>10.199999999999999</v>
      </c>
    </row>
    <row r="1831" spans="1:8" x14ac:dyDescent="0.25">
      <c r="A1831" s="2">
        <v>550178</v>
      </c>
      <c r="B1831" s="1">
        <v>21936</v>
      </c>
      <c r="C1831" s="2" t="s">
        <v>455</v>
      </c>
      <c r="D1831" s="2">
        <v>5</v>
      </c>
      <c r="E1831" s="3">
        <v>40647.725694444445</v>
      </c>
      <c r="F1831" s="11">
        <v>2.95</v>
      </c>
      <c r="G1831" s="2">
        <v>12662</v>
      </c>
      <c r="H1831" s="11">
        <v>14.75</v>
      </c>
    </row>
    <row r="1832" spans="1:8" x14ac:dyDescent="0.25">
      <c r="A1832" s="2">
        <v>550178</v>
      </c>
      <c r="B1832" s="1">
        <v>21981</v>
      </c>
      <c r="C1832" s="2" t="s">
        <v>111</v>
      </c>
      <c r="D1832" s="2">
        <v>24</v>
      </c>
      <c r="E1832" s="3">
        <v>40647.725694444445</v>
      </c>
      <c r="F1832" s="11">
        <v>0.28999999999999998</v>
      </c>
      <c r="G1832" s="2">
        <v>12662</v>
      </c>
      <c r="H1832" s="11">
        <v>6.9599999999999991</v>
      </c>
    </row>
    <row r="1833" spans="1:8" x14ac:dyDescent="0.25">
      <c r="A1833" s="2">
        <v>550178</v>
      </c>
      <c r="B1833" s="1">
        <v>22148</v>
      </c>
      <c r="C1833" s="2" t="s">
        <v>692</v>
      </c>
      <c r="D1833" s="2">
        <v>12</v>
      </c>
      <c r="E1833" s="3">
        <v>40647.725694444445</v>
      </c>
      <c r="F1833" s="11">
        <v>1.95</v>
      </c>
      <c r="G1833" s="2">
        <v>12662</v>
      </c>
      <c r="H1833" s="11">
        <v>23.4</v>
      </c>
    </row>
    <row r="1834" spans="1:8" x14ac:dyDescent="0.25">
      <c r="A1834" s="2">
        <v>550178</v>
      </c>
      <c r="B1834" s="1">
        <v>22175</v>
      </c>
      <c r="C1834" s="2" t="s">
        <v>896</v>
      </c>
      <c r="D1834" s="2">
        <v>6</v>
      </c>
      <c r="E1834" s="3">
        <v>40647.725694444445</v>
      </c>
      <c r="F1834" s="11">
        <v>2.95</v>
      </c>
      <c r="G1834" s="2">
        <v>12662</v>
      </c>
      <c r="H1834" s="11">
        <v>17.700000000000003</v>
      </c>
    </row>
    <row r="1835" spans="1:8" x14ac:dyDescent="0.25">
      <c r="A1835" s="2">
        <v>550178</v>
      </c>
      <c r="B1835" s="1">
        <v>22176</v>
      </c>
      <c r="C1835" s="2" t="s">
        <v>470</v>
      </c>
      <c r="D1835" s="2">
        <v>6</v>
      </c>
      <c r="E1835" s="3">
        <v>40647.725694444445</v>
      </c>
      <c r="F1835" s="11">
        <v>2.95</v>
      </c>
      <c r="G1835" s="2">
        <v>12662</v>
      </c>
      <c r="H1835" s="11">
        <v>17.700000000000003</v>
      </c>
    </row>
    <row r="1836" spans="1:8" x14ac:dyDescent="0.25">
      <c r="A1836" s="2">
        <v>550178</v>
      </c>
      <c r="B1836" s="1">
        <v>22318</v>
      </c>
      <c r="C1836" s="2" t="s">
        <v>898</v>
      </c>
      <c r="D1836" s="2">
        <v>6</v>
      </c>
      <c r="E1836" s="3">
        <v>40647.725694444445</v>
      </c>
      <c r="F1836" s="11">
        <v>2.95</v>
      </c>
      <c r="G1836" s="2">
        <v>12662</v>
      </c>
      <c r="H1836" s="11">
        <v>17.700000000000003</v>
      </c>
    </row>
    <row r="1837" spans="1:8" x14ac:dyDescent="0.25">
      <c r="A1837" s="2">
        <v>550178</v>
      </c>
      <c r="B1837" s="1">
        <v>22320</v>
      </c>
      <c r="C1837" s="2" t="s">
        <v>625</v>
      </c>
      <c r="D1837" s="2">
        <v>3</v>
      </c>
      <c r="E1837" s="3">
        <v>40647.725694444445</v>
      </c>
      <c r="F1837" s="11">
        <v>5.95</v>
      </c>
      <c r="G1837" s="2">
        <v>12662</v>
      </c>
      <c r="H1837" s="11">
        <v>17.850000000000001</v>
      </c>
    </row>
    <row r="1838" spans="1:8" x14ac:dyDescent="0.25">
      <c r="A1838" s="2">
        <v>550178</v>
      </c>
      <c r="B1838" s="1">
        <v>22326</v>
      </c>
      <c r="C1838" s="2" t="s">
        <v>75</v>
      </c>
      <c r="D1838" s="2">
        <v>6</v>
      </c>
      <c r="E1838" s="3">
        <v>40647.725694444445</v>
      </c>
      <c r="F1838" s="11">
        <v>2.95</v>
      </c>
      <c r="G1838" s="2">
        <v>12662</v>
      </c>
      <c r="H1838" s="11">
        <v>17.700000000000003</v>
      </c>
    </row>
    <row r="1839" spans="1:8" x14ac:dyDescent="0.25">
      <c r="A1839" s="2">
        <v>550178</v>
      </c>
      <c r="B1839" s="1">
        <v>22331</v>
      </c>
      <c r="C1839" s="2" t="s">
        <v>30</v>
      </c>
      <c r="D1839" s="2">
        <v>8</v>
      </c>
      <c r="E1839" s="3">
        <v>40647.725694444445</v>
      </c>
      <c r="F1839" s="11">
        <v>1.65</v>
      </c>
      <c r="G1839" s="2">
        <v>12662</v>
      </c>
      <c r="H1839" s="11">
        <v>13.2</v>
      </c>
    </row>
    <row r="1840" spans="1:8" x14ac:dyDescent="0.25">
      <c r="A1840" s="2">
        <v>550178</v>
      </c>
      <c r="B1840" s="1">
        <v>22334</v>
      </c>
      <c r="C1840" s="2" t="s">
        <v>563</v>
      </c>
      <c r="D1840" s="2">
        <v>8</v>
      </c>
      <c r="E1840" s="3">
        <v>40647.725694444445</v>
      </c>
      <c r="F1840" s="11">
        <v>1.65</v>
      </c>
      <c r="G1840" s="2">
        <v>12662</v>
      </c>
      <c r="H1840" s="11">
        <v>13.2</v>
      </c>
    </row>
    <row r="1841" spans="1:8" x14ac:dyDescent="0.25">
      <c r="A1841" s="2">
        <v>550178</v>
      </c>
      <c r="B1841" s="1">
        <v>22894</v>
      </c>
      <c r="C1841" s="2" t="s">
        <v>318</v>
      </c>
      <c r="D1841" s="2">
        <v>2</v>
      </c>
      <c r="E1841" s="3">
        <v>40647.725694444445</v>
      </c>
      <c r="F1841" s="11">
        <v>9.9499999999999993</v>
      </c>
      <c r="G1841" s="2">
        <v>12662</v>
      </c>
      <c r="H1841" s="11">
        <v>19.899999999999999</v>
      </c>
    </row>
    <row r="1842" spans="1:8" x14ac:dyDescent="0.25">
      <c r="A1842" s="2">
        <v>550178</v>
      </c>
      <c r="B1842" s="1">
        <v>23159</v>
      </c>
      <c r="C1842" s="2" t="s">
        <v>822</v>
      </c>
      <c r="D1842" s="2">
        <v>12</v>
      </c>
      <c r="E1842" s="3">
        <v>40647.725694444445</v>
      </c>
      <c r="F1842" s="11">
        <v>2.08</v>
      </c>
      <c r="G1842" s="2">
        <v>12662</v>
      </c>
      <c r="H1842" s="11">
        <v>24.96</v>
      </c>
    </row>
    <row r="1843" spans="1:8" x14ac:dyDescent="0.25">
      <c r="A1843" s="2">
        <v>550178</v>
      </c>
      <c r="B1843" s="1">
        <v>23204</v>
      </c>
      <c r="C1843" s="2" t="s">
        <v>902</v>
      </c>
      <c r="D1843" s="2">
        <v>10</v>
      </c>
      <c r="E1843" s="3">
        <v>40647.725694444445</v>
      </c>
      <c r="F1843" s="11">
        <v>0.85</v>
      </c>
      <c r="G1843" s="2">
        <v>12662</v>
      </c>
      <c r="H1843" s="11">
        <v>8.5</v>
      </c>
    </row>
    <row r="1844" spans="1:8" x14ac:dyDescent="0.25">
      <c r="A1844" s="2">
        <v>550178</v>
      </c>
      <c r="B1844" s="1">
        <v>23206</v>
      </c>
      <c r="C1844" s="2" t="s">
        <v>901</v>
      </c>
      <c r="D1844" s="2">
        <v>10</v>
      </c>
      <c r="E1844" s="3">
        <v>40647.725694444445</v>
      </c>
      <c r="F1844" s="11">
        <v>1.65</v>
      </c>
      <c r="G1844" s="2">
        <v>12662</v>
      </c>
      <c r="H1844" s="11">
        <v>16.5</v>
      </c>
    </row>
    <row r="1845" spans="1:8" x14ac:dyDescent="0.25">
      <c r="A1845" s="2">
        <v>550178</v>
      </c>
      <c r="B1845" s="1" t="s">
        <v>899</v>
      </c>
      <c r="C1845" s="2" t="s">
        <v>900</v>
      </c>
      <c r="D1845" s="2">
        <v>12</v>
      </c>
      <c r="E1845" s="3">
        <v>40647.725694444445</v>
      </c>
      <c r="F1845" s="11">
        <v>1.25</v>
      </c>
      <c r="G1845" s="2">
        <v>12662</v>
      </c>
      <c r="H1845" s="11">
        <v>15</v>
      </c>
    </row>
    <row r="1846" spans="1:8" x14ac:dyDescent="0.25">
      <c r="A1846" s="2">
        <v>550178</v>
      </c>
      <c r="B1846" s="1" t="s">
        <v>311</v>
      </c>
      <c r="C1846" s="2" t="s">
        <v>897</v>
      </c>
      <c r="D1846" s="2">
        <v>4</v>
      </c>
      <c r="E1846" s="3">
        <v>40647.725694444445</v>
      </c>
      <c r="F1846" s="11">
        <v>4.1500000000000004</v>
      </c>
      <c r="G1846" s="2">
        <v>12662</v>
      </c>
      <c r="H1846" s="11">
        <v>16.600000000000001</v>
      </c>
    </row>
    <row r="1847" spans="1:8" x14ac:dyDescent="0.25">
      <c r="A1847" s="2">
        <v>550187</v>
      </c>
      <c r="B1847" s="1">
        <v>23049</v>
      </c>
      <c r="C1847" s="2" t="s">
        <v>864</v>
      </c>
      <c r="D1847" s="2">
        <v>7</v>
      </c>
      <c r="E1847" s="3">
        <v>40647.777777777781</v>
      </c>
      <c r="F1847" s="11">
        <v>8.25</v>
      </c>
      <c r="G1847" s="2">
        <v>13811</v>
      </c>
      <c r="H1847" s="11">
        <v>57.75</v>
      </c>
    </row>
    <row r="1848" spans="1:8" x14ac:dyDescent="0.25">
      <c r="A1848" s="2">
        <v>550187</v>
      </c>
      <c r="B1848" s="1">
        <v>23050</v>
      </c>
      <c r="C1848" s="2" t="s">
        <v>754</v>
      </c>
      <c r="D1848" s="2">
        <v>5</v>
      </c>
      <c r="E1848" s="3">
        <v>40647.777777777781</v>
      </c>
      <c r="F1848" s="11">
        <v>8.25</v>
      </c>
      <c r="G1848" s="2">
        <v>13811</v>
      </c>
      <c r="H1848" s="11">
        <v>41.25</v>
      </c>
    </row>
    <row r="1849" spans="1:8" x14ac:dyDescent="0.25">
      <c r="A1849" s="2">
        <v>550187</v>
      </c>
      <c r="B1849" s="1">
        <v>23051</v>
      </c>
      <c r="C1849" s="2" t="s">
        <v>852</v>
      </c>
      <c r="D1849" s="2">
        <v>5</v>
      </c>
      <c r="E1849" s="3">
        <v>40647.777777777781</v>
      </c>
      <c r="F1849" s="11">
        <v>8.25</v>
      </c>
      <c r="G1849" s="2">
        <v>13811</v>
      </c>
      <c r="H1849" s="11">
        <v>41.25</v>
      </c>
    </row>
    <row r="1850" spans="1:8" x14ac:dyDescent="0.25">
      <c r="A1850" s="2">
        <v>550187</v>
      </c>
      <c r="B1850" s="1">
        <v>23052</v>
      </c>
      <c r="C1850" s="2" t="s">
        <v>751</v>
      </c>
      <c r="D1850" s="2">
        <v>5</v>
      </c>
      <c r="E1850" s="3">
        <v>40647.777777777781</v>
      </c>
      <c r="F1850" s="11">
        <v>8.25</v>
      </c>
      <c r="G1850" s="2">
        <v>13811</v>
      </c>
      <c r="H1850" s="11">
        <v>41.25</v>
      </c>
    </row>
    <row r="1851" spans="1:8" x14ac:dyDescent="0.25">
      <c r="A1851" s="2">
        <v>550187</v>
      </c>
      <c r="B1851" s="1">
        <v>23053</v>
      </c>
      <c r="C1851" s="2" t="s">
        <v>752</v>
      </c>
      <c r="D1851" s="2">
        <v>5</v>
      </c>
      <c r="E1851" s="3">
        <v>40647.777777777781</v>
      </c>
      <c r="F1851" s="11">
        <v>8.25</v>
      </c>
      <c r="G1851" s="2">
        <v>13811</v>
      </c>
      <c r="H1851" s="11">
        <v>41.25</v>
      </c>
    </row>
    <row r="1852" spans="1:8" x14ac:dyDescent="0.25">
      <c r="A1852" s="2">
        <v>550527</v>
      </c>
      <c r="B1852" s="1">
        <v>20961</v>
      </c>
      <c r="C1852" s="2" t="s">
        <v>917</v>
      </c>
      <c r="D1852" s="2">
        <v>10</v>
      </c>
      <c r="E1852" s="3">
        <v>40652.449999999997</v>
      </c>
      <c r="F1852" s="11">
        <v>1.25</v>
      </c>
      <c r="G1852" s="2">
        <v>12476</v>
      </c>
      <c r="H1852" s="11">
        <v>12.5</v>
      </c>
    </row>
    <row r="1853" spans="1:8" x14ac:dyDescent="0.25">
      <c r="A1853" s="2">
        <v>550527</v>
      </c>
      <c r="B1853" s="1">
        <v>20963</v>
      </c>
      <c r="C1853" s="2" t="s">
        <v>612</v>
      </c>
      <c r="D1853" s="2">
        <v>10</v>
      </c>
      <c r="E1853" s="3">
        <v>40652.449999999997</v>
      </c>
      <c r="F1853" s="11">
        <v>1.25</v>
      </c>
      <c r="G1853" s="2">
        <v>12476</v>
      </c>
      <c r="H1853" s="11">
        <v>12.5</v>
      </c>
    </row>
    <row r="1854" spans="1:8" x14ac:dyDescent="0.25">
      <c r="A1854" s="2">
        <v>550527</v>
      </c>
      <c r="B1854" s="1">
        <v>20984</v>
      </c>
      <c r="C1854" s="2" t="s">
        <v>911</v>
      </c>
      <c r="D1854" s="2">
        <v>12</v>
      </c>
      <c r="E1854" s="3">
        <v>40652.449999999997</v>
      </c>
      <c r="F1854" s="11">
        <v>0.85</v>
      </c>
      <c r="G1854" s="2">
        <v>12476</v>
      </c>
      <c r="H1854" s="11">
        <v>10.199999999999999</v>
      </c>
    </row>
    <row r="1855" spans="1:8" x14ac:dyDescent="0.25">
      <c r="A1855" s="2">
        <v>550527</v>
      </c>
      <c r="B1855" s="1">
        <v>21080</v>
      </c>
      <c r="C1855" s="2" t="s">
        <v>377</v>
      </c>
      <c r="D1855" s="2">
        <v>24</v>
      </c>
      <c r="E1855" s="3">
        <v>40652.449999999997</v>
      </c>
      <c r="F1855" s="11">
        <v>0.85</v>
      </c>
      <c r="G1855" s="2">
        <v>12476</v>
      </c>
      <c r="H1855" s="11">
        <v>20.399999999999999</v>
      </c>
    </row>
    <row r="1856" spans="1:8" x14ac:dyDescent="0.25">
      <c r="A1856" s="2">
        <v>550527</v>
      </c>
      <c r="B1856" s="1">
        <v>21086</v>
      </c>
      <c r="C1856" s="2" t="s">
        <v>309</v>
      </c>
      <c r="D1856" s="2">
        <v>24</v>
      </c>
      <c r="E1856" s="3">
        <v>40652.449999999997</v>
      </c>
      <c r="F1856" s="11">
        <v>0.65</v>
      </c>
      <c r="G1856" s="2">
        <v>12476</v>
      </c>
      <c r="H1856" s="11">
        <v>15.600000000000001</v>
      </c>
    </row>
    <row r="1857" spans="1:8" x14ac:dyDescent="0.25">
      <c r="A1857" s="2">
        <v>550527</v>
      </c>
      <c r="B1857" s="1">
        <v>21094</v>
      </c>
      <c r="C1857" s="2" t="s">
        <v>310</v>
      </c>
      <c r="D1857" s="2">
        <v>24</v>
      </c>
      <c r="E1857" s="3">
        <v>40652.449999999997</v>
      </c>
      <c r="F1857" s="11">
        <v>0.85</v>
      </c>
      <c r="G1857" s="2">
        <v>12476</v>
      </c>
      <c r="H1857" s="11">
        <v>20.399999999999999</v>
      </c>
    </row>
    <row r="1858" spans="1:8" x14ac:dyDescent="0.25">
      <c r="A1858" s="2">
        <v>550527</v>
      </c>
      <c r="B1858" s="1">
        <v>21220</v>
      </c>
      <c r="C1858" s="2" t="s">
        <v>424</v>
      </c>
      <c r="D1858" s="2">
        <v>10</v>
      </c>
      <c r="E1858" s="3">
        <v>40652.449999999997</v>
      </c>
      <c r="F1858" s="11">
        <v>1.25</v>
      </c>
      <c r="G1858" s="2">
        <v>12476</v>
      </c>
      <c r="H1858" s="11">
        <v>12.5</v>
      </c>
    </row>
    <row r="1859" spans="1:8" x14ac:dyDescent="0.25">
      <c r="A1859" s="2">
        <v>550527</v>
      </c>
      <c r="B1859" s="1">
        <v>21340</v>
      </c>
      <c r="C1859" s="2" t="s">
        <v>905</v>
      </c>
      <c r="D1859" s="2">
        <v>2</v>
      </c>
      <c r="E1859" s="3">
        <v>40652.449999999997</v>
      </c>
      <c r="F1859" s="11">
        <v>12.75</v>
      </c>
      <c r="G1859" s="2">
        <v>12476</v>
      </c>
      <c r="H1859" s="11">
        <v>25.5</v>
      </c>
    </row>
    <row r="1860" spans="1:8" x14ac:dyDescent="0.25">
      <c r="A1860" s="2">
        <v>550527</v>
      </c>
      <c r="B1860" s="1">
        <v>21394</v>
      </c>
      <c r="C1860" s="2" t="s">
        <v>262</v>
      </c>
      <c r="D1860" s="2">
        <v>48</v>
      </c>
      <c r="E1860" s="3">
        <v>40652.449999999997</v>
      </c>
      <c r="F1860" s="11">
        <v>0.39</v>
      </c>
      <c r="G1860" s="2">
        <v>12476</v>
      </c>
      <c r="H1860" s="11">
        <v>18.72</v>
      </c>
    </row>
    <row r="1861" spans="1:8" x14ac:dyDescent="0.25">
      <c r="A1861" s="2">
        <v>550527</v>
      </c>
      <c r="B1861" s="1">
        <v>21395</v>
      </c>
      <c r="C1861" s="2" t="s">
        <v>797</v>
      </c>
      <c r="D1861" s="2">
        <v>48</v>
      </c>
      <c r="E1861" s="3">
        <v>40652.449999999997</v>
      </c>
      <c r="F1861" s="11">
        <v>0.39</v>
      </c>
      <c r="G1861" s="2">
        <v>12476</v>
      </c>
      <c r="H1861" s="11">
        <v>18.72</v>
      </c>
    </row>
    <row r="1862" spans="1:8" x14ac:dyDescent="0.25">
      <c r="A1862" s="2">
        <v>550527</v>
      </c>
      <c r="B1862" s="1">
        <v>21411</v>
      </c>
      <c r="C1862" s="2" t="s">
        <v>656</v>
      </c>
      <c r="D1862" s="2">
        <v>3</v>
      </c>
      <c r="E1862" s="3">
        <v>40652.449999999997</v>
      </c>
      <c r="F1862" s="11">
        <v>4.25</v>
      </c>
      <c r="G1862" s="2">
        <v>12476</v>
      </c>
      <c r="H1862" s="11">
        <v>12.75</v>
      </c>
    </row>
    <row r="1863" spans="1:8" x14ac:dyDescent="0.25">
      <c r="A1863" s="2">
        <v>550527</v>
      </c>
      <c r="B1863" s="1">
        <v>21484</v>
      </c>
      <c r="C1863" s="2" t="s">
        <v>136</v>
      </c>
      <c r="D1863" s="2">
        <v>8</v>
      </c>
      <c r="E1863" s="3">
        <v>40652.449999999997</v>
      </c>
      <c r="F1863" s="11">
        <v>3.45</v>
      </c>
      <c r="G1863" s="2">
        <v>12476</v>
      </c>
      <c r="H1863" s="11">
        <v>27.6</v>
      </c>
    </row>
    <row r="1864" spans="1:8" x14ac:dyDescent="0.25">
      <c r="A1864" s="2">
        <v>550527</v>
      </c>
      <c r="B1864" s="1">
        <v>21507</v>
      </c>
      <c r="C1864" s="2" t="s">
        <v>517</v>
      </c>
      <c r="D1864" s="2">
        <v>12</v>
      </c>
      <c r="E1864" s="3">
        <v>40652.449999999997</v>
      </c>
      <c r="F1864" s="11">
        <v>0.42</v>
      </c>
      <c r="G1864" s="2">
        <v>12476</v>
      </c>
      <c r="H1864" s="11">
        <v>5.04</v>
      </c>
    </row>
    <row r="1865" spans="1:8" x14ac:dyDescent="0.25">
      <c r="A1865" s="2">
        <v>550527</v>
      </c>
      <c r="B1865" s="1">
        <v>21509</v>
      </c>
      <c r="C1865" s="2" t="s">
        <v>519</v>
      </c>
      <c r="D1865" s="2">
        <v>12</v>
      </c>
      <c r="E1865" s="3">
        <v>40652.449999999997</v>
      </c>
      <c r="F1865" s="11">
        <v>0.42</v>
      </c>
      <c r="G1865" s="2">
        <v>12476</v>
      </c>
      <c r="H1865" s="11">
        <v>5.04</v>
      </c>
    </row>
    <row r="1866" spans="1:8" x14ac:dyDescent="0.25">
      <c r="A1866" s="2">
        <v>550527</v>
      </c>
      <c r="B1866" s="1">
        <v>21718</v>
      </c>
      <c r="C1866" s="2" t="s">
        <v>903</v>
      </c>
      <c r="D1866" s="2">
        <v>12</v>
      </c>
      <c r="E1866" s="3">
        <v>40652.449999999997</v>
      </c>
      <c r="F1866" s="11">
        <v>1.25</v>
      </c>
      <c r="G1866" s="2">
        <v>12476</v>
      </c>
      <c r="H1866" s="11">
        <v>15</v>
      </c>
    </row>
    <row r="1867" spans="1:8" x14ac:dyDescent="0.25">
      <c r="A1867" s="2">
        <v>550527</v>
      </c>
      <c r="B1867" s="1">
        <v>22037</v>
      </c>
      <c r="C1867" s="2" t="s">
        <v>515</v>
      </c>
      <c r="D1867" s="2">
        <v>12</v>
      </c>
      <c r="E1867" s="3">
        <v>40652.449999999997</v>
      </c>
      <c r="F1867" s="11">
        <v>0.42</v>
      </c>
      <c r="G1867" s="2">
        <v>12476</v>
      </c>
      <c r="H1867" s="11">
        <v>5.04</v>
      </c>
    </row>
    <row r="1868" spans="1:8" x14ac:dyDescent="0.25">
      <c r="A1868" s="2">
        <v>550527</v>
      </c>
      <c r="B1868" s="1">
        <v>22169</v>
      </c>
      <c r="C1868" s="2" t="s">
        <v>906</v>
      </c>
      <c r="D1868" s="2">
        <v>4</v>
      </c>
      <c r="E1868" s="3">
        <v>40652.449999999997</v>
      </c>
      <c r="F1868" s="11">
        <v>8.5</v>
      </c>
      <c r="G1868" s="2">
        <v>12476</v>
      </c>
      <c r="H1868" s="11">
        <v>34</v>
      </c>
    </row>
    <row r="1869" spans="1:8" x14ac:dyDescent="0.25">
      <c r="A1869" s="2">
        <v>550527</v>
      </c>
      <c r="B1869" s="1">
        <v>22191</v>
      </c>
      <c r="C1869" s="2" t="s">
        <v>907</v>
      </c>
      <c r="D1869" s="2">
        <v>4</v>
      </c>
      <c r="E1869" s="3">
        <v>40652.449999999997</v>
      </c>
      <c r="F1869" s="11">
        <v>8.5</v>
      </c>
      <c r="G1869" s="2">
        <v>12476</v>
      </c>
      <c r="H1869" s="11">
        <v>34</v>
      </c>
    </row>
    <row r="1870" spans="1:8" x14ac:dyDescent="0.25">
      <c r="A1870" s="2">
        <v>550527</v>
      </c>
      <c r="B1870" s="1">
        <v>22192</v>
      </c>
      <c r="C1870" s="2" t="s">
        <v>908</v>
      </c>
      <c r="D1870" s="2">
        <v>4</v>
      </c>
      <c r="E1870" s="3">
        <v>40652.449999999997</v>
      </c>
      <c r="F1870" s="11">
        <v>8.5</v>
      </c>
      <c r="G1870" s="2">
        <v>12476</v>
      </c>
      <c r="H1870" s="11">
        <v>34</v>
      </c>
    </row>
    <row r="1871" spans="1:8" x14ac:dyDescent="0.25">
      <c r="A1871" s="2">
        <v>550527</v>
      </c>
      <c r="B1871" s="1">
        <v>22280</v>
      </c>
      <c r="C1871" s="2" t="s">
        <v>916</v>
      </c>
      <c r="D1871" s="2">
        <v>12</v>
      </c>
      <c r="E1871" s="3">
        <v>40652.449999999997</v>
      </c>
      <c r="F1871" s="11">
        <v>1.25</v>
      </c>
      <c r="G1871" s="2">
        <v>12476</v>
      </c>
      <c r="H1871" s="11">
        <v>15</v>
      </c>
    </row>
    <row r="1872" spans="1:8" x14ac:dyDescent="0.25">
      <c r="A1872" s="2">
        <v>550527</v>
      </c>
      <c r="B1872" s="1">
        <v>22328</v>
      </c>
      <c r="C1872" s="2" t="s">
        <v>101</v>
      </c>
      <c r="D1872" s="2">
        <v>24</v>
      </c>
      <c r="E1872" s="3">
        <v>40652.449999999997</v>
      </c>
      <c r="F1872" s="11">
        <v>2.95</v>
      </c>
      <c r="G1872" s="2">
        <v>12476</v>
      </c>
      <c r="H1872" s="11">
        <v>70.800000000000011</v>
      </c>
    </row>
    <row r="1873" spans="1:8" x14ac:dyDescent="0.25">
      <c r="A1873" s="2">
        <v>550527</v>
      </c>
      <c r="B1873" s="1">
        <v>22423</v>
      </c>
      <c r="C1873" s="2" t="s">
        <v>100</v>
      </c>
      <c r="D1873" s="2">
        <v>4</v>
      </c>
      <c r="E1873" s="3">
        <v>40652.449999999997</v>
      </c>
      <c r="F1873" s="11">
        <v>12.75</v>
      </c>
      <c r="G1873" s="2">
        <v>12476</v>
      </c>
      <c r="H1873" s="11">
        <v>51</v>
      </c>
    </row>
    <row r="1874" spans="1:8" x14ac:dyDescent="0.25">
      <c r="A1874" s="2">
        <v>550527</v>
      </c>
      <c r="B1874" s="1">
        <v>22467</v>
      </c>
      <c r="C1874" s="2" t="s">
        <v>107</v>
      </c>
      <c r="D1874" s="2">
        <v>24</v>
      </c>
      <c r="E1874" s="3">
        <v>40652.449999999997</v>
      </c>
      <c r="F1874" s="11">
        <v>2.5499999999999998</v>
      </c>
      <c r="G1874" s="2">
        <v>12476</v>
      </c>
      <c r="H1874" s="11">
        <v>61.199999999999996</v>
      </c>
    </row>
    <row r="1875" spans="1:8" x14ac:dyDescent="0.25">
      <c r="A1875" s="2">
        <v>550527</v>
      </c>
      <c r="B1875" s="1">
        <v>22549</v>
      </c>
      <c r="C1875" s="2" t="s">
        <v>12</v>
      </c>
      <c r="D1875" s="2">
        <v>12</v>
      </c>
      <c r="E1875" s="3">
        <v>40652.449999999997</v>
      </c>
      <c r="F1875" s="11">
        <v>1.45</v>
      </c>
      <c r="G1875" s="2">
        <v>12476</v>
      </c>
      <c r="H1875" s="11">
        <v>17.399999999999999</v>
      </c>
    </row>
    <row r="1876" spans="1:8" x14ac:dyDescent="0.25">
      <c r="A1876" s="2">
        <v>550527</v>
      </c>
      <c r="B1876" s="1">
        <v>22555</v>
      </c>
      <c r="C1876" s="2" t="s">
        <v>181</v>
      </c>
      <c r="D1876" s="2">
        <v>12</v>
      </c>
      <c r="E1876" s="3">
        <v>40652.449999999997</v>
      </c>
      <c r="F1876" s="11">
        <v>1.65</v>
      </c>
      <c r="G1876" s="2">
        <v>12476</v>
      </c>
      <c r="H1876" s="11">
        <v>19.799999999999997</v>
      </c>
    </row>
    <row r="1877" spans="1:8" x14ac:dyDescent="0.25">
      <c r="A1877" s="2">
        <v>550527</v>
      </c>
      <c r="B1877" s="1">
        <v>22556</v>
      </c>
      <c r="C1877" s="2" t="s">
        <v>77</v>
      </c>
      <c r="D1877" s="2">
        <v>12</v>
      </c>
      <c r="E1877" s="3">
        <v>40652.449999999997</v>
      </c>
      <c r="F1877" s="11">
        <v>1.65</v>
      </c>
      <c r="G1877" s="2">
        <v>12476</v>
      </c>
      <c r="H1877" s="11">
        <v>19.799999999999997</v>
      </c>
    </row>
    <row r="1878" spans="1:8" x14ac:dyDescent="0.25">
      <c r="A1878" s="2">
        <v>550527</v>
      </c>
      <c r="B1878" s="1">
        <v>22595</v>
      </c>
      <c r="C1878" s="2" t="s">
        <v>914</v>
      </c>
      <c r="D1878" s="2">
        <v>12</v>
      </c>
      <c r="E1878" s="3">
        <v>40652.449999999997</v>
      </c>
      <c r="F1878" s="11">
        <v>0.85</v>
      </c>
      <c r="G1878" s="2">
        <v>12476</v>
      </c>
      <c r="H1878" s="11">
        <v>10.199999999999999</v>
      </c>
    </row>
    <row r="1879" spans="1:8" x14ac:dyDescent="0.25">
      <c r="A1879" s="2">
        <v>550527</v>
      </c>
      <c r="B1879" s="1">
        <v>22605</v>
      </c>
      <c r="C1879" s="2" t="s">
        <v>266</v>
      </c>
      <c r="D1879" s="2">
        <v>4</v>
      </c>
      <c r="E1879" s="3">
        <v>40652.449999999997</v>
      </c>
      <c r="F1879" s="11">
        <v>12.75</v>
      </c>
      <c r="G1879" s="2">
        <v>12476</v>
      </c>
      <c r="H1879" s="11">
        <v>51</v>
      </c>
    </row>
    <row r="1880" spans="1:8" x14ac:dyDescent="0.25">
      <c r="A1880" s="2">
        <v>550527</v>
      </c>
      <c r="B1880" s="1">
        <v>22611</v>
      </c>
      <c r="C1880" s="2" t="s">
        <v>915</v>
      </c>
      <c r="D1880" s="2">
        <v>6</v>
      </c>
      <c r="E1880" s="3">
        <v>40652.449999999997</v>
      </c>
      <c r="F1880" s="11">
        <v>4.95</v>
      </c>
      <c r="G1880" s="2">
        <v>12476</v>
      </c>
      <c r="H1880" s="11">
        <v>29.700000000000003</v>
      </c>
    </row>
    <row r="1881" spans="1:8" x14ac:dyDescent="0.25">
      <c r="A1881" s="2">
        <v>550527</v>
      </c>
      <c r="B1881" s="1">
        <v>22619</v>
      </c>
      <c r="C1881" s="2" t="s">
        <v>497</v>
      </c>
      <c r="D1881" s="2">
        <v>8</v>
      </c>
      <c r="E1881" s="3">
        <v>40652.449999999997</v>
      </c>
      <c r="F1881" s="11">
        <v>3.75</v>
      </c>
      <c r="G1881" s="2">
        <v>12476</v>
      </c>
      <c r="H1881" s="11">
        <v>30</v>
      </c>
    </row>
    <row r="1882" spans="1:8" x14ac:dyDescent="0.25">
      <c r="A1882" s="2">
        <v>550527</v>
      </c>
      <c r="B1882" s="1">
        <v>22626</v>
      </c>
      <c r="C1882" s="2" t="s">
        <v>223</v>
      </c>
      <c r="D1882" s="2">
        <v>2</v>
      </c>
      <c r="E1882" s="3">
        <v>40652.449999999997</v>
      </c>
      <c r="F1882" s="11">
        <v>8.5</v>
      </c>
      <c r="G1882" s="2">
        <v>12476</v>
      </c>
      <c r="H1882" s="11">
        <v>17</v>
      </c>
    </row>
    <row r="1883" spans="1:8" x14ac:dyDescent="0.25">
      <c r="A1883" s="2">
        <v>550527</v>
      </c>
      <c r="B1883" s="1">
        <v>22702</v>
      </c>
      <c r="C1883" s="2" t="s">
        <v>910</v>
      </c>
      <c r="D1883" s="2">
        <v>6</v>
      </c>
      <c r="E1883" s="3">
        <v>40652.449999999997</v>
      </c>
      <c r="F1883" s="11">
        <v>2.1</v>
      </c>
      <c r="G1883" s="2">
        <v>12476</v>
      </c>
      <c r="H1883" s="11">
        <v>12.600000000000001</v>
      </c>
    </row>
    <row r="1884" spans="1:8" x14ac:dyDescent="0.25">
      <c r="A1884" s="2">
        <v>550527</v>
      </c>
      <c r="B1884" s="1">
        <v>22722</v>
      </c>
      <c r="C1884" s="2" t="s">
        <v>219</v>
      </c>
      <c r="D1884" s="2">
        <v>4</v>
      </c>
      <c r="E1884" s="3">
        <v>40652.449999999997</v>
      </c>
      <c r="F1884" s="11">
        <v>3.95</v>
      </c>
      <c r="G1884" s="2">
        <v>12476</v>
      </c>
      <c r="H1884" s="11">
        <v>15.8</v>
      </c>
    </row>
    <row r="1885" spans="1:8" x14ac:dyDescent="0.25">
      <c r="A1885" s="2">
        <v>550527</v>
      </c>
      <c r="B1885" s="1">
        <v>22798</v>
      </c>
      <c r="C1885" s="2" t="s">
        <v>912</v>
      </c>
      <c r="D1885" s="2">
        <v>8</v>
      </c>
      <c r="E1885" s="3">
        <v>40652.449999999997</v>
      </c>
      <c r="F1885" s="11">
        <v>2.95</v>
      </c>
      <c r="G1885" s="2">
        <v>12476</v>
      </c>
      <c r="H1885" s="11">
        <v>23.6</v>
      </c>
    </row>
    <row r="1886" spans="1:8" x14ac:dyDescent="0.25">
      <c r="A1886" s="2">
        <v>550527</v>
      </c>
      <c r="B1886" s="1">
        <v>22801</v>
      </c>
      <c r="C1886" s="2" t="s">
        <v>913</v>
      </c>
      <c r="D1886" s="2">
        <v>4</v>
      </c>
      <c r="E1886" s="3">
        <v>40652.449999999997</v>
      </c>
      <c r="F1886" s="11">
        <v>3.75</v>
      </c>
      <c r="G1886" s="2">
        <v>12476</v>
      </c>
      <c r="H1886" s="11">
        <v>15</v>
      </c>
    </row>
    <row r="1887" spans="1:8" x14ac:dyDescent="0.25">
      <c r="A1887" s="2">
        <v>550527</v>
      </c>
      <c r="B1887" s="1">
        <v>22849</v>
      </c>
      <c r="C1887" s="2" t="s">
        <v>259</v>
      </c>
      <c r="D1887" s="2">
        <v>4</v>
      </c>
      <c r="E1887" s="3">
        <v>40652.449999999997</v>
      </c>
      <c r="F1887" s="11">
        <v>14.95</v>
      </c>
      <c r="G1887" s="2">
        <v>12476</v>
      </c>
      <c r="H1887" s="11">
        <v>59.8</v>
      </c>
    </row>
    <row r="1888" spans="1:8" x14ac:dyDescent="0.25">
      <c r="A1888" s="2">
        <v>550527</v>
      </c>
      <c r="B1888" s="1">
        <v>22907</v>
      </c>
      <c r="C1888" s="2" t="s">
        <v>186</v>
      </c>
      <c r="D1888" s="2">
        <v>24</v>
      </c>
      <c r="E1888" s="3">
        <v>40652.449999999997</v>
      </c>
      <c r="F1888" s="11">
        <v>0.85</v>
      </c>
      <c r="G1888" s="2">
        <v>12476</v>
      </c>
      <c r="H1888" s="11">
        <v>20.399999999999999</v>
      </c>
    </row>
    <row r="1889" spans="1:8" x14ac:dyDescent="0.25">
      <c r="A1889" s="2">
        <v>550527</v>
      </c>
      <c r="B1889" s="1">
        <v>22964</v>
      </c>
      <c r="C1889" s="2" t="s">
        <v>53</v>
      </c>
      <c r="D1889" s="2">
        <v>6</v>
      </c>
      <c r="E1889" s="3">
        <v>40652.449999999997</v>
      </c>
      <c r="F1889" s="11">
        <v>2.1</v>
      </c>
      <c r="G1889" s="2">
        <v>12476</v>
      </c>
      <c r="H1889" s="11">
        <v>12.600000000000001</v>
      </c>
    </row>
    <row r="1890" spans="1:8" x14ac:dyDescent="0.25">
      <c r="A1890" s="2">
        <v>550527</v>
      </c>
      <c r="B1890" s="1">
        <v>22973</v>
      </c>
      <c r="C1890" s="2" t="s">
        <v>9</v>
      </c>
      <c r="D1890" s="2">
        <v>12</v>
      </c>
      <c r="E1890" s="3">
        <v>40652.449999999997</v>
      </c>
      <c r="F1890" s="11">
        <v>1.65</v>
      </c>
      <c r="G1890" s="2">
        <v>12476</v>
      </c>
      <c r="H1890" s="11">
        <v>19.799999999999997</v>
      </c>
    </row>
    <row r="1891" spans="1:8" x14ac:dyDescent="0.25">
      <c r="A1891" s="2">
        <v>550527</v>
      </c>
      <c r="B1891" s="1">
        <v>22979</v>
      </c>
      <c r="C1891" s="2" t="s">
        <v>786</v>
      </c>
      <c r="D1891" s="2">
        <v>12</v>
      </c>
      <c r="E1891" s="3">
        <v>40652.449999999997</v>
      </c>
      <c r="F1891" s="11">
        <v>1.45</v>
      </c>
      <c r="G1891" s="2">
        <v>12476</v>
      </c>
      <c r="H1891" s="11">
        <v>17.399999999999999</v>
      </c>
    </row>
    <row r="1892" spans="1:8" x14ac:dyDescent="0.25">
      <c r="A1892" s="2">
        <v>550527</v>
      </c>
      <c r="B1892" s="1">
        <v>22993</v>
      </c>
      <c r="C1892" s="2" t="s">
        <v>685</v>
      </c>
      <c r="D1892" s="2">
        <v>24</v>
      </c>
      <c r="E1892" s="3">
        <v>40652.449999999997</v>
      </c>
      <c r="F1892" s="11">
        <v>1.25</v>
      </c>
      <c r="G1892" s="2">
        <v>12476</v>
      </c>
      <c r="H1892" s="11">
        <v>30</v>
      </c>
    </row>
    <row r="1893" spans="1:8" x14ac:dyDescent="0.25">
      <c r="A1893" s="2">
        <v>550527</v>
      </c>
      <c r="B1893" s="1">
        <v>23051</v>
      </c>
      <c r="C1893" s="2" t="s">
        <v>852</v>
      </c>
      <c r="D1893" s="2">
        <v>4</v>
      </c>
      <c r="E1893" s="3">
        <v>40652.449999999997</v>
      </c>
      <c r="F1893" s="11">
        <v>8.25</v>
      </c>
      <c r="G1893" s="2">
        <v>12476</v>
      </c>
      <c r="H1893" s="11">
        <v>33</v>
      </c>
    </row>
    <row r="1894" spans="1:8" x14ac:dyDescent="0.25">
      <c r="A1894" s="2">
        <v>550527</v>
      </c>
      <c r="B1894" s="1">
        <v>23053</v>
      </c>
      <c r="C1894" s="2" t="s">
        <v>752</v>
      </c>
      <c r="D1894" s="2">
        <v>4</v>
      </c>
      <c r="E1894" s="3">
        <v>40652.449999999997</v>
      </c>
      <c r="F1894" s="11">
        <v>8.25</v>
      </c>
      <c r="G1894" s="2">
        <v>12476</v>
      </c>
      <c r="H1894" s="11">
        <v>33</v>
      </c>
    </row>
    <row r="1895" spans="1:8" x14ac:dyDescent="0.25">
      <c r="A1895" s="2">
        <v>550527</v>
      </c>
      <c r="B1895" s="1">
        <v>23193</v>
      </c>
      <c r="C1895" s="2" t="s">
        <v>904</v>
      </c>
      <c r="D1895" s="2">
        <v>8</v>
      </c>
      <c r="E1895" s="3">
        <v>40652.449999999997</v>
      </c>
      <c r="F1895" s="11">
        <v>2.25</v>
      </c>
      <c r="G1895" s="2">
        <v>12476</v>
      </c>
      <c r="H1895" s="11">
        <v>18</v>
      </c>
    </row>
    <row r="1896" spans="1:8" x14ac:dyDescent="0.25">
      <c r="A1896" s="2">
        <v>550527</v>
      </c>
      <c r="B1896" s="1">
        <v>84792</v>
      </c>
      <c r="C1896" s="2" t="s">
        <v>909</v>
      </c>
      <c r="D1896" s="2">
        <v>8</v>
      </c>
      <c r="E1896" s="3">
        <v>40652.449999999997</v>
      </c>
      <c r="F1896" s="11">
        <v>4.6500000000000004</v>
      </c>
      <c r="G1896" s="2">
        <v>12476</v>
      </c>
      <c r="H1896" s="11">
        <v>37.200000000000003</v>
      </c>
    </row>
    <row r="1897" spans="1:8" x14ac:dyDescent="0.25">
      <c r="A1897" s="2">
        <v>550527</v>
      </c>
      <c r="B1897" s="1">
        <v>84879</v>
      </c>
      <c r="C1897" s="2" t="s">
        <v>264</v>
      </c>
      <c r="D1897" s="2">
        <v>40</v>
      </c>
      <c r="E1897" s="3">
        <v>40652.449999999997</v>
      </c>
      <c r="F1897" s="11">
        <v>1.69</v>
      </c>
      <c r="G1897" s="2">
        <v>12476</v>
      </c>
      <c r="H1897" s="11">
        <v>67.599999999999994</v>
      </c>
    </row>
    <row r="1898" spans="1:8" x14ac:dyDescent="0.25">
      <c r="A1898" s="2">
        <v>550527</v>
      </c>
      <c r="B1898" s="1">
        <v>85053</v>
      </c>
      <c r="C1898" s="2" t="s">
        <v>918</v>
      </c>
      <c r="D1898" s="2">
        <v>12</v>
      </c>
      <c r="E1898" s="3">
        <v>40652.449999999997</v>
      </c>
      <c r="F1898" s="11">
        <v>2.1</v>
      </c>
      <c r="G1898" s="2">
        <v>12476</v>
      </c>
      <c r="H1898" s="11">
        <v>25.200000000000003</v>
      </c>
    </row>
    <row r="1899" spans="1:8" x14ac:dyDescent="0.25">
      <c r="A1899" s="2">
        <v>550527</v>
      </c>
      <c r="B1899" s="1" t="s">
        <v>662</v>
      </c>
      <c r="C1899" s="2" t="s">
        <v>663</v>
      </c>
      <c r="D1899" s="2">
        <v>6</v>
      </c>
      <c r="E1899" s="3">
        <v>40652.449999999997</v>
      </c>
      <c r="F1899" s="11">
        <v>0.83</v>
      </c>
      <c r="G1899" s="2">
        <v>12476</v>
      </c>
      <c r="H1899" s="11">
        <v>4.9799999999999995</v>
      </c>
    </row>
    <row r="1900" spans="1:8" x14ac:dyDescent="0.25">
      <c r="A1900" s="2">
        <v>550527</v>
      </c>
      <c r="B1900" s="1" t="s">
        <v>608</v>
      </c>
      <c r="C1900" s="2" t="s">
        <v>609</v>
      </c>
      <c r="D1900" s="2">
        <v>4</v>
      </c>
      <c r="E1900" s="3">
        <v>40652.449999999997</v>
      </c>
      <c r="F1900" s="11">
        <v>3.75</v>
      </c>
      <c r="G1900" s="2">
        <v>12476</v>
      </c>
      <c r="H1900" s="11">
        <v>15</v>
      </c>
    </row>
    <row r="1901" spans="1:8" x14ac:dyDescent="0.25">
      <c r="A1901" s="2">
        <v>550527</v>
      </c>
      <c r="B1901" s="1" t="s">
        <v>35</v>
      </c>
      <c r="C1901" s="2" t="s">
        <v>36</v>
      </c>
      <c r="D1901" s="2">
        <v>12</v>
      </c>
      <c r="E1901" s="3">
        <v>40652.449999999997</v>
      </c>
      <c r="F1901" s="11">
        <v>1.69</v>
      </c>
      <c r="G1901" s="2">
        <v>12476</v>
      </c>
      <c r="H1901" s="11">
        <v>20.28</v>
      </c>
    </row>
    <row r="1902" spans="1:8" x14ac:dyDescent="0.25">
      <c r="A1902" s="2">
        <v>550620</v>
      </c>
      <c r="B1902" s="1">
        <v>20828</v>
      </c>
      <c r="C1902" s="2" t="s">
        <v>293</v>
      </c>
      <c r="D1902" s="2">
        <v>12</v>
      </c>
      <c r="E1902" s="3">
        <v>40652.568749999999</v>
      </c>
      <c r="F1902" s="11">
        <v>2.5499999999999998</v>
      </c>
      <c r="G1902" s="2">
        <v>12585</v>
      </c>
      <c r="H1902" s="11">
        <v>30.599999999999998</v>
      </c>
    </row>
    <row r="1903" spans="1:8" x14ac:dyDescent="0.25">
      <c r="A1903" s="2">
        <v>550620</v>
      </c>
      <c r="B1903" s="1">
        <v>20971</v>
      </c>
      <c r="C1903" s="2" t="s">
        <v>301</v>
      </c>
      <c r="D1903" s="2">
        <v>12</v>
      </c>
      <c r="E1903" s="3">
        <v>40652.568749999999</v>
      </c>
      <c r="F1903" s="11">
        <v>1.25</v>
      </c>
      <c r="G1903" s="2">
        <v>12585</v>
      </c>
      <c r="H1903" s="11">
        <v>15</v>
      </c>
    </row>
    <row r="1904" spans="1:8" x14ac:dyDescent="0.25">
      <c r="A1904" s="2">
        <v>550620</v>
      </c>
      <c r="B1904" s="1">
        <v>21135</v>
      </c>
      <c r="C1904" s="2" t="s">
        <v>440</v>
      </c>
      <c r="D1904" s="2">
        <v>16</v>
      </c>
      <c r="E1904" s="3">
        <v>40652.568749999999</v>
      </c>
      <c r="F1904" s="11">
        <v>1.69</v>
      </c>
      <c r="G1904" s="2">
        <v>12585</v>
      </c>
      <c r="H1904" s="11">
        <v>27.04</v>
      </c>
    </row>
    <row r="1905" spans="1:8" x14ac:dyDescent="0.25">
      <c r="A1905" s="2">
        <v>550620</v>
      </c>
      <c r="B1905" s="1">
        <v>21136</v>
      </c>
      <c r="C1905" s="2" t="s">
        <v>265</v>
      </c>
      <c r="D1905" s="2">
        <v>32</v>
      </c>
      <c r="E1905" s="3">
        <v>40652.568749999999</v>
      </c>
      <c r="F1905" s="11">
        <v>1.69</v>
      </c>
      <c r="G1905" s="2">
        <v>12585</v>
      </c>
      <c r="H1905" s="11">
        <v>54.08</v>
      </c>
    </row>
    <row r="1906" spans="1:8" x14ac:dyDescent="0.25">
      <c r="A1906" s="2">
        <v>550620</v>
      </c>
      <c r="B1906" s="1">
        <v>21340</v>
      </c>
      <c r="C1906" s="2" t="s">
        <v>905</v>
      </c>
      <c r="D1906" s="2">
        <v>2</v>
      </c>
      <c r="E1906" s="3">
        <v>40652.568749999999</v>
      </c>
      <c r="F1906" s="11">
        <v>12.75</v>
      </c>
      <c r="G1906" s="2">
        <v>12585</v>
      </c>
      <c r="H1906" s="11">
        <v>25.5</v>
      </c>
    </row>
    <row r="1907" spans="1:8" x14ac:dyDescent="0.25">
      <c r="A1907" s="2">
        <v>550620</v>
      </c>
      <c r="B1907" s="1">
        <v>21756</v>
      </c>
      <c r="C1907" s="2" t="s">
        <v>919</v>
      </c>
      <c r="D1907" s="2">
        <v>3</v>
      </c>
      <c r="E1907" s="3">
        <v>40652.568749999999</v>
      </c>
      <c r="F1907" s="11">
        <v>5.95</v>
      </c>
      <c r="G1907" s="2">
        <v>12585</v>
      </c>
      <c r="H1907" s="11">
        <v>17.850000000000001</v>
      </c>
    </row>
    <row r="1908" spans="1:8" x14ac:dyDescent="0.25">
      <c r="A1908" s="2">
        <v>550620</v>
      </c>
      <c r="B1908" s="1">
        <v>22138</v>
      </c>
      <c r="C1908" s="2" t="s">
        <v>263</v>
      </c>
      <c r="D1908" s="2">
        <v>3</v>
      </c>
      <c r="E1908" s="3">
        <v>40652.568749999999</v>
      </c>
      <c r="F1908" s="11">
        <v>4.95</v>
      </c>
      <c r="G1908" s="2">
        <v>12585</v>
      </c>
      <c r="H1908" s="11">
        <v>14.850000000000001</v>
      </c>
    </row>
    <row r="1909" spans="1:8" x14ac:dyDescent="0.25">
      <c r="A1909" s="2">
        <v>550620</v>
      </c>
      <c r="B1909" s="1">
        <v>22149</v>
      </c>
      <c r="C1909" s="2" t="s">
        <v>22</v>
      </c>
      <c r="D1909" s="2">
        <v>6</v>
      </c>
      <c r="E1909" s="3">
        <v>40652.568749999999</v>
      </c>
      <c r="F1909" s="11">
        <v>2.1</v>
      </c>
      <c r="G1909" s="2">
        <v>12585</v>
      </c>
      <c r="H1909" s="11">
        <v>12.600000000000001</v>
      </c>
    </row>
    <row r="1910" spans="1:8" x14ac:dyDescent="0.25">
      <c r="A1910" s="2">
        <v>550620</v>
      </c>
      <c r="B1910" s="1">
        <v>22236</v>
      </c>
      <c r="C1910" s="2" t="s">
        <v>243</v>
      </c>
      <c r="D1910" s="2">
        <v>1</v>
      </c>
      <c r="E1910" s="3">
        <v>40652.568749999999</v>
      </c>
      <c r="F1910" s="11">
        <v>12.75</v>
      </c>
      <c r="G1910" s="2">
        <v>12585</v>
      </c>
      <c r="H1910" s="11">
        <v>12.75</v>
      </c>
    </row>
    <row r="1911" spans="1:8" x14ac:dyDescent="0.25">
      <c r="A1911" s="2">
        <v>550620</v>
      </c>
      <c r="B1911" s="1">
        <v>22423</v>
      </c>
      <c r="C1911" s="2" t="s">
        <v>100</v>
      </c>
      <c r="D1911" s="2">
        <v>2</v>
      </c>
      <c r="E1911" s="3">
        <v>40652.568749999999</v>
      </c>
      <c r="F1911" s="11">
        <v>12.75</v>
      </c>
      <c r="G1911" s="2">
        <v>12585</v>
      </c>
      <c r="H1911" s="11">
        <v>25.5</v>
      </c>
    </row>
    <row r="1912" spans="1:8" x14ac:dyDescent="0.25">
      <c r="A1912" s="2">
        <v>550620</v>
      </c>
      <c r="B1912" s="1">
        <v>22556</v>
      </c>
      <c r="C1912" s="2" t="s">
        <v>77</v>
      </c>
      <c r="D1912" s="2">
        <v>12</v>
      </c>
      <c r="E1912" s="3">
        <v>40652.568749999999</v>
      </c>
      <c r="F1912" s="11">
        <v>1.65</v>
      </c>
      <c r="G1912" s="2">
        <v>12585</v>
      </c>
      <c r="H1912" s="11">
        <v>19.799999999999997</v>
      </c>
    </row>
    <row r="1913" spans="1:8" x14ac:dyDescent="0.25">
      <c r="A1913" s="2">
        <v>550620</v>
      </c>
      <c r="B1913" s="1">
        <v>22558</v>
      </c>
      <c r="C1913" s="2" t="s">
        <v>273</v>
      </c>
      <c r="D1913" s="2">
        <v>24</v>
      </c>
      <c r="E1913" s="3">
        <v>40652.568749999999</v>
      </c>
      <c r="F1913" s="11">
        <v>1.65</v>
      </c>
      <c r="G1913" s="2">
        <v>12585</v>
      </c>
      <c r="H1913" s="11">
        <v>39.599999999999994</v>
      </c>
    </row>
    <row r="1914" spans="1:8" x14ac:dyDescent="0.25">
      <c r="A1914" s="2">
        <v>550620</v>
      </c>
      <c r="B1914" s="1">
        <v>22615</v>
      </c>
      <c r="C1914" s="2" t="s">
        <v>920</v>
      </c>
      <c r="D1914" s="2">
        <v>24</v>
      </c>
      <c r="E1914" s="3">
        <v>40652.568749999999</v>
      </c>
      <c r="F1914" s="11">
        <v>0.28999999999999998</v>
      </c>
      <c r="G1914" s="2">
        <v>12585</v>
      </c>
      <c r="H1914" s="11">
        <v>6.9599999999999991</v>
      </c>
    </row>
    <row r="1915" spans="1:8" x14ac:dyDescent="0.25">
      <c r="A1915" s="2">
        <v>550620</v>
      </c>
      <c r="B1915" s="1">
        <v>22634</v>
      </c>
      <c r="C1915" s="2" t="s">
        <v>25</v>
      </c>
      <c r="D1915" s="2">
        <v>8</v>
      </c>
      <c r="E1915" s="3">
        <v>40652.568749999999</v>
      </c>
      <c r="F1915" s="11">
        <v>8.5</v>
      </c>
      <c r="G1915" s="2">
        <v>12585</v>
      </c>
      <c r="H1915" s="11">
        <v>68</v>
      </c>
    </row>
    <row r="1916" spans="1:8" x14ac:dyDescent="0.25">
      <c r="A1916" s="2">
        <v>550620</v>
      </c>
      <c r="B1916" s="1">
        <v>22636</v>
      </c>
      <c r="C1916" s="2" t="s">
        <v>24</v>
      </c>
      <c r="D1916" s="2">
        <v>4</v>
      </c>
      <c r="E1916" s="3">
        <v>40652.568749999999</v>
      </c>
      <c r="F1916" s="11">
        <v>8.5</v>
      </c>
      <c r="G1916" s="2">
        <v>12585</v>
      </c>
      <c r="H1916" s="11">
        <v>34</v>
      </c>
    </row>
    <row r="1917" spans="1:8" x14ac:dyDescent="0.25">
      <c r="A1917" s="2">
        <v>550620</v>
      </c>
      <c r="B1917" s="1">
        <v>23126</v>
      </c>
      <c r="C1917" s="2" t="s">
        <v>789</v>
      </c>
      <c r="D1917" s="2">
        <v>4</v>
      </c>
      <c r="E1917" s="3">
        <v>40652.568749999999</v>
      </c>
      <c r="F1917" s="11">
        <v>4.95</v>
      </c>
      <c r="G1917" s="2">
        <v>12585</v>
      </c>
      <c r="H1917" s="11">
        <v>19.8</v>
      </c>
    </row>
    <row r="1918" spans="1:8" x14ac:dyDescent="0.25">
      <c r="A1918" s="2">
        <v>550620</v>
      </c>
      <c r="B1918" s="1">
        <v>23127</v>
      </c>
      <c r="C1918" s="2" t="s">
        <v>860</v>
      </c>
      <c r="D1918" s="2">
        <v>4</v>
      </c>
      <c r="E1918" s="3">
        <v>40652.568749999999</v>
      </c>
      <c r="F1918" s="11">
        <v>4.95</v>
      </c>
      <c r="G1918" s="2">
        <v>12585</v>
      </c>
      <c r="H1918" s="11">
        <v>19.8</v>
      </c>
    </row>
    <row r="1919" spans="1:8" x14ac:dyDescent="0.25">
      <c r="A1919" s="2">
        <v>550620</v>
      </c>
      <c r="B1919" s="1">
        <v>23255</v>
      </c>
      <c r="C1919" s="2" t="s">
        <v>921</v>
      </c>
      <c r="D1919" s="2">
        <v>4</v>
      </c>
      <c r="E1919" s="3">
        <v>40652.568749999999</v>
      </c>
      <c r="F1919" s="11">
        <v>4.1500000000000004</v>
      </c>
      <c r="G1919" s="2">
        <v>12585</v>
      </c>
      <c r="H1919" s="11">
        <v>16.600000000000001</v>
      </c>
    </row>
    <row r="1920" spans="1:8" x14ac:dyDescent="0.25">
      <c r="A1920" s="2">
        <v>550620</v>
      </c>
      <c r="B1920" s="1">
        <v>23256</v>
      </c>
      <c r="C1920" s="2" t="s">
        <v>922</v>
      </c>
      <c r="D1920" s="2">
        <v>4</v>
      </c>
      <c r="E1920" s="3">
        <v>40652.568749999999</v>
      </c>
      <c r="F1920" s="11">
        <v>4.1500000000000004</v>
      </c>
      <c r="G1920" s="2">
        <v>12585</v>
      </c>
      <c r="H1920" s="11">
        <v>16.600000000000001</v>
      </c>
    </row>
    <row r="1921" spans="1:8" x14ac:dyDescent="0.25">
      <c r="A1921" s="2">
        <v>550620</v>
      </c>
      <c r="B1921" s="1">
        <v>84879</v>
      </c>
      <c r="C1921" s="2" t="s">
        <v>264</v>
      </c>
      <c r="D1921" s="2">
        <v>32</v>
      </c>
      <c r="E1921" s="3">
        <v>40652.568749999999</v>
      </c>
      <c r="F1921" s="11">
        <v>1.69</v>
      </c>
      <c r="G1921" s="2">
        <v>12585</v>
      </c>
      <c r="H1921" s="11">
        <v>54.08</v>
      </c>
    </row>
    <row r="1922" spans="1:8" x14ac:dyDescent="0.25">
      <c r="A1922" s="2">
        <v>550620</v>
      </c>
      <c r="B1922" s="1">
        <v>84945</v>
      </c>
      <c r="C1922" s="2" t="s">
        <v>1</v>
      </c>
      <c r="D1922" s="2">
        <v>192</v>
      </c>
      <c r="E1922" s="3">
        <v>40652.568749999999</v>
      </c>
      <c r="F1922" s="11">
        <v>0.72</v>
      </c>
      <c r="G1922" s="2">
        <v>12585</v>
      </c>
      <c r="H1922" s="11">
        <v>138.24</v>
      </c>
    </row>
    <row r="1923" spans="1:8" x14ac:dyDescent="0.25">
      <c r="A1923" s="2">
        <v>550625</v>
      </c>
      <c r="B1923" s="1">
        <v>21974</v>
      </c>
      <c r="C1923" s="2" t="s">
        <v>923</v>
      </c>
      <c r="D1923" s="2">
        <v>12</v>
      </c>
      <c r="E1923" s="3">
        <v>40652.584722222222</v>
      </c>
      <c r="F1923" s="11">
        <v>1.45</v>
      </c>
      <c r="G1923" s="2">
        <v>12619</v>
      </c>
      <c r="H1923" s="11">
        <v>17.399999999999999</v>
      </c>
    </row>
    <row r="1924" spans="1:8" x14ac:dyDescent="0.25">
      <c r="A1924" s="2">
        <v>550625</v>
      </c>
      <c r="B1924" s="1">
        <v>22333</v>
      </c>
      <c r="C1924" s="2" t="s">
        <v>67</v>
      </c>
      <c r="D1924" s="2">
        <v>48</v>
      </c>
      <c r="E1924" s="3">
        <v>40652.584722222222</v>
      </c>
      <c r="F1924" s="11">
        <v>1.45</v>
      </c>
      <c r="G1924" s="2">
        <v>12619</v>
      </c>
      <c r="H1924" s="11">
        <v>69.599999999999994</v>
      </c>
    </row>
    <row r="1925" spans="1:8" x14ac:dyDescent="0.25">
      <c r="A1925" s="2">
        <v>550625</v>
      </c>
      <c r="B1925" s="1">
        <v>22893</v>
      </c>
      <c r="C1925" s="2" t="s">
        <v>848</v>
      </c>
      <c r="D1925" s="2">
        <v>288</v>
      </c>
      <c r="E1925" s="3">
        <v>40652.584722222222</v>
      </c>
      <c r="F1925" s="11">
        <v>0.36</v>
      </c>
      <c r="G1925" s="2">
        <v>12619</v>
      </c>
      <c r="H1925" s="11">
        <v>103.67999999999999</v>
      </c>
    </row>
    <row r="1926" spans="1:8" x14ac:dyDescent="0.25">
      <c r="A1926" s="2">
        <v>550625</v>
      </c>
      <c r="B1926" s="1">
        <v>84987</v>
      </c>
      <c r="C1926" s="2" t="s">
        <v>285</v>
      </c>
      <c r="D1926" s="2">
        <v>12</v>
      </c>
      <c r="E1926" s="3">
        <v>40652.584722222222</v>
      </c>
      <c r="F1926" s="11">
        <v>1.45</v>
      </c>
      <c r="G1926" s="2">
        <v>12619</v>
      </c>
      <c r="H1926" s="11">
        <v>17.399999999999999</v>
      </c>
    </row>
    <row r="1927" spans="1:8" x14ac:dyDescent="0.25">
      <c r="A1927" s="2">
        <v>550625</v>
      </c>
      <c r="B1927" s="1" t="s">
        <v>488</v>
      </c>
      <c r="C1927" s="2" t="s">
        <v>489</v>
      </c>
      <c r="D1927" s="2">
        <v>100</v>
      </c>
      <c r="E1927" s="3">
        <v>40652.584722222222</v>
      </c>
      <c r="F1927" s="11">
        <v>1.69</v>
      </c>
      <c r="G1927" s="2">
        <v>12619</v>
      </c>
      <c r="H1927" s="11">
        <v>169</v>
      </c>
    </row>
    <row r="1928" spans="1:8" x14ac:dyDescent="0.25">
      <c r="A1928" s="2">
        <v>550625</v>
      </c>
      <c r="B1928" s="1" t="s">
        <v>486</v>
      </c>
      <c r="C1928" s="2" t="s">
        <v>487</v>
      </c>
      <c r="D1928" s="2">
        <v>6</v>
      </c>
      <c r="E1928" s="3">
        <v>40652.584722222222</v>
      </c>
      <c r="F1928" s="11">
        <v>2.1</v>
      </c>
      <c r="G1928" s="2">
        <v>12619</v>
      </c>
      <c r="H1928" s="11">
        <v>12.600000000000001</v>
      </c>
    </row>
    <row r="1929" spans="1:8" x14ac:dyDescent="0.25">
      <c r="A1929" s="2">
        <v>550665</v>
      </c>
      <c r="B1929" s="1">
        <v>20685</v>
      </c>
      <c r="C1929" s="2" t="s">
        <v>50</v>
      </c>
      <c r="D1929" s="2">
        <v>2</v>
      </c>
      <c r="E1929" s="3">
        <v>40653.396527777775</v>
      </c>
      <c r="F1929" s="11">
        <v>7.95</v>
      </c>
      <c r="G1929" s="2">
        <v>12530</v>
      </c>
      <c r="H1929" s="11">
        <v>15.9</v>
      </c>
    </row>
    <row r="1930" spans="1:8" x14ac:dyDescent="0.25">
      <c r="A1930" s="2">
        <v>550665</v>
      </c>
      <c r="B1930" s="1">
        <v>20723</v>
      </c>
      <c r="C1930" s="2" t="s">
        <v>672</v>
      </c>
      <c r="D1930" s="2">
        <v>10</v>
      </c>
      <c r="E1930" s="3">
        <v>40653.396527777775</v>
      </c>
      <c r="F1930" s="11">
        <v>0.85</v>
      </c>
      <c r="G1930" s="2">
        <v>12530</v>
      </c>
      <c r="H1930" s="11">
        <v>8.5</v>
      </c>
    </row>
    <row r="1931" spans="1:8" x14ac:dyDescent="0.25">
      <c r="A1931" s="2">
        <v>550665</v>
      </c>
      <c r="B1931" s="1">
        <v>20724</v>
      </c>
      <c r="C1931" s="2" t="s">
        <v>99</v>
      </c>
      <c r="D1931" s="2">
        <v>20</v>
      </c>
      <c r="E1931" s="3">
        <v>40653.396527777775</v>
      </c>
      <c r="F1931" s="11">
        <v>0.85</v>
      </c>
      <c r="G1931" s="2">
        <v>12530</v>
      </c>
      <c r="H1931" s="11">
        <v>17</v>
      </c>
    </row>
    <row r="1932" spans="1:8" x14ac:dyDescent="0.25">
      <c r="A1932" s="2">
        <v>550665</v>
      </c>
      <c r="B1932" s="1">
        <v>22385</v>
      </c>
      <c r="C1932" s="2" t="s">
        <v>673</v>
      </c>
      <c r="D1932" s="2">
        <v>10</v>
      </c>
      <c r="E1932" s="3">
        <v>40653.396527777775</v>
      </c>
      <c r="F1932" s="11">
        <v>2.08</v>
      </c>
      <c r="G1932" s="2">
        <v>12530</v>
      </c>
      <c r="H1932" s="11">
        <v>20.8</v>
      </c>
    </row>
    <row r="1933" spans="1:8" x14ac:dyDescent="0.25">
      <c r="A1933" s="2">
        <v>550665</v>
      </c>
      <c r="B1933" s="1">
        <v>22432</v>
      </c>
      <c r="C1933" s="2" t="s">
        <v>529</v>
      </c>
      <c r="D1933" s="2">
        <v>6</v>
      </c>
      <c r="E1933" s="3">
        <v>40653.396527777775</v>
      </c>
      <c r="F1933" s="11">
        <v>1.95</v>
      </c>
      <c r="G1933" s="2">
        <v>12530</v>
      </c>
      <c r="H1933" s="11">
        <v>11.7</v>
      </c>
    </row>
    <row r="1934" spans="1:8" x14ac:dyDescent="0.25">
      <c r="A1934" s="2">
        <v>550665</v>
      </c>
      <c r="B1934" s="1">
        <v>22740</v>
      </c>
      <c r="C1934" s="2" t="s">
        <v>535</v>
      </c>
      <c r="D1934" s="2">
        <v>48</v>
      </c>
      <c r="E1934" s="3">
        <v>40653.396527777775</v>
      </c>
      <c r="F1934" s="11">
        <v>0.85</v>
      </c>
      <c r="G1934" s="2">
        <v>12530</v>
      </c>
      <c r="H1934" s="11">
        <v>40.799999999999997</v>
      </c>
    </row>
    <row r="1935" spans="1:8" x14ac:dyDescent="0.25">
      <c r="A1935" s="2">
        <v>550665</v>
      </c>
      <c r="B1935" s="1">
        <v>23199</v>
      </c>
      <c r="C1935" s="2" t="s">
        <v>888</v>
      </c>
      <c r="D1935" s="2">
        <v>30</v>
      </c>
      <c r="E1935" s="3">
        <v>40653.396527777775</v>
      </c>
      <c r="F1935" s="11">
        <v>2.08</v>
      </c>
      <c r="G1935" s="2">
        <v>12530</v>
      </c>
      <c r="H1935" s="11">
        <v>62.400000000000006</v>
      </c>
    </row>
    <row r="1936" spans="1:8" x14ac:dyDescent="0.25">
      <c r="A1936" s="2">
        <v>550665</v>
      </c>
      <c r="B1936" s="1">
        <v>23204</v>
      </c>
      <c r="C1936" s="2" t="s">
        <v>902</v>
      </c>
      <c r="D1936" s="2">
        <v>50</v>
      </c>
      <c r="E1936" s="3">
        <v>40653.396527777775</v>
      </c>
      <c r="F1936" s="11">
        <v>0.85</v>
      </c>
      <c r="G1936" s="2">
        <v>12530</v>
      </c>
      <c r="H1936" s="11">
        <v>42.5</v>
      </c>
    </row>
    <row r="1937" spans="1:8" x14ac:dyDescent="0.25">
      <c r="A1937" s="2">
        <v>550665</v>
      </c>
      <c r="B1937" s="1">
        <v>23255</v>
      </c>
      <c r="C1937" s="2" t="s">
        <v>921</v>
      </c>
      <c r="D1937" s="2">
        <v>4</v>
      </c>
      <c r="E1937" s="3">
        <v>40653.396527777775</v>
      </c>
      <c r="F1937" s="11">
        <v>4.1500000000000004</v>
      </c>
      <c r="G1937" s="2">
        <v>12530</v>
      </c>
      <c r="H1937" s="11">
        <v>16.600000000000001</v>
      </c>
    </row>
    <row r="1938" spans="1:8" x14ac:dyDescent="0.25">
      <c r="A1938" s="2">
        <v>550665</v>
      </c>
      <c r="B1938" s="1">
        <v>23256</v>
      </c>
      <c r="C1938" s="2" t="s">
        <v>922</v>
      </c>
      <c r="D1938" s="2">
        <v>8</v>
      </c>
      <c r="E1938" s="3">
        <v>40653.396527777775</v>
      </c>
      <c r="F1938" s="11">
        <v>4.1500000000000004</v>
      </c>
      <c r="G1938" s="2">
        <v>12530</v>
      </c>
      <c r="H1938" s="11">
        <v>33.200000000000003</v>
      </c>
    </row>
    <row r="1939" spans="1:8" x14ac:dyDescent="0.25">
      <c r="A1939" s="2">
        <v>550665</v>
      </c>
      <c r="B1939" s="1" t="s">
        <v>339</v>
      </c>
      <c r="C1939" s="2" t="s">
        <v>924</v>
      </c>
      <c r="D1939" s="2">
        <v>4</v>
      </c>
      <c r="E1939" s="3">
        <v>40653.396527777775</v>
      </c>
      <c r="F1939" s="11">
        <v>4.1500000000000004</v>
      </c>
      <c r="G1939" s="2">
        <v>12530</v>
      </c>
      <c r="H1939" s="11">
        <v>16.600000000000001</v>
      </c>
    </row>
    <row r="1940" spans="1:8" x14ac:dyDescent="0.25">
      <c r="A1940" s="2">
        <v>550665</v>
      </c>
      <c r="B1940" s="1" t="s">
        <v>39</v>
      </c>
      <c r="C1940" s="2" t="s">
        <v>767</v>
      </c>
      <c r="D1940" s="2">
        <v>8</v>
      </c>
      <c r="E1940" s="3">
        <v>40653.396527777775</v>
      </c>
      <c r="F1940" s="11">
        <v>4.1500000000000004</v>
      </c>
      <c r="G1940" s="2">
        <v>12530</v>
      </c>
      <c r="H1940" s="11">
        <v>33.200000000000003</v>
      </c>
    </row>
    <row r="1941" spans="1:8" x14ac:dyDescent="0.25">
      <c r="A1941" s="2">
        <v>550665</v>
      </c>
      <c r="B1941" s="1" t="s">
        <v>28</v>
      </c>
      <c r="C1941" s="2" t="s">
        <v>29</v>
      </c>
      <c r="D1941" s="2">
        <v>30</v>
      </c>
      <c r="E1941" s="3">
        <v>40653.396527777775</v>
      </c>
      <c r="F1941" s="11">
        <v>2.08</v>
      </c>
      <c r="G1941" s="2">
        <v>12530</v>
      </c>
      <c r="H1941" s="11">
        <v>62.400000000000006</v>
      </c>
    </row>
    <row r="1942" spans="1:8" x14ac:dyDescent="0.25">
      <c r="A1942" s="2">
        <v>550946</v>
      </c>
      <c r="B1942" s="1">
        <v>21668</v>
      </c>
      <c r="C1942" s="2" t="s">
        <v>274</v>
      </c>
      <c r="D1942" s="2">
        <v>12</v>
      </c>
      <c r="E1942" s="3">
        <v>40654.661111111112</v>
      </c>
      <c r="F1942" s="11">
        <v>1.25</v>
      </c>
      <c r="G1942" s="2">
        <v>12708</v>
      </c>
      <c r="H1942" s="11">
        <v>15</v>
      </c>
    </row>
    <row r="1943" spans="1:8" x14ac:dyDescent="0.25">
      <c r="A1943" s="2">
        <v>550946</v>
      </c>
      <c r="B1943" s="1">
        <v>21669</v>
      </c>
      <c r="C1943" s="2" t="s">
        <v>275</v>
      </c>
      <c r="D1943" s="2">
        <v>12</v>
      </c>
      <c r="E1943" s="3">
        <v>40654.661111111112</v>
      </c>
      <c r="F1943" s="11">
        <v>1.25</v>
      </c>
      <c r="G1943" s="2">
        <v>12708</v>
      </c>
      <c r="H1943" s="11">
        <v>15</v>
      </c>
    </row>
    <row r="1944" spans="1:8" x14ac:dyDescent="0.25">
      <c r="A1944" s="2">
        <v>550946</v>
      </c>
      <c r="B1944" s="1">
        <v>21671</v>
      </c>
      <c r="C1944" s="2" t="s">
        <v>448</v>
      </c>
      <c r="D1944" s="2">
        <v>12</v>
      </c>
      <c r="E1944" s="3">
        <v>40654.661111111112</v>
      </c>
      <c r="F1944" s="11">
        <v>1.25</v>
      </c>
      <c r="G1944" s="2">
        <v>12708</v>
      </c>
      <c r="H1944" s="11">
        <v>15</v>
      </c>
    </row>
    <row r="1945" spans="1:8" x14ac:dyDescent="0.25">
      <c r="A1945" s="2">
        <v>550946</v>
      </c>
      <c r="B1945" s="1">
        <v>21672</v>
      </c>
      <c r="C1945" s="2" t="s">
        <v>276</v>
      </c>
      <c r="D1945" s="2">
        <v>12</v>
      </c>
      <c r="E1945" s="3">
        <v>40654.661111111112</v>
      </c>
      <c r="F1945" s="11">
        <v>1.25</v>
      </c>
      <c r="G1945" s="2">
        <v>12708</v>
      </c>
      <c r="H1945" s="11">
        <v>15</v>
      </c>
    </row>
    <row r="1946" spans="1:8" x14ac:dyDescent="0.25">
      <c r="A1946" s="2">
        <v>550946</v>
      </c>
      <c r="B1946" s="1">
        <v>22326</v>
      </c>
      <c r="C1946" s="2" t="s">
        <v>75</v>
      </c>
      <c r="D1946" s="2">
        <v>12</v>
      </c>
      <c r="E1946" s="3">
        <v>40654.661111111112</v>
      </c>
      <c r="F1946" s="11">
        <v>2.95</v>
      </c>
      <c r="G1946" s="2">
        <v>12708</v>
      </c>
      <c r="H1946" s="11">
        <v>35.400000000000006</v>
      </c>
    </row>
    <row r="1947" spans="1:8" x14ac:dyDescent="0.25">
      <c r="A1947" s="2">
        <v>550946</v>
      </c>
      <c r="B1947" s="1">
        <v>22551</v>
      </c>
      <c r="C1947" s="2" t="s">
        <v>158</v>
      </c>
      <c r="D1947" s="2">
        <v>12</v>
      </c>
      <c r="E1947" s="3">
        <v>40654.661111111112</v>
      </c>
      <c r="F1947" s="11">
        <v>1.65</v>
      </c>
      <c r="G1947" s="2">
        <v>12708</v>
      </c>
      <c r="H1947" s="11">
        <v>19.799999999999997</v>
      </c>
    </row>
    <row r="1948" spans="1:8" x14ac:dyDescent="0.25">
      <c r="A1948" s="2">
        <v>550946</v>
      </c>
      <c r="B1948" s="1">
        <v>22585</v>
      </c>
      <c r="C1948" s="2" t="s">
        <v>164</v>
      </c>
      <c r="D1948" s="2">
        <v>12</v>
      </c>
      <c r="E1948" s="3">
        <v>40654.661111111112</v>
      </c>
      <c r="F1948" s="11">
        <v>1.25</v>
      </c>
      <c r="G1948" s="2">
        <v>12708</v>
      </c>
      <c r="H1948" s="11">
        <v>15</v>
      </c>
    </row>
    <row r="1949" spans="1:8" x14ac:dyDescent="0.25">
      <c r="A1949" s="2">
        <v>550946</v>
      </c>
      <c r="B1949" s="1">
        <v>22629</v>
      </c>
      <c r="C1949" s="2" t="s">
        <v>74</v>
      </c>
      <c r="D1949" s="2">
        <v>12</v>
      </c>
      <c r="E1949" s="3">
        <v>40654.661111111112</v>
      </c>
      <c r="F1949" s="11">
        <v>1.95</v>
      </c>
      <c r="G1949" s="2">
        <v>12708</v>
      </c>
      <c r="H1949" s="11">
        <v>23.4</v>
      </c>
    </row>
    <row r="1950" spans="1:8" x14ac:dyDescent="0.25">
      <c r="A1950" s="2">
        <v>550946</v>
      </c>
      <c r="B1950" s="1">
        <v>22962</v>
      </c>
      <c r="C1950" s="2" t="s">
        <v>14</v>
      </c>
      <c r="D1950" s="2">
        <v>12</v>
      </c>
      <c r="E1950" s="3">
        <v>40654.661111111112</v>
      </c>
      <c r="F1950" s="11">
        <v>0.85</v>
      </c>
      <c r="G1950" s="2">
        <v>12708</v>
      </c>
      <c r="H1950" s="11">
        <v>10.199999999999999</v>
      </c>
    </row>
    <row r="1951" spans="1:8" x14ac:dyDescent="0.25">
      <c r="A1951" s="2">
        <v>550946</v>
      </c>
      <c r="B1951" s="1">
        <v>22963</v>
      </c>
      <c r="C1951" s="2" t="s">
        <v>15</v>
      </c>
      <c r="D1951" s="2">
        <v>12</v>
      </c>
      <c r="E1951" s="3">
        <v>40654.661111111112</v>
      </c>
      <c r="F1951" s="11">
        <v>0.85</v>
      </c>
      <c r="G1951" s="2">
        <v>12708</v>
      </c>
      <c r="H1951" s="11">
        <v>10.199999999999999</v>
      </c>
    </row>
    <row r="1952" spans="1:8" x14ac:dyDescent="0.25">
      <c r="A1952" s="2">
        <v>550946</v>
      </c>
      <c r="B1952" s="1">
        <v>23231</v>
      </c>
      <c r="C1952" s="2" t="s">
        <v>635</v>
      </c>
      <c r="D1952" s="2">
        <v>25</v>
      </c>
      <c r="E1952" s="3">
        <v>40654.661111111112</v>
      </c>
      <c r="F1952" s="11">
        <v>0.42</v>
      </c>
      <c r="G1952" s="2">
        <v>12708</v>
      </c>
      <c r="H1952" s="11">
        <v>10.5</v>
      </c>
    </row>
    <row r="1953" spans="1:8" x14ac:dyDescent="0.25">
      <c r="A1953" s="2">
        <v>550960</v>
      </c>
      <c r="B1953" s="1">
        <v>21249</v>
      </c>
      <c r="C1953" s="2" t="s">
        <v>23</v>
      </c>
      <c r="D1953" s="2">
        <v>6</v>
      </c>
      <c r="E1953" s="3">
        <v>40654.693749999999</v>
      </c>
      <c r="F1953" s="11">
        <v>2.95</v>
      </c>
      <c r="G1953" s="2">
        <v>12622</v>
      </c>
      <c r="H1953" s="11">
        <v>17.700000000000003</v>
      </c>
    </row>
    <row r="1954" spans="1:8" x14ac:dyDescent="0.25">
      <c r="A1954" s="2">
        <v>550960</v>
      </c>
      <c r="B1954" s="1">
        <v>21328</v>
      </c>
      <c r="C1954" s="2" t="s">
        <v>26</v>
      </c>
      <c r="D1954" s="2">
        <v>12</v>
      </c>
      <c r="E1954" s="3">
        <v>40654.693749999999</v>
      </c>
      <c r="F1954" s="11">
        <v>1.65</v>
      </c>
      <c r="G1954" s="2">
        <v>12622</v>
      </c>
      <c r="H1954" s="11">
        <v>19.799999999999997</v>
      </c>
    </row>
    <row r="1955" spans="1:8" x14ac:dyDescent="0.25">
      <c r="A1955" s="2">
        <v>550960</v>
      </c>
      <c r="B1955" s="1">
        <v>22139</v>
      </c>
      <c r="C1955" s="2" t="s">
        <v>445</v>
      </c>
      <c r="D1955" s="2">
        <v>3</v>
      </c>
      <c r="E1955" s="3">
        <v>40654.693749999999</v>
      </c>
      <c r="F1955" s="11">
        <v>4.95</v>
      </c>
      <c r="G1955" s="2">
        <v>12622</v>
      </c>
      <c r="H1955" s="11">
        <v>14.850000000000001</v>
      </c>
    </row>
    <row r="1956" spans="1:8" x14ac:dyDescent="0.25">
      <c r="A1956" s="2">
        <v>550960</v>
      </c>
      <c r="B1956" s="1">
        <v>22197</v>
      </c>
      <c r="C1956" s="2" t="s">
        <v>115</v>
      </c>
      <c r="D1956" s="2">
        <v>12</v>
      </c>
      <c r="E1956" s="3">
        <v>40654.693749999999</v>
      </c>
      <c r="F1956" s="11">
        <v>0.85</v>
      </c>
      <c r="G1956" s="2">
        <v>12622</v>
      </c>
      <c r="H1956" s="11">
        <v>10.199999999999999</v>
      </c>
    </row>
    <row r="1957" spans="1:8" x14ac:dyDescent="0.25">
      <c r="A1957" s="2">
        <v>550960</v>
      </c>
      <c r="B1957" s="1">
        <v>22423</v>
      </c>
      <c r="C1957" s="2" t="s">
        <v>100</v>
      </c>
      <c r="D1957" s="2">
        <v>1</v>
      </c>
      <c r="E1957" s="3">
        <v>40654.693749999999</v>
      </c>
      <c r="F1957" s="11">
        <v>12.75</v>
      </c>
      <c r="G1957" s="2">
        <v>12622</v>
      </c>
      <c r="H1957" s="11">
        <v>12.75</v>
      </c>
    </row>
    <row r="1958" spans="1:8" x14ac:dyDescent="0.25">
      <c r="A1958" s="2">
        <v>550960</v>
      </c>
      <c r="B1958" s="1">
        <v>22639</v>
      </c>
      <c r="C1958" s="2" t="s">
        <v>927</v>
      </c>
      <c r="D1958" s="2">
        <v>6</v>
      </c>
      <c r="E1958" s="3">
        <v>40654.693749999999</v>
      </c>
      <c r="F1958" s="11">
        <v>2.5499999999999998</v>
      </c>
      <c r="G1958" s="2">
        <v>12622</v>
      </c>
      <c r="H1958" s="11">
        <v>15.299999999999999</v>
      </c>
    </row>
    <row r="1959" spans="1:8" x14ac:dyDescent="0.25">
      <c r="A1959" s="2">
        <v>550960</v>
      </c>
      <c r="B1959" s="1">
        <v>23201</v>
      </c>
      <c r="C1959" s="2" t="s">
        <v>925</v>
      </c>
      <c r="D1959" s="2">
        <v>10</v>
      </c>
      <c r="E1959" s="3">
        <v>40654.693749999999</v>
      </c>
      <c r="F1959" s="11">
        <v>2.08</v>
      </c>
      <c r="G1959" s="2">
        <v>12622</v>
      </c>
      <c r="H1959" s="11">
        <v>20.8</v>
      </c>
    </row>
    <row r="1960" spans="1:8" x14ac:dyDescent="0.25">
      <c r="A1960" s="2">
        <v>550960</v>
      </c>
      <c r="B1960" s="1">
        <v>84945</v>
      </c>
      <c r="C1960" s="2" t="s">
        <v>1</v>
      </c>
      <c r="D1960" s="2">
        <v>12</v>
      </c>
      <c r="E1960" s="3">
        <v>40654.693749999999</v>
      </c>
      <c r="F1960" s="11">
        <v>0.85</v>
      </c>
      <c r="G1960" s="2">
        <v>12622</v>
      </c>
      <c r="H1960" s="11">
        <v>10.199999999999999</v>
      </c>
    </row>
    <row r="1961" spans="1:8" x14ac:dyDescent="0.25">
      <c r="A1961" s="2">
        <v>550960</v>
      </c>
      <c r="B1961" s="1">
        <v>85066</v>
      </c>
      <c r="C1961" s="2" t="s">
        <v>926</v>
      </c>
      <c r="D1961" s="2">
        <v>2</v>
      </c>
      <c r="E1961" s="3">
        <v>40654.693749999999</v>
      </c>
      <c r="F1961" s="11">
        <v>12.75</v>
      </c>
      <c r="G1961" s="2">
        <v>12622</v>
      </c>
      <c r="H1961" s="11">
        <v>25.5</v>
      </c>
    </row>
    <row r="1962" spans="1:8" x14ac:dyDescent="0.25">
      <c r="A1962" s="2">
        <v>550960</v>
      </c>
      <c r="B1962" s="1" t="s">
        <v>865</v>
      </c>
      <c r="C1962" s="2" t="s">
        <v>866</v>
      </c>
      <c r="D1962" s="2">
        <v>4</v>
      </c>
      <c r="E1962" s="3">
        <v>40654.693749999999</v>
      </c>
      <c r="F1962" s="11">
        <v>3.75</v>
      </c>
      <c r="G1962" s="2">
        <v>12622</v>
      </c>
      <c r="H1962" s="11">
        <v>15</v>
      </c>
    </row>
    <row r="1963" spans="1:8" x14ac:dyDescent="0.25">
      <c r="A1963" s="2">
        <v>551258</v>
      </c>
      <c r="B1963" s="1">
        <v>20665</v>
      </c>
      <c r="C1963" s="2" t="s">
        <v>321</v>
      </c>
      <c r="D1963" s="2">
        <v>6</v>
      </c>
      <c r="E1963" s="3">
        <v>40660.501388888886</v>
      </c>
      <c r="F1963" s="11">
        <v>2.95</v>
      </c>
      <c r="G1963" s="2">
        <v>12621</v>
      </c>
      <c r="H1963" s="11">
        <v>17.700000000000003</v>
      </c>
    </row>
    <row r="1964" spans="1:8" x14ac:dyDescent="0.25">
      <c r="A1964" s="2">
        <v>551258</v>
      </c>
      <c r="B1964" s="1">
        <v>20712</v>
      </c>
      <c r="C1964" s="2" t="s">
        <v>6</v>
      </c>
      <c r="D1964" s="2">
        <v>20</v>
      </c>
      <c r="E1964" s="3">
        <v>40660.501388888886</v>
      </c>
      <c r="F1964" s="11">
        <v>2.08</v>
      </c>
      <c r="G1964" s="2">
        <v>12621</v>
      </c>
      <c r="H1964" s="11">
        <v>41.6</v>
      </c>
    </row>
    <row r="1965" spans="1:8" x14ac:dyDescent="0.25">
      <c r="A1965" s="2">
        <v>551258</v>
      </c>
      <c r="B1965" s="1">
        <v>20719</v>
      </c>
      <c r="C1965" s="2" t="s">
        <v>76</v>
      </c>
      <c r="D1965" s="2">
        <v>20</v>
      </c>
      <c r="E1965" s="3">
        <v>40660.501388888886</v>
      </c>
      <c r="F1965" s="11">
        <v>0.85</v>
      </c>
      <c r="G1965" s="2">
        <v>12621</v>
      </c>
      <c r="H1965" s="11">
        <v>17</v>
      </c>
    </row>
    <row r="1966" spans="1:8" x14ac:dyDescent="0.25">
      <c r="A1966" s="2">
        <v>551258</v>
      </c>
      <c r="B1966" s="1">
        <v>20723</v>
      </c>
      <c r="C1966" s="2" t="s">
        <v>672</v>
      </c>
      <c r="D1966" s="2">
        <v>20</v>
      </c>
      <c r="E1966" s="3">
        <v>40660.501388888886</v>
      </c>
      <c r="F1966" s="11">
        <v>0.85</v>
      </c>
      <c r="G1966" s="2">
        <v>12621</v>
      </c>
      <c r="H1966" s="11">
        <v>17</v>
      </c>
    </row>
    <row r="1967" spans="1:8" x14ac:dyDescent="0.25">
      <c r="A1967" s="2">
        <v>551258</v>
      </c>
      <c r="B1967" s="1">
        <v>20724</v>
      </c>
      <c r="C1967" s="2" t="s">
        <v>99</v>
      </c>
      <c r="D1967" s="2">
        <v>10</v>
      </c>
      <c r="E1967" s="3">
        <v>40660.501388888886</v>
      </c>
      <c r="F1967" s="11">
        <v>0.85</v>
      </c>
      <c r="G1967" s="2">
        <v>12621</v>
      </c>
      <c r="H1967" s="11">
        <v>8.5</v>
      </c>
    </row>
    <row r="1968" spans="1:8" x14ac:dyDescent="0.25">
      <c r="A1968" s="2">
        <v>551258</v>
      </c>
      <c r="B1968" s="1">
        <v>20971</v>
      </c>
      <c r="C1968" s="2" t="s">
        <v>301</v>
      </c>
      <c r="D1968" s="2">
        <v>12</v>
      </c>
      <c r="E1968" s="3">
        <v>40660.501388888886</v>
      </c>
      <c r="F1968" s="11">
        <v>1.25</v>
      </c>
      <c r="G1968" s="2">
        <v>12621</v>
      </c>
      <c r="H1968" s="11">
        <v>15</v>
      </c>
    </row>
    <row r="1969" spans="1:8" x14ac:dyDescent="0.25">
      <c r="A1969" s="2">
        <v>551258</v>
      </c>
      <c r="B1969" s="1">
        <v>20972</v>
      </c>
      <c r="C1969" s="2" t="s">
        <v>929</v>
      </c>
      <c r="D1969" s="2">
        <v>12</v>
      </c>
      <c r="E1969" s="3">
        <v>40660.501388888886</v>
      </c>
      <c r="F1969" s="11">
        <v>1.25</v>
      </c>
      <c r="G1969" s="2">
        <v>12621</v>
      </c>
      <c r="H1969" s="11">
        <v>15</v>
      </c>
    </row>
    <row r="1970" spans="1:8" x14ac:dyDescent="0.25">
      <c r="A1970" s="2">
        <v>551258</v>
      </c>
      <c r="B1970" s="1">
        <v>20977</v>
      </c>
      <c r="C1970" s="2" t="s">
        <v>348</v>
      </c>
      <c r="D1970" s="2">
        <v>32</v>
      </c>
      <c r="E1970" s="3">
        <v>40660.501388888886</v>
      </c>
      <c r="F1970" s="11">
        <v>1.25</v>
      </c>
      <c r="G1970" s="2">
        <v>12621</v>
      </c>
      <c r="H1970" s="11">
        <v>40</v>
      </c>
    </row>
    <row r="1971" spans="1:8" x14ac:dyDescent="0.25">
      <c r="A1971" s="2">
        <v>551258</v>
      </c>
      <c r="B1971" s="1">
        <v>21128</v>
      </c>
      <c r="C1971" s="2" t="s">
        <v>928</v>
      </c>
      <c r="D1971" s="2">
        <v>2</v>
      </c>
      <c r="E1971" s="3">
        <v>40660.501388888886</v>
      </c>
      <c r="F1971" s="11">
        <v>6.95</v>
      </c>
      <c r="G1971" s="2">
        <v>12621</v>
      </c>
      <c r="H1971" s="11">
        <v>13.9</v>
      </c>
    </row>
    <row r="1972" spans="1:8" x14ac:dyDescent="0.25">
      <c r="A1972" s="2">
        <v>551258</v>
      </c>
      <c r="B1972" s="1">
        <v>21556</v>
      </c>
      <c r="C1972" s="2" t="s">
        <v>611</v>
      </c>
      <c r="D1972" s="2">
        <v>6</v>
      </c>
      <c r="E1972" s="3">
        <v>40660.501388888886</v>
      </c>
      <c r="F1972" s="11">
        <v>2.5499999999999998</v>
      </c>
      <c r="G1972" s="2">
        <v>12621</v>
      </c>
      <c r="H1972" s="11">
        <v>15.299999999999999</v>
      </c>
    </row>
    <row r="1973" spans="1:8" x14ac:dyDescent="0.25">
      <c r="A1973" s="2">
        <v>551258</v>
      </c>
      <c r="B1973" s="1">
        <v>21731</v>
      </c>
      <c r="C1973" s="2" t="s">
        <v>145</v>
      </c>
      <c r="D1973" s="2">
        <v>12</v>
      </c>
      <c r="E1973" s="3">
        <v>40660.501388888886</v>
      </c>
      <c r="F1973" s="11">
        <v>1.65</v>
      </c>
      <c r="G1973" s="2">
        <v>12621</v>
      </c>
      <c r="H1973" s="11">
        <v>19.799999999999997</v>
      </c>
    </row>
    <row r="1974" spans="1:8" x14ac:dyDescent="0.25">
      <c r="A1974" s="2">
        <v>551258</v>
      </c>
      <c r="B1974" s="1">
        <v>21881</v>
      </c>
      <c r="C1974" s="2" t="s">
        <v>224</v>
      </c>
      <c r="D1974" s="2">
        <v>12</v>
      </c>
      <c r="E1974" s="3">
        <v>40660.501388888886</v>
      </c>
      <c r="F1974" s="11">
        <v>0.65</v>
      </c>
      <c r="G1974" s="2">
        <v>12621</v>
      </c>
      <c r="H1974" s="11">
        <v>7.8000000000000007</v>
      </c>
    </row>
    <row r="1975" spans="1:8" x14ac:dyDescent="0.25">
      <c r="A1975" s="2">
        <v>551258</v>
      </c>
      <c r="B1975" s="1">
        <v>21931</v>
      </c>
      <c r="C1975" s="2" t="s">
        <v>427</v>
      </c>
      <c r="D1975" s="2">
        <v>20</v>
      </c>
      <c r="E1975" s="3">
        <v>40660.501388888886</v>
      </c>
      <c r="F1975" s="11">
        <v>2.08</v>
      </c>
      <c r="G1975" s="2">
        <v>12621</v>
      </c>
      <c r="H1975" s="11">
        <v>41.6</v>
      </c>
    </row>
    <row r="1976" spans="1:8" x14ac:dyDescent="0.25">
      <c r="A1976" s="2">
        <v>551258</v>
      </c>
      <c r="B1976" s="1">
        <v>22077</v>
      </c>
      <c r="C1976" s="2" t="s">
        <v>17</v>
      </c>
      <c r="D1976" s="2">
        <v>12</v>
      </c>
      <c r="E1976" s="3">
        <v>40660.501388888886</v>
      </c>
      <c r="F1976" s="11">
        <v>1.65</v>
      </c>
      <c r="G1976" s="2">
        <v>12621</v>
      </c>
      <c r="H1976" s="11">
        <v>19.799999999999997</v>
      </c>
    </row>
    <row r="1977" spans="1:8" x14ac:dyDescent="0.25">
      <c r="A1977" s="2">
        <v>551258</v>
      </c>
      <c r="B1977" s="1">
        <v>22175</v>
      </c>
      <c r="C1977" s="2" t="s">
        <v>896</v>
      </c>
      <c r="D1977" s="2">
        <v>12</v>
      </c>
      <c r="E1977" s="3">
        <v>40660.501388888886</v>
      </c>
      <c r="F1977" s="11">
        <v>2.95</v>
      </c>
      <c r="G1977" s="2">
        <v>12621</v>
      </c>
      <c r="H1977" s="11">
        <v>35.400000000000006</v>
      </c>
    </row>
    <row r="1978" spans="1:8" x14ac:dyDescent="0.25">
      <c r="A1978" s="2">
        <v>551258</v>
      </c>
      <c r="B1978" s="1">
        <v>22176</v>
      </c>
      <c r="C1978" s="2" t="s">
        <v>470</v>
      </c>
      <c r="D1978" s="2">
        <v>12</v>
      </c>
      <c r="E1978" s="3">
        <v>40660.501388888886</v>
      </c>
      <c r="F1978" s="11">
        <v>2.95</v>
      </c>
      <c r="G1978" s="2">
        <v>12621</v>
      </c>
      <c r="H1978" s="11">
        <v>35.400000000000006</v>
      </c>
    </row>
    <row r="1979" spans="1:8" x14ac:dyDescent="0.25">
      <c r="A1979" s="2">
        <v>551258</v>
      </c>
      <c r="B1979" s="1">
        <v>22302</v>
      </c>
      <c r="C1979" s="2" t="s">
        <v>509</v>
      </c>
      <c r="D1979" s="2">
        <v>12</v>
      </c>
      <c r="E1979" s="3">
        <v>40660.501388888886</v>
      </c>
      <c r="F1979" s="11">
        <v>2.5499999999999998</v>
      </c>
      <c r="G1979" s="2">
        <v>12621</v>
      </c>
      <c r="H1979" s="11">
        <v>30.599999999999998</v>
      </c>
    </row>
    <row r="1980" spans="1:8" x14ac:dyDescent="0.25">
      <c r="A1980" s="2">
        <v>551258</v>
      </c>
      <c r="B1980" s="1">
        <v>22303</v>
      </c>
      <c r="C1980" s="2" t="s">
        <v>422</v>
      </c>
      <c r="D1980" s="2">
        <v>12</v>
      </c>
      <c r="E1980" s="3">
        <v>40660.501388888886</v>
      </c>
      <c r="F1980" s="11">
        <v>2.5499999999999998</v>
      </c>
      <c r="G1980" s="2">
        <v>12621</v>
      </c>
      <c r="H1980" s="11">
        <v>30.599999999999998</v>
      </c>
    </row>
    <row r="1981" spans="1:8" x14ac:dyDescent="0.25">
      <c r="A1981" s="2">
        <v>551258</v>
      </c>
      <c r="B1981" s="1">
        <v>22355</v>
      </c>
      <c r="C1981" s="2" t="s">
        <v>226</v>
      </c>
      <c r="D1981" s="2">
        <v>20</v>
      </c>
      <c r="E1981" s="3">
        <v>40660.501388888886</v>
      </c>
      <c r="F1981" s="11">
        <v>0.85</v>
      </c>
      <c r="G1981" s="2">
        <v>12621</v>
      </c>
      <c r="H1981" s="11">
        <v>17</v>
      </c>
    </row>
    <row r="1982" spans="1:8" x14ac:dyDescent="0.25">
      <c r="A1982" s="2">
        <v>551258</v>
      </c>
      <c r="B1982" s="1">
        <v>22356</v>
      </c>
      <c r="C1982" s="2" t="s">
        <v>503</v>
      </c>
      <c r="D1982" s="2">
        <v>10</v>
      </c>
      <c r="E1982" s="3">
        <v>40660.501388888886</v>
      </c>
      <c r="F1982" s="11">
        <v>0.85</v>
      </c>
      <c r="G1982" s="2">
        <v>12621</v>
      </c>
      <c r="H1982" s="11">
        <v>8.5</v>
      </c>
    </row>
    <row r="1983" spans="1:8" x14ac:dyDescent="0.25">
      <c r="A1983" s="2">
        <v>551258</v>
      </c>
      <c r="B1983" s="1">
        <v>22386</v>
      </c>
      <c r="C1983" s="2" t="s">
        <v>124</v>
      </c>
      <c r="D1983" s="2">
        <v>10</v>
      </c>
      <c r="E1983" s="3">
        <v>40660.501388888886</v>
      </c>
      <c r="F1983" s="11">
        <v>2.08</v>
      </c>
      <c r="G1983" s="2">
        <v>12621</v>
      </c>
      <c r="H1983" s="11">
        <v>20.8</v>
      </c>
    </row>
    <row r="1984" spans="1:8" x14ac:dyDescent="0.25">
      <c r="A1984" s="2">
        <v>551258</v>
      </c>
      <c r="B1984" s="1">
        <v>22423</v>
      </c>
      <c r="C1984" s="2" t="s">
        <v>100</v>
      </c>
      <c r="D1984" s="2">
        <v>32</v>
      </c>
      <c r="E1984" s="3">
        <v>40660.501388888886</v>
      </c>
      <c r="F1984" s="11">
        <v>10.95</v>
      </c>
      <c r="G1984" s="2">
        <v>12621</v>
      </c>
      <c r="H1984" s="11">
        <v>350.4</v>
      </c>
    </row>
    <row r="1985" spans="1:8" x14ac:dyDescent="0.25">
      <c r="A1985" s="2">
        <v>551258</v>
      </c>
      <c r="B1985" s="1">
        <v>22568</v>
      </c>
      <c r="C1985" s="2" t="s">
        <v>58</v>
      </c>
      <c r="D1985" s="2">
        <v>8</v>
      </c>
      <c r="E1985" s="3">
        <v>40660.501388888886</v>
      </c>
      <c r="F1985" s="11">
        <v>3.75</v>
      </c>
      <c r="G1985" s="2">
        <v>12621</v>
      </c>
      <c r="H1985" s="11">
        <v>30</v>
      </c>
    </row>
    <row r="1986" spans="1:8" x14ac:dyDescent="0.25">
      <c r="A1986" s="2">
        <v>551258</v>
      </c>
      <c r="B1986" s="1">
        <v>22570</v>
      </c>
      <c r="C1986" s="2" t="s">
        <v>773</v>
      </c>
      <c r="D1986" s="2">
        <v>8</v>
      </c>
      <c r="E1986" s="3">
        <v>40660.501388888886</v>
      </c>
      <c r="F1986" s="11">
        <v>3.75</v>
      </c>
      <c r="G1986" s="2">
        <v>12621</v>
      </c>
      <c r="H1986" s="11">
        <v>30</v>
      </c>
    </row>
    <row r="1987" spans="1:8" x14ac:dyDescent="0.25">
      <c r="A1987" s="2">
        <v>551258</v>
      </c>
      <c r="B1987" s="1">
        <v>22621</v>
      </c>
      <c r="C1987" s="2" t="s">
        <v>193</v>
      </c>
      <c r="D1987" s="2">
        <v>12</v>
      </c>
      <c r="E1987" s="3">
        <v>40660.501388888886</v>
      </c>
      <c r="F1987" s="11">
        <v>1.65</v>
      </c>
      <c r="G1987" s="2">
        <v>12621</v>
      </c>
      <c r="H1987" s="11">
        <v>19.799999999999997</v>
      </c>
    </row>
    <row r="1988" spans="1:8" x14ac:dyDescent="0.25">
      <c r="A1988" s="2">
        <v>551258</v>
      </c>
      <c r="B1988" s="1">
        <v>22651</v>
      </c>
      <c r="C1988" s="2" t="s">
        <v>874</v>
      </c>
      <c r="D1988" s="2">
        <v>12</v>
      </c>
      <c r="E1988" s="3">
        <v>40660.501388888886</v>
      </c>
      <c r="F1988" s="11">
        <v>0.85</v>
      </c>
      <c r="G1988" s="2">
        <v>12621</v>
      </c>
      <c r="H1988" s="11">
        <v>10.199999999999999</v>
      </c>
    </row>
    <row r="1989" spans="1:8" x14ac:dyDescent="0.25">
      <c r="A1989" s="2">
        <v>551258</v>
      </c>
      <c r="B1989" s="1">
        <v>22904</v>
      </c>
      <c r="C1989" s="2" t="s">
        <v>930</v>
      </c>
      <c r="D1989" s="2">
        <v>6</v>
      </c>
      <c r="E1989" s="3">
        <v>40660.501388888886</v>
      </c>
      <c r="F1989" s="11">
        <v>2.95</v>
      </c>
      <c r="G1989" s="2">
        <v>12621</v>
      </c>
      <c r="H1989" s="11">
        <v>17.700000000000003</v>
      </c>
    </row>
    <row r="1990" spans="1:8" x14ac:dyDescent="0.25">
      <c r="A1990" s="2">
        <v>551258</v>
      </c>
      <c r="B1990" s="1">
        <v>23078</v>
      </c>
      <c r="C1990" s="2" t="s">
        <v>827</v>
      </c>
      <c r="D1990" s="2">
        <v>24</v>
      </c>
      <c r="E1990" s="3">
        <v>40660.501388888886</v>
      </c>
      <c r="F1990" s="11">
        <v>1.25</v>
      </c>
      <c r="G1990" s="2">
        <v>12621</v>
      </c>
      <c r="H1990" s="11">
        <v>30</v>
      </c>
    </row>
    <row r="1991" spans="1:8" x14ac:dyDescent="0.25">
      <c r="A1991" s="2">
        <v>551258</v>
      </c>
      <c r="B1991" s="1">
        <v>23199</v>
      </c>
      <c r="C1991" s="2" t="s">
        <v>888</v>
      </c>
      <c r="D1991" s="2">
        <v>20</v>
      </c>
      <c r="E1991" s="3">
        <v>40660.501388888886</v>
      </c>
      <c r="F1991" s="11">
        <v>2.08</v>
      </c>
      <c r="G1991" s="2">
        <v>12621</v>
      </c>
      <c r="H1991" s="11">
        <v>41.6</v>
      </c>
    </row>
    <row r="1992" spans="1:8" x14ac:dyDescent="0.25">
      <c r="A1992" s="2">
        <v>551258</v>
      </c>
      <c r="B1992" s="1">
        <v>23204</v>
      </c>
      <c r="C1992" s="2" t="s">
        <v>902</v>
      </c>
      <c r="D1992" s="2">
        <v>20</v>
      </c>
      <c r="E1992" s="3">
        <v>40660.501388888886</v>
      </c>
      <c r="F1992" s="11">
        <v>0.85</v>
      </c>
      <c r="G1992" s="2">
        <v>12621</v>
      </c>
      <c r="H1992" s="11">
        <v>17</v>
      </c>
    </row>
    <row r="1993" spans="1:8" x14ac:dyDescent="0.25">
      <c r="A1993" s="2">
        <v>551258</v>
      </c>
      <c r="B1993" s="1" t="s">
        <v>84</v>
      </c>
      <c r="C1993" s="2" t="s">
        <v>85</v>
      </c>
      <c r="D1993" s="2">
        <v>12</v>
      </c>
      <c r="E1993" s="3">
        <v>40660.501388888886</v>
      </c>
      <c r="F1993" s="11">
        <v>1.25</v>
      </c>
      <c r="G1993" s="2">
        <v>12621</v>
      </c>
      <c r="H1993" s="11">
        <v>15</v>
      </c>
    </row>
    <row r="1994" spans="1:8" x14ac:dyDescent="0.25">
      <c r="A1994" s="2">
        <v>551258</v>
      </c>
      <c r="B1994" s="1" t="s">
        <v>88</v>
      </c>
      <c r="C1994" s="2" t="s">
        <v>89</v>
      </c>
      <c r="D1994" s="2">
        <v>12</v>
      </c>
      <c r="E1994" s="3">
        <v>40660.501388888886</v>
      </c>
      <c r="F1994" s="11">
        <v>1.25</v>
      </c>
      <c r="G1994" s="2">
        <v>12621</v>
      </c>
      <c r="H1994" s="11">
        <v>15</v>
      </c>
    </row>
    <row r="1995" spans="1:8" x14ac:dyDescent="0.25">
      <c r="A1995" s="2">
        <v>551258</v>
      </c>
      <c r="B1995" s="1" t="s">
        <v>28</v>
      </c>
      <c r="C1995" s="2" t="s">
        <v>29</v>
      </c>
      <c r="D1995" s="2">
        <v>10</v>
      </c>
      <c r="E1995" s="3">
        <v>40660.501388888886</v>
      </c>
      <c r="F1995" s="11">
        <v>2.08</v>
      </c>
      <c r="G1995" s="2">
        <v>12621</v>
      </c>
      <c r="H1995" s="11">
        <v>20.8</v>
      </c>
    </row>
    <row r="1996" spans="1:8" x14ac:dyDescent="0.25">
      <c r="A1996" s="2">
        <v>551467</v>
      </c>
      <c r="B1996" s="1">
        <v>20679</v>
      </c>
      <c r="C1996" s="2" t="s">
        <v>205</v>
      </c>
      <c r="D1996" s="2">
        <v>12</v>
      </c>
      <c r="E1996" s="3">
        <v>40661.680555555555</v>
      </c>
      <c r="F1996" s="11">
        <v>5.95</v>
      </c>
      <c r="G1996" s="2">
        <v>12600</v>
      </c>
      <c r="H1996" s="11">
        <v>71.400000000000006</v>
      </c>
    </row>
    <row r="1997" spans="1:8" x14ac:dyDescent="0.25">
      <c r="A1997" s="2">
        <v>551467</v>
      </c>
      <c r="B1997" s="1">
        <v>20726</v>
      </c>
      <c r="C1997" s="2" t="s">
        <v>435</v>
      </c>
      <c r="D1997" s="2">
        <v>10</v>
      </c>
      <c r="E1997" s="3">
        <v>40661.680555555555</v>
      </c>
      <c r="F1997" s="11">
        <v>1.65</v>
      </c>
      <c r="G1997" s="2">
        <v>12600</v>
      </c>
      <c r="H1997" s="11">
        <v>16.5</v>
      </c>
    </row>
    <row r="1998" spans="1:8" x14ac:dyDescent="0.25">
      <c r="A1998" s="2">
        <v>551467</v>
      </c>
      <c r="B1998" s="1">
        <v>21481</v>
      </c>
      <c r="C1998" s="2" t="s">
        <v>119</v>
      </c>
      <c r="D1998" s="2">
        <v>12</v>
      </c>
      <c r="E1998" s="3">
        <v>40661.680555555555</v>
      </c>
      <c r="F1998" s="11">
        <v>2.95</v>
      </c>
      <c r="G1998" s="2">
        <v>12600</v>
      </c>
      <c r="H1998" s="11">
        <v>35.400000000000006</v>
      </c>
    </row>
    <row r="1999" spans="1:8" x14ac:dyDescent="0.25">
      <c r="A1999" s="2">
        <v>551467</v>
      </c>
      <c r="B1999" s="1">
        <v>22178</v>
      </c>
      <c r="C1999" s="2" t="s">
        <v>315</v>
      </c>
      <c r="D1999" s="2">
        <v>12</v>
      </c>
      <c r="E1999" s="3">
        <v>40661.680555555555</v>
      </c>
      <c r="F1999" s="11">
        <v>1.25</v>
      </c>
      <c r="G1999" s="2">
        <v>12600</v>
      </c>
      <c r="H1999" s="11">
        <v>15</v>
      </c>
    </row>
    <row r="2000" spans="1:8" x14ac:dyDescent="0.25">
      <c r="A2000" s="2">
        <v>551467</v>
      </c>
      <c r="B2000" s="1">
        <v>84879</v>
      </c>
      <c r="C2000" s="2" t="s">
        <v>264</v>
      </c>
      <c r="D2000" s="2">
        <v>8</v>
      </c>
      <c r="E2000" s="3">
        <v>40661.680555555555</v>
      </c>
      <c r="F2000" s="11">
        <v>1.69</v>
      </c>
      <c r="G2000" s="2">
        <v>12600</v>
      </c>
      <c r="H2000" s="11">
        <v>13.52</v>
      </c>
    </row>
    <row r="2001" spans="1:8" x14ac:dyDescent="0.25">
      <c r="A2001" s="2">
        <v>551467</v>
      </c>
      <c r="B2001" s="1" t="s">
        <v>322</v>
      </c>
      <c r="C2001" s="2" t="s">
        <v>323</v>
      </c>
      <c r="D2001" s="2">
        <v>18</v>
      </c>
      <c r="E2001" s="3">
        <v>40661.680555555555</v>
      </c>
      <c r="F2001" s="11">
        <v>5.95</v>
      </c>
      <c r="G2001" s="2">
        <v>12600</v>
      </c>
      <c r="H2001" s="11">
        <v>107.10000000000001</v>
      </c>
    </row>
    <row r="2002" spans="1:8" x14ac:dyDescent="0.25">
      <c r="A2002" s="2">
        <v>551467</v>
      </c>
      <c r="B2002" s="1" t="s">
        <v>931</v>
      </c>
      <c r="C2002" s="2" t="s">
        <v>932</v>
      </c>
      <c r="D2002" s="2">
        <v>12</v>
      </c>
      <c r="E2002" s="3">
        <v>40661.680555555555</v>
      </c>
      <c r="F2002" s="11">
        <v>0.83</v>
      </c>
      <c r="G2002" s="2">
        <v>12600</v>
      </c>
      <c r="H2002" s="11">
        <v>9.9599999999999991</v>
      </c>
    </row>
    <row r="2003" spans="1:8" x14ac:dyDescent="0.25">
      <c r="A2003" s="2">
        <v>551529</v>
      </c>
      <c r="B2003" s="1">
        <v>20726</v>
      </c>
      <c r="C2003" s="2" t="s">
        <v>435</v>
      </c>
      <c r="D2003" s="2">
        <v>10</v>
      </c>
      <c r="E2003" s="3">
        <v>40664.554166666669</v>
      </c>
      <c r="F2003" s="11">
        <v>1.65</v>
      </c>
      <c r="G2003" s="2">
        <v>12524</v>
      </c>
      <c r="H2003" s="11">
        <v>16.5</v>
      </c>
    </row>
    <row r="2004" spans="1:8" x14ac:dyDescent="0.25">
      <c r="A2004" s="2">
        <v>551529</v>
      </c>
      <c r="B2004" s="1">
        <v>20727</v>
      </c>
      <c r="C2004" s="2" t="s">
        <v>365</v>
      </c>
      <c r="D2004" s="2">
        <v>10</v>
      </c>
      <c r="E2004" s="3">
        <v>40664.554166666669</v>
      </c>
      <c r="F2004" s="11">
        <v>1.65</v>
      </c>
      <c r="G2004" s="2">
        <v>12524</v>
      </c>
      <c r="H2004" s="11">
        <v>16.5</v>
      </c>
    </row>
    <row r="2005" spans="1:8" x14ac:dyDescent="0.25">
      <c r="A2005" s="2">
        <v>551529</v>
      </c>
      <c r="B2005" s="1">
        <v>21086</v>
      </c>
      <c r="C2005" s="2" t="s">
        <v>309</v>
      </c>
      <c r="D2005" s="2">
        <v>24</v>
      </c>
      <c r="E2005" s="3">
        <v>40664.554166666669</v>
      </c>
      <c r="F2005" s="11">
        <v>0.65</v>
      </c>
      <c r="G2005" s="2">
        <v>12524</v>
      </c>
      <c r="H2005" s="11">
        <v>15.600000000000001</v>
      </c>
    </row>
    <row r="2006" spans="1:8" x14ac:dyDescent="0.25">
      <c r="A2006" s="2">
        <v>551529</v>
      </c>
      <c r="B2006" s="1">
        <v>21088</v>
      </c>
      <c r="C2006" s="2" t="s">
        <v>372</v>
      </c>
      <c r="D2006" s="2">
        <v>24</v>
      </c>
      <c r="E2006" s="3">
        <v>40664.554166666669</v>
      </c>
      <c r="F2006" s="11">
        <v>0.19</v>
      </c>
      <c r="G2006" s="2">
        <v>12524</v>
      </c>
      <c r="H2006" s="11">
        <v>4.5600000000000005</v>
      </c>
    </row>
    <row r="2007" spans="1:8" x14ac:dyDescent="0.25">
      <c r="A2007" s="2">
        <v>551529</v>
      </c>
      <c r="B2007" s="1">
        <v>21094</v>
      </c>
      <c r="C2007" s="2" t="s">
        <v>310</v>
      </c>
      <c r="D2007" s="2">
        <v>12</v>
      </c>
      <c r="E2007" s="3">
        <v>40664.554166666669</v>
      </c>
      <c r="F2007" s="11">
        <v>0.85</v>
      </c>
      <c r="G2007" s="2">
        <v>12524</v>
      </c>
      <c r="H2007" s="11">
        <v>10.199999999999999</v>
      </c>
    </row>
    <row r="2008" spans="1:8" x14ac:dyDescent="0.25">
      <c r="A2008" s="2">
        <v>551529</v>
      </c>
      <c r="B2008" s="1">
        <v>21096</v>
      </c>
      <c r="C2008" s="2" t="s">
        <v>375</v>
      </c>
      <c r="D2008" s="2">
        <v>12</v>
      </c>
      <c r="E2008" s="3">
        <v>40664.554166666669</v>
      </c>
      <c r="F2008" s="11">
        <v>0.39</v>
      </c>
      <c r="G2008" s="2">
        <v>12524</v>
      </c>
      <c r="H2008" s="11">
        <v>4.68</v>
      </c>
    </row>
    <row r="2009" spans="1:8" x14ac:dyDescent="0.25">
      <c r="A2009" s="2">
        <v>551529</v>
      </c>
      <c r="B2009" s="1">
        <v>21238</v>
      </c>
      <c r="C2009" s="2" t="s">
        <v>125</v>
      </c>
      <c r="D2009" s="2">
        <v>32</v>
      </c>
      <c r="E2009" s="3">
        <v>40664.554166666669</v>
      </c>
      <c r="F2009" s="11">
        <v>0.85</v>
      </c>
      <c r="G2009" s="2">
        <v>12524</v>
      </c>
      <c r="H2009" s="11">
        <v>27.2</v>
      </c>
    </row>
    <row r="2010" spans="1:8" x14ac:dyDescent="0.25">
      <c r="A2010" s="2">
        <v>551529</v>
      </c>
      <c r="B2010" s="1">
        <v>21242</v>
      </c>
      <c r="C2010" s="2" t="s">
        <v>133</v>
      </c>
      <c r="D2010" s="2">
        <v>16</v>
      </c>
      <c r="E2010" s="3">
        <v>40664.554166666669</v>
      </c>
      <c r="F2010" s="11">
        <v>1.69</v>
      </c>
      <c r="G2010" s="2">
        <v>12524</v>
      </c>
      <c r="H2010" s="11">
        <v>27.04</v>
      </c>
    </row>
    <row r="2011" spans="1:8" x14ac:dyDescent="0.25">
      <c r="A2011" s="2">
        <v>551529</v>
      </c>
      <c r="B2011" s="1">
        <v>21558</v>
      </c>
      <c r="C2011" s="2" t="s">
        <v>334</v>
      </c>
      <c r="D2011" s="2">
        <v>12</v>
      </c>
      <c r="E2011" s="3">
        <v>40664.554166666669</v>
      </c>
      <c r="F2011" s="11">
        <v>2.5499999999999998</v>
      </c>
      <c r="G2011" s="2">
        <v>12524</v>
      </c>
      <c r="H2011" s="11">
        <v>30.599999999999998</v>
      </c>
    </row>
    <row r="2012" spans="1:8" x14ac:dyDescent="0.25">
      <c r="A2012" s="2">
        <v>551529</v>
      </c>
      <c r="B2012" s="1">
        <v>21559</v>
      </c>
      <c r="C2012" s="2" t="s">
        <v>167</v>
      </c>
      <c r="D2012" s="2">
        <v>60</v>
      </c>
      <c r="E2012" s="3">
        <v>40664.554166666669</v>
      </c>
      <c r="F2012" s="11">
        <v>2.1</v>
      </c>
      <c r="G2012" s="2">
        <v>12524</v>
      </c>
      <c r="H2012" s="11">
        <v>126</v>
      </c>
    </row>
    <row r="2013" spans="1:8" x14ac:dyDescent="0.25">
      <c r="A2013" s="2">
        <v>551529</v>
      </c>
      <c r="B2013" s="1">
        <v>21883</v>
      </c>
      <c r="C2013" s="2" t="s">
        <v>113</v>
      </c>
      <c r="D2013" s="2">
        <v>12</v>
      </c>
      <c r="E2013" s="3">
        <v>40664.554166666669</v>
      </c>
      <c r="F2013" s="11">
        <v>0.65</v>
      </c>
      <c r="G2013" s="2">
        <v>12524</v>
      </c>
      <c r="H2013" s="11">
        <v>7.8000000000000007</v>
      </c>
    </row>
    <row r="2014" spans="1:8" x14ac:dyDescent="0.25">
      <c r="A2014" s="2">
        <v>551529</v>
      </c>
      <c r="B2014" s="1">
        <v>21936</v>
      </c>
      <c r="C2014" s="2" t="s">
        <v>455</v>
      </c>
      <c r="D2014" s="2">
        <v>5</v>
      </c>
      <c r="E2014" s="3">
        <v>40664.554166666669</v>
      </c>
      <c r="F2014" s="11">
        <v>2.95</v>
      </c>
      <c r="G2014" s="2">
        <v>12524</v>
      </c>
      <c r="H2014" s="11">
        <v>14.75</v>
      </c>
    </row>
    <row r="2015" spans="1:8" x14ac:dyDescent="0.25">
      <c r="A2015" s="2">
        <v>551529</v>
      </c>
      <c r="B2015" s="1">
        <v>22352</v>
      </c>
      <c r="C2015" s="2" t="s">
        <v>168</v>
      </c>
      <c r="D2015" s="2">
        <v>60</v>
      </c>
      <c r="E2015" s="3">
        <v>40664.554166666669</v>
      </c>
      <c r="F2015" s="11">
        <v>2.1</v>
      </c>
      <c r="G2015" s="2">
        <v>12524</v>
      </c>
      <c r="H2015" s="11">
        <v>126</v>
      </c>
    </row>
    <row r="2016" spans="1:8" x14ac:dyDescent="0.25">
      <c r="A2016" s="2">
        <v>551529</v>
      </c>
      <c r="B2016" s="1">
        <v>22501</v>
      </c>
      <c r="C2016" s="2" t="s">
        <v>933</v>
      </c>
      <c r="D2016" s="2">
        <v>2</v>
      </c>
      <c r="E2016" s="3">
        <v>40664.554166666669</v>
      </c>
      <c r="F2016" s="11">
        <v>9.9499999999999993</v>
      </c>
      <c r="G2016" s="2">
        <v>12524</v>
      </c>
      <c r="H2016" s="11">
        <v>19.899999999999999</v>
      </c>
    </row>
    <row r="2017" spans="1:8" x14ac:dyDescent="0.25">
      <c r="A2017" s="2">
        <v>551529</v>
      </c>
      <c r="B2017" s="1">
        <v>22502</v>
      </c>
      <c r="C2017" s="2" t="s">
        <v>379</v>
      </c>
      <c r="D2017" s="2">
        <v>4</v>
      </c>
      <c r="E2017" s="3">
        <v>40664.554166666669</v>
      </c>
      <c r="F2017" s="11">
        <v>5.95</v>
      </c>
      <c r="G2017" s="2">
        <v>12524</v>
      </c>
      <c r="H2017" s="11">
        <v>23.8</v>
      </c>
    </row>
    <row r="2018" spans="1:8" x14ac:dyDescent="0.25">
      <c r="A2018" s="2">
        <v>551529</v>
      </c>
      <c r="B2018" s="1">
        <v>22551</v>
      </c>
      <c r="C2018" s="2" t="s">
        <v>158</v>
      </c>
      <c r="D2018" s="2">
        <v>12</v>
      </c>
      <c r="E2018" s="3">
        <v>40664.554166666669</v>
      </c>
      <c r="F2018" s="11">
        <v>1.65</v>
      </c>
      <c r="G2018" s="2">
        <v>12524</v>
      </c>
      <c r="H2018" s="11">
        <v>19.799999999999997</v>
      </c>
    </row>
    <row r="2019" spans="1:8" x14ac:dyDescent="0.25">
      <c r="A2019" s="2">
        <v>551529</v>
      </c>
      <c r="B2019" s="1">
        <v>22554</v>
      </c>
      <c r="C2019" s="2" t="s">
        <v>110</v>
      </c>
      <c r="D2019" s="2">
        <v>12</v>
      </c>
      <c r="E2019" s="3">
        <v>40664.554166666669</v>
      </c>
      <c r="F2019" s="11">
        <v>1.65</v>
      </c>
      <c r="G2019" s="2">
        <v>12524</v>
      </c>
      <c r="H2019" s="11">
        <v>19.799999999999997</v>
      </c>
    </row>
    <row r="2020" spans="1:8" x14ac:dyDescent="0.25">
      <c r="A2020" s="2">
        <v>551529</v>
      </c>
      <c r="B2020" s="1">
        <v>22555</v>
      </c>
      <c r="C2020" s="2" t="s">
        <v>181</v>
      </c>
      <c r="D2020" s="2">
        <v>12</v>
      </c>
      <c r="E2020" s="3">
        <v>40664.554166666669</v>
      </c>
      <c r="F2020" s="11">
        <v>1.65</v>
      </c>
      <c r="G2020" s="2">
        <v>12524</v>
      </c>
      <c r="H2020" s="11">
        <v>19.799999999999997</v>
      </c>
    </row>
    <row r="2021" spans="1:8" x14ac:dyDescent="0.25">
      <c r="A2021" s="2">
        <v>551529</v>
      </c>
      <c r="B2021" s="1">
        <v>22556</v>
      </c>
      <c r="C2021" s="2" t="s">
        <v>77</v>
      </c>
      <c r="D2021" s="2">
        <v>12</v>
      </c>
      <c r="E2021" s="3">
        <v>40664.554166666669</v>
      </c>
      <c r="F2021" s="11">
        <v>1.65</v>
      </c>
      <c r="G2021" s="2">
        <v>12524</v>
      </c>
      <c r="H2021" s="11">
        <v>19.799999999999997</v>
      </c>
    </row>
    <row r="2022" spans="1:8" x14ac:dyDescent="0.25">
      <c r="A2022" s="2">
        <v>551529</v>
      </c>
      <c r="B2022" s="1">
        <v>22629</v>
      </c>
      <c r="C2022" s="2" t="s">
        <v>74</v>
      </c>
      <c r="D2022" s="2">
        <v>24</v>
      </c>
      <c r="E2022" s="3">
        <v>40664.554166666669</v>
      </c>
      <c r="F2022" s="11">
        <v>1.95</v>
      </c>
      <c r="G2022" s="2">
        <v>12524</v>
      </c>
      <c r="H2022" s="11">
        <v>46.8</v>
      </c>
    </row>
    <row r="2023" spans="1:8" x14ac:dyDescent="0.25">
      <c r="A2023" s="2">
        <v>551529</v>
      </c>
      <c r="B2023" s="1">
        <v>22631</v>
      </c>
      <c r="C2023" s="2" t="s">
        <v>102</v>
      </c>
      <c r="D2023" s="2">
        <v>24</v>
      </c>
      <c r="E2023" s="3">
        <v>40664.554166666669</v>
      </c>
      <c r="F2023" s="11">
        <v>1.95</v>
      </c>
      <c r="G2023" s="2">
        <v>12524</v>
      </c>
      <c r="H2023" s="11">
        <v>46.8</v>
      </c>
    </row>
    <row r="2024" spans="1:8" x14ac:dyDescent="0.25">
      <c r="A2024" s="2">
        <v>551529</v>
      </c>
      <c r="B2024" s="1">
        <v>22659</v>
      </c>
      <c r="C2024" s="2" t="s">
        <v>239</v>
      </c>
      <c r="D2024" s="2">
        <v>24</v>
      </c>
      <c r="E2024" s="3">
        <v>40664.554166666669</v>
      </c>
      <c r="F2024" s="11">
        <v>1.95</v>
      </c>
      <c r="G2024" s="2">
        <v>12524</v>
      </c>
      <c r="H2024" s="11">
        <v>46.8</v>
      </c>
    </row>
    <row r="2025" spans="1:8" x14ac:dyDescent="0.25">
      <c r="A2025" s="2">
        <v>551529</v>
      </c>
      <c r="B2025" s="1">
        <v>22745</v>
      </c>
      <c r="C2025" s="2" t="s">
        <v>196</v>
      </c>
      <c r="D2025" s="2">
        <v>6</v>
      </c>
      <c r="E2025" s="3">
        <v>40664.554166666669</v>
      </c>
      <c r="F2025" s="11">
        <v>2.1</v>
      </c>
      <c r="G2025" s="2">
        <v>12524</v>
      </c>
      <c r="H2025" s="11">
        <v>12.600000000000001</v>
      </c>
    </row>
    <row r="2026" spans="1:8" x14ac:dyDescent="0.25">
      <c r="A2026" s="2">
        <v>551529</v>
      </c>
      <c r="B2026" s="1">
        <v>22746</v>
      </c>
      <c r="C2026" s="2" t="s">
        <v>195</v>
      </c>
      <c r="D2026" s="2">
        <v>6</v>
      </c>
      <c r="E2026" s="3">
        <v>40664.554166666669</v>
      </c>
      <c r="F2026" s="11">
        <v>2.1</v>
      </c>
      <c r="G2026" s="2">
        <v>12524</v>
      </c>
      <c r="H2026" s="11">
        <v>12.600000000000001</v>
      </c>
    </row>
    <row r="2027" spans="1:8" x14ac:dyDescent="0.25">
      <c r="A2027" s="2">
        <v>551529</v>
      </c>
      <c r="B2027" s="1">
        <v>22747</v>
      </c>
      <c r="C2027" s="2" t="s">
        <v>407</v>
      </c>
      <c r="D2027" s="2">
        <v>6</v>
      </c>
      <c r="E2027" s="3">
        <v>40664.554166666669</v>
      </c>
      <c r="F2027" s="11">
        <v>2.1</v>
      </c>
      <c r="G2027" s="2">
        <v>12524</v>
      </c>
      <c r="H2027" s="11">
        <v>12.600000000000001</v>
      </c>
    </row>
    <row r="2028" spans="1:8" x14ac:dyDescent="0.25">
      <c r="A2028" s="2">
        <v>551529</v>
      </c>
      <c r="B2028" s="1">
        <v>22748</v>
      </c>
      <c r="C2028" s="2" t="s">
        <v>197</v>
      </c>
      <c r="D2028" s="2">
        <v>6</v>
      </c>
      <c r="E2028" s="3">
        <v>40664.554166666669</v>
      </c>
      <c r="F2028" s="11">
        <v>2.1</v>
      </c>
      <c r="G2028" s="2">
        <v>12524</v>
      </c>
      <c r="H2028" s="11">
        <v>12.600000000000001</v>
      </c>
    </row>
    <row r="2029" spans="1:8" x14ac:dyDescent="0.25">
      <c r="A2029" s="2">
        <v>551529</v>
      </c>
      <c r="B2029" s="1">
        <v>22972</v>
      </c>
      <c r="C2029" s="2" t="s">
        <v>54</v>
      </c>
      <c r="D2029" s="2">
        <v>12</v>
      </c>
      <c r="E2029" s="3">
        <v>40664.554166666669</v>
      </c>
      <c r="F2029" s="11">
        <v>1.65</v>
      </c>
      <c r="G2029" s="2">
        <v>12524</v>
      </c>
      <c r="H2029" s="11">
        <v>19.799999999999997</v>
      </c>
    </row>
    <row r="2030" spans="1:8" x14ac:dyDescent="0.25">
      <c r="A2030" s="2">
        <v>551529</v>
      </c>
      <c r="B2030" s="1">
        <v>22974</v>
      </c>
      <c r="C2030" s="2" t="s">
        <v>934</v>
      </c>
      <c r="D2030" s="2">
        <v>12</v>
      </c>
      <c r="E2030" s="3">
        <v>40664.554166666669</v>
      </c>
      <c r="F2030" s="11">
        <v>1.65</v>
      </c>
      <c r="G2030" s="2">
        <v>12524</v>
      </c>
      <c r="H2030" s="11">
        <v>19.799999999999997</v>
      </c>
    </row>
    <row r="2031" spans="1:8" x14ac:dyDescent="0.25">
      <c r="A2031" s="2">
        <v>551529</v>
      </c>
      <c r="B2031" s="1">
        <v>23204</v>
      </c>
      <c r="C2031" s="2" t="s">
        <v>902</v>
      </c>
      <c r="D2031" s="2">
        <v>40</v>
      </c>
      <c r="E2031" s="3">
        <v>40664.554166666669</v>
      </c>
      <c r="F2031" s="11">
        <v>0.85</v>
      </c>
      <c r="G2031" s="2">
        <v>12524</v>
      </c>
      <c r="H2031" s="11">
        <v>34</v>
      </c>
    </row>
    <row r="2032" spans="1:8" x14ac:dyDescent="0.25">
      <c r="A2032" s="2">
        <v>551529</v>
      </c>
      <c r="B2032" s="1">
        <v>23206</v>
      </c>
      <c r="C2032" s="2" t="s">
        <v>901</v>
      </c>
      <c r="D2032" s="2">
        <v>40</v>
      </c>
      <c r="E2032" s="3">
        <v>40664.554166666669</v>
      </c>
      <c r="F2032" s="11">
        <v>1.65</v>
      </c>
      <c r="G2032" s="2">
        <v>12524</v>
      </c>
      <c r="H2032" s="11">
        <v>66</v>
      </c>
    </row>
    <row r="2033" spans="1:8" x14ac:dyDescent="0.25">
      <c r="A2033" s="2">
        <v>551529</v>
      </c>
      <c r="B2033" s="1">
        <v>37340</v>
      </c>
      <c r="C2033" s="2" t="s">
        <v>935</v>
      </c>
      <c r="D2033" s="2">
        <v>48</v>
      </c>
      <c r="E2033" s="3">
        <v>40664.554166666669</v>
      </c>
      <c r="F2033" s="11">
        <v>0.39</v>
      </c>
      <c r="G2033" s="2">
        <v>12524</v>
      </c>
      <c r="H2033" s="11">
        <v>18.72</v>
      </c>
    </row>
    <row r="2034" spans="1:8" x14ac:dyDescent="0.25">
      <c r="A2034" s="2">
        <v>551529</v>
      </c>
      <c r="B2034" s="1">
        <v>84828</v>
      </c>
      <c r="C2034" s="2" t="s">
        <v>863</v>
      </c>
      <c r="D2034" s="2">
        <v>48</v>
      </c>
      <c r="E2034" s="3">
        <v>40664.554166666669</v>
      </c>
      <c r="F2034" s="11">
        <v>1.06</v>
      </c>
      <c r="G2034" s="2">
        <v>12524</v>
      </c>
      <c r="H2034" s="11">
        <v>50.88</v>
      </c>
    </row>
    <row r="2035" spans="1:8" x14ac:dyDescent="0.25">
      <c r="A2035" s="2">
        <v>551728</v>
      </c>
      <c r="B2035" s="1">
        <v>20975</v>
      </c>
      <c r="C2035" s="2" t="s">
        <v>480</v>
      </c>
      <c r="D2035" s="2">
        <v>24</v>
      </c>
      <c r="E2035" s="3">
        <v>40667.368750000001</v>
      </c>
      <c r="F2035" s="11">
        <v>0.65</v>
      </c>
      <c r="G2035" s="2">
        <v>12720</v>
      </c>
      <c r="H2035" s="11">
        <v>15.600000000000001</v>
      </c>
    </row>
    <row r="2036" spans="1:8" x14ac:dyDescent="0.25">
      <c r="A2036" s="2">
        <v>551728</v>
      </c>
      <c r="B2036" s="1">
        <v>22907</v>
      </c>
      <c r="C2036" s="2" t="s">
        <v>186</v>
      </c>
      <c r="D2036" s="2">
        <v>12</v>
      </c>
      <c r="E2036" s="3">
        <v>40667.368750000001</v>
      </c>
      <c r="F2036" s="11">
        <v>0.85</v>
      </c>
      <c r="G2036" s="2">
        <v>12720</v>
      </c>
      <c r="H2036" s="11">
        <v>10.199999999999999</v>
      </c>
    </row>
    <row r="2037" spans="1:8" x14ac:dyDescent="0.25">
      <c r="A2037" s="2">
        <v>551728</v>
      </c>
      <c r="B2037" s="1">
        <v>22962</v>
      </c>
      <c r="C2037" s="2" t="s">
        <v>14</v>
      </c>
      <c r="D2037" s="2">
        <v>12</v>
      </c>
      <c r="E2037" s="3">
        <v>40667.368750000001</v>
      </c>
      <c r="F2037" s="11">
        <v>0.85</v>
      </c>
      <c r="G2037" s="2">
        <v>12720</v>
      </c>
      <c r="H2037" s="11">
        <v>10.199999999999999</v>
      </c>
    </row>
    <row r="2038" spans="1:8" x14ac:dyDescent="0.25">
      <c r="A2038" s="2">
        <v>551728</v>
      </c>
      <c r="B2038" s="1">
        <v>22963</v>
      </c>
      <c r="C2038" s="2" t="s">
        <v>15</v>
      </c>
      <c r="D2038" s="2">
        <v>12</v>
      </c>
      <c r="E2038" s="3">
        <v>40667.368750000001</v>
      </c>
      <c r="F2038" s="11">
        <v>0.85</v>
      </c>
      <c r="G2038" s="2">
        <v>12720</v>
      </c>
      <c r="H2038" s="11">
        <v>10.199999999999999</v>
      </c>
    </row>
    <row r="2039" spans="1:8" x14ac:dyDescent="0.25">
      <c r="A2039" s="2">
        <v>551728</v>
      </c>
      <c r="B2039" s="1">
        <v>23201</v>
      </c>
      <c r="C2039" s="2" t="s">
        <v>925</v>
      </c>
      <c r="D2039" s="2">
        <v>10</v>
      </c>
      <c r="E2039" s="3">
        <v>40667.368750000001</v>
      </c>
      <c r="F2039" s="11">
        <v>2.08</v>
      </c>
      <c r="G2039" s="2">
        <v>12720</v>
      </c>
      <c r="H2039" s="11">
        <v>20.8</v>
      </c>
    </row>
    <row r="2040" spans="1:8" x14ac:dyDescent="0.25">
      <c r="A2040" s="2">
        <v>551728</v>
      </c>
      <c r="B2040" s="1">
        <v>23205</v>
      </c>
      <c r="C2040" s="2" t="s">
        <v>937</v>
      </c>
      <c r="D2040" s="2">
        <v>10</v>
      </c>
      <c r="E2040" s="3">
        <v>40667.368750000001</v>
      </c>
      <c r="F2040" s="11">
        <v>0.85</v>
      </c>
      <c r="G2040" s="2">
        <v>12720</v>
      </c>
      <c r="H2040" s="11">
        <v>8.5</v>
      </c>
    </row>
    <row r="2041" spans="1:8" x14ac:dyDescent="0.25">
      <c r="A2041" s="2">
        <v>551728</v>
      </c>
      <c r="B2041" s="1">
        <v>23207</v>
      </c>
      <c r="C2041" s="2" t="s">
        <v>936</v>
      </c>
      <c r="D2041" s="2">
        <v>10</v>
      </c>
      <c r="E2041" s="3">
        <v>40667.368750000001</v>
      </c>
      <c r="F2041" s="11">
        <v>1.65</v>
      </c>
      <c r="G2041" s="2">
        <v>12720</v>
      </c>
      <c r="H2041" s="11">
        <v>16.5</v>
      </c>
    </row>
    <row r="2042" spans="1:8" x14ac:dyDescent="0.25">
      <c r="A2042" s="2">
        <v>551728</v>
      </c>
      <c r="B2042" s="1" t="s">
        <v>28</v>
      </c>
      <c r="C2042" s="2" t="s">
        <v>29</v>
      </c>
      <c r="D2042" s="2">
        <v>20</v>
      </c>
      <c r="E2042" s="3">
        <v>40667.368750000001</v>
      </c>
      <c r="F2042" s="11">
        <v>2.08</v>
      </c>
      <c r="G2042" s="2">
        <v>12720</v>
      </c>
      <c r="H2042" s="11">
        <v>41.6</v>
      </c>
    </row>
    <row r="2043" spans="1:8" x14ac:dyDescent="0.25">
      <c r="A2043" s="2">
        <v>551729</v>
      </c>
      <c r="B2043" s="1">
        <v>20712</v>
      </c>
      <c r="C2043" s="2" t="s">
        <v>6</v>
      </c>
      <c r="D2043" s="2">
        <v>10</v>
      </c>
      <c r="E2043" s="3">
        <v>40667.369444444441</v>
      </c>
      <c r="F2043" s="11">
        <v>2.08</v>
      </c>
      <c r="G2043" s="2">
        <v>12720</v>
      </c>
      <c r="H2043" s="11">
        <v>20.8</v>
      </c>
    </row>
    <row r="2044" spans="1:8" x14ac:dyDescent="0.25">
      <c r="A2044" s="2">
        <v>551818</v>
      </c>
      <c r="B2044" s="1">
        <v>21231</v>
      </c>
      <c r="C2044" s="2" t="s">
        <v>200</v>
      </c>
      <c r="D2044" s="2">
        <v>24</v>
      </c>
      <c r="E2044" s="3">
        <v>40667.497916666667</v>
      </c>
      <c r="F2044" s="11">
        <v>1.25</v>
      </c>
      <c r="G2044" s="2">
        <v>12569</v>
      </c>
      <c r="H2044" s="11">
        <v>30</v>
      </c>
    </row>
    <row r="2045" spans="1:8" x14ac:dyDescent="0.25">
      <c r="A2045" s="2">
        <v>551818</v>
      </c>
      <c r="B2045" s="1">
        <v>21232</v>
      </c>
      <c r="C2045" s="2" t="s">
        <v>179</v>
      </c>
      <c r="D2045" s="2">
        <v>24</v>
      </c>
      <c r="E2045" s="3">
        <v>40667.497916666667</v>
      </c>
      <c r="F2045" s="11">
        <v>1.25</v>
      </c>
      <c r="G2045" s="2">
        <v>12569</v>
      </c>
      <c r="H2045" s="11">
        <v>30</v>
      </c>
    </row>
    <row r="2046" spans="1:8" x14ac:dyDescent="0.25">
      <c r="A2046" s="2">
        <v>551818</v>
      </c>
      <c r="B2046" s="1">
        <v>22062</v>
      </c>
      <c r="C2046" s="2" t="s">
        <v>829</v>
      </c>
      <c r="D2046" s="2">
        <v>18</v>
      </c>
      <c r="E2046" s="3">
        <v>40667.497916666667</v>
      </c>
      <c r="F2046" s="11">
        <v>0.83</v>
      </c>
      <c r="G2046" s="2">
        <v>12569</v>
      </c>
      <c r="H2046" s="11">
        <v>14.94</v>
      </c>
    </row>
    <row r="2047" spans="1:8" x14ac:dyDescent="0.25">
      <c r="A2047" s="2">
        <v>551818</v>
      </c>
      <c r="B2047" s="1">
        <v>22066</v>
      </c>
      <c r="C2047" s="2" t="s">
        <v>938</v>
      </c>
      <c r="D2047" s="2">
        <v>48</v>
      </c>
      <c r="E2047" s="3">
        <v>40667.497916666667</v>
      </c>
      <c r="F2047" s="11">
        <v>0.39</v>
      </c>
      <c r="G2047" s="2">
        <v>12569</v>
      </c>
      <c r="H2047" s="11">
        <v>18.72</v>
      </c>
    </row>
    <row r="2048" spans="1:8" x14ac:dyDescent="0.25">
      <c r="A2048" s="2">
        <v>551818</v>
      </c>
      <c r="B2048" s="1">
        <v>23180</v>
      </c>
      <c r="C2048" s="2" t="s">
        <v>939</v>
      </c>
      <c r="D2048" s="2">
        <v>4</v>
      </c>
      <c r="E2048" s="3">
        <v>40667.497916666667</v>
      </c>
      <c r="F2048" s="11">
        <v>4.95</v>
      </c>
      <c r="G2048" s="2">
        <v>12569</v>
      </c>
      <c r="H2048" s="11">
        <v>19.8</v>
      </c>
    </row>
    <row r="2049" spans="1:8" x14ac:dyDescent="0.25">
      <c r="A2049" s="2">
        <v>551818</v>
      </c>
      <c r="B2049" s="1">
        <v>37447</v>
      </c>
      <c r="C2049" s="2" t="s">
        <v>579</v>
      </c>
      <c r="D2049" s="2">
        <v>12</v>
      </c>
      <c r="E2049" s="3">
        <v>40667.497916666667</v>
      </c>
      <c r="F2049" s="11">
        <v>1.49</v>
      </c>
      <c r="G2049" s="2">
        <v>12569</v>
      </c>
      <c r="H2049" s="11">
        <v>17.88</v>
      </c>
    </row>
    <row r="2050" spans="1:8" x14ac:dyDescent="0.25">
      <c r="A2050" s="2">
        <v>551818</v>
      </c>
      <c r="B2050" s="1">
        <v>37450</v>
      </c>
      <c r="C2050" s="2" t="s">
        <v>592</v>
      </c>
      <c r="D2050" s="2">
        <v>12</v>
      </c>
      <c r="E2050" s="3">
        <v>40667.497916666667</v>
      </c>
      <c r="F2050" s="11">
        <v>2.95</v>
      </c>
      <c r="G2050" s="2">
        <v>12569</v>
      </c>
      <c r="H2050" s="11">
        <v>35.400000000000006</v>
      </c>
    </row>
    <row r="2051" spans="1:8" x14ac:dyDescent="0.25">
      <c r="A2051" s="2">
        <v>551820</v>
      </c>
      <c r="B2051" s="1">
        <v>20712</v>
      </c>
      <c r="C2051" s="2" t="s">
        <v>6</v>
      </c>
      <c r="D2051" s="2">
        <v>20</v>
      </c>
      <c r="E2051" s="3">
        <v>40667.507638888892</v>
      </c>
      <c r="F2051" s="11">
        <v>2.08</v>
      </c>
      <c r="G2051" s="2">
        <v>12645</v>
      </c>
      <c r="H2051" s="11">
        <v>41.6</v>
      </c>
    </row>
    <row r="2052" spans="1:8" x14ac:dyDescent="0.25">
      <c r="A2052" s="2">
        <v>551820</v>
      </c>
      <c r="B2052" s="1">
        <v>20719</v>
      </c>
      <c r="C2052" s="2" t="s">
        <v>76</v>
      </c>
      <c r="D2052" s="2">
        <v>20</v>
      </c>
      <c r="E2052" s="3">
        <v>40667.507638888892</v>
      </c>
      <c r="F2052" s="11">
        <v>0.85</v>
      </c>
      <c r="G2052" s="2">
        <v>12645</v>
      </c>
      <c r="H2052" s="11">
        <v>17</v>
      </c>
    </row>
    <row r="2053" spans="1:8" x14ac:dyDescent="0.25">
      <c r="A2053" s="2">
        <v>551820</v>
      </c>
      <c r="B2053" s="1">
        <v>20726</v>
      </c>
      <c r="C2053" s="2" t="s">
        <v>435</v>
      </c>
      <c r="D2053" s="2">
        <v>10</v>
      </c>
      <c r="E2053" s="3">
        <v>40667.507638888892</v>
      </c>
      <c r="F2053" s="11">
        <v>1.65</v>
      </c>
      <c r="G2053" s="2">
        <v>12645</v>
      </c>
      <c r="H2053" s="11">
        <v>16.5</v>
      </c>
    </row>
    <row r="2054" spans="1:8" x14ac:dyDescent="0.25">
      <c r="A2054" s="2">
        <v>551820</v>
      </c>
      <c r="B2054" s="1">
        <v>21715</v>
      </c>
      <c r="C2054" s="2" t="s">
        <v>940</v>
      </c>
      <c r="D2054" s="2">
        <v>8</v>
      </c>
      <c r="E2054" s="3">
        <v>40667.507638888892</v>
      </c>
      <c r="F2054" s="11">
        <v>2.5499999999999998</v>
      </c>
      <c r="G2054" s="2">
        <v>12645</v>
      </c>
      <c r="H2054" s="11">
        <v>20.399999999999999</v>
      </c>
    </row>
    <row r="2055" spans="1:8" x14ac:dyDescent="0.25">
      <c r="A2055" s="2">
        <v>551820</v>
      </c>
      <c r="B2055" s="1">
        <v>21716</v>
      </c>
      <c r="C2055" s="2" t="s">
        <v>671</v>
      </c>
      <c r="D2055" s="2">
        <v>8</v>
      </c>
      <c r="E2055" s="3">
        <v>40667.507638888892</v>
      </c>
      <c r="F2055" s="11">
        <v>2.5499999999999998</v>
      </c>
      <c r="G2055" s="2">
        <v>12645</v>
      </c>
      <c r="H2055" s="11">
        <v>20.399999999999999</v>
      </c>
    </row>
    <row r="2056" spans="1:8" x14ac:dyDescent="0.25">
      <c r="A2056" s="2">
        <v>551820</v>
      </c>
      <c r="B2056" s="1">
        <v>22326</v>
      </c>
      <c r="C2056" s="2" t="s">
        <v>75</v>
      </c>
      <c r="D2056" s="2">
        <v>12</v>
      </c>
      <c r="E2056" s="3">
        <v>40667.507638888892</v>
      </c>
      <c r="F2056" s="11">
        <v>2.95</v>
      </c>
      <c r="G2056" s="2">
        <v>12645</v>
      </c>
      <c r="H2056" s="11">
        <v>35.400000000000006</v>
      </c>
    </row>
    <row r="2057" spans="1:8" x14ac:dyDescent="0.25">
      <c r="A2057" s="2">
        <v>551820</v>
      </c>
      <c r="B2057" s="1">
        <v>22328</v>
      </c>
      <c r="C2057" s="2" t="s">
        <v>101</v>
      </c>
      <c r="D2057" s="2">
        <v>12</v>
      </c>
      <c r="E2057" s="3">
        <v>40667.507638888892</v>
      </c>
      <c r="F2057" s="11">
        <v>2.95</v>
      </c>
      <c r="G2057" s="2">
        <v>12645</v>
      </c>
      <c r="H2057" s="11">
        <v>35.400000000000006</v>
      </c>
    </row>
    <row r="2058" spans="1:8" x14ac:dyDescent="0.25">
      <c r="A2058" s="2">
        <v>551820</v>
      </c>
      <c r="B2058" s="1">
        <v>22355</v>
      </c>
      <c r="C2058" s="2" t="s">
        <v>226</v>
      </c>
      <c r="D2058" s="2">
        <v>10</v>
      </c>
      <c r="E2058" s="3">
        <v>40667.507638888892</v>
      </c>
      <c r="F2058" s="11">
        <v>0.85</v>
      </c>
      <c r="G2058" s="2">
        <v>12645</v>
      </c>
      <c r="H2058" s="11">
        <v>8.5</v>
      </c>
    </row>
    <row r="2059" spans="1:8" x14ac:dyDescent="0.25">
      <c r="A2059" s="2">
        <v>551820</v>
      </c>
      <c r="B2059" s="1">
        <v>22382</v>
      </c>
      <c r="C2059" s="2" t="s">
        <v>858</v>
      </c>
      <c r="D2059" s="2">
        <v>10</v>
      </c>
      <c r="E2059" s="3">
        <v>40667.507638888892</v>
      </c>
      <c r="F2059" s="11">
        <v>1.65</v>
      </c>
      <c r="G2059" s="2">
        <v>12645</v>
      </c>
      <c r="H2059" s="11">
        <v>16.5</v>
      </c>
    </row>
    <row r="2060" spans="1:8" x14ac:dyDescent="0.25">
      <c r="A2060" s="2">
        <v>551820</v>
      </c>
      <c r="B2060" s="1">
        <v>22383</v>
      </c>
      <c r="C2060" s="2" t="s">
        <v>768</v>
      </c>
      <c r="D2060" s="2">
        <v>10</v>
      </c>
      <c r="E2060" s="3">
        <v>40667.507638888892</v>
      </c>
      <c r="F2060" s="11">
        <v>1.65</v>
      </c>
      <c r="G2060" s="2">
        <v>12645</v>
      </c>
      <c r="H2060" s="11">
        <v>16.5</v>
      </c>
    </row>
    <row r="2061" spans="1:8" x14ac:dyDescent="0.25">
      <c r="A2061" s="2">
        <v>551820</v>
      </c>
      <c r="B2061" s="1">
        <v>22551</v>
      </c>
      <c r="C2061" s="2" t="s">
        <v>158</v>
      </c>
      <c r="D2061" s="2">
        <v>12</v>
      </c>
      <c r="E2061" s="3">
        <v>40667.507638888892</v>
      </c>
      <c r="F2061" s="11">
        <v>1.65</v>
      </c>
      <c r="G2061" s="2">
        <v>12645</v>
      </c>
      <c r="H2061" s="11">
        <v>19.799999999999997</v>
      </c>
    </row>
    <row r="2062" spans="1:8" x14ac:dyDescent="0.25">
      <c r="A2062" s="2">
        <v>551820</v>
      </c>
      <c r="B2062" s="1">
        <v>22554</v>
      </c>
      <c r="C2062" s="2" t="s">
        <v>110</v>
      </c>
      <c r="D2062" s="2">
        <v>12</v>
      </c>
      <c r="E2062" s="3">
        <v>40667.507638888892</v>
      </c>
      <c r="F2062" s="11">
        <v>1.65</v>
      </c>
      <c r="G2062" s="2">
        <v>12645</v>
      </c>
      <c r="H2062" s="11">
        <v>19.799999999999997</v>
      </c>
    </row>
    <row r="2063" spans="1:8" x14ac:dyDescent="0.25">
      <c r="A2063" s="2">
        <v>551820</v>
      </c>
      <c r="B2063" s="1">
        <v>22993</v>
      </c>
      <c r="C2063" s="2" t="s">
        <v>685</v>
      </c>
      <c r="D2063" s="2">
        <v>24</v>
      </c>
      <c r="E2063" s="3">
        <v>40667.507638888892</v>
      </c>
      <c r="F2063" s="11">
        <v>1.25</v>
      </c>
      <c r="G2063" s="2">
        <v>12645</v>
      </c>
      <c r="H2063" s="11">
        <v>30</v>
      </c>
    </row>
    <row r="2064" spans="1:8" x14ac:dyDescent="0.25">
      <c r="A2064" s="2">
        <v>551820</v>
      </c>
      <c r="B2064" s="1">
        <v>23199</v>
      </c>
      <c r="C2064" s="2" t="s">
        <v>888</v>
      </c>
      <c r="D2064" s="2">
        <v>10</v>
      </c>
      <c r="E2064" s="3">
        <v>40667.507638888892</v>
      </c>
      <c r="F2064" s="11">
        <v>2.08</v>
      </c>
      <c r="G2064" s="2">
        <v>12645</v>
      </c>
      <c r="H2064" s="11">
        <v>20.8</v>
      </c>
    </row>
    <row r="2065" spans="1:8" x14ac:dyDescent="0.25">
      <c r="A2065" s="2">
        <v>551820</v>
      </c>
      <c r="B2065" s="1">
        <v>23204</v>
      </c>
      <c r="C2065" s="2" t="s">
        <v>902</v>
      </c>
      <c r="D2065" s="2">
        <v>20</v>
      </c>
      <c r="E2065" s="3">
        <v>40667.507638888892</v>
      </c>
      <c r="F2065" s="11">
        <v>0.85</v>
      </c>
      <c r="G2065" s="2">
        <v>12645</v>
      </c>
      <c r="H2065" s="11">
        <v>17</v>
      </c>
    </row>
    <row r="2066" spans="1:8" x14ac:dyDescent="0.25">
      <c r="A2066" s="2">
        <v>551820</v>
      </c>
      <c r="B2066" s="1">
        <v>23205</v>
      </c>
      <c r="C2066" s="2" t="s">
        <v>937</v>
      </c>
      <c r="D2066" s="2">
        <v>10</v>
      </c>
      <c r="E2066" s="3">
        <v>40667.507638888892</v>
      </c>
      <c r="F2066" s="11">
        <v>0.85</v>
      </c>
      <c r="G2066" s="2">
        <v>12645</v>
      </c>
      <c r="H2066" s="11">
        <v>8.5</v>
      </c>
    </row>
    <row r="2067" spans="1:8" x14ac:dyDescent="0.25">
      <c r="A2067" s="2">
        <v>551820</v>
      </c>
      <c r="B2067" s="1">
        <v>23206</v>
      </c>
      <c r="C2067" s="2" t="s">
        <v>901</v>
      </c>
      <c r="D2067" s="2">
        <v>10</v>
      </c>
      <c r="E2067" s="3">
        <v>40667.507638888892</v>
      </c>
      <c r="F2067" s="11">
        <v>1.65</v>
      </c>
      <c r="G2067" s="2">
        <v>12645</v>
      </c>
      <c r="H2067" s="11">
        <v>16.5</v>
      </c>
    </row>
    <row r="2068" spans="1:8" x14ac:dyDescent="0.25">
      <c r="A2068" s="2">
        <v>551820</v>
      </c>
      <c r="B2068" s="1">
        <v>23207</v>
      </c>
      <c r="C2068" s="2" t="s">
        <v>936</v>
      </c>
      <c r="D2068" s="2">
        <v>10</v>
      </c>
      <c r="E2068" s="3">
        <v>40667.507638888892</v>
      </c>
      <c r="F2068" s="11">
        <v>1.65</v>
      </c>
      <c r="G2068" s="2">
        <v>12645</v>
      </c>
      <c r="H2068" s="11">
        <v>16.5</v>
      </c>
    </row>
    <row r="2069" spans="1:8" x14ac:dyDescent="0.25">
      <c r="A2069" s="2">
        <v>551820</v>
      </c>
      <c r="B2069" s="1">
        <v>23208</v>
      </c>
      <c r="C2069" s="2" t="s">
        <v>941</v>
      </c>
      <c r="D2069" s="2">
        <v>10</v>
      </c>
      <c r="E2069" s="3">
        <v>40667.507638888892</v>
      </c>
      <c r="F2069" s="11">
        <v>1.65</v>
      </c>
      <c r="G2069" s="2">
        <v>12645</v>
      </c>
      <c r="H2069" s="11">
        <v>16.5</v>
      </c>
    </row>
    <row r="2070" spans="1:8" x14ac:dyDescent="0.25">
      <c r="A2070" s="2">
        <v>551886</v>
      </c>
      <c r="B2070" s="1">
        <v>21169</v>
      </c>
      <c r="C2070" s="2" t="s">
        <v>947</v>
      </c>
      <c r="D2070" s="2">
        <v>12</v>
      </c>
      <c r="E2070" s="3">
        <v>40668.390972222223</v>
      </c>
      <c r="F2070" s="11">
        <v>1.69</v>
      </c>
      <c r="G2070" s="2">
        <v>12569</v>
      </c>
      <c r="H2070" s="11">
        <v>20.28</v>
      </c>
    </row>
    <row r="2071" spans="1:8" x14ac:dyDescent="0.25">
      <c r="A2071" s="2">
        <v>551886</v>
      </c>
      <c r="B2071" s="1">
        <v>21903</v>
      </c>
      <c r="C2071" s="2" t="s">
        <v>946</v>
      </c>
      <c r="D2071" s="2">
        <v>12</v>
      </c>
      <c r="E2071" s="3">
        <v>40668.390972222223</v>
      </c>
      <c r="F2071" s="11">
        <v>2.1</v>
      </c>
      <c r="G2071" s="2">
        <v>12569</v>
      </c>
      <c r="H2071" s="11">
        <v>25.200000000000003</v>
      </c>
    </row>
    <row r="2072" spans="1:8" x14ac:dyDescent="0.25">
      <c r="A2072" s="2">
        <v>551886</v>
      </c>
      <c r="B2072" s="1">
        <v>21905</v>
      </c>
      <c r="C2072" s="2" t="s">
        <v>948</v>
      </c>
      <c r="D2072" s="2">
        <v>6</v>
      </c>
      <c r="E2072" s="3">
        <v>40668.390972222223</v>
      </c>
      <c r="F2072" s="11">
        <v>2.1</v>
      </c>
      <c r="G2072" s="2">
        <v>12569</v>
      </c>
      <c r="H2072" s="11">
        <v>12.600000000000001</v>
      </c>
    </row>
    <row r="2073" spans="1:8" x14ac:dyDescent="0.25">
      <c r="A2073" s="2">
        <v>551886</v>
      </c>
      <c r="B2073" s="1" t="s">
        <v>881</v>
      </c>
      <c r="C2073" s="2" t="s">
        <v>882</v>
      </c>
      <c r="D2073" s="2">
        <v>6</v>
      </c>
      <c r="E2073" s="3">
        <v>40668.390972222223</v>
      </c>
      <c r="F2073" s="11">
        <v>2.95</v>
      </c>
      <c r="G2073" s="2">
        <v>12569</v>
      </c>
      <c r="H2073" s="11">
        <v>17.700000000000003</v>
      </c>
    </row>
    <row r="2074" spans="1:8" x14ac:dyDescent="0.25">
      <c r="A2074" s="2">
        <v>551886</v>
      </c>
      <c r="B2074" s="1" t="s">
        <v>942</v>
      </c>
      <c r="C2074" s="2" t="s">
        <v>943</v>
      </c>
      <c r="D2074" s="2">
        <v>6</v>
      </c>
      <c r="E2074" s="3">
        <v>40668.390972222223</v>
      </c>
      <c r="F2074" s="11">
        <v>2.95</v>
      </c>
      <c r="G2074" s="2">
        <v>12569</v>
      </c>
      <c r="H2074" s="11">
        <v>17.700000000000003</v>
      </c>
    </row>
    <row r="2075" spans="1:8" x14ac:dyDescent="0.25">
      <c r="A2075" s="2">
        <v>551886</v>
      </c>
      <c r="B2075" s="1" t="s">
        <v>944</v>
      </c>
      <c r="C2075" s="2" t="s">
        <v>945</v>
      </c>
      <c r="D2075" s="2">
        <v>6</v>
      </c>
      <c r="E2075" s="3">
        <v>40668.390972222223</v>
      </c>
      <c r="F2075" s="11">
        <v>2.95</v>
      </c>
      <c r="G2075" s="2">
        <v>12569</v>
      </c>
      <c r="H2075" s="11">
        <v>17.700000000000003</v>
      </c>
    </row>
    <row r="2076" spans="1:8" x14ac:dyDescent="0.25">
      <c r="A2076" s="2">
        <v>552008</v>
      </c>
      <c r="B2076" s="1">
        <v>22847</v>
      </c>
      <c r="C2076" s="2" t="s">
        <v>49</v>
      </c>
      <c r="D2076" s="2">
        <v>8</v>
      </c>
      <c r="E2076" s="3">
        <v>40668.717361111114</v>
      </c>
      <c r="F2076" s="11">
        <v>14.95</v>
      </c>
      <c r="G2076" s="2">
        <v>12476</v>
      </c>
      <c r="H2076" s="11">
        <v>119.6</v>
      </c>
    </row>
    <row r="2077" spans="1:8" x14ac:dyDescent="0.25">
      <c r="A2077" s="2">
        <v>552008</v>
      </c>
      <c r="B2077" s="1">
        <v>22849</v>
      </c>
      <c r="C2077" s="2" t="s">
        <v>259</v>
      </c>
      <c r="D2077" s="2">
        <v>8</v>
      </c>
      <c r="E2077" s="3">
        <v>40668.717361111114</v>
      </c>
      <c r="F2077" s="11">
        <v>14.95</v>
      </c>
      <c r="G2077" s="2">
        <v>12476</v>
      </c>
      <c r="H2077" s="11">
        <v>119.6</v>
      </c>
    </row>
    <row r="2078" spans="1:8" x14ac:dyDescent="0.25">
      <c r="A2078" s="2">
        <v>552211</v>
      </c>
      <c r="B2078" s="1">
        <v>20677</v>
      </c>
      <c r="C2078" s="2" t="s">
        <v>121</v>
      </c>
      <c r="D2078" s="2">
        <v>24</v>
      </c>
      <c r="E2078" s="3">
        <v>40669.625694444447</v>
      </c>
      <c r="F2078" s="11">
        <v>1.25</v>
      </c>
      <c r="G2078" s="2">
        <v>12709</v>
      </c>
      <c r="H2078" s="11">
        <v>30</v>
      </c>
    </row>
    <row r="2079" spans="1:8" x14ac:dyDescent="0.25">
      <c r="A2079" s="2">
        <v>552211</v>
      </c>
      <c r="B2079" s="1">
        <v>21122</v>
      </c>
      <c r="C2079" s="2" t="s">
        <v>218</v>
      </c>
      <c r="D2079" s="2">
        <v>24</v>
      </c>
      <c r="E2079" s="3">
        <v>40669.625694444447</v>
      </c>
      <c r="F2079" s="11">
        <v>1.25</v>
      </c>
      <c r="G2079" s="2">
        <v>12709</v>
      </c>
      <c r="H2079" s="11">
        <v>30</v>
      </c>
    </row>
    <row r="2080" spans="1:8" x14ac:dyDescent="0.25">
      <c r="A2080" s="2">
        <v>552211</v>
      </c>
      <c r="B2080" s="1">
        <v>21238</v>
      </c>
      <c r="C2080" s="2" t="s">
        <v>125</v>
      </c>
      <c r="D2080" s="2">
        <v>32</v>
      </c>
      <c r="E2080" s="3">
        <v>40669.625694444447</v>
      </c>
      <c r="F2080" s="11">
        <v>0.85</v>
      </c>
      <c r="G2080" s="2">
        <v>12709</v>
      </c>
      <c r="H2080" s="11">
        <v>27.2</v>
      </c>
    </row>
    <row r="2081" spans="1:8" x14ac:dyDescent="0.25">
      <c r="A2081" s="2">
        <v>552211</v>
      </c>
      <c r="B2081" s="1">
        <v>21239</v>
      </c>
      <c r="C2081" s="2" t="s">
        <v>126</v>
      </c>
      <c r="D2081" s="2">
        <v>32</v>
      </c>
      <c r="E2081" s="3">
        <v>40669.625694444447</v>
      </c>
      <c r="F2081" s="11">
        <v>0.85</v>
      </c>
      <c r="G2081" s="2">
        <v>12709</v>
      </c>
      <c r="H2081" s="11">
        <v>27.2</v>
      </c>
    </row>
    <row r="2082" spans="1:8" x14ac:dyDescent="0.25">
      <c r="A2082" s="2">
        <v>552211</v>
      </c>
      <c r="B2082" s="1">
        <v>21240</v>
      </c>
      <c r="C2082" s="2" t="s">
        <v>131</v>
      </c>
      <c r="D2082" s="2">
        <v>32</v>
      </c>
      <c r="E2082" s="3">
        <v>40669.625694444447</v>
      </c>
      <c r="F2082" s="11">
        <v>0.85</v>
      </c>
      <c r="G2082" s="2">
        <v>12709</v>
      </c>
      <c r="H2082" s="11">
        <v>27.2</v>
      </c>
    </row>
    <row r="2083" spans="1:8" x14ac:dyDescent="0.25">
      <c r="A2083" s="2">
        <v>552211</v>
      </c>
      <c r="B2083" s="1">
        <v>21243</v>
      </c>
      <c r="C2083" s="2" t="s">
        <v>122</v>
      </c>
      <c r="D2083" s="2">
        <v>32</v>
      </c>
      <c r="E2083" s="3">
        <v>40669.625694444447</v>
      </c>
      <c r="F2083" s="11">
        <v>1.69</v>
      </c>
      <c r="G2083" s="2">
        <v>12709</v>
      </c>
      <c r="H2083" s="11">
        <v>54.08</v>
      </c>
    </row>
    <row r="2084" spans="1:8" x14ac:dyDescent="0.25">
      <c r="A2084" s="2">
        <v>552211</v>
      </c>
      <c r="B2084" s="1">
        <v>22348</v>
      </c>
      <c r="C2084" s="2" t="s">
        <v>949</v>
      </c>
      <c r="D2084" s="2">
        <v>24</v>
      </c>
      <c r="E2084" s="3">
        <v>40669.625694444447</v>
      </c>
      <c r="F2084" s="11">
        <v>0.85</v>
      </c>
      <c r="G2084" s="2">
        <v>12709</v>
      </c>
      <c r="H2084" s="11">
        <v>20.399999999999999</v>
      </c>
    </row>
    <row r="2085" spans="1:8" x14ac:dyDescent="0.25">
      <c r="A2085" s="2">
        <v>552211</v>
      </c>
      <c r="B2085" s="1">
        <v>22402</v>
      </c>
      <c r="C2085" s="2" t="s">
        <v>950</v>
      </c>
      <c r="D2085" s="2">
        <v>12</v>
      </c>
      <c r="E2085" s="3">
        <v>40669.625694444447</v>
      </c>
      <c r="F2085" s="11">
        <v>1.25</v>
      </c>
      <c r="G2085" s="2">
        <v>12709</v>
      </c>
      <c r="H2085" s="11">
        <v>15</v>
      </c>
    </row>
    <row r="2086" spans="1:8" x14ac:dyDescent="0.25">
      <c r="A2086" s="2">
        <v>552211</v>
      </c>
      <c r="B2086" s="1" t="s">
        <v>82</v>
      </c>
      <c r="C2086" s="2" t="s">
        <v>83</v>
      </c>
      <c r="D2086" s="2">
        <v>12</v>
      </c>
      <c r="E2086" s="3">
        <v>40669.625694444447</v>
      </c>
      <c r="F2086" s="11">
        <v>1.25</v>
      </c>
      <c r="G2086" s="2">
        <v>12709</v>
      </c>
      <c r="H2086" s="11">
        <v>15</v>
      </c>
    </row>
    <row r="2087" spans="1:8" x14ac:dyDescent="0.25">
      <c r="A2087" s="2">
        <v>552337</v>
      </c>
      <c r="B2087" s="1">
        <v>20749</v>
      </c>
      <c r="C2087" s="2" t="s">
        <v>719</v>
      </c>
      <c r="D2087" s="2">
        <v>4</v>
      </c>
      <c r="E2087" s="3">
        <v>40672.481944444444</v>
      </c>
      <c r="F2087" s="11">
        <v>7.95</v>
      </c>
      <c r="G2087" s="2">
        <v>12621</v>
      </c>
      <c r="H2087" s="11">
        <v>31.8</v>
      </c>
    </row>
    <row r="2088" spans="1:8" x14ac:dyDescent="0.25">
      <c r="A2088" s="2">
        <v>552337</v>
      </c>
      <c r="B2088" s="1">
        <v>21051</v>
      </c>
      <c r="C2088" s="2" t="s">
        <v>951</v>
      </c>
      <c r="D2088" s="2">
        <v>6</v>
      </c>
      <c r="E2088" s="3">
        <v>40672.481944444444</v>
      </c>
      <c r="F2088" s="11">
        <v>2.1</v>
      </c>
      <c r="G2088" s="2">
        <v>12621</v>
      </c>
      <c r="H2088" s="11">
        <v>12.600000000000001</v>
      </c>
    </row>
    <row r="2089" spans="1:8" x14ac:dyDescent="0.25">
      <c r="A2089" s="2">
        <v>552337</v>
      </c>
      <c r="B2089" s="1">
        <v>21116</v>
      </c>
      <c r="C2089" s="2" t="s">
        <v>606</v>
      </c>
      <c r="D2089" s="2">
        <v>3</v>
      </c>
      <c r="E2089" s="3">
        <v>40672.481944444444</v>
      </c>
      <c r="F2089" s="11">
        <v>4.95</v>
      </c>
      <c r="G2089" s="2">
        <v>12621</v>
      </c>
      <c r="H2089" s="11">
        <v>14.850000000000001</v>
      </c>
    </row>
    <row r="2090" spans="1:8" x14ac:dyDescent="0.25">
      <c r="A2090" s="2">
        <v>552337</v>
      </c>
      <c r="B2090" s="1">
        <v>21703</v>
      </c>
      <c r="C2090" s="2" t="s">
        <v>952</v>
      </c>
      <c r="D2090" s="2">
        <v>12</v>
      </c>
      <c r="E2090" s="3">
        <v>40672.481944444444</v>
      </c>
      <c r="F2090" s="11">
        <v>0.42</v>
      </c>
      <c r="G2090" s="2">
        <v>12621</v>
      </c>
      <c r="H2090" s="11">
        <v>5.04</v>
      </c>
    </row>
    <row r="2091" spans="1:8" x14ac:dyDescent="0.25">
      <c r="A2091" s="2">
        <v>552337</v>
      </c>
      <c r="B2091" s="1">
        <v>21705</v>
      </c>
      <c r="C2091" s="2" t="s">
        <v>953</v>
      </c>
      <c r="D2091" s="2">
        <v>12</v>
      </c>
      <c r="E2091" s="3">
        <v>40672.481944444444</v>
      </c>
      <c r="F2091" s="11">
        <v>1.65</v>
      </c>
      <c r="G2091" s="2">
        <v>12621</v>
      </c>
      <c r="H2091" s="11">
        <v>19.799999999999997</v>
      </c>
    </row>
    <row r="2092" spans="1:8" x14ac:dyDescent="0.25">
      <c r="A2092" s="2">
        <v>552337</v>
      </c>
      <c r="B2092" s="1">
        <v>21716</v>
      </c>
      <c r="C2092" s="2" t="s">
        <v>671</v>
      </c>
      <c r="D2092" s="2">
        <v>8</v>
      </c>
      <c r="E2092" s="3">
        <v>40672.481944444444</v>
      </c>
      <c r="F2092" s="11">
        <v>2.5499999999999998</v>
      </c>
      <c r="G2092" s="2">
        <v>12621</v>
      </c>
      <c r="H2092" s="11">
        <v>20.399999999999999</v>
      </c>
    </row>
    <row r="2093" spans="1:8" x14ac:dyDescent="0.25">
      <c r="A2093" s="2">
        <v>552337</v>
      </c>
      <c r="B2093" s="1">
        <v>21718</v>
      </c>
      <c r="C2093" s="2" t="s">
        <v>903</v>
      </c>
      <c r="D2093" s="2">
        <v>12</v>
      </c>
      <c r="E2093" s="3">
        <v>40672.481944444444</v>
      </c>
      <c r="F2093" s="11">
        <v>1.25</v>
      </c>
      <c r="G2093" s="2">
        <v>12621</v>
      </c>
      <c r="H2093" s="11">
        <v>15</v>
      </c>
    </row>
    <row r="2094" spans="1:8" x14ac:dyDescent="0.25">
      <c r="A2094" s="2">
        <v>552337</v>
      </c>
      <c r="B2094" s="1">
        <v>21914</v>
      </c>
      <c r="C2094" s="2" t="s">
        <v>66</v>
      </c>
      <c r="D2094" s="2">
        <v>12</v>
      </c>
      <c r="E2094" s="3">
        <v>40672.481944444444</v>
      </c>
      <c r="F2094" s="11">
        <v>1.25</v>
      </c>
      <c r="G2094" s="2">
        <v>12621</v>
      </c>
      <c r="H2094" s="11">
        <v>15</v>
      </c>
    </row>
    <row r="2095" spans="1:8" x14ac:dyDescent="0.25">
      <c r="A2095" s="2">
        <v>552337</v>
      </c>
      <c r="B2095" s="1">
        <v>21915</v>
      </c>
      <c r="C2095" s="2" t="s">
        <v>65</v>
      </c>
      <c r="D2095" s="2">
        <v>12</v>
      </c>
      <c r="E2095" s="3">
        <v>40672.481944444444</v>
      </c>
      <c r="F2095" s="11">
        <v>1.25</v>
      </c>
      <c r="G2095" s="2">
        <v>12621</v>
      </c>
      <c r="H2095" s="11">
        <v>15</v>
      </c>
    </row>
    <row r="2096" spans="1:8" x14ac:dyDescent="0.25">
      <c r="A2096" s="2">
        <v>552337</v>
      </c>
      <c r="B2096" s="1">
        <v>21937</v>
      </c>
      <c r="C2096" s="2" t="s">
        <v>596</v>
      </c>
      <c r="D2096" s="2">
        <v>10</v>
      </c>
      <c r="E2096" s="3">
        <v>40672.481944444444</v>
      </c>
      <c r="F2096" s="11">
        <v>2.95</v>
      </c>
      <c r="G2096" s="2">
        <v>12621</v>
      </c>
      <c r="H2096" s="11">
        <v>29.5</v>
      </c>
    </row>
    <row r="2097" spans="1:8" x14ac:dyDescent="0.25">
      <c r="A2097" s="2">
        <v>552337</v>
      </c>
      <c r="B2097" s="1">
        <v>22029</v>
      </c>
      <c r="C2097" s="2" t="s">
        <v>574</v>
      </c>
      <c r="D2097" s="2">
        <v>12</v>
      </c>
      <c r="E2097" s="3">
        <v>40672.481944444444</v>
      </c>
      <c r="F2097" s="11">
        <v>0.42</v>
      </c>
      <c r="G2097" s="2">
        <v>12621</v>
      </c>
      <c r="H2097" s="11">
        <v>5.04</v>
      </c>
    </row>
    <row r="2098" spans="1:8" x14ac:dyDescent="0.25">
      <c r="A2098" s="2">
        <v>552337</v>
      </c>
      <c r="B2098" s="1">
        <v>22037</v>
      </c>
      <c r="C2098" s="2" t="s">
        <v>515</v>
      </c>
      <c r="D2098" s="2">
        <v>12</v>
      </c>
      <c r="E2098" s="3">
        <v>40672.481944444444</v>
      </c>
      <c r="F2098" s="11">
        <v>0.42</v>
      </c>
      <c r="G2098" s="2">
        <v>12621</v>
      </c>
      <c r="H2098" s="11">
        <v>5.04</v>
      </c>
    </row>
    <row r="2099" spans="1:8" x14ac:dyDescent="0.25">
      <c r="A2099" s="2">
        <v>552337</v>
      </c>
      <c r="B2099" s="1">
        <v>22077</v>
      </c>
      <c r="C2099" s="2" t="s">
        <v>17</v>
      </c>
      <c r="D2099" s="2">
        <v>12</v>
      </c>
      <c r="E2099" s="3">
        <v>40672.481944444444</v>
      </c>
      <c r="F2099" s="11">
        <v>1.65</v>
      </c>
      <c r="G2099" s="2">
        <v>12621</v>
      </c>
      <c r="H2099" s="11">
        <v>19.799999999999997</v>
      </c>
    </row>
    <row r="2100" spans="1:8" x14ac:dyDescent="0.25">
      <c r="A2100" s="2">
        <v>552337</v>
      </c>
      <c r="B2100" s="1">
        <v>22326</v>
      </c>
      <c r="C2100" s="2" t="s">
        <v>75</v>
      </c>
      <c r="D2100" s="2">
        <v>12</v>
      </c>
      <c r="E2100" s="3">
        <v>40672.481944444444</v>
      </c>
      <c r="F2100" s="11">
        <v>2.95</v>
      </c>
      <c r="G2100" s="2">
        <v>12621</v>
      </c>
      <c r="H2100" s="11">
        <v>35.400000000000006</v>
      </c>
    </row>
    <row r="2101" spans="1:8" x14ac:dyDescent="0.25">
      <c r="A2101" s="2">
        <v>552337</v>
      </c>
      <c r="B2101" s="1">
        <v>22328</v>
      </c>
      <c r="C2101" s="2" t="s">
        <v>101</v>
      </c>
      <c r="D2101" s="2">
        <v>6</v>
      </c>
      <c r="E2101" s="3">
        <v>40672.481944444444</v>
      </c>
      <c r="F2101" s="11">
        <v>2.95</v>
      </c>
      <c r="G2101" s="2">
        <v>12621</v>
      </c>
      <c r="H2101" s="11">
        <v>17.700000000000003</v>
      </c>
    </row>
    <row r="2102" spans="1:8" x14ac:dyDescent="0.25">
      <c r="A2102" s="2">
        <v>552337</v>
      </c>
      <c r="B2102" s="1">
        <v>22418</v>
      </c>
      <c r="C2102" s="2" t="s">
        <v>528</v>
      </c>
      <c r="D2102" s="2">
        <v>24</v>
      </c>
      <c r="E2102" s="3">
        <v>40672.481944444444</v>
      </c>
      <c r="F2102" s="11">
        <v>0.85</v>
      </c>
      <c r="G2102" s="2">
        <v>12621</v>
      </c>
      <c r="H2102" s="11">
        <v>20.399999999999999</v>
      </c>
    </row>
    <row r="2103" spans="1:8" x14ac:dyDescent="0.25">
      <c r="A2103" s="2">
        <v>552337</v>
      </c>
      <c r="B2103" s="1">
        <v>22549</v>
      </c>
      <c r="C2103" s="2" t="s">
        <v>12</v>
      </c>
      <c r="D2103" s="2">
        <v>12</v>
      </c>
      <c r="E2103" s="3">
        <v>40672.481944444444</v>
      </c>
      <c r="F2103" s="11">
        <v>1.45</v>
      </c>
      <c r="G2103" s="2">
        <v>12621</v>
      </c>
      <c r="H2103" s="11">
        <v>17.399999999999999</v>
      </c>
    </row>
    <row r="2104" spans="1:8" x14ac:dyDescent="0.25">
      <c r="A2104" s="2">
        <v>552337</v>
      </c>
      <c r="B2104" s="1">
        <v>22629</v>
      </c>
      <c r="C2104" s="2" t="s">
        <v>74</v>
      </c>
      <c r="D2104" s="2">
        <v>24</v>
      </c>
      <c r="E2104" s="3">
        <v>40672.481944444444</v>
      </c>
      <c r="F2104" s="11">
        <v>1.95</v>
      </c>
      <c r="G2104" s="2">
        <v>12621</v>
      </c>
      <c r="H2104" s="11">
        <v>46.8</v>
      </c>
    </row>
    <row r="2105" spans="1:8" x14ac:dyDescent="0.25">
      <c r="A2105" s="2">
        <v>552337</v>
      </c>
      <c r="B2105" s="1">
        <v>22665</v>
      </c>
      <c r="C2105" s="2" t="s">
        <v>690</v>
      </c>
      <c r="D2105" s="2">
        <v>6</v>
      </c>
      <c r="E2105" s="3">
        <v>40672.481944444444</v>
      </c>
      <c r="F2105" s="11">
        <v>2.95</v>
      </c>
      <c r="G2105" s="2">
        <v>12621</v>
      </c>
      <c r="H2105" s="11">
        <v>17.700000000000003</v>
      </c>
    </row>
    <row r="2106" spans="1:8" x14ac:dyDescent="0.25">
      <c r="A2106" s="2">
        <v>552337</v>
      </c>
      <c r="B2106" s="1">
        <v>22711</v>
      </c>
      <c r="C2106" s="2" t="s">
        <v>403</v>
      </c>
      <c r="D2106" s="2">
        <v>25</v>
      </c>
      <c r="E2106" s="3">
        <v>40672.481944444444</v>
      </c>
      <c r="F2106" s="11">
        <v>0.42</v>
      </c>
      <c r="G2106" s="2">
        <v>12621</v>
      </c>
      <c r="H2106" s="11">
        <v>10.5</v>
      </c>
    </row>
    <row r="2107" spans="1:8" x14ac:dyDescent="0.25">
      <c r="A2107" s="2">
        <v>552337</v>
      </c>
      <c r="B2107" s="1">
        <v>22716</v>
      </c>
      <c r="C2107" s="2" t="s">
        <v>554</v>
      </c>
      <c r="D2107" s="2">
        <v>12</v>
      </c>
      <c r="E2107" s="3">
        <v>40672.481944444444</v>
      </c>
      <c r="F2107" s="11">
        <v>0.42</v>
      </c>
      <c r="G2107" s="2">
        <v>12621</v>
      </c>
      <c r="H2107" s="11">
        <v>5.04</v>
      </c>
    </row>
    <row r="2108" spans="1:8" x14ac:dyDescent="0.25">
      <c r="A2108" s="2">
        <v>552337</v>
      </c>
      <c r="B2108" s="1">
        <v>22725</v>
      </c>
      <c r="C2108" s="2" t="s">
        <v>162</v>
      </c>
      <c r="D2108" s="2">
        <v>8</v>
      </c>
      <c r="E2108" s="3">
        <v>40672.481944444444</v>
      </c>
      <c r="F2108" s="11">
        <v>3.75</v>
      </c>
      <c r="G2108" s="2">
        <v>12621</v>
      </c>
      <c r="H2108" s="11">
        <v>30</v>
      </c>
    </row>
    <row r="2109" spans="1:8" x14ac:dyDescent="0.25">
      <c r="A2109" s="2">
        <v>552337</v>
      </c>
      <c r="B2109" s="1">
        <v>22727</v>
      </c>
      <c r="C2109" s="2" t="s">
        <v>161</v>
      </c>
      <c r="D2109" s="2">
        <v>8</v>
      </c>
      <c r="E2109" s="3">
        <v>40672.481944444444</v>
      </c>
      <c r="F2109" s="11">
        <v>3.75</v>
      </c>
      <c r="G2109" s="2">
        <v>12621</v>
      </c>
      <c r="H2109" s="11">
        <v>30</v>
      </c>
    </row>
    <row r="2110" spans="1:8" x14ac:dyDescent="0.25">
      <c r="A2110" s="2">
        <v>552337</v>
      </c>
      <c r="B2110" s="1">
        <v>22729</v>
      </c>
      <c r="C2110" s="2" t="s">
        <v>676</v>
      </c>
      <c r="D2110" s="2">
        <v>12</v>
      </c>
      <c r="E2110" s="3">
        <v>40672.481944444444</v>
      </c>
      <c r="F2110" s="11">
        <v>3.75</v>
      </c>
      <c r="G2110" s="2">
        <v>12621</v>
      </c>
      <c r="H2110" s="11">
        <v>45</v>
      </c>
    </row>
    <row r="2111" spans="1:8" x14ac:dyDescent="0.25">
      <c r="A2111" s="2">
        <v>552337</v>
      </c>
      <c r="B2111" s="1">
        <v>22730</v>
      </c>
      <c r="C2111" s="2" t="s">
        <v>160</v>
      </c>
      <c r="D2111" s="2">
        <v>4</v>
      </c>
      <c r="E2111" s="3">
        <v>40672.481944444444</v>
      </c>
      <c r="F2111" s="11">
        <v>3.75</v>
      </c>
      <c r="G2111" s="2">
        <v>12621</v>
      </c>
      <c r="H2111" s="11">
        <v>15</v>
      </c>
    </row>
    <row r="2112" spans="1:8" x14ac:dyDescent="0.25">
      <c r="A2112" s="2">
        <v>552337</v>
      </c>
      <c r="B2112" s="1">
        <v>22972</v>
      </c>
      <c r="C2112" s="2" t="s">
        <v>54</v>
      </c>
      <c r="D2112" s="2">
        <v>12</v>
      </c>
      <c r="E2112" s="3">
        <v>40672.481944444444</v>
      </c>
      <c r="F2112" s="11">
        <v>1.65</v>
      </c>
      <c r="G2112" s="2">
        <v>12621</v>
      </c>
      <c r="H2112" s="11">
        <v>19.799999999999997</v>
      </c>
    </row>
    <row r="2113" spans="1:8" x14ac:dyDescent="0.25">
      <c r="A2113" s="2">
        <v>552337</v>
      </c>
      <c r="B2113" s="1">
        <v>23204</v>
      </c>
      <c r="C2113" s="2" t="s">
        <v>902</v>
      </c>
      <c r="D2113" s="2">
        <v>10</v>
      </c>
      <c r="E2113" s="3">
        <v>40672.481944444444</v>
      </c>
      <c r="F2113" s="11">
        <v>0.85</v>
      </c>
      <c r="G2113" s="2">
        <v>12621</v>
      </c>
      <c r="H2113" s="11">
        <v>8.5</v>
      </c>
    </row>
    <row r="2114" spans="1:8" x14ac:dyDescent="0.25">
      <c r="A2114" s="2">
        <v>552337</v>
      </c>
      <c r="B2114" s="1">
        <v>23205</v>
      </c>
      <c r="C2114" s="2" t="s">
        <v>937</v>
      </c>
      <c r="D2114" s="2">
        <v>10</v>
      </c>
      <c r="E2114" s="3">
        <v>40672.481944444444</v>
      </c>
      <c r="F2114" s="11">
        <v>0.85</v>
      </c>
      <c r="G2114" s="2">
        <v>12621</v>
      </c>
      <c r="H2114" s="11">
        <v>8.5</v>
      </c>
    </row>
    <row r="2115" spans="1:8" x14ac:dyDescent="0.25">
      <c r="A2115" s="2">
        <v>552337</v>
      </c>
      <c r="B2115" s="1">
        <v>23206</v>
      </c>
      <c r="C2115" s="2" t="s">
        <v>901</v>
      </c>
      <c r="D2115" s="2">
        <v>10</v>
      </c>
      <c r="E2115" s="3">
        <v>40672.481944444444</v>
      </c>
      <c r="F2115" s="11">
        <v>1.65</v>
      </c>
      <c r="G2115" s="2">
        <v>12621</v>
      </c>
      <c r="H2115" s="11">
        <v>16.5</v>
      </c>
    </row>
    <row r="2116" spans="1:8" x14ac:dyDescent="0.25">
      <c r="A2116" s="2">
        <v>552337</v>
      </c>
      <c r="B2116" s="1">
        <v>23207</v>
      </c>
      <c r="C2116" s="2" t="s">
        <v>936</v>
      </c>
      <c r="D2116" s="2">
        <v>10</v>
      </c>
      <c r="E2116" s="3">
        <v>40672.481944444444</v>
      </c>
      <c r="F2116" s="11">
        <v>1.65</v>
      </c>
      <c r="G2116" s="2">
        <v>12621</v>
      </c>
      <c r="H2116" s="11">
        <v>16.5</v>
      </c>
    </row>
    <row r="2117" spans="1:8" x14ac:dyDescent="0.25">
      <c r="A2117" s="2">
        <v>552337</v>
      </c>
      <c r="B2117" s="1">
        <v>23208</v>
      </c>
      <c r="C2117" s="2" t="s">
        <v>941</v>
      </c>
      <c r="D2117" s="2">
        <v>20</v>
      </c>
      <c r="E2117" s="3">
        <v>40672.481944444444</v>
      </c>
      <c r="F2117" s="11">
        <v>1.65</v>
      </c>
      <c r="G2117" s="2">
        <v>12621</v>
      </c>
      <c r="H2117" s="11">
        <v>33</v>
      </c>
    </row>
    <row r="2118" spans="1:8" x14ac:dyDescent="0.25">
      <c r="A2118" s="2">
        <v>552337</v>
      </c>
      <c r="B2118" s="1">
        <v>23232</v>
      </c>
      <c r="C2118" s="2" t="s">
        <v>757</v>
      </c>
      <c r="D2118" s="2">
        <v>25</v>
      </c>
      <c r="E2118" s="3">
        <v>40672.481944444444</v>
      </c>
      <c r="F2118" s="11">
        <v>0.42</v>
      </c>
      <c r="G2118" s="2">
        <v>12621</v>
      </c>
      <c r="H2118" s="11">
        <v>10.5</v>
      </c>
    </row>
    <row r="2119" spans="1:8" x14ac:dyDescent="0.25">
      <c r="A2119" s="2">
        <v>552649</v>
      </c>
      <c r="B2119" s="1">
        <v>20719</v>
      </c>
      <c r="C2119" s="2" t="s">
        <v>76</v>
      </c>
      <c r="D2119" s="2">
        <v>30</v>
      </c>
      <c r="E2119" s="3">
        <v>40673.572222222225</v>
      </c>
      <c r="F2119" s="11">
        <v>0.85</v>
      </c>
      <c r="G2119" s="2">
        <v>12592</v>
      </c>
      <c r="H2119" s="11">
        <v>25.5</v>
      </c>
    </row>
    <row r="2120" spans="1:8" x14ac:dyDescent="0.25">
      <c r="A2120" s="2">
        <v>552649</v>
      </c>
      <c r="B2120" s="1">
        <v>20723</v>
      </c>
      <c r="C2120" s="2" t="s">
        <v>672</v>
      </c>
      <c r="D2120" s="2">
        <v>30</v>
      </c>
      <c r="E2120" s="3">
        <v>40673.572222222225</v>
      </c>
      <c r="F2120" s="11">
        <v>0.85</v>
      </c>
      <c r="G2120" s="2">
        <v>12592</v>
      </c>
      <c r="H2120" s="11">
        <v>25.5</v>
      </c>
    </row>
    <row r="2121" spans="1:8" x14ac:dyDescent="0.25">
      <c r="A2121" s="2">
        <v>552649</v>
      </c>
      <c r="B2121" s="1">
        <v>20724</v>
      </c>
      <c r="C2121" s="2" t="s">
        <v>99</v>
      </c>
      <c r="D2121" s="2">
        <v>20</v>
      </c>
      <c r="E2121" s="3">
        <v>40673.572222222225</v>
      </c>
      <c r="F2121" s="11">
        <v>0.85</v>
      </c>
      <c r="G2121" s="2">
        <v>12592</v>
      </c>
      <c r="H2121" s="11">
        <v>17</v>
      </c>
    </row>
    <row r="2122" spans="1:8" x14ac:dyDescent="0.25">
      <c r="A2122" s="2">
        <v>552649</v>
      </c>
      <c r="B2122" s="1">
        <v>20726</v>
      </c>
      <c r="C2122" s="2" t="s">
        <v>435</v>
      </c>
      <c r="D2122" s="2">
        <v>20</v>
      </c>
      <c r="E2122" s="3">
        <v>40673.572222222225</v>
      </c>
      <c r="F2122" s="11">
        <v>1.65</v>
      </c>
      <c r="G2122" s="2">
        <v>12592</v>
      </c>
      <c r="H2122" s="11">
        <v>33</v>
      </c>
    </row>
    <row r="2123" spans="1:8" x14ac:dyDescent="0.25">
      <c r="A2123" s="2">
        <v>552649</v>
      </c>
      <c r="B2123" s="1">
        <v>22382</v>
      </c>
      <c r="C2123" s="2" t="s">
        <v>858</v>
      </c>
      <c r="D2123" s="2">
        <v>20</v>
      </c>
      <c r="E2123" s="3">
        <v>40673.572222222225</v>
      </c>
      <c r="F2123" s="11">
        <v>1.65</v>
      </c>
      <c r="G2123" s="2">
        <v>12592</v>
      </c>
      <c r="H2123" s="11">
        <v>33</v>
      </c>
    </row>
    <row r="2124" spans="1:8" x14ac:dyDescent="0.25">
      <c r="A2124" s="2">
        <v>552649</v>
      </c>
      <c r="B2124" s="1">
        <v>22629</v>
      </c>
      <c r="C2124" s="2" t="s">
        <v>74</v>
      </c>
      <c r="D2124" s="2">
        <v>12</v>
      </c>
      <c r="E2124" s="3">
        <v>40673.572222222225</v>
      </c>
      <c r="F2124" s="11">
        <v>1.95</v>
      </c>
      <c r="G2124" s="2">
        <v>12592</v>
      </c>
      <c r="H2124" s="11">
        <v>23.4</v>
      </c>
    </row>
    <row r="2125" spans="1:8" x14ac:dyDescent="0.25">
      <c r="A2125" s="2">
        <v>552649</v>
      </c>
      <c r="B2125" s="1">
        <v>22631</v>
      </c>
      <c r="C2125" s="2" t="s">
        <v>102</v>
      </c>
      <c r="D2125" s="2">
        <v>12</v>
      </c>
      <c r="E2125" s="3">
        <v>40673.572222222225</v>
      </c>
      <c r="F2125" s="11">
        <v>1.95</v>
      </c>
      <c r="G2125" s="2">
        <v>12592</v>
      </c>
      <c r="H2125" s="11">
        <v>23.4</v>
      </c>
    </row>
    <row r="2126" spans="1:8" x14ac:dyDescent="0.25">
      <c r="A2126" s="2">
        <v>552649</v>
      </c>
      <c r="B2126" s="1">
        <v>23206</v>
      </c>
      <c r="C2126" s="2" t="s">
        <v>901</v>
      </c>
      <c r="D2126" s="2">
        <v>20</v>
      </c>
      <c r="E2126" s="3">
        <v>40673.572222222225</v>
      </c>
      <c r="F2126" s="11">
        <v>1.65</v>
      </c>
      <c r="G2126" s="2">
        <v>12592</v>
      </c>
      <c r="H2126" s="11">
        <v>33</v>
      </c>
    </row>
    <row r="2127" spans="1:8" x14ac:dyDescent="0.25">
      <c r="A2127" s="2">
        <v>552656</v>
      </c>
      <c r="B2127" s="1">
        <v>16014</v>
      </c>
      <c r="C2127" s="2" t="s">
        <v>956</v>
      </c>
      <c r="D2127" s="2">
        <v>20</v>
      </c>
      <c r="E2127" s="3">
        <v>40673.615277777775</v>
      </c>
      <c r="F2127" s="11">
        <v>0.42</v>
      </c>
      <c r="G2127" s="2">
        <v>12712</v>
      </c>
      <c r="H2127" s="11">
        <v>8.4</v>
      </c>
    </row>
    <row r="2128" spans="1:8" x14ac:dyDescent="0.25">
      <c r="A2128" s="2">
        <v>552656</v>
      </c>
      <c r="B2128" s="1">
        <v>16016</v>
      </c>
      <c r="C2128" s="2" t="s">
        <v>38</v>
      </c>
      <c r="D2128" s="2">
        <v>20</v>
      </c>
      <c r="E2128" s="3">
        <v>40673.615277777775</v>
      </c>
      <c r="F2128" s="11">
        <v>0.85</v>
      </c>
      <c r="G2128" s="2">
        <v>12712</v>
      </c>
      <c r="H2128" s="11">
        <v>17</v>
      </c>
    </row>
    <row r="2129" spans="1:8" x14ac:dyDescent="0.25">
      <c r="A2129" s="2">
        <v>552656</v>
      </c>
      <c r="B2129" s="1">
        <v>21892</v>
      </c>
      <c r="C2129" s="2" t="s">
        <v>630</v>
      </c>
      <c r="D2129" s="2">
        <v>12</v>
      </c>
      <c r="E2129" s="3">
        <v>40673.615277777775</v>
      </c>
      <c r="F2129" s="11">
        <v>1.25</v>
      </c>
      <c r="G2129" s="2">
        <v>12712</v>
      </c>
      <c r="H2129" s="11">
        <v>15</v>
      </c>
    </row>
    <row r="2130" spans="1:8" x14ac:dyDescent="0.25">
      <c r="A2130" s="2">
        <v>552656</v>
      </c>
      <c r="B2130" s="1">
        <v>22171</v>
      </c>
      <c r="C2130" s="2" t="s">
        <v>32</v>
      </c>
      <c r="D2130" s="2">
        <v>6</v>
      </c>
      <c r="E2130" s="3">
        <v>40673.615277777775</v>
      </c>
      <c r="F2130" s="11">
        <v>8.5</v>
      </c>
      <c r="G2130" s="2">
        <v>12712</v>
      </c>
      <c r="H2130" s="11">
        <v>51</v>
      </c>
    </row>
    <row r="2131" spans="1:8" x14ac:dyDescent="0.25">
      <c r="A2131" s="2">
        <v>552656</v>
      </c>
      <c r="B2131" s="1">
        <v>22427</v>
      </c>
      <c r="C2131" s="2" t="s">
        <v>602</v>
      </c>
      <c r="D2131" s="2">
        <v>3</v>
      </c>
      <c r="E2131" s="3">
        <v>40673.615277777775</v>
      </c>
      <c r="F2131" s="11">
        <v>5.95</v>
      </c>
      <c r="G2131" s="2">
        <v>12712</v>
      </c>
      <c r="H2131" s="11">
        <v>17.850000000000001</v>
      </c>
    </row>
    <row r="2132" spans="1:8" x14ac:dyDescent="0.25">
      <c r="A2132" s="2">
        <v>552656</v>
      </c>
      <c r="B2132" s="1">
        <v>22550</v>
      </c>
      <c r="C2132" s="2" t="s">
        <v>169</v>
      </c>
      <c r="D2132" s="2">
        <v>4</v>
      </c>
      <c r="E2132" s="3">
        <v>40673.615277777775</v>
      </c>
      <c r="F2132" s="11">
        <v>3.75</v>
      </c>
      <c r="G2132" s="2">
        <v>12712</v>
      </c>
      <c r="H2132" s="11">
        <v>15</v>
      </c>
    </row>
    <row r="2133" spans="1:8" x14ac:dyDescent="0.25">
      <c r="A2133" s="2">
        <v>552656</v>
      </c>
      <c r="B2133" s="1">
        <v>22619</v>
      </c>
      <c r="C2133" s="2" t="s">
        <v>497</v>
      </c>
      <c r="D2133" s="2">
        <v>8</v>
      </c>
      <c r="E2133" s="3">
        <v>40673.615277777775</v>
      </c>
      <c r="F2133" s="11">
        <v>3.75</v>
      </c>
      <c r="G2133" s="2">
        <v>12712</v>
      </c>
      <c r="H2133" s="11">
        <v>30</v>
      </c>
    </row>
    <row r="2134" spans="1:8" x14ac:dyDescent="0.25">
      <c r="A2134" s="2">
        <v>552656</v>
      </c>
      <c r="B2134" s="1">
        <v>22788</v>
      </c>
      <c r="C2134" s="2" t="s">
        <v>172</v>
      </c>
      <c r="D2134" s="2">
        <v>6</v>
      </c>
      <c r="E2134" s="3">
        <v>40673.615277777775</v>
      </c>
      <c r="F2134" s="11">
        <v>9.9499999999999993</v>
      </c>
      <c r="G2134" s="2">
        <v>12712</v>
      </c>
      <c r="H2134" s="11">
        <v>59.699999999999996</v>
      </c>
    </row>
    <row r="2135" spans="1:8" x14ac:dyDescent="0.25">
      <c r="A2135" s="2">
        <v>552656</v>
      </c>
      <c r="B2135" s="1">
        <v>23055</v>
      </c>
      <c r="C2135" s="2" t="s">
        <v>957</v>
      </c>
      <c r="D2135" s="2">
        <v>6</v>
      </c>
      <c r="E2135" s="3">
        <v>40673.615277777775</v>
      </c>
      <c r="F2135" s="11">
        <v>6.25</v>
      </c>
      <c r="G2135" s="2">
        <v>12712</v>
      </c>
      <c r="H2135" s="11">
        <v>37.5</v>
      </c>
    </row>
    <row r="2136" spans="1:8" x14ac:dyDescent="0.25">
      <c r="A2136" s="2">
        <v>552656</v>
      </c>
      <c r="B2136" s="1">
        <v>23056</v>
      </c>
      <c r="C2136" s="2" t="s">
        <v>955</v>
      </c>
      <c r="D2136" s="2">
        <v>6</v>
      </c>
      <c r="E2136" s="3">
        <v>40673.615277777775</v>
      </c>
      <c r="F2136" s="11">
        <v>6.25</v>
      </c>
      <c r="G2136" s="2">
        <v>12712</v>
      </c>
      <c r="H2136" s="11">
        <v>37.5</v>
      </c>
    </row>
    <row r="2137" spans="1:8" x14ac:dyDescent="0.25">
      <c r="A2137" s="2">
        <v>552656</v>
      </c>
      <c r="B2137" s="1">
        <v>23057</v>
      </c>
      <c r="C2137" s="2" t="s">
        <v>954</v>
      </c>
      <c r="D2137" s="2">
        <v>12</v>
      </c>
      <c r="E2137" s="3">
        <v>40673.615277777775</v>
      </c>
      <c r="F2137" s="11">
        <v>4.95</v>
      </c>
      <c r="G2137" s="2">
        <v>12712</v>
      </c>
      <c r="H2137" s="11">
        <v>59.400000000000006</v>
      </c>
    </row>
    <row r="2138" spans="1:8" x14ac:dyDescent="0.25">
      <c r="A2138" s="2">
        <v>552656</v>
      </c>
      <c r="B2138" s="1">
        <v>82482</v>
      </c>
      <c r="C2138" s="2" t="s">
        <v>439</v>
      </c>
      <c r="D2138" s="2">
        <v>18</v>
      </c>
      <c r="E2138" s="3">
        <v>40673.615277777775</v>
      </c>
      <c r="F2138" s="11">
        <v>2.5499999999999998</v>
      </c>
      <c r="G2138" s="2">
        <v>12712</v>
      </c>
      <c r="H2138" s="11">
        <v>45.9</v>
      </c>
    </row>
    <row r="2139" spans="1:8" x14ac:dyDescent="0.25">
      <c r="A2139" s="2">
        <v>552656</v>
      </c>
      <c r="B2139" s="1">
        <v>84949</v>
      </c>
      <c r="C2139" s="2" t="s">
        <v>446</v>
      </c>
      <c r="D2139" s="2">
        <v>6</v>
      </c>
      <c r="E2139" s="3">
        <v>40673.615277777775</v>
      </c>
      <c r="F2139" s="11">
        <v>1.65</v>
      </c>
      <c r="G2139" s="2">
        <v>12712</v>
      </c>
      <c r="H2139" s="11">
        <v>9.8999999999999986</v>
      </c>
    </row>
    <row r="2140" spans="1:8" x14ac:dyDescent="0.25">
      <c r="A2140" s="2">
        <v>552656</v>
      </c>
      <c r="B2140" s="1" t="s">
        <v>322</v>
      </c>
      <c r="C2140" s="2" t="s">
        <v>323</v>
      </c>
      <c r="D2140" s="2">
        <v>9</v>
      </c>
      <c r="E2140" s="3">
        <v>40673.615277777775</v>
      </c>
      <c r="F2140" s="11">
        <v>5.95</v>
      </c>
      <c r="G2140" s="2">
        <v>12712</v>
      </c>
      <c r="H2140" s="11">
        <v>53.550000000000004</v>
      </c>
    </row>
    <row r="2141" spans="1:8" x14ac:dyDescent="0.25">
      <c r="A2141" s="2">
        <v>552656</v>
      </c>
      <c r="B2141" s="1" t="s">
        <v>324</v>
      </c>
      <c r="C2141" s="2" t="s">
        <v>325</v>
      </c>
      <c r="D2141" s="2">
        <v>9</v>
      </c>
      <c r="E2141" s="3">
        <v>40673.615277777775</v>
      </c>
      <c r="F2141" s="11">
        <v>5.95</v>
      </c>
      <c r="G2141" s="2">
        <v>12712</v>
      </c>
      <c r="H2141" s="11">
        <v>53.550000000000004</v>
      </c>
    </row>
    <row r="2142" spans="1:8" x14ac:dyDescent="0.25">
      <c r="A2142" s="2">
        <v>552844</v>
      </c>
      <c r="B2142" s="1">
        <v>21086</v>
      </c>
      <c r="C2142" s="2" t="s">
        <v>309</v>
      </c>
      <c r="D2142" s="2">
        <v>12</v>
      </c>
      <c r="E2142" s="3">
        <v>40674.609027777777</v>
      </c>
      <c r="F2142" s="11">
        <v>0.65</v>
      </c>
      <c r="G2142" s="2">
        <v>12649</v>
      </c>
      <c r="H2142" s="11">
        <v>7.8000000000000007</v>
      </c>
    </row>
    <row r="2143" spans="1:8" x14ac:dyDescent="0.25">
      <c r="A2143" s="2">
        <v>552844</v>
      </c>
      <c r="B2143" s="1">
        <v>21094</v>
      </c>
      <c r="C2143" s="2" t="s">
        <v>310</v>
      </c>
      <c r="D2143" s="2">
        <v>12</v>
      </c>
      <c r="E2143" s="3">
        <v>40674.609027777777</v>
      </c>
      <c r="F2143" s="11">
        <v>0.85</v>
      </c>
      <c r="G2143" s="2">
        <v>12649</v>
      </c>
      <c r="H2143" s="11">
        <v>10.199999999999999</v>
      </c>
    </row>
    <row r="2144" spans="1:8" x14ac:dyDescent="0.25">
      <c r="A2144" s="2">
        <v>552844</v>
      </c>
      <c r="B2144" s="1">
        <v>21158</v>
      </c>
      <c r="C2144" s="2" t="s">
        <v>958</v>
      </c>
      <c r="D2144" s="2">
        <v>12</v>
      </c>
      <c r="E2144" s="3">
        <v>40674.609027777777</v>
      </c>
      <c r="F2144" s="11">
        <v>1.45</v>
      </c>
      <c r="G2144" s="2">
        <v>12649</v>
      </c>
      <c r="H2144" s="11">
        <v>17.399999999999999</v>
      </c>
    </row>
    <row r="2145" spans="1:8" x14ac:dyDescent="0.25">
      <c r="A2145" s="2">
        <v>552844</v>
      </c>
      <c r="B2145" s="1">
        <v>21159</v>
      </c>
      <c r="C2145" s="2" t="s">
        <v>959</v>
      </c>
      <c r="D2145" s="2">
        <v>12</v>
      </c>
      <c r="E2145" s="3">
        <v>40674.609027777777</v>
      </c>
      <c r="F2145" s="11">
        <v>1.45</v>
      </c>
      <c r="G2145" s="2">
        <v>12649</v>
      </c>
      <c r="H2145" s="11">
        <v>17.399999999999999</v>
      </c>
    </row>
    <row r="2146" spans="1:8" x14ac:dyDescent="0.25">
      <c r="A2146" s="2">
        <v>552844</v>
      </c>
      <c r="B2146" s="1">
        <v>21452</v>
      </c>
      <c r="C2146" s="2" t="s">
        <v>147</v>
      </c>
      <c r="D2146" s="2">
        <v>6</v>
      </c>
      <c r="E2146" s="3">
        <v>40674.609027777777</v>
      </c>
      <c r="F2146" s="11">
        <v>2.95</v>
      </c>
      <c r="G2146" s="2">
        <v>12649</v>
      </c>
      <c r="H2146" s="11">
        <v>17.700000000000003</v>
      </c>
    </row>
    <row r="2147" spans="1:8" x14ac:dyDescent="0.25">
      <c r="A2147" s="2">
        <v>552844</v>
      </c>
      <c r="B2147" s="1">
        <v>21559</v>
      </c>
      <c r="C2147" s="2" t="s">
        <v>167</v>
      </c>
      <c r="D2147" s="2">
        <v>12</v>
      </c>
      <c r="E2147" s="3">
        <v>40674.609027777777</v>
      </c>
      <c r="F2147" s="11">
        <v>2.5499999999999998</v>
      </c>
      <c r="G2147" s="2">
        <v>12649</v>
      </c>
      <c r="H2147" s="11">
        <v>30.599999999999998</v>
      </c>
    </row>
    <row r="2148" spans="1:8" x14ac:dyDescent="0.25">
      <c r="A2148" s="2">
        <v>552844</v>
      </c>
      <c r="B2148" s="1">
        <v>21731</v>
      </c>
      <c r="C2148" s="2" t="s">
        <v>145</v>
      </c>
      <c r="D2148" s="2">
        <v>24</v>
      </c>
      <c r="E2148" s="3">
        <v>40674.609027777777</v>
      </c>
      <c r="F2148" s="11">
        <v>1.65</v>
      </c>
      <c r="G2148" s="2">
        <v>12649</v>
      </c>
      <c r="H2148" s="11">
        <v>39.599999999999994</v>
      </c>
    </row>
    <row r="2149" spans="1:8" x14ac:dyDescent="0.25">
      <c r="A2149" s="2">
        <v>552844</v>
      </c>
      <c r="B2149" s="1">
        <v>21896</v>
      </c>
      <c r="C2149" s="2" t="s">
        <v>601</v>
      </c>
      <c r="D2149" s="2">
        <v>6</v>
      </c>
      <c r="E2149" s="3">
        <v>40674.609027777777</v>
      </c>
      <c r="F2149" s="11">
        <v>2.1</v>
      </c>
      <c r="G2149" s="2">
        <v>12649</v>
      </c>
      <c r="H2149" s="11">
        <v>12.600000000000001</v>
      </c>
    </row>
    <row r="2150" spans="1:8" x14ac:dyDescent="0.25">
      <c r="A2150" s="2">
        <v>552844</v>
      </c>
      <c r="B2150" s="1">
        <v>21981</v>
      </c>
      <c r="C2150" s="2" t="s">
        <v>111</v>
      </c>
      <c r="D2150" s="2">
        <v>24</v>
      </c>
      <c r="E2150" s="3">
        <v>40674.609027777777</v>
      </c>
      <c r="F2150" s="11">
        <v>0.28999999999999998</v>
      </c>
      <c r="G2150" s="2">
        <v>12649</v>
      </c>
      <c r="H2150" s="11">
        <v>6.9599999999999991</v>
      </c>
    </row>
    <row r="2151" spans="1:8" x14ac:dyDescent="0.25">
      <c r="A2151" s="2">
        <v>552844</v>
      </c>
      <c r="B2151" s="1">
        <v>22326</v>
      </c>
      <c r="C2151" s="2" t="s">
        <v>75</v>
      </c>
      <c r="D2151" s="2">
        <v>18</v>
      </c>
      <c r="E2151" s="3">
        <v>40674.609027777777</v>
      </c>
      <c r="F2151" s="11">
        <v>2.95</v>
      </c>
      <c r="G2151" s="2">
        <v>12649</v>
      </c>
      <c r="H2151" s="11">
        <v>53.1</v>
      </c>
    </row>
    <row r="2152" spans="1:8" x14ac:dyDescent="0.25">
      <c r="A2152" s="2">
        <v>552844</v>
      </c>
      <c r="B2152" s="1">
        <v>22554</v>
      </c>
      <c r="C2152" s="2" t="s">
        <v>110</v>
      </c>
      <c r="D2152" s="2">
        <v>12</v>
      </c>
      <c r="E2152" s="3">
        <v>40674.609027777777</v>
      </c>
      <c r="F2152" s="11">
        <v>1.65</v>
      </c>
      <c r="G2152" s="2">
        <v>12649</v>
      </c>
      <c r="H2152" s="11">
        <v>19.799999999999997</v>
      </c>
    </row>
    <row r="2153" spans="1:8" x14ac:dyDescent="0.25">
      <c r="A2153" s="2">
        <v>552844</v>
      </c>
      <c r="B2153" s="1">
        <v>22906</v>
      </c>
      <c r="C2153" s="2" t="s">
        <v>960</v>
      </c>
      <c r="D2153" s="2">
        <v>12</v>
      </c>
      <c r="E2153" s="3">
        <v>40674.609027777777</v>
      </c>
      <c r="F2153" s="11">
        <v>1.65</v>
      </c>
      <c r="G2153" s="2">
        <v>12649</v>
      </c>
      <c r="H2153" s="11">
        <v>19.799999999999997</v>
      </c>
    </row>
    <row r="2154" spans="1:8" x14ac:dyDescent="0.25">
      <c r="A2154" s="2">
        <v>552844</v>
      </c>
      <c r="B2154" s="1">
        <v>22956</v>
      </c>
      <c r="C2154" s="2" t="s">
        <v>429</v>
      </c>
      <c r="D2154" s="2">
        <v>6</v>
      </c>
      <c r="E2154" s="3">
        <v>40674.609027777777</v>
      </c>
      <c r="F2154" s="11">
        <v>2.1</v>
      </c>
      <c r="G2154" s="2">
        <v>12649</v>
      </c>
      <c r="H2154" s="11">
        <v>12.600000000000001</v>
      </c>
    </row>
    <row r="2155" spans="1:8" x14ac:dyDescent="0.25">
      <c r="A2155" s="2">
        <v>552844</v>
      </c>
      <c r="B2155" s="1">
        <v>23084</v>
      </c>
      <c r="C2155" s="2" t="s">
        <v>961</v>
      </c>
      <c r="D2155" s="2">
        <v>18</v>
      </c>
      <c r="E2155" s="3">
        <v>40674.609027777777</v>
      </c>
      <c r="F2155" s="11">
        <v>2.08</v>
      </c>
      <c r="G2155" s="2">
        <v>12649</v>
      </c>
      <c r="H2155" s="11">
        <v>37.44</v>
      </c>
    </row>
    <row r="2156" spans="1:8" x14ac:dyDescent="0.25">
      <c r="A2156" s="2">
        <v>552844</v>
      </c>
      <c r="B2156" s="1">
        <v>23193</v>
      </c>
      <c r="C2156" s="2" t="s">
        <v>904</v>
      </c>
      <c r="D2156" s="2">
        <v>8</v>
      </c>
      <c r="E2156" s="3">
        <v>40674.609027777777</v>
      </c>
      <c r="F2156" s="11">
        <v>2.25</v>
      </c>
      <c r="G2156" s="2">
        <v>12649</v>
      </c>
      <c r="H2156" s="11">
        <v>18</v>
      </c>
    </row>
    <row r="2157" spans="1:8" x14ac:dyDescent="0.25">
      <c r="A2157" s="2">
        <v>552844</v>
      </c>
      <c r="B2157" s="1">
        <v>23194</v>
      </c>
      <c r="C2157" s="2" t="s">
        <v>782</v>
      </c>
      <c r="D2157" s="2">
        <v>8</v>
      </c>
      <c r="E2157" s="3">
        <v>40674.609027777777</v>
      </c>
      <c r="F2157" s="11">
        <v>2.25</v>
      </c>
      <c r="G2157" s="2">
        <v>12649</v>
      </c>
      <c r="H2157" s="11">
        <v>18</v>
      </c>
    </row>
    <row r="2158" spans="1:8" x14ac:dyDescent="0.25">
      <c r="A2158" s="2">
        <v>552871</v>
      </c>
      <c r="B2158" s="1">
        <v>21249</v>
      </c>
      <c r="C2158" s="2" t="s">
        <v>23</v>
      </c>
      <c r="D2158" s="2">
        <v>6</v>
      </c>
      <c r="E2158" s="3">
        <v>40675.369444444441</v>
      </c>
      <c r="F2158" s="11">
        <v>2.95</v>
      </c>
      <c r="G2158" s="2">
        <v>12693</v>
      </c>
      <c r="H2158" s="11">
        <v>17.700000000000003</v>
      </c>
    </row>
    <row r="2159" spans="1:8" x14ac:dyDescent="0.25">
      <c r="A2159" s="2">
        <v>552871</v>
      </c>
      <c r="B2159" s="1">
        <v>21928</v>
      </c>
      <c r="C2159" s="2" t="s">
        <v>962</v>
      </c>
      <c r="D2159" s="2">
        <v>10</v>
      </c>
      <c r="E2159" s="3">
        <v>40675.369444444441</v>
      </c>
      <c r="F2159" s="11">
        <v>2.08</v>
      </c>
      <c r="G2159" s="2">
        <v>12693</v>
      </c>
      <c r="H2159" s="11">
        <v>20.8</v>
      </c>
    </row>
    <row r="2160" spans="1:8" x14ac:dyDescent="0.25">
      <c r="A2160" s="2">
        <v>552871</v>
      </c>
      <c r="B2160" s="1">
        <v>22138</v>
      </c>
      <c r="C2160" s="2" t="s">
        <v>263</v>
      </c>
      <c r="D2160" s="2">
        <v>3</v>
      </c>
      <c r="E2160" s="3">
        <v>40675.369444444441</v>
      </c>
      <c r="F2160" s="11">
        <v>4.95</v>
      </c>
      <c r="G2160" s="2">
        <v>12693</v>
      </c>
      <c r="H2160" s="11">
        <v>14.850000000000001</v>
      </c>
    </row>
    <row r="2161" spans="1:8" x14ac:dyDescent="0.25">
      <c r="A2161" s="2">
        <v>552871</v>
      </c>
      <c r="B2161" s="1">
        <v>22384</v>
      </c>
      <c r="C2161" s="2" t="s">
        <v>595</v>
      </c>
      <c r="D2161" s="2">
        <v>10</v>
      </c>
      <c r="E2161" s="3">
        <v>40675.369444444441</v>
      </c>
      <c r="F2161" s="11">
        <v>1.65</v>
      </c>
      <c r="G2161" s="2">
        <v>12693</v>
      </c>
      <c r="H2161" s="11">
        <v>16.5</v>
      </c>
    </row>
    <row r="2162" spans="1:8" x14ac:dyDescent="0.25">
      <c r="A2162" s="2">
        <v>552871</v>
      </c>
      <c r="B2162" s="1">
        <v>22432</v>
      </c>
      <c r="C2162" s="2" t="s">
        <v>529</v>
      </c>
      <c r="D2162" s="2">
        <v>6</v>
      </c>
      <c r="E2162" s="3">
        <v>40675.369444444441</v>
      </c>
      <c r="F2162" s="11">
        <v>1.95</v>
      </c>
      <c r="G2162" s="2">
        <v>12693</v>
      </c>
      <c r="H2162" s="11">
        <v>11.7</v>
      </c>
    </row>
    <row r="2163" spans="1:8" x14ac:dyDescent="0.25">
      <c r="A2163" s="2">
        <v>552871</v>
      </c>
      <c r="B2163" s="1">
        <v>22505</v>
      </c>
      <c r="C2163" s="2" t="s">
        <v>43</v>
      </c>
      <c r="D2163" s="2">
        <v>4</v>
      </c>
      <c r="E2163" s="3">
        <v>40675.369444444441</v>
      </c>
      <c r="F2163" s="11">
        <v>4.95</v>
      </c>
      <c r="G2163" s="2">
        <v>12693</v>
      </c>
      <c r="H2163" s="11">
        <v>19.8</v>
      </c>
    </row>
    <row r="2164" spans="1:8" x14ac:dyDescent="0.25">
      <c r="A2164" s="2">
        <v>552871</v>
      </c>
      <c r="B2164" s="1">
        <v>22896</v>
      </c>
      <c r="C2164" s="2" t="s">
        <v>317</v>
      </c>
      <c r="D2164" s="2">
        <v>6</v>
      </c>
      <c r="E2164" s="3">
        <v>40675.369444444441</v>
      </c>
      <c r="F2164" s="11">
        <v>2.5499999999999998</v>
      </c>
      <c r="G2164" s="2">
        <v>12693</v>
      </c>
      <c r="H2164" s="11">
        <v>15.299999999999999</v>
      </c>
    </row>
    <row r="2165" spans="1:8" x14ac:dyDescent="0.25">
      <c r="A2165" s="2">
        <v>552871</v>
      </c>
      <c r="B2165" s="1">
        <v>22968</v>
      </c>
      <c r="C2165" s="2" t="s">
        <v>62</v>
      </c>
      <c r="D2165" s="2">
        <v>4</v>
      </c>
      <c r="E2165" s="3">
        <v>40675.369444444441</v>
      </c>
      <c r="F2165" s="11">
        <v>9.9499999999999993</v>
      </c>
      <c r="G2165" s="2">
        <v>12693</v>
      </c>
      <c r="H2165" s="11">
        <v>39.799999999999997</v>
      </c>
    </row>
    <row r="2166" spans="1:8" x14ac:dyDescent="0.25">
      <c r="A2166" s="2">
        <v>552871</v>
      </c>
      <c r="B2166" s="1">
        <v>23206</v>
      </c>
      <c r="C2166" s="2" t="s">
        <v>901</v>
      </c>
      <c r="D2166" s="2">
        <v>10</v>
      </c>
      <c r="E2166" s="3">
        <v>40675.369444444441</v>
      </c>
      <c r="F2166" s="11">
        <v>1.65</v>
      </c>
      <c r="G2166" s="2">
        <v>12693</v>
      </c>
      <c r="H2166" s="11">
        <v>16.5</v>
      </c>
    </row>
    <row r="2167" spans="1:8" x14ac:dyDescent="0.25">
      <c r="A2167" s="2">
        <v>552871</v>
      </c>
      <c r="B2167" s="1" t="s">
        <v>867</v>
      </c>
      <c r="C2167" s="2" t="s">
        <v>868</v>
      </c>
      <c r="D2167" s="2">
        <v>12</v>
      </c>
      <c r="E2167" s="3">
        <v>40675.369444444441</v>
      </c>
      <c r="F2167" s="11">
        <v>0.83</v>
      </c>
      <c r="G2167" s="2">
        <v>12693</v>
      </c>
      <c r="H2167" s="11">
        <v>9.9599999999999991</v>
      </c>
    </row>
    <row r="2168" spans="1:8" x14ac:dyDescent="0.25">
      <c r="A2168" s="2">
        <v>552871</v>
      </c>
      <c r="B2168" s="1" t="s">
        <v>869</v>
      </c>
      <c r="C2168" s="2" t="s">
        <v>870</v>
      </c>
      <c r="D2168" s="2">
        <v>12</v>
      </c>
      <c r="E2168" s="3">
        <v>40675.369444444441</v>
      </c>
      <c r="F2168" s="11">
        <v>0.83</v>
      </c>
      <c r="G2168" s="2">
        <v>12693</v>
      </c>
      <c r="H2168" s="11">
        <v>9.9599999999999991</v>
      </c>
    </row>
    <row r="2169" spans="1:8" x14ac:dyDescent="0.25">
      <c r="A2169" s="2">
        <v>552874</v>
      </c>
      <c r="B2169" s="1">
        <v>15036</v>
      </c>
      <c r="C2169" s="2" t="s">
        <v>832</v>
      </c>
      <c r="D2169" s="2">
        <v>120</v>
      </c>
      <c r="E2169" s="3">
        <v>40675.402777777781</v>
      </c>
      <c r="F2169" s="11">
        <v>0.83</v>
      </c>
      <c r="G2169" s="2">
        <v>12621</v>
      </c>
      <c r="H2169" s="11">
        <v>99.6</v>
      </c>
    </row>
    <row r="2170" spans="1:8" x14ac:dyDescent="0.25">
      <c r="A2170" s="2">
        <v>552874</v>
      </c>
      <c r="B2170" s="1">
        <v>16011</v>
      </c>
      <c r="C2170" s="2" t="s">
        <v>971</v>
      </c>
      <c r="D2170" s="2">
        <v>24</v>
      </c>
      <c r="E2170" s="3">
        <v>40675.402777777781</v>
      </c>
      <c r="F2170" s="11">
        <v>0.21</v>
      </c>
      <c r="G2170" s="2">
        <v>12621</v>
      </c>
      <c r="H2170" s="11">
        <v>5.04</v>
      </c>
    </row>
    <row r="2171" spans="1:8" x14ac:dyDescent="0.25">
      <c r="A2171" s="2">
        <v>552874</v>
      </c>
      <c r="B2171" s="1">
        <v>16236</v>
      </c>
      <c r="C2171" s="2" t="s">
        <v>969</v>
      </c>
      <c r="D2171" s="2">
        <v>28</v>
      </c>
      <c r="E2171" s="3">
        <v>40675.402777777781</v>
      </c>
      <c r="F2171" s="11">
        <v>0.21</v>
      </c>
      <c r="G2171" s="2">
        <v>12621</v>
      </c>
      <c r="H2171" s="11">
        <v>5.88</v>
      </c>
    </row>
    <row r="2172" spans="1:8" x14ac:dyDescent="0.25">
      <c r="A2172" s="2">
        <v>552874</v>
      </c>
      <c r="B2172" s="1">
        <v>16237</v>
      </c>
      <c r="C2172" s="2" t="s">
        <v>804</v>
      </c>
      <c r="D2172" s="2">
        <v>30</v>
      </c>
      <c r="E2172" s="3">
        <v>40675.402777777781</v>
      </c>
      <c r="F2172" s="11">
        <v>0.21</v>
      </c>
      <c r="G2172" s="2">
        <v>12621</v>
      </c>
      <c r="H2172" s="11">
        <v>6.3</v>
      </c>
    </row>
    <row r="2173" spans="1:8" x14ac:dyDescent="0.25">
      <c r="A2173" s="2">
        <v>552874</v>
      </c>
      <c r="B2173" s="1">
        <v>16238</v>
      </c>
      <c r="C2173" s="2" t="s">
        <v>803</v>
      </c>
      <c r="D2173" s="2">
        <v>28</v>
      </c>
      <c r="E2173" s="3">
        <v>40675.402777777781</v>
      </c>
      <c r="F2173" s="11">
        <v>0.21</v>
      </c>
      <c r="G2173" s="2">
        <v>12621</v>
      </c>
      <c r="H2173" s="11">
        <v>5.88</v>
      </c>
    </row>
    <row r="2174" spans="1:8" x14ac:dyDescent="0.25">
      <c r="A2174" s="2">
        <v>552874</v>
      </c>
      <c r="B2174" s="1">
        <v>20725</v>
      </c>
      <c r="C2174" s="2" t="s">
        <v>364</v>
      </c>
      <c r="D2174" s="2">
        <v>10</v>
      </c>
      <c r="E2174" s="3">
        <v>40675.402777777781</v>
      </c>
      <c r="F2174" s="11">
        <v>1.65</v>
      </c>
      <c r="G2174" s="2">
        <v>12621</v>
      </c>
      <c r="H2174" s="11">
        <v>16.5</v>
      </c>
    </row>
    <row r="2175" spans="1:8" x14ac:dyDescent="0.25">
      <c r="A2175" s="2">
        <v>552874</v>
      </c>
      <c r="B2175" s="1">
        <v>20726</v>
      </c>
      <c r="C2175" s="2" t="s">
        <v>435</v>
      </c>
      <c r="D2175" s="2">
        <v>10</v>
      </c>
      <c r="E2175" s="3">
        <v>40675.402777777781</v>
      </c>
      <c r="F2175" s="11">
        <v>1.65</v>
      </c>
      <c r="G2175" s="2">
        <v>12621</v>
      </c>
      <c r="H2175" s="11">
        <v>16.5</v>
      </c>
    </row>
    <row r="2176" spans="1:8" x14ac:dyDescent="0.25">
      <c r="A2176" s="2">
        <v>552874</v>
      </c>
      <c r="B2176" s="1">
        <v>21078</v>
      </c>
      <c r="C2176" s="2" t="s">
        <v>968</v>
      </c>
      <c r="D2176" s="2">
        <v>12</v>
      </c>
      <c r="E2176" s="3">
        <v>40675.402777777781</v>
      </c>
      <c r="F2176" s="11">
        <v>0.85</v>
      </c>
      <c r="G2176" s="2">
        <v>12621</v>
      </c>
      <c r="H2176" s="11">
        <v>10.199999999999999</v>
      </c>
    </row>
    <row r="2177" spans="1:8" x14ac:dyDescent="0.25">
      <c r="A2177" s="2">
        <v>552874</v>
      </c>
      <c r="B2177" s="1">
        <v>21088</v>
      </c>
      <c r="C2177" s="2" t="s">
        <v>372</v>
      </c>
      <c r="D2177" s="2">
        <v>24</v>
      </c>
      <c r="E2177" s="3">
        <v>40675.402777777781</v>
      </c>
      <c r="F2177" s="11">
        <v>0.19</v>
      </c>
      <c r="G2177" s="2">
        <v>12621</v>
      </c>
      <c r="H2177" s="11">
        <v>4.5600000000000005</v>
      </c>
    </row>
    <row r="2178" spans="1:8" x14ac:dyDescent="0.25">
      <c r="A2178" s="2">
        <v>552874</v>
      </c>
      <c r="B2178" s="1">
        <v>21096</v>
      </c>
      <c r="C2178" s="2" t="s">
        <v>375</v>
      </c>
      <c r="D2178" s="2">
        <v>12</v>
      </c>
      <c r="E2178" s="3">
        <v>40675.402777777781</v>
      </c>
      <c r="F2178" s="11">
        <v>0.39</v>
      </c>
      <c r="G2178" s="2">
        <v>12621</v>
      </c>
      <c r="H2178" s="11">
        <v>4.68</v>
      </c>
    </row>
    <row r="2179" spans="1:8" x14ac:dyDescent="0.25">
      <c r="A2179" s="2">
        <v>552874</v>
      </c>
      <c r="B2179" s="1">
        <v>21128</v>
      </c>
      <c r="C2179" s="2" t="s">
        <v>928</v>
      </c>
      <c r="D2179" s="2">
        <v>8</v>
      </c>
      <c r="E2179" s="3">
        <v>40675.402777777781</v>
      </c>
      <c r="F2179" s="11">
        <v>5.95</v>
      </c>
      <c r="G2179" s="2">
        <v>12621</v>
      </c>
      <c r="H2179" s="11">
        <v>47.6</v>
      </c>
    </row>
    <row r="2180" spans="1:8" x14ac:dyDescent="0.25">
      <c r="A2180" s="2">
        <v>552874</v>
      </c>
      <c r="B2180" s="1">
        <v>21559</v>
      </c>
      <c r="C2180" s="2" t="s">
        <v>167</v>
      </c>
      <c r="D2180" s="2">
        <v>6</v>
      </c>
      <c r="E2180" s="3">
        <v>40675.402777777781</v>
      </c>
      <c r="F2180" s="11">
        <v>2.5499999999999998</v>
      </c>
      <c r="G2180" s="2">
        <v>12621</v>
      </c>
      <c r="H2180" s="11">
        <v>15.299999999999999</v>
      </c>
    </row>
    <row r="2181" spans="1:8" x14ac:dyDescent="0.25">
      <c r="A2181" s="2">
        <v>552874</v>
      </c>
      <c r="B2181" s="1">
        <v>21719</v>
      </c>
      <c r="C2181" s="2" t="s">
        <v>856</v>
      </c>
      <c r="D2181" s="2">
        <v>12</v>
      </c>
      <c r="E2181" s="3">
        <v>40675.402777777781</v>
      </c>
      <c r="F2181" s="11">
        <v>0.85</v>
      </c>
      <c r="G2181" s="2">
        <v>12621</v>
      </c>
      <c r="H2181" s="11">
        <v>10.199999999999999</v>
      </c>
    </row>
    <row r="2182" spans="1:8" x14ac:dyDescent="0.25">
      <c r="A2182" s="2">
        <v>552874</v>
      </c>
      <c r="B2182" s="1">
        <v>21724</v>
      </c>
      <c r="C2182" s="2" t="s">
        <v>970</v>
      </c>
      <c r="D2182" s="2">
        <v>12</v>
      </c>
      <c r="E2182" s="3">
        <v>40675.402777777781</v>
      </c>
      <c r="F2182" s="11">
        <v>0.85</v>
      </c>
      <c r="G2182" s="2">
        <v>12621</v>
      </c>
      <c r="H2182" s="11">
        <v>10.199999999999999</v>
      </c>
    </row>
    <row r="2183" spans="1:8" x14ac:dyDescent="0.25">
      <c r="A2183" s="2">
        <v>552874</v>
      </c>
      <c r="B2183" s="1">
        <v>21976</v>
      </c>
      <c r="C2183" s="2" t="s">
        <v>444</v>
      </c>
      <c r="D2183" s="2">
        <v>24</v>
      </c>
      <c r="E2183" s="3">
        <v>40675.402777777781</v>
      </c>
      <c r="F2183" s="11">
        <v>0.55000000000000004</v>
      </c>
      <c r="G2183" s="2">
        <v>12621</v>
      </c>
      <c r="H2183" s="11">
        <v>13.200000000000001</v>
      </c>
    </row>
    <row r="2184" spans="1:8" x14ac:dyDescent="0.25">
      <c r="A2184" s="2">
        <v>552874</v>
      </c>
      <c r="B2184" s="1">
        <v>22088</v>
      </c>
      <c r="C2184" s="2" t="s">
        <v>360</v>
      </c>
      <c r="D2184" s="2">
        <v>12</v>
      </c>
      <c r="E2184" s="3">
        <v>40675.402777777781</v>
      </c>
      <c r="F2184" s="11">
        <v>2.95</v>
      </c>
      <c r="G2184" s="2">
        <v>12621</v>
      </c>
      <c r="H2184" s="11">
        <v>35.400000000000006</v>
      </c>
    </row>
    <row r="2185" spans="1:8" x14ac:dyDescent="0.25">
      <c r="A2185" s="2">
        <v>552874</v>
      </c>
      <c r="B2185" s="1">
        <v>22090</v>
      </c>
      <c r="C2185" s="2" t="s">
        <v>313</v>
      </c>
      <c r="D2185" s="2">
        <v>12</v>
      </c>
      <c r="E2185" s="3">
        <v>40675.402777777781</v>
      </c>
      <c r="F2185" s="11">
        <v>2.95</v>
      </c>
      <c r="G2185" s="2">
        <v>12621</v>
      </c>
      <c r="H2185" s="11">
        <v>35.400000000000006</v>
      </c>
    </row>
    <row r="2186" spans="1:8" x14ac:dyDescent="0.25">
      <c r="A2186" s="2">
        <v>552874</v>
      </c>
      <c r="B2186" s="1">
        <v>22302</v>
      </c>
      <c r="C2186" s="2" t="s">
        <v>509</v>
      </c>
      <c r="D2186" s="2">
        <v>6</v>
      </c>
      <c r="E2186" s="3">
        <v>40675.402777777781</v>
      </c>
      <c r="F2186" s="11">
        <v>2.5499999999999998</v>
      </c>
      <c r="G2186" s="2">
        <v>12621</v>
      </c>
      <c r="H2186" s="11">
        <v>15.299999999999999</v>
      </c>
    </row>
    <row r="2187" spans="1:8" x14ac:dyDescent="0.25">
      <c r="A2187" s="2">
        <v>552874</v>
      </c>
      <c r="B2187" s="1">
        <v>22303</v>
      </c>
      <c r="C2187" s="2" t="s">
        <v>422</v>
      </c>
      <c r="D2187" s="2">
        <v>12</v>
      </c>
      <c r="E2187" s="3">
        <v>40675.402777777781</v>
      </c>
      <c r="F2187" s="11">
        <v>2.5499999999999998</v>
      </c>
      <c r="G2187" s="2">
        <v>12621</v>
      </c>
      <c r="H2187" s="11">
        <v>30.599999999999998</v>
      </c>
    </row>
    <row r="2188" spans="1:8" x14ac:dyDescent="0.25">
      <c r="A2188" s="2">
        <v>552874</v>
      </c>
      <c r="B2188" s="1">
        <v>22326</v>
      </c>
      <c r="C2188" s="2" t="s">
        <v>75</v>
      </c>
      <c r="D2188" s="2">
        <v>6</v>
      </c>
      <c r="E2188" s="3">
        <v>40675.402777777781</v>
      </c>
      <c r="F2188" s="11">
        <v>2.95</v>
      </c>
      <c r="G2188" s="2">
        <v>12621</v>
      </c>
      <c r="H2188" s="11">
        <v>17.700000000000003</v>
      </c>
    </row>
    <row r="2189" spans="1:8" x14ac:dyDescent="0.25">
      <c r="A2189" s="2">
        <v>552874</v>
      </c>
      <c r="B2189" s="1">
        <v>22328</v>
      </c>
      <c r="C2189" s="2" t="s">
        <v>101</v>
      </c>
      <c r="D2189" s="2">
        <v>6</v>
      </c>
      <c r="E2189" s="3">
        <v>40675.402777777781</v>
      </c>
      <c r="F2189" s="11">
        <v>2.95</v>
      </c>
      <c r="G2189" s="2">
        <v>12621</v>
      </c>
      <c r="H2189" s="11">
        <v>17.700000000000003</v>
      </c>
    </row>
    <row r="2190" spans="1:8" x14ac:dyDescent="0.25">
      <c r="A2190" s="2">
        <v>552874</v>
      </c>
      <c r="B2190" s="1">
        <v>22352</v>
      </c>
      <c r="C2190" s="2" t="s">
        <v>168</v>
      </c>
      <c r="D2190" s="2">
        <v>6</v>
      </c>
      <c r="E2190" s="3">
        <v>40675.402777777781</v>
      </c>
      <c r="F2190" s="11">
        <v>2.5499999999999998</v>
      </c>
      <c r="G2190" s="2">
        <v>12621</v>
      </c>
      <c r="H2190" s="11">
        <v>15.299999999999999</v>
      </c>
    </row>
    <row r="2191" spans="1:8" x14ac:dyDescent="0.25">
      <c r="A2191" s="2">
        <v>552874</v>
      </c>
      <c r="B2191" s="1">
        <v>22383</v>
      </c>
      <c r="C2191" s="2" t="s">
        <v>768</v>
      </c>
      <c r="D2191" s="2">
        <v>10</v>
      </c>
      <c r="E2191" s="3">
        <v>40675.402777777781</v>
      </c>
      <c r="F2191" s="11">
        <v>1.65</v>
      </c>
      <c r="G2191" s="2">
        <v>12621</v>
      </c>
      <c r="H2191" s="11">
        <v>16.5</v>
      </c>
    </row>
    <row r="2192" spans="1:8" x14ac:dyDescent="0.25">
      <c r="A2192" s="2">
        <v>552874</v>
      </c>
      <c r="B2192" s="1">
        <v>22636</v>
      </c>
      <c r="C2192" s="2" t="s">
        <v>24</v>
      </c>
      <c r="D2192" s="2">
        <v>2</v>
      </c>
      <c r="E2192" s="3">
        <v>40675.402777777781</v>
      </c>
      <c r="F2192" s="11">
        <v>8.5</v>
      </c>
      <c r="G2192" s="2">
        <v>12621</v>
      </c>
      <c r="H2192" s="11">
        <v>17</v>
      </c>
    </row>
    <row r="2193" spans="1:8" x14ac:dyDescent="0.25">
      <c r="A2193" s="2">
        <v>552874</v>
      </c>
      <c r="B2193" s="1">
        <v>22897</v>
      </c>
      <c r="C2193" s="2" t="s">
        <v>188</v>
      </c>
      <c r="D2193" s="2">
        <v>10</v>
      </c>
      <c r="E2193" s="3">
        <v>40675.402777777781</v>
      </c>
      <c r="F2193" s="11">
        <v>1.45</v>
      </c>
      <c r="G2193" s="2">
        <v>12621</v>
      </c>
      <c r="H2193" s="11">
        <v>14.5</v>
      </c>
    </row>
    <row r="2194" spans="1:8" x14ac:dyDescent="0.25">
      <c r="A2194" s="2">
        <v>552874</v>
      </c>
      <c r="B2194" s="1">
        <v>22908</v>
      </c>
      <c r="C2194" s="2" t="s">
        <v>187</v>
      </c>
      <c r="D2194" s="2">
        <v>12</v>
      </c>
      <c r="E2194" s="3">
        <v>40675.402777777781</v>
      </c>
      <c r="F2194" s="11">
        <v>0.85</v>
      </c>
      <c r="G2194" s="2">
        <v>12621</v>
      </c>
      <c r="H2194" s="11">
        <v>10.199999999999999</v>
      </c>
    </row>
    <row r="2195" spans="1:8" x14ac:dyDescent="0.25">
      <c r="A2195" s="2">
        <v>552874</v>
      </c>
      <c r="B2195" s="1">
        <v>22939</v>
      </c>
      <c r="C2195" s="2" t="s">
        <v>711</v>
      </c>
      <c r="D2195" s="2">
        <v>4</v>
      </c>
      <c r="E2195" s="3">
        <v>40675.402777777781</v>
      </c>
      <c r="F2195" s="11">
        <v>4.95</v>
      </c>
      <c r="G2195" s="2">
        <v>12621</v>
      </c>
      <c r="H2195" s="11">
        <v>19.8</v>
      </c>
    </row>
    <row r="2196" spans="1:8" x14ac:dyDescent="0.25">
      <c r="A2196" s="2">
        <v>552874</v>
      </c>
      <c r="B2196" s="1">
        <v>22973</v>
      </c>
      <c r="C2196" s="2" t="s">
        <v>9</v>
      </c>
      <c r="D2196" s="2">
        <v>12</v>
      </c>
      <c r="E2196" s="3">
        <v>40675.402777777781</v>
      </c>
      <c r="F2196" s="11">
        <v>1.65</v>
      </c>
      <c r="G2196" s="2">
        <v>12621</v>
      </c>
      <c r="H2196" s="11">
        <v>19.799999999999997</v>
      </c>
    </row>
    <row r="2197" spans="1:8" x14ac:dyDescent="0.25">
      <c r="A2197" s="2">
        <v>552874</v>
      </c>
      <c r="B2197" s="1">
        <v>23199</v>
      </c>
      <c r="C2197" s="2" t="s">
        <v>888</v>
      </c>
      <c r="D2197" s="2">
        <v>10</v>
      </c>
      <c r="E2197" s="3">
        <v>40675.402777777781</v>
      </c>
      <c r="F2197" s="11">
        <v>2.08</v>
      </c>
      <c r="G2197" s="2">
        <v>12621</v>
      </c>
      <c r="H2197" s="11">
        <v>20.8</v>
      </c>
    </row>
    <row r="2198" spans="1:8" x14ac:dyDescent="0.25">
      <c r="A2198" s="2">
        <v>552874</v>
      </c>
      <c r="B2198" s="1">
        <v>23200</v>
      </c>
      <c r="C2198" s="2" t="s">
        <v>973</v>
      </c>
      <c r="D2198" s="2">
        <v>10</v>
      </c>
      <c r="E2198" s="3">
        <v>40675.402777777781</v>
      </c>
      <c r="F2198" s="11">
        <v>2.08</v>
      </c>
      <c r="G2198" s="2">
        <v>12621</v>
      </c>
      <c r="H2198" s="11">
        <v>20.8</v>
      </c>
    </row>
    <row r="2199" spans="1:8" x14ac:dyDescent="0.25">
      <c r="A2199" s="2">
        <v>552874</v>
      </c>
      <c r="B2199" s="1">
        <v>23204</v>
      </c>
      <c r="C2199" s="2" t="s">
        <v>902</v>
      </c>
      <c r="D2199" s="2">
        <v>10</v>
      </c>
      <c r="E2199" s="3">
        <v>40675.402777777781</v>
      </c>
      <c r="F2199" s="11">
        <v>0.85</v>
      </c>
      <c r="G2199" s="2">
        <v>12621</v>
      </c>
      <c r="H2199" s="11">
        <v>8.5</v>
      </c>
    </row>
    <row r="2200" spans="1:8" x14ac:dyDescent="0.25">
      <c r="A2200" s="2">
        <v>552874</v>
      </c>
      <c r="B2200" s="1">
        <v>23206</v>
      </c>
      <c r="C2200" s="2" t="s">
        <v>901</v>
      </c>
      <c r="D2200" s="2">
        <v>10</v>
      </c>
      <c r="E2200" s="3">
        <v>40675.402777777781</v>
      </c>
      <c r="F2200" s="11">
        <v>1.65</v>
      </c>
      <c r="G2200" s="2">
        <v>12621</v>
      </c>
      <c r="H2200" s="11">
        <v>16.5</v>
      </c>
    </row>
    <row r="2201" spans="1:8" x14ac:dyDescent="0.25">
      <c r="A2201" s="2">
        <v>552874</v>
      </c>
      <c r="B2201" s="1">
        <v>72812</v>
      </c>
      <c r="C2201" s="2" t="s">
        <v>963</v>
      </c>
      <c r="D2201" s="2">
        <v>6</v>
      </c>
      <c r="E2201" s="3">
        <v>40675.402777777781</v>
      </c>
      <c r="F2201" s="11">
        <v>2.1</v>
      </c>
      <c r="G2201" s="2">
        <v>12621</v>
      </c>
      <c r="H2201" s="11">
        <v>12.600000000000001</v>
      </c>
    </row>
    <row r="2202" spans="1:8" x14ac:dyDescent="0.25">
      <c r="A2202" s="2">
        <v>552874</v>
      </c>
      <c r="B2202" s="1">
        <v>79000</v>
      </c>
      <c r="C2202" s="2" t="s">
        <v>972</v>
      </c>
      <c r="D2202" s="2">
        <v>36</v>
      </c>
      <c r="E2202" s="3">
        <v>40675.402777777781</v>
      </c>
      <c r="F2202" s="11">
        <v>0.85</v>
      </c>
      <c r="G2202" s="2">
        <v>12621</v>
      </c>
      <c r="H2202" s="11">
        <v>30.599999999999998</v>
      </c>
    </row>
    <row r="2203" spans="1:8" x14ac:dyDescent="0.25">
      <c r="A2203" s="2">
        <v>552874</v>
      </c>
      <c r="B2203" s="1">
        <v>84692</v>
      </c>
      <c r="C2203" s="2" t="s">
        <v>381</v>
      </c>
      <c r="D2203" s="2">
        <v>25</v>
      </c>
      <c r="E2203" s="3">
        <v>40675.402777777781</v>
      </c>
      <c r="F2203" s="11">
        <v>0.42</v>
      </c>
      <c r="G2203" s="2">
        <v>12621</v>
      </c>
      <c r="H2203" s="11">
        <v>10.5</v>
      </c>
    </row>
    <row r="2204" spans="1:8" x14ac:dyDescent="0.25">
      <c r="A2204" s="2">
        <v>552874</v>
      </c>
      <c r="B2204" s="1">
        <v>84828</v>
      </c>
      <c r="C2204" s="2" t="s">
        <v>863</v>
      </c>
      <c r="D2204" s="2">
        <v>12</v>
      </c>
      <c r="E2204" s="3">
        <v>40675.402777777781</v>
      </c>
      <c r="F2204" s="11">
        <v>1.25</v>
      </c>
      <c r="G2204" s="2">
        <v>12621</v>
      </c>
      <c r="H2204" s="11">
        <v>15</v>
      </c>
    </row>
    <row r="2205" spans="1:8" x14ac:dyDescent="0.25">
      <c r="A2205" s="2">
        <v>552874</v>
      </c>
      <c r="B2205" s="1" t="s">
        <v>974</v>
      </c>
      <c r="C2205" s="2" t="s">
        <v>975</v>
      </c>
      <c r="D2205" s="2">
        <v>10</v>
      </c>
      <c r="E2205" s="3">
        <v>40675.402777777781</v>
      </c>
      <c r="F2205" s="11">
        <v>3.95</v>
      </c>
      <c r="G2205" s="2">
        <v>12621</v>
      </c>
      <c r="H2205" s="11">
        <v>39.5</v>
      </c>
    </row>
    <row r="2206" spans="1:8" x14ac:dyDescent="0.25">
      <c r="A2206" s="2">
        <v>552874</v>
      </c>
      <c r="B2206" s="1" t="s">
        <v>966</v>
      </c>
      <c r="C2206" s="2" t="s">
        <v>967</v>
      </c>
      <c r="D2206" s="2">
        <v>12</v>
      </c>
      <c r="E2206" s="3">
        <v>40675.402777777781</v>
      </c>
      <c r="F2206" s="11">
        <v>0.85</v>
      </c>
      <c r="G2206" s="2">
        <v>12621</v>
      </c>
      <c r="H2206" s="11">
        <v>10.199999999999999</v>
      </c>
    </row>
    <row r="2207" spans="1:8" x14ac:dyDescent="0.25">
      <c r="A2207" s="2">
        <v>552874</v>
      </c>
      <c r="B2207" s="1" t="s">
        <v>865</v>
      </c>
      <c r="C2207" s="2" t="s">
        <v>866</v>
      </c>
      <c r="D2207" s="2">
        <v>4</v>
      </c>
      <c r="E2207" s="3">
        <v>40675.402777777781</v>
      </c>
      <c r="F2207" s="11">
        <v>3.75</v>
      </c>
      <c r="G2207" s="2">
        <v>12621</v>
      </c>
      <c r="H2207" s="11">
        <v>15</v>
      </c>
    </row>
    <row r="2208" spans="1:8" x14ac:dyDescent="0.25">
      <c r="A2208" s="2">
        <v>552874</v>
      </c>
      <c r="B2208" s="1" t="s">
        <v>608</v>
      </c>
      <c r="C2208" s="2" t="s">
        <v>609</v>
      </c>
      <c r="D2208" s="2">
        <v>4</v>
      </c>
      <c r="E2208" s="3">
        <v>40675.402777777781</v>
      </c>
      <c r="F2208" s="11">
        <v>3.75</v>
      </c>
      <c r="G2208" s="2">
        <v>12621</v>
      </c>
      <c r="H2208" s="11">
        <v>15</v>
      </c>
    </row>
    <row r="2209" spans="1:8" x14ac:dyDescent="0.25">
      <c r="A2209" s="2">
        <v>552874</v>
      </c>
      <c r="B2209" s="1" t="s">
        <v>964</v>
      </c>
      <c r="C2209" s="2" t="s">
        <v>965</v>
      </c>
      <c r="D2209" s="2">
        <v>24</v>
      </c>
      <c r="E2209" s="3">
        <v>40675.402777777781</v>
      </c>
      <c r="F2209" s="11">
        <v>1.69</v>
      </c>
      <c r="G2209" s="2">
        <v>12621</v>
      </c>
      <c r="H2209" s="11">
        <v>40.56</v>
      </c>
    </row>
    <row r="2210" spans="1:8" x14ac:dyDescent="0.25">
      <c r="A2210" s="2">
        <v>552875</v>
      </c>
      <c r="B2210" s="1">
        <v>23082</v>
      </c>
      <c r="C2210" s="2" t="s">
        <v>978</v>
      </c>
      <c r="D2210" s="2">
        <v>6</v>
      </c>
      <c r="E2210" s="3">
        <v>40675.40347222222</v>
      </c>
      <c r="F2210" s="11">
        <v>3.75</v>
      </c>
      <c r="G2210" s="2">
        <v>12621</v>
      </c>
      <c r="H2210" s="11">
        <v>22.5</v>
      </c>
    </row>
    <row r="2211" spans="1:8" x14ac:dyDescent="0.25">
      <c r="A2211" s="2">
        <v>552875</v>
      </c>
      <c r="B2211" s="1">
        <v>23084</v>
      </c>
      <c r="C2211" s="2" t="s">
        <v>961</v>
      </c>
      <c r="D2211" s="2">
        <v>48</v>
      </c>
      <c r="E2211" s="3">
        <v>40675.40347222222</v>
      </c>
      <c r="F2211" s="11">
        <v>1.79</v>
      </c>
      <c r="G2211" s="2">
        <v>12621</v>
      </c>
      <c r="H2211" s="11">
        <v>85.92</v>
      </c>
    </row>
    <row r="2212" spans="1:8" x14ac:dyDescent="0.25">
      <c r="A2212" s="2">
        <v>552875</v>
      </c>
      <c r="B2212" s="1">
        <v>23199</v>
      </c>
      <c r="C2212" s="2" t="s">
        <v>888</v>
      </c>
      <c r="D2212" s="2">
        <v>10</v>
      </c>
      <c r="E2212" s="3">
        <v>40675.40347222222</v>
      </c>
      <c r="F2212" s="11">
        <v>1.95</v>
      </c>
      <c r="G2212" s="2">
        <v>12621</v>
      </c>
      <c r="H2212" s="11">
        <v>19.5</v>
      </c>
    </row>
    <row r="2213" spans="1:8" x14ac:dyDescent="0.25">
      <c r="A2213" s="2">
        <v>552875</v>
      </c>
      <c r="B2213" s="1">
        <v>23202</v>
      </c>
      <c r="C2213" s="2" t="s">
        <v>976</v>
      </c>
      <c r="D2213" s="2">
        <v>10</v>
      </c>
      <c r="E2213" s="3">
        <v>40675.40347222222</v>
      </c>
      <c r="F2213" s="11">
        <v>2.08</v>
      </c>
      <c r="G2213" s="2">
        <v>12621</v>
      </c>
      <c r="H2213" s="11">
        <v>20.8</v>
      </c>
    </row>
    <row r="2214" spans="1:8" x14ac:dyDescent="0.25">
      <c r="A2214" s="2">
        <v>552875</v>
      </c>
      <c r="B2214" s="1">
        <v>23203</v>
      </c>
      <c r="C2214" s="2" t="s">
        <v>977</v>
      </c>
      <c r="D2214" s="2">
        <v>10</v>
      </c>
      <c r="E2214" s="3">
        <v>40675.40347222222</v>
      </c>
      <c r="F2214" s="11">
        <v>2.08</v>
      </c>
      <c r="G2214" s="2">
        <v>12621</v>
      </c>
      <c r="H2214" s="11">
        <v>20.8</v>
      </c>
    </row>
    <row r="2215" spans="1:8" x14ac:dyDescent="0.25">
      <c r="A2215" s="2">
        <v>552875</v>
      </c>
      <c r="B2215" s="1">
        <v>23204</v>
      </c>
      <c r="C2215" s="2" t="s">
        <v>902</v>
      </c>
      <c r="D2215" s="2">
        <v>20</v>
      </c>
      <c r="E2215" s="3">
        <v>40675.40347222222</v>
      </c>
      <c r="F2215" s="11">
        <v>0.85</v>
      </c>
      <c r="G2215" s="2">
        <v>12621</v>
      </c>
      <c r="H2215" s="11">
        <v>17</v>
      </c>
    </row>
    <row r="2216" spans="1:8" x14ac:dyDescent="0.25">
      <c r="A2216" s="2">
        <v>552878</v>
      </c>
      <c r="B2216" s="1">
        <v>21121</v>
      </c>
      <c r="C2216" s="2" t="s">
        <v>326</v>
      </c>
      <c r="D2216" s="2">
        <v>48</v>
      </c>
      <c r="E2216" s="3">
        <v>40675.412499999999</v>
      </c>
      <c r="F2216" s="11">
        <v>1.25</v>
      </c>
      <c r="G2216" s="2">
        <v>12625</v>
      </c>
      <c r="H2216" s="11">
        <v>60</v>
      </c>
    </row>
    <row r="2217" spans="1:8" x14ac:dyDescent="0.25">
      <c r="A2217" s="2">
        <v>552878</v>
      </c>
      <c r="B2217" s="1">
        <v>21122</v>
      </c>
      <c r="C2217" s="2" t="s">
        <v>218</v>
      </c>
      <c r="D2217" s="2">
        <v>24</v>
      </c>
      <c r="E2217" s="3">
        <v>40675.412499999999</v>
      </c>
      <c r="F2217" s="11">
        <v>1.25</v>
      </c>
      <c r="G2217" s="2">
        <v>12625</v>
      </c>
      <c r="H2217" s="11">
        <v>30</v>
      </c>
    </row>
    <row r="2218" spans="1:8" x14ac:dyDescent="0.25">
      <c r="A2218" s="2">
        <v>552878</v>
      </c>
      <c r="B2218" s="1">
        <v>21124</v>
      </c>
      <c r="C2218" s="2" t="s">
        <v>531</v>
      </c>
      <c r="D2218" s="2">
        <v>24</v>
      </c>
      <c r="E2218" s="3">
        <v>40675.412499999999</v>
      </c>
      <c r="F2218" s="11">
        <v>1.25</v>
      </c>
      <c r="G2218" s="2">
        <v>12625</v>
      </c>
      <c r="H2218" s="11">
        <v>30</v>
      </c>
    </row>
    <row r="2219" spans="1:8" x14ac:dyDescent="0.25">
      <c r="A2219" s="2">
        <v>552878</v>
      </c>
      <c r="B2219" s="1">
        <v>22026</v>
      </c>
      <c r="C2219" s="2" t="s">
        <v>981</v>
      </c>
      <c r="D2219" s="2">
        <v>12</v>
      </c>
      <c r="E2219" s="3">
        <v>40675.412499999999</v>
      </c>
      <c r="F2219" s="11">
        <v>0.42</v>
      </c>
      <c r="G2219" s="2">
        <v>12625</v>
      </c>
      <c r="H2219" s="11">
        <v>5.04</v>
      </c>
    </row>
    <row r="2220" spans="1:8" x14ac:dyDescent="0.25">
      <c r="A2220" s="2">
        <v>552878</v>
      </c>
      <c r="B2220" s="1">
        <v>22027</v>
      </c>
      <c r="C2220" s="2" t="s">
        <v>748</v>
      </c>
      <c r="D2220" s="2">
        <v>12</v>
      </c>
      <c r="E2220" s="3">
        <v>40675.412499999999</v>
      </c>
      <c r="F2220" s="11">
        <v>0.42</v>
      </c>
      <c r="G2220" s="2">
        <v>12625</v>
      </c>
      <c r="H2220" s="11">
        <v>5.04</v>
      </c>
    </row>
    <row r="2221" spans="1:8" x14ac:dyDescent="0.25">
      <c r="A2221" s="2">
        <v>552878</v>
      </c>
      <c r="B2221" s="1">
        <v>22028</v>
      </c>
      <c r="C2221" s="2" t="s">
        <v>982</v>
      </c>
      <c r="D2221" s="2">
        <v>12</v>
      </c>
      <c r="E2221" s="3">
        <v>40675.412499999999</v>
      </c>
      <c r="F2221" s="11">
        <v>0.42</v>
      </c>
      <c r="G2221" s="2">
        <v>12625</v>
      </c>
      <c r="H2221" s="11">
        <v>5.04</v>
      </c>
    </row>
    <row r="2222" spans="1:8" x14ac:dyDescent="0.25">
      <c r="A2222" s="2">
        <v>552878</v>
      </c>
      <c r="B2222" s="1">
        <v>22328</v>
      </c>
      <c r="C2222" s="2" t="s">
        <v>101</v>
      </c>
      <c r="D2222" s="2">
        <v>12</v>
      </c>
      <c r="E2222" s="3">
        <v>40675.412499999999</v>
      </c>
      <c r="F2222" s="11">
        <v>2.95</v>
      </c>
      <c r="G2222" s="2">
        <v>12625</v>
      </c>
      <c r="H2222" s="11">
        <v>35.400000000000006</v>
      </c>
    </row>
    <row r="2223" spans="1:8" x14ac:dyDescent="0.25">
      <c r="A2223" s="2">
        <v>552878</v>
      </c>
      <c r="B2223" s="1">
        <v>22418</v>
      </c>
      <c r="C2223" s="2" t="s">
        <v>528</v>
      </c>
      <c r="D2223" s="2">
        <v>24</v>
      </c>
      <c r="E2223" s="3">
        <v>40675.412499999999</v>
      </c>
      <c r="F2223" s="11">
        <v>0.85</v>
      </c>
      <c r="G2223" s="2">
        <v>12625</v>
      </c>
      <c r="H2223" s="11">
        <v>20.399999999999999</v>
      </c>
    </row>
    <row r="2224" spans="1:8" x14ac:dyDescent="0.25">
      <c r="A2224" s="2">
        <v>552878</v>
      </c>
      <c r="B2224" s="1">
        <v>22530</v>
      </c>
      <c r="C2224" s="2" t="s">
        <v>979</v>
      </c>
      <c r="D2224" s="2">
        <v>24</v>
      </c>
      <c r="E2224" s="3">
        <v>40675.412499999999</v>
      </c>
      <c r="F2224" s="11">
        <v>0.42</v>
      </c>
      <c r="G2224" s="2">
        <v>12625</v>
      </c>
      <c r="H2224" s="11">
        <v>10.08</v>
      </c>
    </row>
    <row r="2225" spans="1:8" x14ac:dyDescent="0.25">
      <c r="A2225" s="2">
        <v>552878</v>
      </c>
      <c r="B2225" s="1">
        <v>22534</v>
      </c>
      <c r="C2225" s="2" t="s">
        <v>304</v>
      </c>
      <c r="D2225" s="2">
        <v>24</v>
      </c>
      <c r="E2225" s="3">
        <v>40675.412499999999</v>
      </c>
      <c r="F2225" s="11">
        <v>0.42</v>
      </c>
      <c r="G2225" s="2">
        <v>12625</v>
      </c>
      <c r="H2225" s="11">
        <v>10.08</v>
      </c>
    </row>
    <row r="2226" spans="1:8" x14ac:dyDescent="0.25">
      <c r="A2226" s="2">
        <v>552878</v>
      </c>
      <c r="B2226" s="1">
        <v>22535</v>
      </c>
      <c r="C2226" s="2" t="s">
        <v>524</v>
      </c>
      <c r="D2226" s="2">
        <v>24</v>
      </c>
      <c r="E2226" s="3">
        <v>40675.412499999999</v>
      </c>
      <c r="F2226" s="11">
        <v>0.42</v>
      </c>
      <c r="G2226" s="2">
        <v>12625</v>
      </c>
      <c r="H2226" s="11">
        <v>10.08</v>
      </c>
    </row>
    <row r="2227" spans="1:8" x14ac:dyDescent="0.25">
      <c r="A2227" s="2">
        <v>552878</v>
      </c>
      <c r="B2227" s="1">
        <v>22537</v>
      </c>
      <c r="C2227" s="2" t="s">
        <v>525</v>
      </c>
      <c r="D2227" s="2">
        <v>24</v>
      </c>
      <c r="E2227" s="3">
        <v>40675.412499999999</v>
      </c>
      <c r="F2227" s="11">
        <v>0.42</v>
      </c>
      <c r="G2227" s="2">
        <v>12625</v>
      </c>
      <c r="H2227" s="11">
        <v>10.08</v>
      </c>
    </row>
    <row r="2228" spans="1:8" x14ac:dyDescent="0.25">
      <c r="A2228" s="2">
        <v>552878</v>
      </c>
      <c r="B2228" s="1">
        <v>22666</v>
      </c>
      <c r="C2228" s="2" t="s">
        <v>533</v>
      </c>
      <c r="D2228" s="2">
        <v>24</v>
      </c>
      <c r="E2228" s="3">
        <v>40675.412499999999</v>
      </c>
      <c r="F2228" s="11">
        <v>2.5499999999999998</v>
      </c>
      <c r="G2228" s="2">
        <v>12625</v>
      </c>
      <c r="H2228" s="11">
        <v>61.199999999999996</v>
      </c>
    </row>
    <row r="2229" spans="1:8" x14ac:dyDescent="0.25">
      <c r="A2229" s="2">
        <v>552878</v>
      </c>
      <c r="B2229" s="1">
        <v>22715</v>
      </c>
      <c r="C2229" s="2" t="s">
        <v>738</v>
      </c>
      <c r="D2229" s="2">
        <v>12</v>
      </c>
      <c r="E2229" s="3">
        <v>40675.412499999999</v>
      </c>
      <c r="F2229" s="11">
        <v>0.42</v>
      </c>
      <c r="G2229" s="2">
        <v>12625</v>
      </c>
      <c r="H2229" s="11">
        <v>5.04</v>
      </c>
    </row>
    <row r="2230" spans="1:8" x14ac:dyDescent="0.25">
      <c r="A2230" s="2">
        <v>552878</v>
      </c>
      <c r="B2230" s="1">
        <v>22716</v>
      </c>
      <c r="C2230" s="2" t="s">
        <v>554</v>
      </c>
      <c r="D2230" s="2">
        <v>12</v>
      </c>
      <c r="E2230" s="3">
        <v>40675.412499999999</v>
      </c>
      <c r="F2230" s="11">
        <v>0.42</v>
      </c>
      <c r="G2230" s="2">
        <v>12625</v>
      </c>
      <c r="H2230" s="11">
        <v>5.04</v>
      </c>
    </row>
    <row r="2231" spans="1:8" x14ac:dyDescent="0.25">
      <c r="A2231" s="2">
        <v>552878</v>
      </c>
      <c r="B2231" s="1">
        <v>22813</v>
      </c>
      <c r="C2231" s="2" t="s">
        <v>521</v>
      </c>
      <c r="D2231" s="2">
        <v>36</v>
      </c>
      <c r="E2231" s="3">
        <v>40675.412499999999</v>
      </c>
      <c r="F2231" s="11">
        <v>1.95</v>
      </c>
      <c r="G2231" s="2">
        <v>12625</v>
      </c>
      <c r="H2231" s="11">
        <v>70.2</v>
      </c>
    </row>
    <row r="2232" spans="1:8" x14ac:dyDescent="0.25">
      <c r="A2232" s="2">
        <v>552878</v>
      </c>
      <c r="B2232" s="1">
        <v>22907</v>
      </c>
      <c r="C2232" s="2" t="s">
        <v>186</v>
      </c>
      <c r="D2232" s="2">
        <v>12</v>
      </c>
      <c r="E2232" s="3">
        <v>40675.412499999999</v>
      </c>
      <c r="F2232" s="11">
        <v>0.85</v>
      </c>
      <c r="G2232" s="2">
        <v>12625</v>
      </c>
      <c r="H2232" s="11">
        <v>10.199999999999999</v>
      </c>
    </row>
    <row r="2233" spans="1:8" x14ac:dyDescent="0.25">
      <c r="A2233" s="2">
        <v>552878</v>
      </c>
      <c r="B2233" s="1">
        <v>22960</v>
      </c>
      <c r="C2233" s="2" t="s">
        <v>52</v>
      </c>
      <c r="D2233" s="2">
        <v>36</v>
      </c>
      <c r="E2233" s="3">
        <v>40675.412499999999</v>
      </c>
      <c r="F2233" s="11">
        <v>3.75</v>
      </c>
      <c r="G2233" s="2">
        <v>12625</v>
      </c>
      <c r="H2233" s="11">
        <v>135</v>
      </c>
    </row>
    <row r="2234" spans="1:8" x14ac:dyDescent="0.25">
      <c r="A2234" s="2">
        <v>552878</v>
      </c>
      <c r="B2234" s="1">
        <v>22962</v>
      </c>
      <c r="C2234" s="2" t="s">
        <v>14</v>
      </c>
      <c r="D2234" s="2">
        <v>24</v>
      </c>
      <c r="E2234" s="3">
        <v>40675.412499999999</v>
      </c>
      <c r="F2234" s="11">
        <v>0.85</v>
      </c>
      <c r="G2234" s="2">
        <v>12625</v>
      </c>
      <c r="H2234" s="11">
        <v>20.399999999999999</v>
      </c>
    </row>
    <row r="2235" spans="1:8" x14ac:dyDescent="0.25">
      <c r="A2235" s="2">
        <v>552878</v>
      </c>
      <c r="B2235" s="1">
        <v>22963</v>
      </c>
      <c r="C2235" s="2" t="s">
        <v>15</v>
      </c>
      <c r="D2235" s="2">
        <v>24</v>
      </c>
      <c r="E2235" s="3">
        <v>40675.412499999999</v>
      </c>
      <c r="F2235" s="11">
        <v>0.85</v>
      </c>
      <c r="G2235" s="2">
        <v>12625</v>
      </c>
      <c r="H2235" s="11">
        <v>20.399999999999999</v>
      </c>
    </row>
    <row r="2236" spans="1:8" x14ac:dyDescent="0.25">
      <c r="A2236" s="2">
        <v>552878</v>
      </c>
      <c r="B2236" s="1">
        <v>23004</v>
      </c>
      <c r="C2236" s="2" t="s">
        <v>831</v>
      </c>
      <c r="D2236" s="2">
        <v>24</v>
      </c>
      <c r="E2236" s="3">
        <v>40675.412499999999</v>
      </c>
      <c r="F2236" s="11">
        <v>0.42</v>
      </c>
      <c r="G2236" s="2">
        <v>12625</v>
      </c>
      <c r="H2236" s="11">
        <v>10.08</v>
      </c>
    </row>
    <row r="2237" spans="1:8" x14ac:dyDescent="0.25">
      <c r="A2237" s="2">
        <v>552878</v>
      </c>
      <c r="B2237" s="1">
        <v>23191</v>
      </c>
      <c r="C2237" s="2" t="s">
        <v>984</v>
      </c>
      <c r="D2237" s="2">
        <v>12</v>
      </c>
      <c r="E2237" s="3">
        <v>40675.412499999999</v>
      </c>
      <c r="F2237" s="11">
        <v>1.65</v>
      </c>
      <c r="G2237" s="2">
        <v>12625</v>
      </c>
      <c r="H2237" s="11">
        <v>19.799999999999997</v>
      </c>
    </row>
    <row r="2238" spans="1:8" x14ac:dyDescent="0.25">
      <c r="A2238" s="2">
        <v>552878</v>
      </c>
      <c r="B2238" s="1">
        <v>23199</v>
      </c>
      <c r="C2238" s="2" t="s">
        <v>888</v>
      </c>
      <c r="D2238" s="2">
        <v>20</v>
      </c>
      <c r="E2238" s="3">
        <v>40675.412499999999</v>
      </c>
      <c r="F2238" s="11">
        <v>2.08</v>
      </c>
      <c r="G2238" s="2">
        <v>12625</v>
      </c>
      <c r="H2238" s="11">
        <v>41.6</v>
      </c>
    </row>
    <row r="2239" spans="1:8" x14ac:dyDescent="0.25">
      <c r="A2239" s="2">
        <v>552878</v>
      </c>
      <c r="B2239" s="1">
        <v>23203</v>
      </c>
      <c r="C2239" s="2" t="s">
        <v>977</v>
      </c>
      <c r="D2239" s="2">
        <v>10</v>
      </c>
      <c r="E2239" s="3">
        <v>40675.412499999999</v>
      </c>
      <c r="F2239" s="11">
        <v>2.08</v>
      </c>
      <c r="G2239" s="2">
        <v>12625</v>
      </c>
      <c r="H2239" s="11">
        <v>20.8</v>
      </c>
    </row>
    <row r="2240" spans="1:8" x14ac:dyDescent="0.25">
      <c r="A2240" s="2">
        <v>552878</v>
      </c>
      <c r="B2240" s="1">
        <v>23206</v>
      </c>
      <c r="C2240" s="2" t="s">
        <v>901</v>
      </c>
      <c r="D2240" s="2">
        <v>20</v>
      </c>
      <c r="E2240" s="3">
        <v>40675.412499999999</v>
      </c>
      <c r="F2240" s="11">
        <v>1.65</v>
      </c>
      <c r="G2240" s="2">
        <v>12625</v>
      </c>
      <c r="H2240" s="11">
        <v>33</v>
      </c>
    </row>
    <row r="2241" spans="1:8" x14ac:dyDescent="0.25">
      <c r="A2241" s="2">
        <v>552878</v>
      </c>
      <c r="B2241" s="1">
        <v>23208</v>
      </c>
      <c r="C2241" s="2" t="s">
        <v>941</v>
      </c>
      <c r="D2241" s="2">
        <v>10</v>
      </c>
      <c r="E2241" s="3">
        <v>40675.412499999999</v>
      </c>
      <c r="F2241" s="11">
        <v>1.65</v>
      </c>
      <c r="G2241" s="2">
        <v>12625</v>
      </c>
      <c r="H2241" s="11">
        <v>16.5</v>
      </c>
    </row>
    <row r="2242" spans="1:8" x14ac:dyDescent="0.25">
      <c r="A2242" s="2">
        <v>552878</v>
      </c>
      <c r="B2242" s="1">
        <v>23209</v>
      </c>
      <c r="C2242" s="2" t="s">
        <v>983</v>
      </c>
      <c r="D2242" s="2">
        <v>20</v>
      </c>
      <c r="E2242" s="3">
        <v>40675.412499999999</v>
      </c>
      <c r="F2242" s="11">
        <v>1.65</v>
      </c>
      <c r="G2242" s="2">
        <v>12625</v>
      </c>
      <c r="H2242" s="11">
        <v>33</v>
      </c>
    </row>
    <row r="2243" spans="1:8" x14ac:dyDescent="0.25">
      <c r="A2243" s="2">
        <v>552878</v>
      </c>
      <c r="B2243" s="1">
        <v>23231</v>
      </c>
      <c r="C2243" s="2" t="s">
        <v>635</v>
      </c>
      <c r="D2243" s="2">
        <v>25</v>
      </c>
      <c r="E2243" s="3">
        <v>40675.412499999999</v>
      </c>
      <c r="F2243" s="11">
        <v>0.42</v>
      </c>
      <c r="G2243" s="2">
        <v>12625</v>
      </c>
      <c r="H2243" s="11">
        <v>10.5</v>
      </c>
    </row>
    <row r="2244" spans="1:8" x14ac:dyDescent="0.25">
      <c r="A2244" s="2">
        <v>552878</v>
      </c>
      <c r="B2244" s="1">
        <v>23232</v>
      </c>
      <c r="C2244" s="2" t="s">
        <v>757</v>
      </c>
      <c r="D2244" s="2">
        <v>25</v>
      </c>
      <c r="E2244" s="3">
        <v>40675.412499999999</v>
      </c>
      <c r="F2244" s="11">
        <v>0.42</v>
      </c>
      <c r="G2244" s="2">
        <v>12625</v>
      </c>
      <c r="H2244" s="11">
        <v>10.5</v>
      </c>
    </row>
    <row r="2245" spans="1:8" x14ac:dyDescent="0.25">
      <c r="A2245" s="2">
        <v>552878</v>
      </c>
      <c r="B2245" s="1">
        <v>23233</v>
      </c>
      <c r="C2245" s="2" t="s">
        <v>677</v>
      </c>
      <c r="D2245" s="2">
        <v>25</v>
      </c>
      <c r="E2245" s="3">
        <v>40675.412499999999</v>
      </c>
      <c r="F2245" s="11">
        <v>0.42</v>
      </c>
      <c r="G2245" s="2">
        <v>12625</v>
      </c>
      <c r="H2245" s="11">
        <v>10.5</v>
      </c>
    </row>
    <row r="2246" spans="1:8" x14ac:dyDescent="0.25">
      <c r="A2246" s="2">
        <v>552878</v>
      </c>
      <c r="B2246" s="1">
        <v>84828</v>
      </c>
      <c r="C2246" s="2" t="s">
        <v>863</v>
      </c>
      <c r="D2246" s="2">
        <v>36</v>
      </c>
      <c r="E2246" s="3">
        <v>40675.412499999999</v>
      </c>
      <c r="F2246" s="11">
        <v>1.25</v>
      </c>
      <c r="G2246" s="2">
        <v>12625</v>
      </c>
      <c r="H2246" s="11">
        <v>45</v>
      </c>
    </row>
    <row r="2247" spans="1:8" x14ac:dyDescent="0.25">
      <c r="A2247" s="2">
        <v>552878</v>
      </c>
      <c r="B2247" s="1">
        <v>84992</v>
      </c>
      <c r="C2247" s="2" t="s">
        <v>980</v>
      </c>
      <c r="D2247" s="2">
        <v>24</v>
      </c>
      <c r="E2247" s="3">
        <v>40675.412499999999</v>
      </c>
      <c r="F2247" s="11">
        <v>0.55000000000000004</v>
      </c>
      <c r="G2247" s="2">
        <v>12625</v>
      </c>
      <c r="H2247" s="11">
        <v>13.200000000000001</v>
      </c>
    </row>
    <row r="2248" spans="1:8" x14ac:dyDescent="0.25">
      <c r="A2248" s="2">
        <v>552978</v>
      </c>
      <c r="B2248" s="1">
        <v>15036</v>
      </c>
      <c r="C2248" s="2" t="s">
        <v>832</v>
      </c>
      <c r="D2248" s="2">
        <v>600</v>
      </c>
      <c r="E2248" s="3">
        <v>40675.615277777775</v>
      </c>
      <c r="F2248" s="11">
        <v>0.65</v>
      </c>
      <c r="G2248" s="2">
        <v>12590</v>
      </c>
      <c r="H2248" s="11">
        <v>390</v>
      </c>
    </row>
    <row r="2249" spans="1:8" x14ac:dyDescent="0.25">
      <c r="A2249" s="2">
        <v>552978</v>
      </c>
      <c r="B2249" s="1">
        <v>20679</v>
      </c>
      <c r="C2249" s="2" t="s">
        <v>205</v>
      </c>
      <c r="D2249" s="2">
        <v>60</v>
      </c>
      <c r="E2249" s="3">
        <v>40675.615277777775</v>
      </c>
      <c r="F2249" s="11">
        <v>4.95</v>
      </c>
      <c r="G2249" s="2">
        <v>12590</v>
      </c>
      <c r="H2249" s="11">
        <v>297</v>
      </c>
    </row>
    <row r="2250" spans="1:8" x14ac:dyDescent="0.25">
      <c r="A2250" s="2">
        <v>552978</v>
      </c>
      <c r="B2250" s="1">
        <v>20685</v>
      </c>
      <c r="C2250" s="2" t="s">
        <v>50</v>
      </c>
      <c r="D2250" s="2">
        <v>20</v>
      </c>
      <c r="E2250" s="3">
        <v>40675.615277777775</v>
      </c>
      <c r="F2250" s="11">
        <v>6.75</v>
      </c>
      <c r="G2250" s="2">
        <v>12590</v>
      </c>
      <c r="H2250" s="11">
        <v>135</v>
      </c>
    </row>
    <row r="2251" spans="1:8" x14ac:dyDescent="0.25">
      <c r="A2251" s="2">
        <v>552978</v>
      </c>
      <c r="B2251" s="1">
        <v>20719</v>
      </c>
      <c r="C2251" s="2" t="s">
        <v>76</v>
      </c>
      <c r="D2251" s="2">
        <v>100</v>
      </c>
      <c r="E2251" s="3">
        <v>40675.615277777775</v>
      </c>
      <c r="F2251" s="11">
        <v>0.72</v>
      </c>
      <c r="G2251" s="2">
        <v>12590</v>
      </c>
      <c r="H2251" s="11">
        <v>72</v>
      </c>
    </row>
    <row r="2252" spans="1:8" x14ac:dyDescent="0.25">
      <c r="A2252" s="2">
        <v>552978</v>
      </c>
      <c r="B2252" s="1">
        <v>20723</v>
      </c>
      <c r="C2252" s="2" t="s">
        <v>672</v>
      </c>
      <c r="D2252" s="2">
        <v>100</v>
      </c>
      <c r="E2252" s="3">
        <v>40675.615277777775</v>
      </c>
      <c r="F2252" s="11">
        <v>0.72</v>
      </c>
      <c r="G2252" s="2">
        <v>12590</v>
      </c>
      <c r="H2252" s="11">
        <v>72</v>
      </c>
    </row>
    <row r="2253" spans="1:8" x14ac:dyDescent="0.25">
      <c r="A2253" s="2">
        <v>552978</v>
      </c>
      <c r="B2253" s="1">
        <v>20724</v>
      </c>
      <c r="C2253" s="2" t="s">
        <v>99</v>
      </c>
      <c r="D2253" s="2">
        <v>100</v>
      </c>
      <c r="E2253" s="3">
        <v>40675.615277777775</v>
      </c>
      <c r="F2253" s="11">
        <v>0.72</v>
      </c>
      <c r="G2253" s="2">
        <v>12590</v>
      </c>
      <c r="H2253" s="11">
        <v>72</v>
      </c>
    </row>
    <row r="2254" spans="1:8" x14ac:dyDescent="0.25">
      <c r="A2254" s="2">
        <v>552978</v>
      </c>
      <c r="B2254" s="1">
        <v>20725</v>
      </c>
      <c r="C2254" s="2" t="s">
        <v>364</v>
      </c>
      <c r="D2254" s="2">
        <v>100</v>
      </c>
      <c r="E2254" s="3">
        <v>40675.615277777775</v>
      </c>
      <c r="F2254" s="11">
        <v>1.45</v>
      </c>
      <c r="G2254" s="2">
        <v>12590</v>
      </c>
      <c r="H2254" s="11">
        <v>145</v>
      </c>
    </row>
    <row r="2255" spans="1:8" x14ac:dyDescent="0.25">
      <c r="A2255" s="2">
        <v>552978</v>
      </c>
      <c r="B2255" s="1">
        <v>20726</v>
      </c>
      <c r="C2255" s="2" t="s">
        <v>435</v>
      </c>
      <c r="D2255" s="2">
        <v>100</v>
      </c>
      <c r="E2255" s="3">
        <v>40675.615277777775</v>
      </c>
      <c r="F2255" s="11">
        <v>1.45</v>
      </c>
      <c r="G2255" s="2">
        <v>12590</v>
      </c>
      <c r="H2255" s="11">
        <v>145</v>
      </c>
    </row>
    <row r="2256" spans="1:8" x14ac:dyDescent="0.25">
      <c r="A2256" s="2">
        <v>552978</v>
      </c>
      <c r="B2256" s="1">
        <v>21035</v>
      </c>
      <c r="C2256" s="2" t="s">
        <v>142</v>
      </c>
      <c r="D2256" s="2">
        <v>100</v>
      </c>
      <c r="E2256" s="3">
        <v>40675.615277777775</v>
      </c>
      <c r="F2256" s="11">
        <v>2.75</v>
      </c>
      <c r="G2256" s="2">
        <v>12590</v>
      </c>
      <c r="H2256" s="11">
        <v>275</v>
      </c>
    </row>
    <row r="2257" spans="1:8" x14ac:dyDescent="0.25">
      <c r="A2257" s="2">
        <v>552978</v>
      </c>
      <c r="B2257" s="1">
        <v>21039</v>
      </c>
      <c r="C2257" s="2" t="s">
        <v>985</v>
      </c>
      <c r="D2257" s="2">
        <v>48</v>
      </c>
      <c r="E2257" s="3">
        <v>40675.615277777775</v>
      </c>
      <c r="F2257" s="11">
        <v>2.5499999999999998</v>
      </c>
      <c r="G2257" s="2">
        <v>12590</v>
      </c>
      <c r="H2257" s="11">
        <v>122.39999999999999</v>
      </c>
    </row>
    <row r="2258" spans="1:8" x14ac:dyDescent="0.25">
      <c r="A2258" s="2">
        <v>552978</v>
      </c>
      <c r="B2258" s="1">
        <v>21121</v>
      </c>
      <c r="C2258" s="2" t="s">
        <v>326</v>
      </c>
      <c r="D2258" s="2">
        <v>48</v>
      </c>
      <c r="E2258" s="3">
        <v>40675.615277777775</v>
      </c>
      <c r="F2258" s="11">
        <v>1.25</v>
      </c>
      <c r="G2258" s="2">
        <v>12590</v>
      </c>
      <c r="H2258" s="11">
        <v>60</v>
      </c>
    </row>
    <row r="2259" spans="1:8" x14ac:dyDescent="0.25">
      <c r="A2259" s="2">
        <v>552978</v>
      </c>
      <c r="B2259" s="1">
        <v>21154</v>
      </c>
      <c r="C2259" s="2" t="s">
        <v>369</v>
      </c>
      <c r="D2259" s="2">
        <v>40</v>
      </c>
      <c r="E2259" s="3">
        <v>40675.615277777775</v>
      </c>
      <c r="F2259" s="11">
        <v>1.25</v>
      </c>
      <c r="G2259" s="2">
        <v>12590</v>
      </c>
      <c r="H2259" s="11">
        <v>50</v>
      </c>
    </row>
    <row r="2260" spans="1:8" x14ac:dyDescent="0.25">
      <c r="A2260" s="2">
        <v>552978</v>
      </c>
      <c r="B2260" s="1">
        <v>21155</v>
      </c>
      <c r="C2260" s="2" t="s">
        <v>363</v>
      </c>
      <c r="D2260" s="2">
        <v>48</v>
      </c>
      <c r="E2260" s="3">
        <v>40675.615277777775</v>
      </c>
      <c r="F2260" s="11">
        <v>2.5499999999999998</v>
      </c>
      <c r="G2260" s="2">
        <v>12590</v>
      </c>
      <c r="H2260" s="11">
        <v>122.39999999999999</v>
      </c>
    </row>
    <row r="2261" spans="1:8" x14ac:dyDescent="0.25">
      <c r="A2261" s="2">
        <v>552978</v>
      </c>
      <c r="B2261" s="1">
        <v>21164</v>
      </c>
      <c r="C2261" s="2" t="s">
        <v>884</v>
      </c>
      <c r="D2261" s="2">
        <v>72</v>
      </c>
      <c r="E2261" s="3">
        <v>40675.615277777775</v>
      </c>
      <c r="F2261" s="11">
        <v>2.5499999999999998</v>
      </c>
      <c r="G2261" s="2">
        <v>12590</v>
      </c>
      <c r="H2261" s="11">
        <v>183.6</v>
      </c>
    </row>
    <row r="2262" spans="1:8" x14ac:dyDescent="0.25">
      <c r="A2262" s="2">
        <v>552978</v>
      </c>
      <c r="B2262" s="1">
        <v>21165</v>
      </c>
      <c r="C2262" s="2" t="s">
        <v>258</v>
      </c>
      <c r="D2262" s="2">
        <v>48</v>
      </c>
      <c r="E2262" s="3">
        <v>40675.615277777775</v>
      </c>
      <c r="F2262" s="11">
        <v>1.45</v>
      </c>
      <c r="G2262" s="2">
        <v>12590</v>
      </c>
      <c r="H2262" s="11">
        <v>69.599999999999994</v>
      </c>
    </row>
    <row r="2263" spans="1:8" x14ac:dyDescent="0.25">
      <c r="A2263" s="2">
        <v>552978</v>
      </c>
      <c r="B2263" s="1">
        <v>21523</v>
      </c>
      <c r="C2263" s="2" t="s">
        <v>649</v>
      </c>
      <c r="D2263" s="2">
        <v>10</v>
      </c>
      <c r="E2263" s="3">
        <v>40675.615277777775</v>
      </c>
      <c r="F2263" s="11">
        <v>6.75</v>
      </c>
      <c r="G2263" s="2">
        <v>12590</v>
      </c>
      <c r="H2263" s="11">
        <v>67.5</v>
      </c>
    </row>
    <row r="2264" spans="1:8" x14ac:dyDescent="0.25">
      <c r="A2264" s="2">
        <v>552978</v>
      </c>
      <c r="B2264" s="1">
        <v>21559</v>
      </c>
      <c r="C2264" s="2" t="s">
        <v>167</v>
      </c>
      <c r="D2264" s="2">
        <v>60</v>
      </c>
      <c r="E2264" s="3">
        <v>40675.615277777775</v>
      </c>
      <c r="F2264" s="11">
        <v>2.1</v>
      </c>
      <c r="G2264" s="2">
        <v>12590</v>
      </c>
      <c r="H2264" s="11">
        <v>126</v>
      </c>
    </row>
    <row r="2265" spans="1:8" x14ac:dyDescent="0.25">
      <c r="A2265" s="2">
        <v>552978</v>
      </c>
      <c r="B2265" s="1">
        <v>21731</v>
      </c>
      <c r="C2265" s="2" t="s">
        <v>145</v>
      </c>
      <c r="D2265" s="2">
        <v>48</v>
      </c>
      <c r="E2265" s="3">
        <v>40675.615277777775</v>
      </c>
      <c r="F2265" s="11">
        <v>1.65</v>
      </c>
      <c r="G2265" s="2">
        <v>12590</v>
      </c>
      <c r="H2265" s="11">
        <v>79.199999999999989</v>
      </c>
    </row>
    <row r="2266" spans="1:8" x14ac:dyDescent="0.25">
      <c r="A2266" s="2">
        <v>552978</v>
      </c>
      <c r="B2266" s="1">
        <v>21907</v>
      </c>
      <c r="C2266" s="2" t="s">
        <v>987</v>
      </c>
      <c r="D2266" s="2">
        <v>24</v>
      </c>
      <c r="E2266" s="3">
        <v>40675.615277777775</v>
      </c>
      <c r="F2266" s="11">
        <v>2.1</v>
      </c>
      <c r="G2266" s="2">
        <v>12590</v>
      </c>
      <c r="H2266" s="11">
        <v>50.400000000000006</v>
      </c>
    </row>
    <row r="2267" spans="1:8" x14ac:dyDescent="0.25">
      <c r="A2267" s="2">
        <v>552978</v>
      </c>
      <c r="B2267" s="1">
        <v>21936</v>
      </c>
      <c r="C2267" s="2" t="s">
        <v>455</v>
      </c>
      <c r="D2267" s="2">
        <v>50</v>
      </c>
      <c r="E2267" s="3">
        <v>40675.615277777775</v>
      </c>
      <c r="F2267" s="11">
        <v>2.5499999999999998</v>
      </c>
      <c r="G2267" s="2">
        <v>12590</v>
      </c>
      <c r="H2267" s="11">
        <v>127.49999999999999</v>
      </c>
    </row>
    <row r="2268" spans="1:8" x14ac:dyDescent="0.25">
      <c r="A2268" s="2">
        <v>552978</v>
      </c>
      <c r="B2268" s="1">
        <v>21937</v>
      </c>
      <c r="C2268" s="2" t="s">
        <v>596</v>
      </c>
      <c r="D2268" s="2">
        <v>50</v>
      </c>
      <c r="E2268" s="3">
        <v>40675.615277777775</v>
      </c>
      <c r="F2268" s="11">
        <v>2.5499999999999998</v>
      </c>
      <c r="G2268" s="2">
        <v>12590</v>
      </c>
      <c r="H2268" s="11">
        <v>127.49999999999999</v>
      </c>
    </row>
    <row r="2269" spans="1:8" x14ac:dyDescent="0.25">
      <c r="A2269" s="2">
        <v>552978</v>
      </c>
      <c r="B2269" s="1">
        <v>22179</v>
      </c>
      <c r="C2269" s="2" t="s">
        <v>526</v>
      </c>
      <c r="D2269" s="2">
        <v>48</v>
      </c>
      <c r="E2269" s="3">
        <v>40675.615277777775</v>
      </c>
      <c r="F2269" s="11">
        <v>5.95</v>
      </c>
      <c r="G2269" s="2">
        <v>12590</v>
      </c>
      <c r="H2269" s="11">
        <v>285.60000000000002</v>
      </c>
    </row>
    <row r="2270" spans="1:8" x14ac:dyDescent="0.25">
      <c r="A2270" s="2">
        <v>552978</v>
      </c>
      <c r="B2270" s="1">
        <v>22195</v>
      </c>
      <c r="C2270" s="2" t="s">
        <v>332</v>
      </c>
      <c r="D2270" s="2">
        <v>24</v>
      </c>
      <c r="E2270" s="3">
        <v>40675.615277777775</v>
      </c>
      <c r="F2270" s="11">
        <v>1.65</v>
      </c>
      <c r="G2270" s="2">
        <v>12590</v>
      </c>
      <c r="H2270" s="11">
        <v>39.599999999999994</v>
      </c>
    </row>
    <row r="2271" spans="1:8" x14ac:dyDescent="0.25">
      <c r="A2271" s="2">
        <v>552978</v>
      </c>
      <c r="B2271" s="1">
        <v>22243</v>
      </c>
      <c r="C2271" s="2" t="s">
        <v>4</v>
      </c>
      <c r="D2271" s="2">
        <v>24</v>
      </c>
      <c r="E2271" s="3">
        <v>40675.615277777775</v>
      </c>
      <c r="F2271" s="11">
        <v>1.65</v>
      </c>
      <c r="G2271" s="2">
        <v>12590</v>
      </c>
      <c r="H2271" s="11">
        <v>39.599999999999994</v>
      </c>
    </row>
    <row r="2272" spans="1:8" x14ac:dyDescent="0.25">
      <c r="A2272" s="2">
        <v>552978</v>
      </c>
      <c r="B2272" s="1">
        <v>22329</v>
      </c>
      <c r="C2272" s="2" t="s">
        <v>366</v>
      </c>
      <c r="D2272" s="2">
        <v>48</v>
      </c>
      <c r="E2272" s="3">
        <v>40675.615277777775</v>
      </c>
      <c r="F2272" s="11">
        <v>1.45</v>
      </c>
      <c r="G2272" s="2">
        <v>12590</v>
      </c>
      <c r="H2272" s="11">
        <v>69.599999999999994</v>
      </c>
    </row>
    <row r="2273" spans="1:8" x14ac:dyDescent="0.25">
      <c r="A2273" s="2">
        <v>552978</v>
      </c>
      <c r="B2273" s="1">
        <v>22352</v>
      </c>
      <c r="C2273" s="2" t="s">
        <v>168</v>
      </c>
      <c r="D2273" s="2">
        <v>60</v>
      </c>
      <c r="E2273" s="3">
        <v>40675.615277777775</v>
      </c>
      <c r="F2273" s="11">
        <v>2.1</v>
      </c>
      <c r="G2273" s="2">
        <v>12590</v>
      </c>
      <c r="H2273" s="11">
        <v>126</v>
      </c>
    </row>
    <row r="2274" spans="1:8" x14ac:dyDescent="0.25">
      <c r="A2274" s="2">
        <v>552978</v>
      </c>
      <c r="B2274" s="1">
        <v>22354</v>
      </c>
      <c r="C2274" s="2" t="s">
        <v>81</v>
      </c>
      <c r="D2274" s="2">
        <v>60</v>
      </c>
      <c r="E2274" s="3">
        <v>40675.615277777775</v>
      </c>
      <c r="F2274" s="11">
        <v>3.39</v>
      </c>
      <c r="G2274" s="2">
        <v>12590</v>
      </c>
      <c r="H2274" s="11">
        <v>203.4</v>
      </c>
    </row>
    <row r="2275" spans="1:8" x14ac:dyDescent="0.25">
      <c r="A2275" s="2">
        <v>552978</v>
      </c>
      <c r="B2275" s="1">
        <v>22355</v>
      </c>
      <c r="C2275" s="2" t="s">
        <v>226</v>
      </c>
      <c r="D2275" s="2">
        <v>100</v>
      </c>
      <c r="E2275" s="3">
        <v>40675.615277777775</v>
      </c>
      <c r="F2275" s="11">
        <v>0.72</v>
      </c>
      <c r="G2275" s="2">
        <v>12590</v>
      </c>
      <c r="H2275" s="11">
        <v>72</v>
      </c>
    </row>
    <row r="2276" spans="1:8" x14ac:dyDescent="0.25">
      <c r="A2276" s="2">
        <v>552978</v>
      </c>
      <c r="B2276" s="1">
        <v>22365</v>
      </c>
      <c r="C2276" s="2" t="s">
        <v>650</v>
      </c>
      <c r="D2276" s="2">
        <v>10</v>
      </c>
      <c r="E2276" s="3">
        <v>40675.615277777775</v>
      </c>
      <c r="F2276" s="11">
        <v>6.75</v>
      </c>
      <c r="G2276" s="2">
        <v>12590</v>
      </c>
      <c r="H2276" s="11">
        <v>67.5</v>
      </c>
    </row>
    <row r="2277" spans="1:8" x14ac:dyDescent="0.25">
      <c r="A2277" s="2">
        <v>552978</v>
      </c>
      <c r="B2277" s="1">
        <v>22377</v>
      </c>
      <c r="C2277" s="2" t="s">
        <v>434</v>
      </c>
      <c r="D2277" s="2">
        <v>50</v>
      </c>
      <c r="E2277" s="3">
        <v>40675.615277777775</v>
      </c>
      <c r="F2277" s="11">
        <v>1.85</v>
      </c>
      <c r="G2277" s="2">
        <v>12590</v>
      </c>
      <c r="H2277" s="11">
        <v>92.5</v>
      </c>
    </row>
    <row r="2278" spans="1:8" x14ac:dyDescent="0.25">
      <c r="A2278" s="2">
        <v>552978</v>
      </c>
      <c r="B2278" s="1">
        <v>22505</v>
      </c>
      <c r="C2278" s="2" t="s">
        <v>43</v>
      </c>
      <c r="D2278" s="2">
        <v>24</v>
      </c>
      <c r="E2278" s="3">
        <v>40675.615277777775</v>
      </c>
      <c r="F2278" s="11">
        <v>4.25</v>
      </c>
      <c r="G2278" s="2">
        <v>12590</v>
      </c>
      <c r="H2278" s="11">
        <v>102</v>
      </c>
    </row>
    <row r="2279" spans="1:8" x14ac:dyDescent="0.25">
      <c r="A2279" s="2">
        <v>552978</v>
      </c>
      <c r="B2279" s="1">
        <v>22558</v>
      </c>
      <c r="C2279" s="2" t="s">
        <v>273</v>
      </c>
      <c r="D2279" s="2">
        <v>96</v>
      </c>
      <c r="E2279" s="3">
        <v>40675.615277777775</v>
      </c>
      <c r="F2279" s="11">
        <v>1.25</v>
      </c>
      <c r="G2279" s="2">
        <v>12590</v>
      </c>
      <c r="H2279" s="11">
        <v>120</v>
      </c>
    </row>
    <row r="2280" spans="1:8" x14ac:dyDescent="0.25">
      <c r="A2280" s="2">
        <v>552978</v>
      </c>
      <c r="B2280" s="1">
        <v>22626</v>
      </c>
      <c r="C2280" s="2" t="s">
        <v>223</v>
      </c>
      <c r="D2280" s="2">
        <v>12</v>
      </c>
      <c r="E2280" s="3">
        <v>40675.615277777775</v>
      </c>
      <c r="F2280" s="11">
        <v>7.65</v>
      </c>
      <c r="G2280" s="2">
        <v>12590</v>
      </c>
      <c r="H2280" s="11">
        <v>91.800000000000011</v>
      </c>
    </row>
    <row r="2281" spans="1:8" x14ac:dyDescent="0.25">
      <c r="A2281" s="2">
        <v>552978</v>
      </c>
      <c r="B2281" s="1">
        <v>22630</v>
      </c>
      <c r="C2281" s="2" t="s">
        <v>460</v>
      </c>
      <c r="D2281" s="2">
        <v>64</v>
      </c>
      <c r="E2281" s="3">
        <v>40675.615277777775</v>
      </c>
      <c r="F2281" s="11">
        <v>1.65</v>
      </c>
      <c r="G2281" s="2">
        <v>12590</v>
      </c>
      <c r="H2281" s="11">
        <v>105.6</v>
      </c>
    </row>
    <row r="2282" spans="1:8" x14ac:dyDescent="0.25">
      <c r="A2282" s="2">
        <v>552978</v>
      </c>
      <c r="B2282" s="1">
        <v>22659</v>
      </c>
      <c r="C2282" s="2" t="s">
        <v>239</v>
      </c>
      <c r="D2282" s="2">
        <v>24</v>
      </c>
      <c r="E2282" s="3">
        <v>40675.615277777775</v>
      </c>
      <c r="F2282" s="11">
        <v>1.95</v>
      </c>
      <c r="G2282" s="2">
        <v>12590</v>
      </c>
      <c r="H2282" s="11">
        <v>46.8</v>
      </c>
    </row>
    <row r="2283" spans="1:8" x14ac:dyDescent="0.25">
      <c r="A2283" s="2">
        <v>552978</v>
      </c>
      <c r="B2283" s="1">
        <v>22661</v>
      </c>
      <c r="C2283" s="2" t="s">
        <v>320</v>
      </c>
      <c r="D2283" s="2">
        <v>100</v>
      </c>
      <c r="E2283" s="3">
        <v>40675.615277777775</v>
      </c>
      <c r="F2283" s="11">
        <v>0.72</v>
      </c>
      <c r="G2283" s="2">
        <v>12590</v>
      </c>
      <c r="H2283" s="11">
        <v>72</v>
      </c>
    </row>
    <row r="2284" spans="1:8" x14ac:dyDescent="0.25">
      <c r="A2284" s="2">
        <v>552978</v>
      </c>
      <c r="B2284" s="1">
        <v>22662</v>
      </c>
      <c r="C2284" s="2" t="s">
        <v>675</v>
      </c>
      <c r="D2284" s="2">
        <v>100</v>
      </c>
      <c r="E2284" s="3">
        <v>40675.615277777775</v>
      </c>
      <c r="F2284" s="11">
        <v>1.45</v>
      </c>
      <c r="G2284" s="2">
        <v>12590</v>
      </c>
      <c r="H2284" s="11">
        <v>145</v>
      </c>
    </row>
    <row r="2285" spans="1:8" x14ac:dyDescent="0.25">
      <c r="A2285" s="2">
        <v>552978</v>
      </c>
      <c r="B2285" s="1">
        <v>22666</v>
      </c>
      <c r="C2285" s="2" t="s">
        <v>533</v>
      </c>
      <c r="D2285" s="2">
        <v>24</v>
      </c>
      <c r="E2285" s="3">
        <v>40675.615277777775</v>
      </c>
      <c r="F2285" s="11">
        <v>2.5499999999999998</v>
      </c>
      <c r="G2285" s="2">
        <v>12590</v>
      </c>
      <c r="H2285" s="11">
        <v>61.199999999999996</v>
      </c>
    </row>
    <row r="2286" spans="1:8" x14ac:dyDescent="0.25">
      <c r="A2286" s="2">
        <v>552978</v>
      </c>
      <c r="B2286" s="1">
        <v>22692</v>
      </c>
      <c r="C2286" s="2" t="s">
        <v>500</v>
      </c>
      <c r="D2286" s="2">
        <v>10</v>
      </c>
      <c r="E2286" s="3">
        <v>40675.615277777775</v>
      </c>
      <c r="F2286" s="11">
        <v>6.75</v>
      </c>
      <c r="G2286" s="2">
        <v>12590</v>
      </c>
      <c r="H2286" s="11">
        <v>67.5</v>
      </c>
    </row>
    <row r="2287" spans="1:8" x14ac:dyDescent="0.25">
      <c r="A2287" s="2">
        <v>552978</v>
      </c>
      <c r="B2287" s="1">
        <v>22740</v>
      </c>
      <c r="C2287" s="2" t="s">
        <v>535</v>
      </c>
      <c r="D2287" s="2">
        <v>48</v>
      </c>
      <c r="E2287" s="3">
        <v>40675.615277777775</v>
      </c>
      <c r="F2287" s="11">
        <v>0.85</v>
      </c>
      <c r="G2287" s="2">
        <v>12590</v>
      </c>
      <c r="H2287" s="11">
        <v>40.799999999999997</v>
      </c>
    </row>
    <row r="2288" spans="1:8" x14ac:dyDescent="0.25">
      <c r="A2288" s="2">
        <v>552978</v>
      </c>
      <c r="B2288" s="1">
        <v>22745</v>
      </c>
      <c r="C2288" s="2" t="s">
        <v>196</v>
      </c>
      <c r="D2288" s="2">
        <v>60</v>
      </c>
      <c r="E2288" s="3">
        <v>40675.615277777775</v>
      </c>
      <c r="F2288" s="11">
        <v>1.85</v>
      </c>
      <c r="G2288" s="2">
        <v>12590</v>
      </c>
      <c r="H2288" s="11">
        <v>111</v>
      </c>
    </row>
    <row r="2289" spans="1:8" x14ac:dyDescent="0.25">
      <c r="A2289" s="2">
        <v>552978</v>
      </c>
      <c r="B2289" s="1">
        <v>22746</v>
      </c>
      <c r="C2289" s="2" t="s">
        <v>195</v>
      </c>
      <c r="D2289" s="2">
        <v>60</v>
      </c>
      <c r="E2289" s="3">
        <v>40675.615277777775</v>
      </c>
      <c r="F2289" s="11">
        <v>1.85</v>
      </c>
      <c r="G2289" s="2">
        <v>12590</v>
      </c>
      <c r="H2289" s="11">
        <v>111</v>
      </c>
    </row>
    <row r="2290" spans="1:8" x14ac:dyDescent="0.25">
      <c r="A2290" s="2">
        <v>552978</v>
      </c>
      <c r="B2290" s="1">
        <v>22747</v>
      </c>
      <c r="C2290" s="2" t="s">
        <v>407</v>
      </c>
      <c r="D2290" s="2">
        <v>60</v>
      </c>
      <c r="E2290" s="3">
        <v>40675.615277777775</v>
      </c>
      <c r="F2290" s="11">
        <v>1.85</v>
      </c>
      <c r="G2290" s="2">
        <v>12590</v>
      </c>
      <c r="H2290" s="11">
        <v>111</v>
      </c>
    </row>
    <row r="2291" spans="1:8" x14ac:dyDescent="0.25">
      <c r="A2291" s="2">
        <v>552978</v>
      </c>
      <c r="B2291" s="1">
        <v>22748</v>
      </c>
      <c r="C2291" s="2" t="s">
        <v>197</v>
      </c>
      <c r="D2291" s="2">
        <v>60</v>
      </c>
      <c r="E2291" s="3">
        <v>40675.615277777775</v>
      </c>
      <c r="F2291" s="11">
        <v>1.85</v>
      </c>
      <c r="G2291" s="2">
        <v>12590</v>
      </c>
      <c r="H2291" s="11">
        <v>111</v>
      </c>
    </row>
    <row r="2292" spans="1:8" x14ac:dyDescent="0.25">
      <c r="A2292" s="2">
        <v>552978</v>
      </c>
      <c r="B2292" s="1">
        <v>22752</v>
      </c>
      <c r="C2292" s="2" t="s">
        <v>189</v>
      </c>
      <c r="D2292" s="2">
        <v>24</v>
      </c>
      <c r="E2292" s="3">
        <v>40675.615277777775</v>
      </c>
      <c r="F2292" s="11">
        <v>7.65</v>
      </c>
      <c r="G2292" s="2">
        <v>12590</v>
      </c>
      <c r="H2292" s="11">
        <v>183.60000000000002</v>
      </c>
    </row>
    <row r="2293" spans="1:8" x14ac:dyDescent="0.25">
      <c r="A2293" s="2">
        <v>552978</v>
      </c>
      <c r="B2293" s="1">
        <v>22779</v>
      </c>
      <c r="C2293" s="2" t="s">
        <v>992</v>
      </c>
      <c r="D2293" s="2">
        <v>48</v>
      </c>
      <c r="E2293" s="3">
        <v>40675.615277777775</v>
      </c>
      <c r="F2293" s="11">
        <v>3.75</v>
      </c>
      <c r="G2293" s="2">
        <v>12590</v>
      </c>
      <c r="H2293" s="11">
        <v>180</v>
      </c>
    </row>
    <row r="2294" spans="1:8" x14ac:dyDescent="0.25">
      <c r="A2294" s="2">
        <v>552978</v>
      </c>
      <c r="B2294" s="1">
        <v>22780</v>
      </c>
      <c r="C2294" s="2" t="s">
        <v>991</v>
      </c>
      <c r="D2294" s="2">
        <v>48</v>
      </c>
      <c r="E2294" s="3">
        <v>40675.615277777775</v>
      </c>
      <c r="F2294" s="11">
        <v>3.75</v>
      </c>
      <c r="G2294" s="2">
        <v>12590</v>
      </c>
      <c r="H2294" s="11">
        <v>180</v>
      </c>
    </row>
    <row r="2295" spans="1:8" x14ac:dyDescent="0.25">
      <c r="A2295" s="2">
        <v>552978</v>
      </c>
      <c r="B2295" s="1">
        <v>22895</v>
      </c>
      <c r="C2295" s="2" t="s">
        <v>78</v>
      </c>
      <c r="D2295" s="2">
        <v>100</v>
      </c>
      <c r="E2295" s="3">
        <v>40675.615277777775</v>
      </c>
      <c r="F2295" s="11">
        <v>2.5499999999999998</v>
      </c>
      <c r="G2295" s="2">
        <v>12590</v>
      </c>
      <c r="H2295" s="11">
        <v>254.99999999999997</v>
      </c>
    </row>
    <row r="2296" spans="1:8" x14ac:dyDescent="0.25">
      <c r="A2296" s="2">
        <v>552978</v>
      </c>
      <c r="B2296" s="1">
        <v>22900</v>
      </c>
      <c r="C2296" s="2" t="s">
        <v>508</v>
      </c>
      <c r="D2296" s="2">
        <v>24</v>
      </c>
      <c r="E2296" s="3">
        <v>40675.615277777775</v>
      </c>
      <c r="F2296" s="11">
        <v>2.95</v>
      </c>
      <c r="G2296" s="2">
        <v>12590</v>
      </c>
      <c r="H2296" s="11">
        <v>70.800000000000011</v>
      </c>
    </row>
    <row r="2297" spans="1:8" x14ac:dyDescent="0.25">
      <c r="A2297" s="2">
        <v>552978</v>
      </c>
      <c r="B2297" s="1">
        <v>22932</v>
      </c>
      <c r="C2297" s="2" t="s">
        <v>995</v>
      </c>
      <c r="D2297" s="2">
        <v>96</v>
      </c>
      <c r="E2297" s="3">
        <v>40675.615277777775</v>
      </c>
      <c r="F2297" s="11">
        <v>2.1</v>
      </c>
      <c r="G2297" s="2">
        <v>12590</v>
      </c>
      <c r="H2297" s="11">
        <v>201.60000000000002</v>
      </c>
    </row>
    <row r="2298" spans="1:8" x14ac:dyDescent="0.25">
      <c r="A2298" s="2">
        <v>552978</v>
      </c>
      <c r="B2298" s="1">
        <v>22934</v>
      </c>
      <c r="C2298" s="2" t="s">
        <v>203</v>
      </c>
      <c r="D2298" s="2">
        <v>48</v>
      </c>
      <c r="E2298" s="3">
        <v>40675.615277777775</v>
      </c>
      <c r="F2298" s="11">
        <v>2.5499999999999998</v>
      </c>
      <c r="G2298" s="2">
        <v>12590</v>
      </c>
      <c r="H2298" s="11">
        <v>122.39999999999999</v>
      </c>
    </row>
    <row r="2299" spans="1:8" x14ac:dyDescent="0.25">
      <c r="A2299" s="2">
        <v>552978</v>
      </c>
      <c r="B2299" s="1">
        <v>22935</v>
      </c>
      <c r="C2299" s="2" t="s">
        <v>994</v>
      </c>
      <c r="D2299" s="2">
        <v>72</v>
      </c>
      <c r="E2299" s="3">
        <v>40675.615277777775</v>
      </c>
      <c r="F2299" s="11">
        <v>2.75</v>
      </c>
      <c r="G2299" s="2">
        <v>12590</v>
      </c>
      <c r="H2299" s="11">
        <v>198</v>
      </c>
    </row>
    <row r="2300" spans="1:8" x14ac:dyDescent="0.25">
      <c r="A2300" s="2">
        <v>552978</v>
      </c>
      <c r="B2300" s="1">
        <v>22939</v>
      </c>
      <c r="C2300" s="2" t="s">
        <v>711</v>
      </c>
      <c r="D2300" s="2">
        <v>50</v>
      </c>
      <c r="E2300" s="3">
        <v>40675.615277777775</v>
      </c>
      <c r="F2300" s="11">
        <v>4.25</v>
      </c>
      <c r="G2300" s="2">
        <v>12590</v>
      </c>
      <c r="H2300" s="11">
        <v>212.5</v>
      </c>
    </row>
    <row r="2301" spans="1:8" x14ac:dyDescent="0.25">
      <c r="A2301" s="2">
        <v>552978</v>
      </c>
      <c r="B2301" s="1">
        <v>22989</v>
      </c>
      <c r="C2301" s="2" t="s">
        <v>636</v>
      </c>
      <c r="D2301" s="2">
        <v>100</v>
      </c>
      <c r="E2301" s="3">
        <v>40675.615277777775</v>
      </c>
      <c r="F2301" s="11">
        <v>2.75</v>
      </c>
      <c r="G2301" s="2">
        <v>12590</v>
      </c>
      <c r="H2301" s="11">
        <v>275</v>
      </c>
    </row>
    <row r="2302" spans="1:8" x14ac:dyDescent="0.25">
      <c r="A2302" s="2">
        <v>552978</v>
      </c>
      <c r="B2302" s="1">
        <v>22990</v>
      </c>
      <c r="C2302" s="2" t="s">
        <v>887</v>
      </c>
      <c r="D2302" s="2">
        <v>50</v>
      </c>
      <c r="E2302" s="3">
        <v>40675.615277777775</v>
      </c>
      <c r="F2302" s="11">
        <v>4.25</v>
      </c>
      <c r="G2302" s="2">
        <v>12590</v>
      </c>
      <c r="H2302" s="11">
        <v>212.5</v>
      </c>
    </row>
    <row r="2303" spans="1:8" x14ac:dyDescent="0.25">
      <c r="A2303" s="2">
        <v>552978</v>
      </c>
      <c r="B2303" s="1">
        <v>23108</v>
      </c>
      <c r="C2303" s="2" t="s">
        <v>993</v>
      </c>
      <c r="D2303" s="2">
        <v>24</v>
      </c>
      <c r="E2303" s="3">
        <v>40675.615277777775</v>
      </c>
      <c r="F2303" s="11">
        <v>5.39</v>
      </c>
      <c r="G2303" s="2">
        <v>12590</v>
      </c>
      <c r="H2303" s="11">
        <v>129.35999999999999</v>
      </c>
    </row>
    <row r="2304" spans="1:8" x14ac:dyDescent="0.25">
      <c r="A2304" s="2">
        <v>552978</v>
      </c>
      <c r="B2304" s="1">
        <v>23184</v>
      </c>
      <c r="C2304" s="2" t="s">
        <v>990</v>
      </c>
      <c r="D2304" s="2">
        <v>36</v>
      </c>
      <c r="E2304" s="3">
        <v>40675.615277777775</v>
      </c>
      <c r="F2304" s="11">
        <v>4.1500000000000004</v>
      </c>
      <c r="G2304" s="2">
        <v>12590</v>
      </c>
      <c r="H2304" s="11">
        <v>149.4</v>
      </c>
    </row>
    <row r="2305" spans="1:8" x14ac:dyDescent="0.25">
      <c r="A2305" s="2">
        <v>552978</v>
      </c>
      <c r="B2305" s="1">
        <v>23209</v>
      </c>
      <c r="C2305" s="2" t="s">
        <v>983</v>
      </c>
      <c r="D2305" s="2">
        <v>100</v>
      </c>
      <c r="E2305" s="3">
        <v>40675.615277777775</v>
      </c>
      <c r="F2305" s="11">
        <v>1.45</v>
      </c>
      <c r="G2305" s="2">
        <v>12590</v>
      </c>
      <c r="H2305" s="11">
        <v>145</v>
      </c>
    </row>
    <row r="2306" spans="1:8" x14ac:dyDescent="0.25">
      <c r="A2306" s="2">
        <v>552978</v>
      </c>
      <c r="B2306" s="1">
        <v>23299</v>
      </c>
      <c r="C2306" s="2" t="s">
        <v>988</v>
      </c>
      <c r="D2306" s="2">
        <v>50</v>
      </c>
      <c r="E2306" s="3">
        <v>40675.615277777775</v>
      </c>
      <c r="F2306" s="11">
        <v>3.39</v>
      </c>
      <c r="G2306" s="2">
        <v>12590</v>
      </c>
      <c r="H2306" s="11">
        <v>169.5</v>
      </c>
    </row>
    <row r="2307" spans="1:8" x14ac:dyDescent="0.25">
      <c r="A2307" s="2">
        <v>552978</v>
      </c>
      <c r="B2307" s="1">
        <v>82600</v>
      </c>
      <c r="C2307" s="2" t="s">
        <v>986</v>
      </c>
      <c r="D2307" s="2">
        <v>48</v>
      </c>
      <c r="E2307" s="3">
        <v>40675.615277777775</v>
      </c>
      <c r="F2307" s="11">
        <v>1.85</v>
      </c>
      <c r="G2307" s="2">
        <v>12590</v>
      </c>
      <c r="H2307" s="11">
        <v>88.800000000000011</v>
      </c>
    </row>
    <row r="2308" spans="1:8" x14ac:dyDescent="0.25">
      <c r="A2308" s="2">
        <v>552978</v>
      </c>
      <c r="B2308" s="1">
        <v>84378</v>
      </c>
      <c r="C2308" s="2" t="s">
        <v>989</v>
      </c>
      <c r="D2308" s="2">
        <v>48</v>
      </c>
      <c r="E2308" s="3">
        <v>40675.615277777775</v>
      </c>
      <c r="F2308" s="11">
        <v>1.25</v>
      </c>
      <c r="G2308" s="2">
        <v>12590</v>
      </c>
      <c r="H2308" s="11">
        <v>60</v>
      </c>
    </row>
    <row r="2309" spans="1:8" x14ac:dyDescent="0.25">
      <c r="A2309" s="2">
        <v>552978</v>
      </c>
      <c r="B2309" s="1">
        <v>84380</v>
      </c>
      <c r="C2309" s="2" t="s">
        <v>426</v>
      </c>
      <c r="D2309" s="2">
        <v>48</v>
      </c>
      <c r="E2309" s="3">
        <v>40675.615277777775</v>
      </c>
      <c r="F2309" s="11">
        <v>1.25</v>
      </c>
      <c r="G2309" s="2">
        <v>12590</v>
      </c>
      <c r="H2309" s="11">
        <v>60</v>
      </c>
    </row>
    <row r="2310" spans="1:8" x14ac:dyDescent="0.25">
      <c r="A2310" s="2">
        <v>552978</v>
      </c>
      <c r="B2310" s="1" t="s">
        <v>322</v>
      </c>
      <c r="C2310" s="2" t="s">
        <v>323</v>
      </c>
      <c r="D2310" s="2">
        <v>60</v>
      </c>
      <c r="E2310" s="3">
        <v>40675.615277777775</v>
      </c>
      <c r="F2310" s="11">
        <v>4.95</v>
      </c>
      <c r="G2310" s="2">
        <v>12590</v>
      </c>
      <c r="H2310" s="11">
        <v>297</v>
      </c>
    </row>
    <row r="2311" spans="1:8" x14ac:dyDescent="0.25">
      <c r="A2311" s="2">
        <v>552978</v>
      </c>
      <c r="B2311" s="1" t="s">
        <v>324</v>
      </c>
      <c r="C2311" s="2" t="s">
        <v>325</v>
      </c>
      <c r="D2311" s="2">
        <v>60</v>
      </c>
      <c r="E2311" s="3">
        <v>40675.615277777775</v>
      </c>
      <c r="F2311" s="11">
        <v>4.95</v>
      </c>
      <c r="G2311" s="2">
        <v>12590</v>
      </c>
      <c r="H2311" s="11">
        <v>297</v>
      </c>
    </row>
    <row r="2312" spans="1:8" x14ac:dyDescent="0.25">
      <c r="A2312" s="2">
        <v>552978</v>
      </c>
      <c r="B2312" s="1" t="s">
        <v>442</v>
      </c>
      <c r="C2312" s="2" t="s">
        <v>443</v>
      </c>
      <c r="D2312" s="2">
        <v>60</v>
      </c>
      <c r="E2312" s="3">
        <v>40675.615277777775</v>
      </c>
      <c r="F2312" s="11">
        <v>4.95</v>
      </c>
      <c r="G2312" s="2">
        <v>12590</v>
      </c>
      <c r="H2312" s="11">
        <v>297</v>
      </c>
    </row>
    <row r="2313" spans="1:8" x14ac:dyDescent="0.25">
      <c r="A2313" s="2">
        <v>552978</v>
      </c>
      <c r="B2313" s="1" t="s">
        <v>791</v>
      </c>
      <c r="C2313" s="2" t="s">
        <v>792</v>
      </c>
      <c r="D2313" s="2">
        <v>48</v>
      </c>
      <c r="E2313" s="3">
        <v>40675.615277777775</v>
      </c>
      <c r="F2313" s="11">
        <v>4.95</v>
      </c>
      <c r="G2313" s="2">
        <v>12590</v>
      </c>
      <c r="H2313" s="11">
        <v>237.60000000000002</v>
      </c>
    </row>
    <row r="2314" spans="1:8" x14ac:dyDescent="0.25">
      <c r="A2314" s="2">
        <v>552978</v>
      </c>
      <c r="B2314" s="1" t="s">
        <v>206</v>
      </c>
      <c r="C2314" s="2" t="s">
        <v>207</v>
      </c>
      <c r="D2314" s="2">
        <v>48</v>
      </c>
      <c r="E2314" s="3">
        <v>40675.615277777775</v>
      </c>
      <c r="F2314" s="11">
        <v>4.95</v>
      </c>
      <c r="G2314" s="2">
        <v>12590</v>
      </c>
      <c r="H2314" s="11">
        <v>237.60000000000002</v>
      </c>
    </row>
    <row r="2315" spans="1:8" x14ac:dyDescent="0.25">
      <c r="A2315" s="2">
        <v>553037</v>
      </c>
      <c r="B2315" s="1">
        <v>21700</v>
      </c>
      <c r="C2315" s="2" t="s">
        <v>176</v>
      </c>
      <c r="D2315" s="2">
        <v>24</v>
      </c>
      <c r="E2315" s="3">
        <v>40676.340277777781</v>
      </c>
      <c r="F2315" s="11">
        <v>0.85</v>
      </c>
      <c r="G2315" s="2">
        <v>12471</v>
      </c>
      <c r="H2315" s="11">
        <v>20.399999999999999</v>
      </c>
    </row>
    <row r="2316" spans="1:8" x14ac:dyDescent="0.25">
      <c r="A2316" s="2">
        <v>553037</v>
      </c>
      <c r="B2316" s="1">
        <v>22419</v>
      </c>
      <c r="C2316" s="2" t="s">
        <v>198</v>
      </c>
      <c r="D2316" s="2">
        <v>24</v>
      </c>
      <c r="E2316" s="3">
        <v>40676.340277777781</v>
      </c>
      <c r="F2316" s="11">
        <v>0.42</v>
      </c>
      <c r="G2316" s="2">
        <v>12471</v>
      </c>
      <c r="H2316" s="11">
        <v>10.08</v>
      </c>
    </row>
    <row r="2317" spans="1:8" x14ac:dyDescent="0.25">
      <c r="A2317" s="2">
        <v>553037</v>
      </c>
      <c r="B2317" s="1">
        <v>22423</v>
      </c>
      <c r="C2317" s="2" t="s">
        <v>100</v>
      </c>
      <c r="D2317" s="2">
        <v>32</v>
      </c>
      <c r="E2317" s="3">
        <v>40676.340277777781</v>
      </c>
      <c r="F2317" s="11">
        <v>10.95</v>
      </c>
      <c r="G2317" s="2">
        <v>12471</v>
      </c>
      <c r="H2317" s="11">
        <v>350.4</v>
      </c>
    </row>
    <row r="2318" spans="1:8" x14ac:dyDescent="0.25">
      <c r="A2318" s="2">
        <v>553037</v>
      </c>
      <c r="B2318" s="1">
        <v>22728</v>
      </c>
      <c r="C2318" s="2" t="s">
        <v>191</v>
      </c>
      <c r="D2318" s="2">
        <v>8</v>
      </c>
      <c r="E2318" s="3">
        <v>40676.340277777781</v>
      </c>
      <c r="F2318" s="11">
        <v>3.75</v>
      </c>
      <c r="G2318" s="2">
        <v>12471</v>
      </c>
      <c r="H2318" s="11">
        <v>30</v>
      </c>
    </row>
    <row r="2319" spans="1:8" x14ac:dyDescent="0.25">
      <c r="A2319" s="2">
        <v>553037</v>
      </c>
      <c r="B2319" s="1">
        <v>22741</v>
      </c>
      <c r="C2319" s="2" t="s">
        <v>192</v>
      </c>
      <c r="D2319" s="2">
        <v>48</v>
      </c>
      <c r="E2319" s="3">
        <v>40676.340277777781</v>
      </c>
      <c r="F2319" s="11">
        <v>0.85</v>
      </c>
      <c r="G2319" s="2">
        <v>12471</v>
      </c>
      <c r="H2319" s="11">
        <v>40.799999999999997</v>
      </c>
    </row>
    <row r="2320" spans="1:8" x14ac:dyDescent="0.25">
      <c r="A2320" s="2">
        <v>553037</v>
      </c>
      <c r="B2320" s="1">
        <v>22813</v>
      </c>
      <c r="C2320" s="2" t="s">
        <v>521</v>
      </c>
      <c r="D2320" s="2">
        <v>12</v>
      </c>
      <c r="E2320" s="3">
        <v>40676.340277777781</v>
      </c>
      <c r="F2320" s="11">
        <v>1.95</v>
      </c>
      <c r="G2320" s="2">
        <v>12471</v>
      </c>
      <c r="H2320" s="11">
        <v>23.4</v>
      </c>
    </row>
    <row r="2321" spans="1:8" x14ac:dyDescent="0.25">
      <c r="A2321" s="2">
        <v>553037</v>
      </c>
      <c r="B2321" s="1">
        <v>22961</v>
      </c>
      <c r="C2321" s="2" t="s">
        <v>13</v>
      </c>
      <c r="D2321" s="2">
        <v>24</v>
      </c>
      <c r="E2321" s="3">
        <v>40676.340277777781</v>
      </c>
      <c r="F2321" s="11">
        <v>1.45</v>
      </c>
      <c r="G2321" s="2">
        <v>12471</v>
      </c>
      <c r="H2321" s="11">
        <v>34.799999999999997</v>
      </c>
    </row>
    <row r="2322" spans="1:8" x14ac:dyDescent="0.25">
      <c r="A2322" s="2">
        <v>553037</v>
      </c>
      <c r="B2322" s="1">
        <v>22993</v>
      </c>
      <c r="C2322" s="2" t="s">
        <v>685</v>
      </c>
      <c r="D2322" s="2">
        <v>24</v>
      </c>
      <c r="E2322" s="3">
        <v>40676.340277777781</v>
      </c>
      <c r="F2322" s="11">
        <v>1.25</v>
      </c>
      <c r="G2322" s="2">
        <v>12471</v>
      </c>
      <c r="H2322" s="11">
        <v>30</v>
      </c>
    </row>
    <row r="2323" spans="1:8" x14ac:dyDescent="0.25">
      <c r="A2323" s="2">
        <v>553037</v>
      </c>
      <c r="B2323" s="1">
        <v>23155</v>
      </c>
      <c r="C2323" s="2" t="s">
        <v>853</v>
      </c>
      <c r="D2323" s="2">
        <v>24</v>
      </c>
      <c r="E2323" s="3">
        <v>40676.340277777781</v>
      </c>
      <c r="F2323" s="11">
        <v>0.83</v>
      </c>
      <c r="G2323" s="2">
        <v>12471</v>
      </c>
      <c r="H2323" s="11">
        <v>19.919999999999998</v>
      </c>
    </row>
    <row r="2324" spans="1:8" x14ac:dyDescent="0.25">
      <c r="A2324" s="2">
        <v>553037</v>
      </c>
      <c r="B2324" s="1">
        <v>23158</v>
      </c>
      <c r="C2324" s="2" t="s">
        <v>824</v>
      </c>
      <c r="D2324" s="2">
        <v>36</v>
      </c>
      <c r="E2324" s="3">
        <v>40676.340277777781</v>
      </c>
      <c r="F2324" s="11">
        <v>2.08</v>
      </c>
      <c r="G2324" s="2">
        <v>12471</v>
      </c>
      <c r="H2324" s="11">
        <v>74.88</v>
      </c>
    </row>
    <row r="2325" spans="1:8" x14ac:dyDescent="0.25">
      <c r="A2325" s="2">
        <v>553037</v>
      </c>
      <c r="B2325" s="1">
        <v>23159</v>
      </c>
      <c r="C2325" s="2" t="s">
        <v>822</v>
      </c>
      <c r="D2325" s="2">
        <v>24</v>
      </c>
      <c r="E2325" s="3">
        <v>40676.340277777781</v>
      </c>
      <c r="F2325" s="11">
        <v>2.08</v>
      </c>
      <c r="G2325" s="2">
        <v>12471</v>
      </c>
      <c r="H2325" s="11">
        <v>49.92</v>
      </c>
    </row>
    <row r="2326" spans="1:8" x14ac:dyDescent="0.25">
      <c r="A2326" s="2">
        <v>553037</v>
      </c>
      <c r="B2326" s="1">
        <v>23177</v>
      </c>
      <c r="C2326" s="2" t="s">
        <v>772</v>
      </c>
      <c r="D2326" s="2">
        <v>8</v>
      </c>
      <c r="E2326" s="3">
        <v>40676.340277777781</v>
      </c>
      <c r="F2326" s="11">
        <v>2.25</v>
      </c>
      <c r="G2326" s="2">
        <v>12471</v>
      </c>
      <c r="H2326" s="11">
        <v>18</v>
      </c>
    </row>
    <row r="2327" spans="1:8" x14ac:dyDescent="0.25">
      <c r="A2327" s="2">
        <v>553038</v>
      </c>
      <c r="B2327" s="1">
        <v>23173</v>
      </c>
      <c r="C2327" s="2" t="s">
        <v>998</v>
      </c>
      <c r="D2327" s="2">
        <v>2</v>
      </c>
      <c r="E2327" s="3">
        <v>40676.34097222222</v>
      </c>
      <c r="F2327" s="11">
        <v>9.9499999999999993</v>
      </c>
      <c r="G2327" s="2">
        <v>12471</v>
      </c>
      <c r="H2327" s="11">
        <v>19.899999999999999</v>
      </c>
    </row>
    <row r="2328" spans="1:8" x14ac:dyDescent="0.25">
      <c r="A2328" s="2">
        <v>553038</v>
      </c>
      <c r="B2328" s="1">
        <v>23174</v>
      </c>
      <c r="C2328" s="2" t="s">
        <v>997</v>
      </c>
      <c r="D2328" s="2">
        <v>6</v>
      </c>
      <c r="E2328" s="3">
        <v>40676.34097222222</v>
      </c>
      <c r="F2328" s="11">
        <v>4.1500000000000004</v>
      </c>
      <c r="G2328" s="2">
        <v>12471</v>
      </c>
      <c r="H2328" s="11">
        <v>24.900000000000002</v>
      </c>
    </row>
    <row r="2329" spans="1:8" x14ac:dyDescent="0.25">
      <c r="A2329" s="2">
        <v>553038</v>
      </c>
      <c r="B2329" s="1">
        <v>23175</v>
      </c>
      <c r="C2329" s="2" t="s">
        <v>996</v>
      </c>
      <c r="D2329" s="2">
        <v>6</v>
      </c>
      <c r="E2329" s="3">
        <v>40676.34097222222</v>
      </c>
      <c r="F2329" s="11">
        <v>3.25</v>
      </c>
      <c r="G2329" s="2">
        <v>12471</v>
      </c>
      <c r="H2329" s="11">
        <v>19.5</v>
      </c>
    </row>
    <row r="2330" spans="1:8" x14ac:dyDescent="0.25">
      <c r="A2330" s="2">
        <v>553038</v>
      </c>
      <c r="B2330" s="1">
        <v>23191</v>
      </c>
      <c r="C2330" s="2" t="s">
        <v>984</v>
      </c>
      <c r="D2330" s="2">
        <v>12</v>
      </c>
      <c r="E2330" s="3">
        <v>40676.34097222222</v>
      </c>
      <c r="F2330" s="11">
        <v>1.65</v>
      </c>
      <c r="G2330" s="2">
        <v>12471</v>
      </c>
      <c r="H2330" s="11">
        <v>19.799999999999997</v>
      </c>
    </row>
    <row r="2331" spans="1:8" x14ac:dyDescent="0.25">
      <c r="A2331" s="2">
        <v>553038</v>
      </c>
      <c r="B2331" s="1">
        <v>23299</v>
      </c>
      <c r="C2331" s="2" t="s">
        <v>988</v>
      </c>
      <c r="D2331" s="2">
        <v>6</v>
      </c>
      <c r="E2331" s="3">
        <v>40676.34097222222</v>
      </c>
      <c r="F2331" s="11">
        <v>3.75</v>
      </c>
      <c r="G2331" s="2">
        <v>12471</v>
      </c>
      <c r="H2331" s="11">
        <v>22.5</v>
      </c>
    </row>
    <row r="2332" spans="1:8" x14ac:dyDescent="0.25">
      <c r="A2332" s="2">
        <v>553547</v>
      </c>
      <c r="B2332" s="1">
        <v>16235</v>
      </c>
      <c r="C2332" s="2" t="s">
        <v>177</v>
      </c>
      <c r="D2332" s="2">
        <v>60</v>
      </c>
      <c r="E2332" s="3">
        <v>40680.658333333333</v>
      </c>
      <c r="F2332" s="11">
        <v>0.21</v>
      </c>
      <c r="G2332" s="2">
        <v>12474</v>
      </c>
      <c r="H2332" s="11">
        <v>12.6</v>
      </c>
    </row>
    <row r="2333" spans="1:8" x14ac:dyDescent="0.25">
      <c r="A2333" s="2">
        <v>553547</v>
      </c>
      <c r="B2333" s="1">
        <v>20719</v>
      </c>
      <c r="C2333" s="2" t="s">
        <v>76</v>
      </c>
      <c r="D2333" s="2">
        <v>20</v>
      </c>
      <c r="E2333" s="3">
        <v>40680.658333333333</v>
      </c>
      <c r="F2333" s="11">
        <v>0.85</v>
      </c>
      <c r="G2333" s="2">
        <v>12474</v>
      </c>
      <c r="H2333" s="11">
        <v>17</v>
      </c>
    </row>
    <row r="2334" spans="1:8" x14ac:dyDescent="0.25">
      <c r="A2334" s="2">
        <v>553547</v>
      </c>
      <c r="B2334" s="1">
        <v>20724</v>
      </c>
      <c r="C2334" s="2" t="s">
        <v>99</v>
      </c>
      <c r="D2334" s="2">
        <v>10</v>
      </c>
      <c r="E2334" s="3">
        <v>40680.658333333333</v>
      </c>
      <c r="F2334" s="11">
        <v>0.85</v>
      </c>
      <c r="G2334" s="2">
        <v>12474</v>
      </c>
      <c r="H2334" s="11">
        <v>8.5</v>
      </c>
    </row>
    <row r="2335" spans="1:8" x14ac:dyDescent="0.25">
      <c r="A2335" s="2">
        <v>553547</v>
      </c>
      <c r="B2335" s="1">
        <v>20727</v>
      </c>
      <c r="C2335" s="2" t="s">
        <v>365</v>
      </c>
      <c r="D2335" s="2">
        <v>10</v>
      </c>
      <c r="E2335" s="3">
        <v>40680.658333333333</v>
      </c>
      <c r="F2335" s="11">
        <v>1.65</v>
      </c>
      <c r="G2335" s="2">
        <v>12474</v>
      </c>
      <c r="H2335" s="11">
        <v>16.5</v>
      </c>
    </row>
    <row r="2336" spans="1:8" x14ac:dyDescent="0.25">
      <c r="A2336" s="2">
        <v>553547</v>
      </c>
      <c r="B2336" s="1">
        <v>21080</v>
      </c>
      <c r="C2336" s="2" t="s">
        <v>377</v>
      </c>
      <c r="D2336" s="2">
        <v>12</v>
      </c>
      <c r="E2336" s="3">
        <v>40680.658333333333</v>
      </c>
      <c r="F2336" s="11">
        <v>0.85</v>
      </c>
      <c r="G2336" s="2">
        <v>12474</v>
      </c>
      <c r="H2336" s="11">
        <v>10.199999999999999</v>
      </c>
    </row>
    <row r="2337" spans="1:8" x14ac:dyDescent="0.25">
      <c r="A2337" s="2">
        <v>553547</v>
      </c>
      <c r="B2337" s="1">
        <v>21094</v>
      </c>
      <c r="C2337" s="2" t="s">
        <v>310</v>
      </c>
      <c r="D2337" s="2">
        <v>12</v>
      </c>
      <c r="E2337" s="3">
        <v>40680.658333333333</v>
      </c>
      <c r="F2337" s="11">
        <v>0.85</v>
      </c>
      <c r="G2337" s="2">
        <v>12474</v>
      </c>
      <c r="H2337" s="11">
        <v>10.199999999999999</v>
      </c>
    </row>
    <row r="2338" spans="1:8" x14ac:dyDescent="0.25">
      <c r="A2338" s="2">
        <v>553547</v>
      </c>
      <c r="B2338" s="1">
        <v>21096</v>
      </c>
      <c r="C2338" s="2" t="s">
        <v>375</v>
      </c>
      <c r="D2338" s="2">
        <v>12</v>
      </c>
      <c r="E2338" s="3">
        <v>40680.658333333333</v>
      </c>
      <c r="F2338" s="11">
        <v>0.39</v>
      </c>
      <c r="G2338" s="2">
        <v>12474</v>
      </c>
      <c r="H2338" s="11">
        <v>4.68</v>
      </c>
    </row>
    <row r="2339" spans="1:8" x14ac:dyDescent="0.25">
      <c r="A2339" s="2">
        <v>553547</v>
      </c>
      <c r="B2339" s="1">
        <v>21121</v>
      </c>
      <c r="C2339" s="2" t="s">
        <v>326</v>
      </c>
      <c r="D2339" s="2">
        <v>24</v>
      </c>
      <c r="E2339" s="3">
        <v>40680.658333333333</v>
      </c>
      <c r="F2339" s="11">
        <v>1.25</v>
      </c>
      <c r="G2339" s="2">
        <v>12474</v>
      </c>
      <c r="H2339" s="11">
        <v>30</v>
      </c>
    </row>
    <row r="2340" spans="1:8" x14ac:dyDescent="0.25">
      <c r="A2340" s="2">
        <v>553547</v>
      </c>
      <c r="B2340" s="1">
        <v>21239</v>
      </c>
      <c r="C2340" s="2" t="s">
        <v>126</v>
      </c>
      <c r="D2340" s="2">
        <v>8</v>
      </c>
      <c r="E2340" s="3">
        <v>40680.658333333333</v>
      </c>
      <c r="F2340" s="11">
        <v>0.85</v>
      </c>
      <c r="G2340" s="2">
        <v>12474</v>
      </c>
      <c r="H2340" s="11">
        <v>6.8</v>
      </c>
    </row>
    <row r="2341" spans="1:8" x14ac:dyDescent="0.25">
      <c r="A2341" s="2">
        <v>553547</v>
      </c>
      <c r="B2341" s="1">
        <v>21731</v>
      </c>
      <c r="C2341" s="2" t="s">
        <v>145</v>
      </c>
      <c r="D2341" s="2">
        <v>12</v>
      </c>
      <c r="E2341" s="3">
        <v>40680.658333333333</v>
      </c>
      <c r="F2341" s="11">
        <v>1.65</v>
      </c>
      <c r="G2341" s="2">
        <v>12474</v>
      </c>
      <c r="H2341" s="11">
        <v>19.799999999999997</v>
      </c>
    </row>
    <row r="2342" spans="1:8" x14ac:dyDescent="0.25">
      <c r="A2342" s="2">
        <v>553547</v>
      </c>
      <c r="B2342" s="1">
        <v>21914</v>
      </c>
      <c r="C2342" s="2" t="s">
        <v>66</v>
      </c>
      <c r="D2342" s="2">
        <v>12</v>
      </c>
      <c r="E2342" s="3">
        <v>40680.658333333333</v>
      </c>
      <c r="F2342" s="11">
        <v>1.25</v>
      </c>
      <c r="G2342" s="2">
        <v>12474</v>
      </c>
      <c r="H2342" s="11">
        <v>15</v>
      </c>
    </row>
    <row r="2343" spans="1:8" x14ac:dyDescent="0.25">
      <c r="A2343" s="2">
        <v>553547</v>
      </c>
      <c r="B2343" s="1">
        <v>21988</v>
      </c>
      <c r="C2343" s="2" t="s">
        <v>376</v>
      </c>
      <c r="D2343" s="2">
        <v>12</v>
      </c>
      <c r="E2343" s="3">
        <v>40680.658333333333</v>
      </c>
      <c r="F2343" s="11">
        <v>0.85</v>
      </c>
      <c r="G2343" s="2">
        <v>12474</v>
      </c>
      <c r="H2343" s="11">
        <v>10.199999999999999</v>
      </c>
    </row>
    <row r="2344" spans="1:8" x14ac:dyDescent="0.25">
      <c r="A2344" s="2">
        <v>553547</v>
      </c>
      <c r="B2344" s="1">
        <v>22045</v>
      </c>
      <c r="C2344" s="2" t="s">
        <v>781</v>
      </c>
      <c r="D2344" s="2">
        <v>25</v>
      </c>
      <c r="E2344" s="3">
        <v>40680.658333333333</v>
      </c>
      <c r="F2344" s="11">
        <v>0.42</v>
      </c>
      <c r="G2344" s="2">
        <v>12474</v>
      </c>
      <c r="H2344" s="11">
        <v>10.5</v>
      </c>
    </row>
    <row r="2345" spans="1:8" x14ac:dyDescent="0.25">
      <c r="A2345" s="2">
        <v>553547</v>
      </c>
      <c r="B2345" s="1">
        <v>22244</v>
      </c>
      <c r="C2345" s="2" t="s">
        <v>3</v>
      </c>
      <c r="D2345" s="2">
        <v>36</v>
      </c>
      <c r="E2345" s="3">
        <v>40680.658333333333</v>
      </c>
      <c r="F2345" s="11">
        <v>1.95</v>
      </c>
      <c r="G2345" s="2">
        <v>12474</v>
      </c>
      <c r="H2345" s="11">
        <v>70.2</v>
      </c>
    </row>
    <row r="2346" spans="1:8" x14ac:dyDescent="0.25">
      <c r="A2346" s="2">
        <v>553547</v>
      </c>
      <c r="B2346" s="1">
        <v>22271</v>
      </c>
      <c r="C2346" s="2" t="s">
        <v>564</v>
      </c>
      <c r="D2346" s="2">
        <v>6</v>
      </c>
      <c r="E2346" s="3">
        <v>40680.658333333333</v>
      </c>
      <c r="F2346" s="11">
        <v>2.95</v>
      </c>
      <c r="G2346" s="2">
        <v>12474</v>
      </c>
      <c r="H2346" s="11">
        <v>17.700000000000003</v>
      </c>
    </row>
    <row r="2347" spans="1:8" x14ac:dyDescent="0.25">
      <c r="A2347" s="2">
        <v>553547</v>
      </c>
      <c r="B2347" s="1">
        <v>22326</v>
      </c>
      <c r="C2347" s="2" t="s">
        <v>75</v>
      </c>
      <c r="D2347" s="2">
        <v>12</v>
      </c>
      <c r="E2347" s="3">
        <v>40680.658333333333</v>
      </c>
      <c r="F2347" s="11">
        <v>2.95</v>
      </c>
      <c r="G2347" s="2">
        <v>12474</v>
      </c>
      <c r="H2347" s="11">
        <v>35.400000000000006</v>
      </c>
    </row>
    <row r="2348" spans="1:8" x14ac:dyDescent="0.25">
      <c r="A2348" s="2">
        <v>553547</v>
      </c>
      <c r="B2348" s="1">
        <v>22328</v>
      </c>
      <c r="C2348" s="2" t="s">
        <v>101</v>
      </c>
      <c r="D2348" s="2">
        <v>12</v>
      </c>
      <c r="E2348" s="3">
        <v>40680.658333333333</v>
      </c>
      <c r="F2348" s="11">
        <v>2.95</v>
      </c>
      <c r="G2348" s="2">
        <v>12474</v>
      </c>
      <c r="H2348" s="11">
        <v>35.400000000000006</v>
      </c>
    </row>
    <row r="2349" spans="1:8" x14ac:dyDescent="0.25">
      <c r="A2349" s="2">
        <v>553547</v>
      </c>
      <c r="B2349" s="1">
        <v>22355</v>
      </c>
      <c r="C2349" s="2" t="s">
        <v>226</v>
      </c>
      <c r="D2349" s="2">
        <v>10</v>
      </c>
      <c r="E2349" s="3">
        <v>40680.658333333333</v>
      </c>
      <c r="F2349" s="11">
        <v>0.85</v>
      </c>
      <c r="G2349" s="2">
        <v>12474</v>
      </c>
      <c r="H2349" s="11">
        <v>8.5</v>
      </c>
    </row>
    <row r="2350" spans="1:8" x14ac:dyDescent="0.25">
      <c r="A2350" s="2">
        <v>553547</v>
      </c>
      <c r="B2350" s="1">
        <v>22431</v>
      </c>
      <c r="C2350" s="2" t="s">
        <v>654</v>
      </c>
      <c r="D2350" s="2">
        <v>12</v>
      </c>
      <c r="E2350" s="3">
        <v>40680.658333333333</v>
      </c>
      <c r="F2350" s="11">
        <v>1.95</v>
      </c>
      <c r="G2350" s="2">
        <v>12474</v>
      </c>
      <c r="H2350" s="11">
        <v>23.4</v>
      </c>
    </row>
    <row r="2351" spans="1:8" x14ac:dyDescent="0.25">
      <c r="A2351" s="2">
        <v>553547</v>
      </c>
      <c r="B2351" s="1">
        <v>22432</v>
      </c>
      <c r="C2351" s="2" t="s">
        <v>529</v>
      </c>
      <c r="D2351" s="2">
        <v>6</v>
      </c>
      <c r="E2351" s="3">
        <v>40680.658333333333</v>
      </c>
      <c r="F2351" s="11">
        <v>1.95</v>
      </c>
      <c r="G2351" s="2">
        <v>12474</v>
      </c>
      <c r="H2351" s="11">
        <v>11.7</v>
      </c>
    </row>
    <row r="2352" spans="1:8" x14ac:dyDescent="0.25">
      <c r="A2352" s="2">
        <v>553547</v>
      </c>
      <c r="B2352" s="1">
        <v>22433</v>
      </c>
      <c r="C2352" s="2" t="s">
        <v>536</v>
      </c>
      <c r="D2352" s="2">
        <v>6</v>
      </c>
      <c r="E2352" s="3">
        <v>40680.658333333333</v>
      </c>
      <c r="F2352" s="11">
        <v>1.95</v>
      </c>
      <c r="G2352" s="2">
        <v>12474</v>
      </c>
      <c r="H2352" s="11">
        <v>11.7</v>
      </c>
    </row>
    <row r="2353" spans="1:8" x14ac:dyDescent="0.25">
      <c r="A2353" s="2">
        <v>553547</v>
      </c>
      <c r="B2353" s="1">
        <v>22629</v>
      </c>
      <c r="C2353" s="2" t="s">
        <v>74</v>
      </c>
      <c r="D2353" s="2">
        <v>12</v>
      </c>
      <c r="E2353" s="3">
        <v>40680.658333333333</v>
      </c>
      <c r="F2353" s="11">
        <v>1.95</v>
      </c>
      <c r="G2353" s="2">
        <v>12474</v>
      </c>
      <c r="H2353" s="11">
        <v>23.4</v>
      </c>
    </row>
    <row r="2354" spans="1:8" x14ac:dyDescent="0.25">
      <c r="A2354" s="2">
        <v>553547</v>
      </c>
      <c r="B2354" s="1">
        <v>22637</v>
      </c>
      <c r="C2354" s="2" t="s">
        <v>783</v>
      </c>
      <c r="D2354" s="2">
        <v>4</v>
      </c>
      <c r="E2354" s="3">
        <v>40680.658333333333</v>
      </c>
      <c r="F2354" s="11">
        <v>2.5499999999999998</v>
      </c>
      <c r="G2354" s="2">
        <v>12474</v>
      </c>
      <c r="H2354" s="11">
        <v>10.199999999999999</v>
      </c>
    </row>
    <row r="2355" spans="1:8" x14ac:dyDescent="0.25">
      <c r="A2355" s="2">
        <v>553547</v>
      </c>
      <c r="B2355" s="1">
        <v>22661</v>
      </c>
      <c r="C2355" s="2" t="s">
        <v>320</v>
      </c>
      <c r="D2355" s="2">
        <v>10</v>
      </c>
      <c r="E2355" s="3">
        <v>40680.658333333333</v>
      </c>
      <c r="F2355" s="11">
        <v>0.85</v>
      </c>
      <c r="G2355" s="2">
        <v>12474</v>
      </c>
      <c r="H2355" s="11">
        <v>8.5</v>
      </c>
    </row>
    <row r="2356" spans="1:8" x14ac:dyDescent="0.25">
      <c r="A2356" s="2">
        <v>553547</v>
      </c>
      <c r="B2356" s="1">
        <v>22704</v>
      </c>
      <c r="C2356" s="2" t="s">
        <v>399</v>
      </c>
      <c r="D2356" s="2">
        <v>25</v>
      </c>
      <c r="E2356" s="3">
        <v>40680.658333333333</v>
      </c>
      <c r="F2356" s="11">
        <v>0.42</v>
      </c>
      <c r="G2356" s="2">
        <v>12474</v>
      </c>
      <c r="H2356" s="11">
        <v>10.5</v>
      </c>
    </row>
    <row r="2357" spans="1:8" x14ac:dyDescent="0.25">
      <c r="A2357" s="2">
        <v>553547</v>
      </c>
      <c r="B2357" s="1">
        <v>22908</v>
      </c>
      <c r="C2357" s="2" t="s">
        <v>187</v>
      </c>
      <c r="D2357" s="2">
        <v>24</v>
      </c>
      <c r="E2357" s="3">
        <v>40680.658333333333</v>
      </c>
      <c r="F2357" s="11">
        <v>0.85</v>
      </c>
      <c r="G2357" s="2">
        <v>12474</v>
      </c>
      <c r="H2357" s="11">
        <v>20.399999999999999</v>
      </c>
    </row>
    <row r="2358" spans="1:8" x14ac:dyDescent="0.25">
      <c r="A2358" s="2">
        <v>553547</v>
      </c>
      <c r="B2358" s="1">
        <v>23079</v>
      </c>
      <c r="C2358" s="2" t="s">
        <v>999</v>
      </c>
      <c r="D2358" s="2">
        <v>2</v>
      </c>
      <c r="E2358" s="3">
        <v>40680.658333333333</v>
      </c>
      <c r="F2358" s="11">
        <v>8.9499999999999993</v>
      </c>
      <c r="G2358" s="2">
        <v>12474</v>
      </c>
      <c r="H2358" s="11">
        <v>17.899999999999999</v>
      </c>
    </row>
    <row r="2359" spans="1:8" x14ac:dyDescent="0.25">
      <c r="A2359" s="2">
        <v>553547</v>
      </c>
      <c r="B2359" s="1">
        <v>23084</v>
      </c>
      <c r="C2359" s="2" t="s">
        <v>961</v>
      </c>
      <c r="D2359" s="2">
        <v>18</v>
      </c>
      <c r="E2359" s="3">
        <v>40680.658333333333</v>
      </c>
      <c r="F2359" s="11">
        <v>2.08</v>
      </c>
      <c r="G2359" s="2">
        <v>12474</v>
      </c>
      <c r="H2359" s="11">
        <v>37.44</v>
      </c>
    </row>
    <row r="2360" spans="1:8" x14ac:dyDescent="0.25">
      <c r="A2360" s="2">
        <v>553547</v>
      </c>
      <c r="B2360" s="1">
        <v>23126</v>
      </c>
      <c r="C2360" s="2" t="s">
        <v>789</v>
      </c>
      <c r="D2360" s="2">
        <v>4</v>
      </c>
      <c r="E2360" s="3">
        <v>40680.658333333333</v>
      </c>
      <c r="F2360" s="11">
        <v>4.95</v>
      </c>
      <c r="G2360" s="2">
        <v>12474</v>
      </c>
      <c r="H2360" s="11">
        <v>19.8</v>
      </c>
    </row>
    <row r="2361" spans="1:8" x14ac:dyDescent="0.25">
      <c r="A2361" s="2">
        <v>553547</v>
      </c>
      <c r="B2361" s="1">
        <v>23170</v>
      </c>
      <c r="C2361" s="2" t="s">
        <v>1000</v>
      </c>
      <c r="D2361" s="2">
        <v>12</v>
      </c>
      <c r="E2361" s="3">
        <v>40680.658333333333</v>
      </c>
      <c r="F2361" s="11">
        <v>1.65</v>
      </c>
      <c r="G2361" s="2">
        <v>12474</v>
      </c>
      <c r="H2361" s="11">
        <v>19.799999999999997</v>
      </c>
    </row>
    <row r="2362" spans="1:8" x14ac:dyDescent="0.25">
      <c r="A2362" s="2">
        <v>553547</v>
      </c>
      <c r="B2362" s="1">
        <v>23192</v>
      </c>
      <c r="C2362" s="2" t="s">
        <v>1001</v>
      </c>
      <c r="D2362" s="2">
        <v>12</v>
      </c>
      <c r="E2362" s="3">
        <v>40680.658333333333</v>
      </c>
      <c r="F2362" s="11">
        <v>1.65</v>
      </c>
      <c r="G2362" s="2">
        <v>12474</v>
      </c>
      <c r="H2362" s="11">
        <v>19.799999999999997</v>
      </c>
    </row>
    <row r="2363" spans="1:8" x14ac:dyDescent="0.25">
      <c r="A2363" s="2">
        <v>553547</v>
      </c>
      <c r="B2363" s="1">
        <v>23199</v>
      </c>
      <c r="C2363" s="2" t="s">
        <v>888</v>
      </c>
      <c r="D2363" s="2">
        <v>10</v>
      </c>
      <c r="E2363" s="3">
        <v>40680.658333333333</v>
      </c>
      <c r="F2363" s="11">
        <v>2.08</v>
      </c>
      <c r="G2363" s="2">
        <v>12474</v>
      </c>
      <c r="H2363" s="11">
        <v>20.8</v>
      </c>
    </row>
    <row r="2364" spans="1:8" x14ac:dyDescent="0.25">
      <c r="A2364" s="2">
        <v>553547</v>
      </c>
      <c r="B2364" s="1">
        <v>23204</v>
      </c>
      <c r="C2364" s="2" t="s">
        <v>902</v>
      </c>
      <c r="D2364" s="2">
        <v>40</v>
      </c>
      <c r="E2364" s="3">
        <v>40680.658333333333</v>
      </c>
      <c r="F2364" s="11">
        <v>0.85</v>
      </c>
      <c r="G2364" s="2">
        <v>12474</v>
      </c>
      <c r="H2364" s="11">
        <v>34</v>
      </c>
    </row>
    <row r="2365" spans="1:8" x14ac:dyDescent="0.25">
      <c r="A2365" s="2">
        <v>553547</v>
      </c>
      <c r="B2365" s="1">
        <v>23255</v>
      </c>
      <c r="C2365" s="2" t="s">
        <v>921</v>
      </c>
      <c r="D2365" s="2">
        <v>4</v>
      </c>
      <c r="E2365" s="3">
        <v>40680.658333333333</v>
      </c>
      <c r="F2365" s="11">
        <v>4.1500000000000004</v>
      </c>
      <c r="G2365" s="2">
        <v>12474</v>
      </c>
      <c r="H2365" s="11">
        <v>16.600000000000001</v>
      </c>
    </row>
    <row r="2366" spans="1:8" x14ac:dyDescent="0.25">
      <c r="A2366" s="2">
        <v>553547</v>
      </c>
      <c r="B2366" s="1">
        <v>23256</v>
      </c>
      <c r="C2366" s="2" t="s">
        <v>922</v>
      </c>
      <c r="D2366" s="2">
        <v>4</v>
      </c>
      <c r="E2366" s="3">
        <v>40680.658333333333</v>
      </c>
      <c r="F2366" s="11">
        <v>4.1500000000000004</v>
      </c>
      <c r="G2366" s="2">
        <v>12474</v>
      </c>
      <c r="H2366" s="11">
        <v>16.600000000000001</v>
      </c>
    </row>
    <row r="2367" spans="1:8" x14ac:dyDescent="0.25">
      <c r="A2367" s="2">
        <v>553547</v>
      </c>
      <c r="B2367" s="1">
        <v>23280</v>
      </c>
      <c r="C2367" s="2" t="s">
        <v>1002</v>
      </c>
      <c r="D2367" s="2">
        <v>12</v>
      </c>
      <c r="E2367" s="3">
        <v>40680.658333333333</v>
      </c>
      <c r="F2367" s="11">
        <v>0.83</v>
      </c>
      <c r="G2367" s="2">
        <v>12474</v>
      </c>
      <c r="H2367" s="11">
        <v>9.9599999999999991</v>
      </c>
    </row>
    <row r="2368" spans="1:8" x14ac:dyDescent="0.25">
      <c r="A2368" s="2">
        <v>553547</v>
      </c>
      <c r="B2368" s="1" t="s">
        <v>311</v>
      </c>
      <c r="C2368" s="2" t="s">
        <v>897</v>
      </c>
      <c r="D2368" s="2">
        <v>4</v>
      </c>
      <c r="E2368" s="3">
        <v>40680.658333333333</v>
      </c>
      <c r="F2368" s="11">
        <v>4.1500000000000004</v>
      </c>
      <c r="G2368" s="2">
        <v>12474</v>
      </c>
      <c r="H2368" s="11">
        <v>16.600000000000001</v>
      </c>
    </row>
    <row r="2369" spans="1:8" x14ac:dyDescent="0.25">
      <c r="A2369" s="2">
        <v>553731</v>
      </c>
      <c r="B2369" s="1">
        <v>20719</v>
      </c>
      <c r="C2369" s="2" t="s">
        <v>76</v>
      </c>
      <c r="D2369" s="2">
        <v>20</v>
      </c>
      <c r="E2369" s="3">
        <v>40682.351388888892</v>
      </c>
      <c r="F2369" s="11">
        <v>0.85</v>
      </c>
      <c r="G2369" s="2">
        <v>12481</v>
      </c>
      <c r="H2369" s="11">
        <v>17</v>
      </c>
    </row>
    <row r="2370" spans="1:8" x14ac:dyDescent="0.25">
      <c r="A2370" s="2">
        <v>553731</v>
      </c>
      <c r="B2370" s="1">
        <v>20981</v>
      </c>
      <c r="C2370" s="2" t="s">
        <v>260</v>
      </c>
      <c r="D2370" s="2">
        <v>12</v>
      </c>
      <c r="E2370" s="3">
        <v>40682.351388888892</v>
      </c>
      <c r="F2370" s="11">
        <v>0.85</v>
      </c>
      <c r="G2370" s="2">
        <v>12481</v>
      </c>
      <c r="H2370" s="11">
        <v>10.199999999999999</v>
      </c>
    </row>
    <row r="2371" spans="1:8" x14ac:dyDescent="0.25">
      <c r="A2371" s="2">
        <v>553731</v>
      </c>
      <c r="B2371" s="1">
        <v>21114</v>
      </c>
      <c r="C2371" s="2" t="s">
        <v>1008</v>
      </c>
      <c r="D2371" s="2">
        <v>20</v>
      </c>
      <c r="E2371" s="3">
        <v>40682.351388888892</v>
      </c>
      <c r="F2371" s="11">
        <v>1.25</v>
      </c>
      <c r="G2371" s="2">
        <v>12481</v>
      </c>
      <c r="H2371" s="11">
        <v>25</v>
      </c>
    </row>
    <row r="2372" spans="1:8" x14ac:dyDescent="0.25">
      <c r="A2372" s="2">
        <v>553731</v>
      </c>
      <c r="B2372" s="1">
        <v>21731</v>
      </c>
      <c r="C2372" s="2" t="s">
        <v>145</v>
      </c>
      <c r="D2372" s="2">
        <v>24</v>
      </c>
      <c r="E2372" s="3">
        <v>40682.351388888892</v>
      </c>
      <c r="F2372" s="11">
        <v>1.65</v>
      </c>
      <c r="G2372" s="2">
        <v>12481</v>
      </c>
      <c r="H2372" s="11">
        <v>39.599999999999994</v>
      </c>
    </row>
    <row r="2373" spans="1:8" x14ac:dyDescent="0.25">
      <c r="A2373" s="2">
        <v>553731</v>
      </c>
      <c r="B2373" s="1">
        <v>21896</v>
      </c>
      <c r="C2373" s="2" t="s">
        <v>601</v>
      </c>
      <c r="D2373" s="2">
        <v>6</v>
      </c>
      <c r="E2373" s="3">
        <v>40682.351388888892</v>
      </c>
      <c r="F2373" s="11">
        <v>2.1</v>
      </c>
      <c r="G2373" s="2">
        <v>12481</v>
      </c>
      <c r="H2373" s="11">
        <v>12.600000000000001</v>
      </c>
    </row>
    <row r="2374" spans="1:8" x14ac:dyDescent="0.25">
      <c r="A2374" s="2">
        <v>553731</v>
      </c>
      <c r="B2374" s="1">
        <v>21914</v>
      </c>
      <c r="C2374" s="2" t="s">
        <v>66</v>
      </c>
      <c r="D2374" s="2">
        <v>12</v>
      </c>
      <c r="E2374" s="3">
        <v>40682.351388888892</v>
      </c>
      <c r="F2374" s="11">
        <v>1.25</v>
      </c>
      <c r="G2374" s="2">
        <v>12481</v>
      </c>
      <c r="H2374" s="11">
        <v>15</v>
      </c>
    </row>
    <row r="2375" spans="1:8" x14ac:dyDescent="0.25">
      <c r="A2375" s="2">
        <v>553731</v>
      </c>
      <c r="B2375" s="1">
        <v>21915</v>
      </c>
      <c r="C2375" s="2" t="s">
        <v>65</v>
      </c>
      <c r="D2375" s="2">
        <v>12</v>
      </c>
      <c r="E2375" s="3">
        <v>40682.351388888892</v>
      </c>
      <c r="F2375" s="11">
        <v>1.25</v>
      </c>
      <c r="G2375" s="2">
        <v>12481</v>
      </c>
      <c r="H2375" s="11">
        <v>15</v>
      </c>
    </row>
    <row r="2376" spans="1:8" x14ac:dyDescent="0.25">
      <c r="A2376" s="2">
        <v>553731</v>
      </c>
      <c r="B2376" s="1">
        <v>22037</v>
      </c>
      <c r="C2376" s="2" t="s">
        <v>515</v>
      </c>
      <c r="D2376" s="2">
        <v>12</v>
      </c>
      <c r="E2376" s="3">
        <v>40682.351388888892</v>
      </c>
      <c r="F2376" s="11">
        <v>0.42</v>
      </c>
      <c r="G2376" s="2">
        <v>12481</v>
      </c>
      <c r="H2376" s="11">
        <v>5.04</v>
      </c>
    </row>
    <row r="2377" spans="1:8" x14ac:dyDescent="0.25">
      <c r="A2377" s="2">
        <v>553731</v>
      </c>
      <c r="B2377" s="1">
        <v>22077</v>
      </c>
      <c r="C2377" s="2" t="s">
        <v>17</v>
      </c>
      <c r="D2377" s="2">
        <v>12</v>
      </c>
      <c r="E2377" s="3">
        <v>40682.351388888892</v>
      </c>
      <c r="F2377" s="11">
        <v>1.65</v>
      </c>
      <c r="G2377" s="2">
        <v>12481</v>
      </c>
      <c r="H2377" s="11">
        <v>19.799999999999997</v>
      </c>
    </row>
    <row r="2378" spans="1:8" x14ac:dyDescent="0.25">
      <c r="A2378" s="2">
        <v>553731</v>
      </c>
      <c r="B2378" s="1">
        <v>22139</v>
      </c>
      <c r="C2378" s="2" t="s">
        <v>445</v>
      </c>
      <c r="D2378" s="2">
        <v>3</v>
      </c>
      <c r="E2378" s="3">
        <v>40682.351388888892</v>
      </c>
      <c r="F2378" s="11">
        <v>4.95</v>
      </c>
      <c r="G2378" s="2">
        <v>12481</v>
      </c>
      <c r="H2378" s="11">
        <v>14.850000000000001</v>
      </c>
    </row>
    <row r="2379" spans="1:8" x14ac:dyDescent="0.25">
      <c r="A2379" s="2">
        <v>553731</v>
      </c>
      <c r="B2379" s="1">
        <v>22178</v>
      </c>
      <c r="C2379" s="2" t="s">
        <v>315</v>
      </c>
      <c r="D2379" s="2">
        <v>24</v>
      </c>
      <c r="E2379" s="3">
        <v>40682.351388888892</v>
      </c>
      <c r="F2379" s="11">
        <v>1.25</v>
      </c>
      <c r="G2379" s="2">
        <v>12481</v>
      </c>
      <c r="H2379" s="11">
        <v>30</v>
      </c>
    </row>
    <row r="2380" spans="1:8" x14ac:dyDescent="0.25">
      <c r="A2380" s="2">
        <v>553731</v>
      </c>
      <c r="B2380" s="1">
        <v>22326</v>
      </c>
      <c r="C2380" s="2" t="s">
        <v>75</v>
      </c>
      <c r="D2380" s="2">
        <v>6</v>
      </c>
      <c r="E2380" s="3">
        <v>40682.351388888892</v>
      </c>
      <c r="F2380" s="11">
        <v>2.95</v>
      </c>
      <c r="G2380" s="2">
        <v>12481</v>
      </c>
      <c r="H2380" s="11">
        <v>17.700000000000003</v>
      </c>
    </row>
    <row r="2381" spans="1:8" x14ac:dyDescent="0.25">
      <c r="A2381" s="2">
        <v>553731</v>
      </c>
      <c r="B2381" s="1">
        <v>22328</v>
      </c>
      <c r="C2381" s="2" t="s">
        <v>101</v>
      </c>
      <c r="D2381" s="2">
        <v>6</v>
      </c>
      <c r="E2381" s="3">
        <v>40682.351388888892</v>
      </c>
      <c r="F2381" s="11">
        <v>2.95</v>
      </c>
      <c r="G2381" s="2">
        <v>12481</v>
      </c>
      <c r="H2381" s="11">
        <v>17.700000000000003</v>
      </c>
    </row>
    <row r="2382" spans="1:8" x14ac:dyDescent="0.25">
      <c r="A2382" s="2">
        <v>553731</v>
      </c>
      <c r="B2382" s="1">
        <v>22427</v>
      </c>
      <c r="C2382" s="2" t="s">
        <v>602</v>
      </c>
      <c r="D2382" s="2">
        <v>3</v>
      </c>
      <c r="E2382" s="3">
        <v>40682.351388888892</v>
      </c>
      <c r="F2382" s="11">
        <v>5.95</v>
      </c>
      <c r="G2382" s="2">
        <v>12481</v>
      </c>
      <c r="H2382" s="11">
        <v>17.850000000000001</v>
      </c>
    </row>
    <row r="2383" spans="1:8" x14ac:dyDescent="0.25">
      <c r="A2383" s="2">
        <v>553731</v>
      </c>
      <c r="B2383" s="1">
        <v>22480</v>
      </c>
      <c r="C2383" s="2" t="s">
        <v>1010</v>
      </c>
      <c r="D2383" s="2">
        <v>12</v>
      </c>
      <c r="E2383" s="3">
        <v>40682.351388888892</v>
      </c>
      <c r="F2383" s="11">
        <v>1.25</v>
      </c>
      <c r="G2383" s="2">
        <v>12481</v>
      </c>
      <c r="H2383" s="11">
        <v>15</v>
      </c>
    </row>
    <row r="2384" spans="1:8" x14ac:dyDescent="0.25">
      <c r="A2384" s="2">
        <v>553731</v>
      </c>
      <c r="B2384" s="1">
        <v>22554</v>
      </c>
      <c r="C2384" s="2" t="s">
        <v>110</v>
      </c>
      <c r="D2384" s="2">
        <v>12</v>
      </c>
      <c r="E2384" s="3">
        <v>40682.351388888892</v>
      </c>
      <c r="F2384" s="11">
        <v>1.65</v>
      </c>
      <c r="G2384" s="2">
        <v>12481</v>
      </c>
      <c r="H2384" s="11">
        <v>19.799999999999997</v>
      </c>
    </row>
    <row r="2385" spans="1:8" x14ac:dyDescent="0.25">
      <c r="A2385" s="2">
        <v>553731</v>
      </c>
      <c r="B2385" s="1">
        <v>22556</v>
      </c>
      <c r="C2385" s="2" t="s">
        <v>77</v>
      </c>
      <c r="D2385" s="2">
        <v>12</v>
      </c>
      <c r="E2385" s="3">
        <v>40682.351388888892</v>
      </c>
      <c r="F2385" s="11">
        <v>1.65</v>
      </c>
      <c r="G2385" s="2">
        <v>12481</v>
      </c>
      <c r="H2385" s="11">
        <v>19.799999999999997</v>
      </c>
    </row>
    <row r="2386" spans="1:8" x14ac:dyDescent="0.25">
      <c r="A2386" s="2">
        <v>553731</v>
      </c>
      <c r="B2386" s="1">
        <v>22716</v>
      </c>
      <c r="C2386" s="2" t="s">
        <v>554</v>
      </c>
      <c r="D2386" s="2">
        <v>12</v>
      </c>
      <c r="E2386" s="3">
        <v>40682.351388888892</v>
      </c>
      <c r="F2386" s="11">
        <v>0.42</v>
      </c>
      <c r="G2386" s="2">
        <v>12481</v>
      </c>
      <c r="H2386" s="11">
        <v>5.04</v>
      </c>
    </row>
    <row r="2387" spans="1:8" x14ac:dyDescent="0.25">
      <c r="A2387" s="2">
        <v>553731</v>
      </c>
      <c r="B2387" s="1">
        <v>22728</v>
      </c>
      <c r="C2387" s="2" t="s">
        <v>191</v>
      </c>
      <c r="D2387" s="2">
        <v>4</v>
      </c>
      <c r="E2387" s="3">
        <v>40682.351388888892</v>
      </c>
      <c r="F2387" s="11">
        <v>3.75</v>
      </c>
      <c r="G2387" s="2">
        <v>12481</v>
      </c>
      <c r="H2387" s="11">
        <v>15</v>
      </c>
    </row>
    <row r="2388" spans="1:8" x14ac:dyDescent="0.25">
      <c r="A2388" s="2">
        <v>553731</v>
      </c>
      <c r="B2388" s="1">
        <v>22730</v>
      </c>
      <c r="C2388" s="2" t="s">
        <v>160</v>
      </c>
      <c r="D2388" s="2">
        <v>4</v>
      </c>
      <c r="E2388" s="3">
        <v>40682.351388888892</v>
      </c>
      <c r="F2388" s="11">
        <v>3.75</v>
      </c>
      <c r="G2388" s="2">
        <v>12481</v>
      </c>
      <c r="H2388" s="11">
        <v>15</v>
      </c>
    </row>
    <row r="2389" spans="1:8" x14ac:dyDescent="0.25">
      <c r="A2389" s="2">
        <v>553731</v>
      </c>
      <c r="B2389" s="1">
        <v>22849</v>
      </c>
      <c r="C2389" s="2" t="s">
        <v>259</v>
      </c>
      <c r="D2389" s="2">
        <v>4</v>
      </c>
      <c r="E2389" s="3">
        <v>40682.351388888892</v>
      </c>
      <c r="F2389" s="11">
        <v>14.95</v>
      </c>
      <c r="G2389" s="2">
        <v>12481</v>
      </c>
      <c r="H2389" s="11">
        <v>59.8</v>
      </c>
    </row>
    <row r="2390" spans="1:8" x14ac:dyDescent="0.25">
      <c r="A2390" s="2">
        <v>553731</v>
      </c>
      <c r="B2390" s="1">
        <v>22915</v>
      </c>
      <c r="C2390" s="2" t="s">
        <v>1011</v>
      </c>
      <c r="D2390" s="2">
        <v>24</v>
      </c>
      <c r="E2390" s="3">
        <v>40682.351388888892</v>
      </c>
      <c r="F2390" s="11">
        <v>0.42</v>
      </c>
      <c r="G2390" s="2">
        <v>12481</v>
      </c>
      <c r="H2390" s="11">
        <v>10.08</v>
      </c>
    </row>
    <row r="2391" spans="1:8" x14ac:dyDescent="0.25">
      <c r="A2391" s="2">
        <v>553731</v>
      </c>
      <c r="B2391" s="1">
        <v>22925</v>
      </c>
      <c r="C2391" s="2" t="s">
        <v>1003</v>
      </c>
      <c r="D2391" s="2">
        <v>4</v>
      </c>
      <c r="E2391" s="3">
        <v>40682.351388888892</v>
      </c>
      <c r="F2391" s="11">
        <v>5.95</v>
      </c>
      <c r="G2391" s="2">
        <v>12481</v>
      </c>
      <c r="H2391" s="11">
        <v>23.8</v>
      </c>
    </row>
    <row r="2392" spans="1:8" x14ac:dyDescent="0.25">
      <c r="A2392" s="2">
        <v>553731</v>
      </c>
      <c r="B2392" s="1">
        <v>23160</v>
      </c>
      <c r="C2392" s="2" t="s">
        <v>1014</v>
      </c>
      <c r="D2392" s="2">
        <v>12</v>
      </c>
      <c r="E2392" s="3">
        <v>40682.351388888892</v>
      </c>
      <c r="F2392" s="11">
        <v>1.25</v>
      </c>
      <c r="G2392" s="2">
        <v>12481</v>
      </c>
      <c r="H2392" s="11">
        <v>15</v>
      </c>
    </row>
    <row r="2393" spans="1:8" x14ac:dyDescent="0.25">
      <c r="A2393" s="2">
        <v>553731</v>
      </c>
      <c r="B2393" s="1">
        <v>23161</v>
      </c>
      <c r="C2393" s="2" t="s">
        <v>1015</v>
      </c>
      <c r="D2393" s="2">
        <v>12</v>
      </c>
      <c r="E2393" s="3">
        <v>40682.351388888892</v>
      </c>
      <c r="F2393" s="11">
        <v>1.25</v>
      </c>
      <c r="G2393" s="2">
        <v>12481</v>
      </c>
      <c r="H2393" s="11">
        <v>15</v>
      </c>
    </row>
    <row r="2394" spans="1:8" x14ac:dyDescent="0.25">
      <c r="A2394" s="2">
        <v>553731</v>
      </c>
      <c r="B2394" s="1">
        <v>23204</v>
      </c>
      <c r="C2394" s="2" t="s">
        <v>902</v>
      </c>
      <c r="D2394" s="2">
        <v>20</v>
      </c>
      <c r="E2394" s="3">
        <v>40682.351388888892</v>
      </c>
      <c r="F2394" s="11">
        <v>0.85</v>
      </c>
      <c r="G2394" s="2">
        <v>12481</v>
      </c>
      <c r="H2394" s="11">
        <v>17</v>
      </c>
    </row>
    <row r="2395" spans="1:8" x14ac:dyDescent="0.25">
      <c r="A2395" s="2">
        <v>553731</v>
      </c>
      <c r="B2395" s="1">
        <v>23206</v>
      </c>
      <c r="C2395" s="2" t="s">
        <v>901</v>
      </c>
      <c r="D2395" s="2">
        <v>20</v>
      </c>
      <c r="E2395" s="3">
        <v>40682.351388888892</v>
      </c>
      <c r="F2395" s="11">
        <v>1.65</v>
      </c>
      <c r="G2395" s="2">
        <v>12481</v>
      </c>
      <c r="H2395" s="11">
        <v>33</v>
      </c>
    </row>
    <row r="2396" spans="1:8" x14ac:dyDescent="0.25">
      <c r="A2396" s="2">
        <v>553731</v>
      </c>
      <c r="B2396" s="1">
        <v>23208</v>
      </c>
      <c r="C2396" s="2" t="s">
        <v>941</v>
      </c>
      <c r="D2396" s="2">
        <v>10</v>
      </c>
      <c r="E2396" s="3">
        <v>40682.351388888892</v>
      </c>
      <c r="F2396" s="11">
        <v>1.65</v>
      </c>
      <c r="G2396" s="2">
        <v>12481</v>
      </c>
      <c r="H2396" s="11">
        <v>16.5</v>
      </c>
    </row>
    <row r="2397" spans="1:8" x14ac:dyDescent="0.25">
      <c r="A2397" s="2">
        <v>553731</v>
      </c>
      <c r="B2397" s="1">
        <v>23208</v>
      </c>
      <c r="C2397" s="2" t="s">
        <v>941</v>
      </c>
      <c r="D2397" s="2">
        <v>10</v>
      </c>
      <c r="E2397" s="3">
        <v>40682.351388888892</v>
      </c>
      <c r="F2397" s="11">
        <v>1.65</v>
      </c>
      <c r="G2397" s="2">
        <v>12481</v>
      </c>
      <c r="H2397" s="11">
        <v>16.5</v>
      </c>
    </row>
    <row r="2398" spans="1:8" x14ac:dyDescent="0.25">
      <c r="A2398" s="2">
        <v>553731</v>
      </c>
      <c r="B2398" s="1">
        <v>23231</v>
      </c>
      <c r="C2398" s="2" t="s">
        <v>635</v>
      </c>
      <c r="D2398" s="2">
        <v>25</v>
      </c>
      <c r="E2398" s="3">
        <v>40682.351388888892</v>
      </c>
      <c r="F2398" s="11">
        <v>0.42</v>
      </c>
      <c r="G2398" s="2">
        <v>12481</v>
      </c>
      <c r="H2398" s="11">
        <v>10.5</v>
      </c>
    </row>
    <row r="2399" spans="1:8" x14ac:dyDescent="0.25">
      <c r="A2399" s="2">
        <v>553731</v>
      </c>
      <c r="B2399" s="1">
        <v>23254</v>
      </c>
      <c r="C2399" s="2" t="s">
        <v>1009</v>
      </c>
      <c r="D2399" s="2">
        <v>4</v>
      </c>
      <c r="E2399" s="3">
        <v>40682.351388888892</v>
      </c>
      <c r="F2399" s="11">
        <v>4.1500000000000004</v>
      </c>
      <c r="G2399" s="2">
        <v>12481</v>
      </c>
      <c r="H2399" s="11">
        <v>16.600000000000001</v>
      </c>
    </row>
    <row r="2400" spans="1:8" x14ac:dyDescent="0.25">
      <c r="A2400" s="2">
        <v>553731</v>
      </c>
      <c r="B2400" s="1">
        <v>23255</v>
      </c>
      <c r="C2400" s="2" t="s">
        <v>921</v>
      </c>
      <c r="D2400" s="2">
        <v>4</v>
      </c>
      <c r="E2400" s="3">
        <v>40682.351388888892</v>
      </c>
      <c r="F2400" s="11">
        <v>4.1500000000000004</v>
      </c>
      <c r="G2400" s="2">
        <v>12481</v>
      </c>
      <c r="H2400" s="11">
        <v>16.600000000000001</v>
      </c>
    </row>
    <row r="2401" spans="1:8" x14ac:dyDescent="0.25">
      <c r="A2401" s="2">
        <v>553731</v>
      </c>
      <c r="B2401" s="1">
        <v>84828</v>
      </c>
      <c r="C2401" s="2" t="s">
        <v>863</v>
      </c>
      <c r="D2401" s="2">
        <v>12</v>
      </c>
      <c r="E2401" s="3">
        <v>40682.351388888892</v>
      </c>
      <c r="F2401" s="11">
        <v>1.25</v>
      </c>
      <c r="G2401" s="2">
        <v>12481</v>
      </c>
      <c r="H2401" s="11">
        <v>15</v>
      </c>
    </row>
    <row r="2402" spans="1:8" x14ac:dyDescent="0.25">
      <c r="A2402" s="2">
        <v>553731</v>
      </c>
      <c r="B2402" s="1" t="s">
        <v>1006</v>
      </c>
      <c r="C2402" s="2" t="s">
        <v>1007</v>
      </c>
      <c r="D2402" s="2">
        <v>12</v>
      </c>
      <c r="E2402" s="3">
        <v>40682.351388888892</v>
      </c>
      <c r="F2402" s="11">
        <v>1.95</v>
      </c>
      <c r="G2402" s="2">
        <v>12481</v>
      </c>
      <c r="H2402" s="11">
        <v>23.4</v>
      </c>
    </row>
    <row r="2403" spans="1:8" x14ac:dyDescent="0.25">
      <c r="A2403" s="2">
        <v>553731</v>
      </c>
      <c r="B2403" s="1" t="s">
        <v>1004</v>
      </c>
      <c r="C2403" s="2" t="s">
        <v>1005</v>
      </c>
      <c r="D2403" s="2">
        <v>12</v>
      </c>
      <c r="E2403" s="3">
        <v>40682.351388888892</v>
      </c>
      <c r="F2403" s="11">
        <v>1.95</v>
      </c>
      <c r="G2403" s="2">
        <v>12481</v>
      </c>
      <c r="H2403" s="11">
        <v>23.4</v>
      </c>
    </row>
    <row r="2404" spans="1:8" x14ac:dyDescent="0.25">
      <c r="A2404" s="2">
        <v>553731</v>
      </c>
      <c r="B2404" s="1" t="s">
        <v>1012</v>
      </c>
      <c r="C2404" s="2" t="s">
        <v>1013</v>
      </c>
      <c r="D2404" s="2">
        <v>12</v>
      </c>
      <c r="E2404" s="3">
        <v>40682.351388888892</v>
      </c>
      <c r="F2404" s="11">
        <v>0.65</v>
      </c>
      <c r="G2404" s="2">
        <v>12481</v>
      </c>
      <c r="H2404" s="11">
        <v>7.8000000000000007</v>
      </c>
    </row>
    <row r="2405" spans="1:8" x14ac:dyDescent="0.25">
      <c r="A2405" s="2">
        <v>553732</v>
      </c>
      <c r="B2405" s="1">
        <v>23167</v>
      </c>
      <c r="C2405" s="2" t="s">
        <v>1016</v>
      </c>
      <c r="D2405" s="2">
        <v>24</v>
      </c>
      <c r="E2405" s="3">
        <v>40682.352083333331</v>
      </c>
      <c r="F2405" s="11">
        <v>0.83</v>
      </c>
      <c r="G2405" s="2">
        <v>12481</v>
      </c>
      <c r="H2405" s="11">
        <v>19.919999999999998</v>
      </c>
    </row>
    <row r="2406" spans="1:8" x14ac:dyDescent="0.25">
      <c r="A2406" s="2">
        <v>553732</v>
      </c>
      <c r="B2406" s="1">
        <v>23170</v>
      </c>
      <c r="C2406" s="2" t="s">
        <v>1000</v>
      </c>
      <c r="D2406" s="2">
        <v>12</v>
      </c>
      <c r="E2406" s="3">
        <v>40682.352083333331</v>
      </c>
      <c r="F2406" s="11">
        <v>1.65</v>
      </c>
      <c r="G2406" s="2">
        <v>12481</v>
      </c>
      <c r="H2406" s="11">
        <v>19.799999999999997</v>
      </c>
    </row>
    <row r="2407" spans="1:8" x14ac:dyDescent="0.25">
      <c r="A2407" s="2">
        <v>553732</v>
      </c>
      <c r="B2407" s="1">
        <v>23171</v>
      </c>
      <c r="C2407" s="2" t="s">
        <v>1017</v>
      </c>
      <c r="D2407" s="2">
        <v>12</v>
      </c>
      <c r="E2407" s="3">
        <v>40682.352083333331</v>
      </c>
      <c r="F2407" s="11">
        <v>1.65</v>
      </c>
      <c r="G2407" s="2">
        <v>12481</v>
      </c>
      <c r="H2407" s="11">
        <v>19.799999999999997</v>
      </c>
    </row>
    <row r="2408" spans="1:8" x14ac:dyDescent="0.25">
      <c r="A2408" s="2">
        <v>553732</v>
      </c>
      <c r="B2408" s="1">
        <v>23172</v>
      </c>
      <c r="C2408" s="2" t="s">
        <v>1018</v>
      </c>
      <c r="D2408" s="2">
        <v>12</v>
      </c>
      <c r="E2408" s="3">
        <v>40682.352083333331</v>
      </c>
      <c r="F2408" s="11">
        <v>1.65</v>
      </c>
      <c r="G2408" s="2">
        <v>12481</v>
      </c>
      <c r="H2408" s="11">
        <v>19.799999999999997</v>
      </c>
    </row>
    <row r="2409" spans="1:8" x14ac:dyDescent="0.25">
      <c r="A2409" s="2">
        <v>553732</v>
      </c>
      <c r="B2409" s="1">
        <v>23202</v>
      </c>
      <c r="C2409" s="2" t="s">
        <v>976</v>
      </c>
      <c r="D2409" s="2">
        <v>10</v>
      </c>
      <c r="E2409" s="3">
        <v>40682.352083333331</v>
      </c>
      <c r="F2409" s="11">
        <v>1.95</v>
      </c>
      <c r="G2409" s="2">
        <v>12481</v>
      </c>
      <c r="H2409" s="11">
        <v>19.5</v>
      </c>
    </row>
    <row r="2410" spans="1:8" x14ac:dyDescent="0.25">
      <c r="A2410" s="2">
        <v>553732</v>
      </c>
      <c r="B2410" s="1">
        <v>23203</v>
      </c>
      <c r="C2410" s="2" t="s">
        <v>977</v>
      </c>
      <c r="D2410" s="2">
        <v>10</v>
      </c>
      <c r="E2410" s="3">
        <v>40682.352083333331</v>
      </c>
      <c r="F2410" s="11">
        <v>1.95</v>
      </c>
      <c r="G2410" s="2">
        <v>12481</v>
      </c>
      <c r="H2410" s="11">
        <v>19.5</v>
      </c>
    </row>
    <row r="2411" spans="1:8" x14ac:dyDescent="0.25">
      <c r="A2411" s="2">
        <v>553732</v>
      </c>
      <c r="B2411" s="1">
        <v>23209</v>
      </c>
      <c r="C2411" s="2" t="s">
        <v>983</v>
      </c>
      <c r="D2411" s="2">
        <v>10</v>
      </c>
      <c r="E2411" s="3">
        <v>40682.352083333331</v>
      </c>
      <c r="F2411" s="11">
        <v>1.65</v>
      </c>
      <c r="G2411" s="2">
        <v>12481</v>
      </c>
      <c r="H2411" s="11">
        <v>16.5</v>
      </c>
    </row>
    <row r="2412" spans="1:8" x14ac:dyDescent="0.25">
      <c r="A2412" s="2">
        <v>553741</v>
      </c>
      <c r="B2412" s="1">
        <v>21035</v>
      </c>
      <c r="C2412" s="2" t="s">
        <v>142</v>
      </c>
      <c r="D2412" s="2">
        <v>6</v>
      </c>
      <c r="E2412" s="3">
        <v>40682.400694444441</v>
      </c>
      <c r="F2412" s="11">
        <v>3.25</v>
      </c>
      <c r="G2412" s="2">
        <v>12520</v>
      </c>
      <c r="H2412" s="11">
        <v>19.5</v>
      </c>
    </row>
    <row r="2413" spans="1:8" x14ac:dyDescent="0.25">
      <c r="A2413" s="2">
        <v>553741</v>
      </c>
      <c r="B2413" s="1">
        <v>21196</v>
      </c>
      <c r="C2413" s="2" t="s">
        <v>1021</v>
      </c>
      <c r="D2413" s="2">
        <v>12</v>
      </c>
      <c r="E2413" s="3">
        <v>40682.400694444441</v>
      </c>
      <c r="F2413" s="11">
        <v>1.65</v>
      </c>
      <c r="G2413" s="2">
        <v>12520</v>
      </c>
      <c r="H2413" s="11">
        <v>19.799999999999997</v>
      </c>
    </row>
    <row r="2414" spans="1:8" x14ac:dyDescent="0.25">
      <c r="A2414" s="2">
        <v>553741</v>
      </c>
      <c r="B2414" s="1">
        <v>21238</v>
      </c>
      <c r="C2414" s="2" t="s">
        <v>125</v>
      </c>
      <c r="D2414" s="2">
        <v>8</v>
      </c>
      <c r="E2414" s="3">
        <v>40682.400694444441</v>
      </c>
      <c r="F2414" s="11">
        <v>0.85</v>
      </c>
      <c r="G2414" s="2">
        <v>12520</v>
      </c>
      <c r="H2414" s="11">
        <v>6.8</v>
      </c>
    </row>
    <row r="2415" spans="1:8" x14ac:dyDescent="0.25">
      <c r="A2415" s="2">
        <v>553741</v>
      </c>
      <c r="B2415" s="1">
        <v>21239</v>
      </c>
      <c r="C2415" s="2" t="s">
        <v>126</v>
      </c>
      <c r="D2415" s="2">
        <v>8</v>
      </c>
      <c r="E2415" s="3">
        <v>40682.400694444441</v>
      </c>
      <c r="F2415" s="11">
        <v>0.85</v>
      </c>
      <c r="G2415" s="2">
        <v>12520</v>
      </c>
      <c r="H2415" s="11">
        <v>6.8</v>
      </c>
    </row>
    <row r="2416" spans="1:8" x14ac:dyDescent="0.25">
      <c r="A2416" s="2">
        <v>553741</v>
      </c>
      <c r="B2416" s="1">
        <v>21240</v>
      </c>
      <c r="C2416" s="2" t="s">
        <v>131</v>
      </c>
      <c r="D2416" s="2">
        <v>8</v>
      </c>
      <c r="E2416" s="3">
        <v>40682.400694444441</v>
      </c>
      <c r="F2416" s="11">
        <v>0.85</v>
      </c>
      <c r="G2416" s="2">
        <v>12520</v>
      </c>
      <c r="H2416" s="11">
        <v>6.8</v>
      </c>
    </row>
    <row r="2417" spans="1:8" x14ac:dyDescent="0.25">
      <c r="A2417" s="2">
        <v>553741</v>
      </c>
      <c r="B2417" s="1">
        <v>21242</v>
      </c>
      <c r="C2417" s="2" t="s">
        <v>133</v>
      </c>
      <c r="D2417" s="2">
        <v>8</v>
      </c>
      <c r="E2417" s="3">
        <v>40682.400694444441</v>
      </c>
      <c r="F2417" s="11">
        <v>1.69</v>
      </c>
      <c r="G2417" s="2">
        <v>12520</v>
      </c>
      <c r="H2417" s="11">
        <v>13.52</v>
      </c>
    </row>
    <row r="2418" spans="1:8" x14ac:dyDescent="0.25">
      <c r="A2418" s="2">
        <v>553741</v>
      </c>
      <c r="B2418" s="1">
        <v>21243</v>
      </c>
      <c r="C2418" s="2" t="s">
        <v>122</v>
      </c>
      <c r="D2418" s="2">
        <v>8</v>
      </c>
      <c r="E2418" s="3">
        <v>40682.400694444441</v>
      </c>
      <c r="F2418" s="11">
        <v>1.69</v>
      </c>
      <c r="G2418" s="2">
        <v>12520</v>
      </c>
      <c r="H2418" s="11">
        <v>13.52</v>
      </c>
    </row>
    <row r="2419" spans="1:8" x14ac:dyDescent="0.25">
      <c r="A2419" s="2">
        <v>553741</v>
      </c>
      <c r="B2419" s="1">
        <v>21244</v>
      </c>
      <c r="C2419" s="2" t="s">
        <v>134</v>
      </c>
      <c r="D2419" s="2">
        <v>8</v>
      </c>
      <c r="E2419" s="3">
        <v>40682.400694444441</v>
      </c>
      <c r="F2419" s="11">
        <v>1.69</v>
      </c>
      <c r="G2419" s="2">
        <v>12520</v>
      </c>
      <c r="H2419" s="11">
        <v>13.52</v>
      </c>
    </row>
    <row r="2420" spans="1:8" x14ac:dyDescent="0.25">
      <c r="A2420" s="2">
        <v>553741</v>
      </c>
      <c r="B2420" s="1">
        <v>21843</v>
      </c>
      <c r="C2420" s="2" t="s">
        <v>578</v>
      </c>
      <c r="D2420" s="2">
        <v>6</v>
      </c>
      <c r="E2420" s="3">
        <v>40682.400694444441</v>
      </c>
      <c r="F2420" s="11">
        <v>10.95</v>
      </c>
      <c r="G2420" s="2">
        <v>12520</v>
      </c>
      <c r="H2420" s="11">
        <v>65.699999999999989</v>
      </c>
    </row>
    <row r="2421" spans="1:8" x14ac:dyDescent="0.25">
      <c r="A2421" s="2">
        <v>553741</v>
      </c>
      <c r="B2421" s="1">
        <v>22090</v>
      </c>
      <c r="C2421" s="2" t="s">
        <v>313</v>
      </c>
      <c r="D2421" s="2">
        <v>6</v>
      </c>
      <c r="E2421" s="3">
        <v>40682.400694444441</v>
      </c>
      <c r="F2421" s="11">
        <v>2.95</v>
      </c>
      <c r="G2421" s="2">
        <v>12520</v>
      </c>
      <c r="H2421" s="11">
        <v>17.700000000000003</v>
      </c>
    </row>
    <row r="2422" spans="1:8" x14ac:dyDescent="0.25">
      <c r="A2422" s="2">
        <v>553741</v>
      </c>
      <c r="B2422" s="1">
        <v>22123</v>
      </c>
      <c r="C2422" s="2" t="s">
        <v>828</v>
      </c>
      <c r="D2422" s="2">
        <v>12</v>
      </c>
      <c r="E2422" s="3">
        <v>40682.400694444441</v>
      </c>
      <c r="F2422" s="11">
        <v>1.95</v>
      </c>
      <c r="G2422" s="2">
        <v>12520</v>
      </c>
      <c r="H2422" s="11">
        <v>23.4</v>
      </c>
    </row>
    <row r="2423" spans="1:8" x14ac:dyDescent="0.25">
      <c r="A2423" s="2">
        <v>553741</v>
      </c>
      <c r="B2423" s="1">
        <v>22326</v>
      </c>
      <c r="C2423" s="2" t="s">
        <v>75</v>
      </c>
      <c r="D2423" s="2">
        <v>6</v>
      </c>
      <c r="E2423" s="3">
        <v>40682.400694444441</v>
      </c>
      <c r="F2423" s="11">
        <v>2.95</v>
      </c>
      <c r="G2423" s="2">
        <v>12520</v>
      </c>
      <c r="H2423" s="11">
        <v>17.700000000000003</v>
      </c>
    </row>
    <row r="2424" spans="1:8" x14ac:dyDescent="0.25">
      <c r="A2424" s="2">
        <v>553741</v>
      </c>
      <c r="B2424" s="1">
        <v>22333</v>
      </c>
      <c r="C2424" s="2" t="s">
        <v>67</v>
      </c>
      <c r="D2424" s="2">
        <v>8</v>
      </c>
      <c r="E2424" s="3">
        <v>40682.400694444441</v>
      </c>
      <c r="F2424" s="11">
        <v>1.65</v>
      </c>
      <c r="G2424" s="2">
        <v>12520</v>
      </c>
      <c r="H2424" s="11">
        <v>13.2</v>
      </c>
    </row>
    <row r="2425" spans="1:8" x14ac:dyDescent="0.25">
      <c r="A2425" s="2">
        <v>553741</v>
      </c>
      <c r="B2425" s="1">
        <v>22399</v>
      </c>
      <c r="C2425" s="2" t="s">
        <v>270</v>
      </c>
      <c r="D2425" s="2">
        <v>12</v>
      </c>
      <c r="E2425" s="3">
        <v>40682.400694444441</v>
      </c>
      <c r="F2425" s="11">
        <v>1.25</v>
      </c>
      <c r="G2425" s="2">
        <v>12520</v>
      </c>
      <c r="H2425" s="11">
        <v>15</v>
      </c>
    </row>
    <row r="2426" spans="1:8" x14ac:dyDescent="0.25">
      <c r="A2426" s="2">
        <v>553741</v>
      </c>
      <c r="B2426" s="1">
        <v>22474</v>
      </c>
      <c r="C2426" s="2" t="s">
        <v>629</v>
      </c>
      <c r="D2426" s="2">
        <v>3</v>
      </c>
      <c r="E2426" s="3">
        <v>40682.400694444441</v>
      </c>
      <c r="F2426" s="11">
        <v>4.95</v>
      </c>
      <c r="G2426" s="2">
        <v>12520</v>
      </c>
      <c r="H2426" s="11">
        <v>14.850000000000001</v>
      </c>
    </row>
    <row r="2427" spans="1:8" x14ac:dyDescent="0.25">
      <c r="A2427" s="2">
        <v>553741</v>
      </c>
      <c r="B2427" s="1">
        <v>22549</v>
      </c>
      <c r="C2427" s="2" t="s">
        <v>12</v>
      </c>
      <c r="D2427" s="2">
        <v>12</v>
      </c>
      <c r="E2427" s="3">
        <v>40682.400694444441</v>
      </c>
      <c r="F2427" s="11">
        <v>1.45</v>
      </c>
      <c r="G2427" s="2">
        <v>12520</v>
      </c>
      <c r="H2427" s="11">
        <v>17.399999999999999</v>
      </c>
    </row>
    <row r="2428" spans="1:8" x14ac:dyDescent="0.25">
      <c r="A2428" s="2">
        <v>553741</v>
      </c>
      <c r="B2428" s="1">
        <v>22554</v>
      </c>
      <c r="C2428" s="2" t="s">
        <v>110</v>
      </c>
      <c r="D2428" s="2">
        <v>12</v>
      </c>
      <c r="E2428" s="3">
        <v>40682.400694444441</v>
      </c>
      <c r="F2428" s="11">
        <v>1.65</v>
      </c>
      <c r="G2428" s="2">
        <v>12520</v>
      </c>
      <c r="H2428" s="11">
        <v>19.799999999999997</v>
      </c>
    </row>
    <row r="2429" spans="1:8" x14ac:dyDescent="0.25">
      <c r="A2429" s="2">
        <v>553741</v>
      </c>
      <c r="B2429" s="1">
        <v>22712</v>
      </c>
      <c r="C2429" s="2" t="s">
        <v>1019</v>
      </c>
      <c r="D2429" s="2">
        <v>12</v>
      </c>
      <c r="E2429" s="3">
        <v>40682.400694444441</v>
      </c>
      <c r="F2429" s="11">
        <v>0.42</v>
      </c>
      <c r="G2429" s="2">
        <v>12520</v>
      </c>
      <c r="H2429" s="11">
        <v>5.04</v>
      </c>
    </row>
    <row r="2430" spans="1:8" x14ac:dyDescent="0.25">
      <c r="A2430" s="2">
        <v>553741</v>
      </c>
      <c r="B2430" s="1">
        <v>22900</v>
      </c>
      <c r="C2430" s="2" t="s">
        <v>508</v>
      </c>
      <c r="D2430" s="2">
        <v>6</v>
      </c>
      <c r="E2430" s="3">
        <v>40682.400694444441</v>
      </c>
      <c r="F2430" s="11">
        <v>3.25</v>
      </c>
      <c r="G2430" s="2">
        <v>12520</v>
      </c>
      <c r="H2430" s="11">
        <v>19.5</v>
      </c>
    </row>
    <row r="2431" spans="1:8" x14ac:dyDescent="0.25">
      <c r="A2431" s="2">
        <v>553741</v>
      </c>
      <c r="B2431" s="1">
        <v>22939</v>
      </c>
      <c r="C2431" s="2" t="s">
        <v>711</v>
      </c>
      <c r="D2431" s="2">
        <v>4</v>
      </c>
      <c r="E2431" s="3">
        <v>40682.400694444441</v>
      </c>
      <c r="F2431" s="11">
        <v>4.95</v>
      </c>
      <c r="G2431" s="2">
        <v>12520</v>
      </c>
      <c r="H2431" s="11">
        <v>19.8</v>
      </c>
    </row>
    <row r="2432" spans="1:8" x14ac:dyDescent="0.25">
      <c r="A2432" s="2">
        <v>553741</v>
      </c>
      <c r="B2432" s="1">
        <v>23108</v>
      </c>
      <c r="C2432" s="2" t="s">
        <v>993</v>
      </c>
      <c r="D2432" s="2">
        <v>4</v>
      </c>
      <c r="E2432" s="3">
        <v>40682.400694444441</v>
      </c>
      <c r="F2432" s="11">
        <v>6.25</v>
      </c>
      <c r="G2432" s="2">
        <v>12520</v>
      </c>
      <c r="H2432" s="11">
        <v>25</v>
      </c>
    </row>
    <row r="2433" spans="1:8" x14ac:dyDescent="0.25">
      <c r="A2433" s="2">
        <v>553741</v>
      </c>
      <c r="B2433" s="1">
        <v>23298</v>
      </c>
      <c r="C2433" s="2" t="s">
        <v>1020</v>
      </c>
      <c r="D2433" s="2">
        <v>3</v>
      </c>
      <c r="E2433" s="3">
        <v>40682.400694444441</v>
      </c>
      <c r="F2433" s="11">
        <v>4.95</v>
      </c>
      <c r="G2433" s="2">
        <v>12520</v>
      </c>
      <c r="H2433" s="11">
        <v>14.850000000000001</v>
      </c>
    </row>
    <row r="2434" spans="1:8" x14ac:dyDescent="0.25">
      <c r="A2434" s="2">
        <v>553741</v>
      </c>
      <c r="B2434" s="1" t="s">
        <v>482</v>
      </c>
      <c r="C2434" s="2" t="s">
        <v>483</v>
      </c>
      <c r="D2434" s="2">
        <v>12</v>
      </c>
      <c r="E2434" s="3">
        <v>40682.400694444441</v>
      </c>
      <c r="F2434" s="11">
        <v>0.85</v>
      </c>
      <c r="G2434" s="2">
        <v>12520</v>
      </c>
      <c r="H2434" s="11">
        <v>10.199999999999999</v>
      </c>
    </row>
    <row r="2435" spans="1:8" x14ac:dyDescent="0.25">
      <c r="A2435" s="2">
        <v>553741</v>
      </c>
      <c r="B2435" s="1" t="s">
        <v>484</v>
      </c>
      <c r="C2435" s="2" t="s">
        <v>485</v>
      </c>
      <c r="D2435" s="2">
        <v>12</v>
      </c>
      <c r="E2435" s="3">
        <v>40682.400694444441</v>
      </c>
      <c r="F2435" s="11">
        <v>0.85</v>
      </c>
      <c r="G2435" s="2">
        <v>12520</v>
      </c>
      <c r="H2435" s="11">
        <v>10.199999999999999</v>
      </c>
    </row>
    <row r="2436" spans="1:8" x14ac:dyDescent="0.25">
      <c r="A2436" s="2">
        <v>553842</v>
      </c>
      <c r="B2436" s="1">
        <v>20725</v>
      </c>
      <c r="C2436" s="2" t="s">
        <v>364</v>
      </c>
      <c r="D2436" s="2">
        <v>20</v>
      </c>
      <c r="E2436" s="3">
        <v>40682.51666666667</v>
      </c>
      <c r="F2436" s="11">
        <v>1.65</v>
      </c>
      <c r="G2436" s="2">
        <v>12524</v>
      </c>
      <c r="H2436" s="11">
        <v>33</v>
      </c>
    </row>
    <row r="2437" spans="1:8" x14ac:dyDescent="0.25">
      <c r="A2437" s="2">
        <v>553842</v>
      </c>
      <c r="B2437" s="1">
        <v>20726</v>
      </c>
      <c r="C2437" s="2" t="s">
        <v>435</v>
      </c>
      <c r="D2437" s="2">
        <v>10</v>
      </c>
      <c r="E2437" s="3">
        <v>40682.51666666667</v>
      </c>
      <c r="F2437" s="11">
        <v>1.65</v>
      </c>
      <c r="G2437" s="2">
        <v>12524</v>
      </c>
      <c r="H2437" s="11">
        <v>16.5</v>
      </c>
    </row>
    <row r="2438" spans="1:8" x14ac:dyDescent="0.25">
      <c r="A2438" s="2">
        <v>553842</v>
      </c>
      <c r="B2438" s="1">
        <v>20728</v>
      </c>
      <c r="C2438" s="2" t="s">
        <v>436</v>
      </c>
      <c r="D2438" s="2">
        <v>10</v>
      </c>
      <c r="E2438" s="3">
        <v>40682.51666666667</v>
      </c>
      <c r="F2438" s="11">
        <v>1.65</v>
      </c>
      <c r="G2438" s="2">
        <v>12524</v>
      </c>
      <c r="H2438" s="11">
        <v>16.5</v>
      </c>
    </row>
    <row r="2439" spans="1:8" x14ac:dyDescent="0.25">
      <c r="A2439" s="2">
        <v>553842</v>
      </c>
      <c r="B2439" s="1">
        <v>21240</v>
      </c>
      <c r="C2439" s="2" t="s">
        <v>131</v>
      </c>
      <c r="D2439" s="2">
        <v>16</v>
      </c>
      <c r="E2439" s="3">
        <v>40682.51666666667</v>
      </c>
      <c r="F2439" s="11">
        <v>0.85</v>
      </c>
      <c r="G2439" s="2">
        <v>12524</v>
      </c>
      <c r="H2439" s="11">
        <v>13.6</v>
      </c>
    </row>
    <row r="2440" spans="1:8" x14ac:dyDescent="0.25">
      <c r="A2440" s="2">
        <v>553842</v>
      </c>
      <c r="B2440" s="1">
        <v>21244</v>
      </c>
      <c r="C2440" s="2" t="s">
        <v>134</v>
      </c>
      <c r="D2440" s="2">
        <v>16</v>
      </c>
      <c r="E2440" s="3">
        <v>40682.51666666667</v>
      </c>
      <c r="F2440" s="11">
        <v>1.69</v>
      </c>
      <c r="G2440" s="2">
        <v>12524</v>
      </c>
      <c r="H2440" s="11">
        <v>27.04</v>
      </c>
    </row>
    <row r="2441" spans="1:8" x14ac:dyDescent="0.25">
      <c r="A2441" s="2">
        <v>553842</v>
      </c>
      <c r="B2441" s="1">
        <v>21578</v>
      </c>
      <c r="C2441" s="2" t="s">
        <v>175</v>
      </c>
      <c r="D2441" s="2">
        <v>12</v>
      </c>
      <c r="E2441" s="3">
        <v>40682.51666666667</v>
      </c>
      <c r="F2441" s="11">
        <v>2.25</v>
      </c>
      <c r="G2441" s="2">
        <v>12524</v>
      </c>
      <c r="H2441" s="11">
        <v>27</v>
      </c>
    </row>
    <row r="2442" spans="1:8" x14ac:dyDescent="0.25">
      <c r="A2442" s="2">
        <v>553842</v>
      </c>
      <c r="B2442" s="1">
        <v>21706</v>
      </c>
      <c r="C2442" s="2" t="s">
        <v>669</v>
      </c>
      <c r="D2442" s="2">
        <v>4</v>
      </c>
      <c r="E2442" s="3">
        <v>40682.51666666667</v>
      </c>
      <c r="F2442" s="11">
        <v>4.95</v>
      </c>
      <c r="G2442" s="2">
        <v>12524</v>
      </c>
      <c r="H2442" s="11">
        <v>19.8</v>
      </c>
    </row>
    <row r="2443" spans="1:8" x14ac:dyDescent="0.25">
      <c r="A2443" s="2">
        <v>553842</v>
      </c>
      <c r="B2443" s="1">
        <v>21967</v>
      </c>
      <c r="C2443" s="2" t="s">
        <v>295</v>
      </c>
      <c r="D2443" s="2">
        <v>48</v>
      </c>
      <c r="E2443" s="3">
        <v>40682.51666666667</v>
      </c>
      <c r="F2443" s="11">
        <v>0.28999999999999998</v>
      </c>
      <c r="G2443" s="2">
        <v>12524</v>
      </c>
      <c r="H2443" s="11">
        <v>13.919999999999998</v>
      </c>
    </row>
    <row r="2444" spans="1:8" x14ac:dyDescent="0.25">
      <c r="A2444" s="2">
        <v>553842</v>
      </c>
      <c r="B2444" s="1">
        <v>21980</v>
      </c>
      <c r="C2444" s="2" t="s">
        <v>346</v>
      </c>
      <c r="D2444" s="2">
        <v>48</v>
      </c>
      <c r="E2444" s="3">
        <v>40682.51666666667</v>
      </c>
      <c r="F2444" s="11">
        <v>0.28999999999999998</v>
      </c>
      <c r="G2444" s="2">
        <v>12524</v>
      </c>
      <c r="H2444" s="11">
        <v>13.919999999999998</v>
      </c>
    </row>
    <row r="2445" spans="1:8" x14ac:dyDescent="0.25">
      <c r="A2445" s="2">
        <v>553842</v>
      </c>
      <c r="B2445" s="1">
        <v>21981</v>
      </c>
      <c r="C2445" s="2" t="s">
        <v>111</v>
      </c>
      <c r="D2445" s="2">
        <v>48</v>
      </c>
      <c r="E2445" s="3">
        <v>40682.51666666667</v>
      </c>
      <c r="F2445" s="11">
        <v>0.28999999999999998</v>
      </c>
      <c r="G2445" s="2">
        <v>12524</v>
      </c>
      <c r="H2445" s="11">
        <v>13.919999999999998</v>
      </c>
    </row>
    <row r="2446" spans="1:8" x14ac:dyDescent="0.25">
      <c r="A2446" s="2">
        <v>553842</v>
      </c>
      <c r="B2446" s="1">
        <v>21982</v>
      </c>
      <c r="C2446" s="2" t="s">
        <v>296</v>
      </c>
      <c r="D2446" s="2">
        <v>48</v>
      </c>
      <c r="E2446" s="3">
        <v>40682.51666666667</v>
      </c>
      <c r="F2446" s="11">
        <v>0.28999999999999998</v>
      </c>
      <c r="G2446" s="2">
        <v>12524</v>
      </c>
      <c r="H2446" s="11">
        <v>13.919999999999998</v>
      </c>
    </row>
    <row r="2447" spans="1:8" x14ac:dyDescent="0.25">
      <c r="A2447" s="2">
        <v>553842</v>
      </c>
      <c r="B2447" s="1">
        <v>22383</v>
      </c>
      <c r="C2447" s="2" t="s">
        <v>768</v>
      </c>
      <c r="D2447" s="2">
        <v>10</v>
      </c>
      <c r="E2447" s="3">
        <v>40682.51666666667</v>
      </c>
      <c r="F2447" s="11">
        <v>1.65</v>
      </c>
      <c r="G2447" s="2">
        <v>12524</v>
      </c>
      <c r="H2447" s="11">
        <v>16.5</v>
      </c>
    </row>
    <row r="2448" spans="1:8" x14ac:dyDescent="0.25">
      <c r="A2448" s="2">
        <v>553842</v>
      </c>
      <c r="B2448" s="1">
        <v>22614</v>
      </c>
      <c r="C2448" s="2" t="s">
        <v>549</v>
      </c>
      <c r="D2448" s="2">
        <v>48</v>
      </c>
      <c r="E2448" s="3">
        <v>40682.51666666667</v>
      </c>
      <c r="F2448" s="11">
        <v>0.28999999999999998</v>
      </c>
      <c r="G2448" s="2">
        <v>12524</v>
      </c>
      <c r="H2448" s="11">
        <v>13.919999999999998</v>
      </c>
    </row>
    <row r="2449" spans="1:8" x14ac:dyDescent="0.25">
      <c r="A2449" s="2">
        <v>553842</v>
      </c>
      <c r="B2449" s="1">
        <v>22615</v>
      </c>
      <c r="C2449" s="2" t="s">
        <v>920</v>
      </c>
      <c r="D2449" s="2">
        <v>48</v>
      </c>
      <c r="E2449" s="3">
        <v>40682.51666666667</v>
      </c>
      <c r="F2449" s="11">
        <v>0.28999999999999998</v>
      </c>
      <c r="G2449" s="2">
        <v>12524</v>
      </c>
      <c r="H2449" s="11">
        <v>13.919999999999998</v>
      </c>
    </row>
    <row r="2450" spans="1:8" x14ac:dyDescent="0.25">
      <c r="A2450" s="2">
        <v>553842</v>
      </c>
      <c r="B2450" s="1">
        <v>22616</v>
      </c>
      <c r="C2450" s="2" t="s">
        <v>294</v>
      </c>
      <c r="D2450" s="2">
        <v>48</v>
      </c>
      <c r="E2450" s="3">
        <v>40682.51666666667</v>
      </c>
      <c r="F2450" s="11">
        <v>0.28999999999999998</v>
      </c>
      <c r="G2450" s="2">
        <v>12524</v>
      </c>
      <c r="H2450" s="11">
        <v>13.919999999999998</v>
      </c>
    </row>
    <row r="2451" spans="1:8" x14ac:dyDescent="0.25">
      <c r="A2451" s="2">
        <v>553842</v>
      </c>
      <c r="B2451" s="1">
        <v>22960</v>
      </c>
      <c r="C2451" s="2" t="s">
        <v>52</v>
      </c>
      <c r="D2451" s="2">
        <v>12</v>
      </c>
      <c r="E2451" s="3">
        <v>40682.51666666667</v>
      </c>
      <c r="F2451" s="11">
        <v>3.75</v>
      </c>
      <c r="G2451" s="2">
        <v>12524</v>
      </c>
      <c r="H2451" s="11">
        <v>45</v>
      </c>
    </row>
    <row r="2452" spans="1:8" x14ac:dyDescent="0.25">
      <c r="A2452" s="2">
        <v>553842</v>
      </c>
      <c r="B2452" s="1">
        <v>90170</v>
      </c>
      <c r="C2452" s="2" t="s">
        <v>1023</v>
      </c>
      <c r="D2452" s="2">
        <v>12</v>
      </c>
      <c r="E2452" s="3">
        <v>40682.51666666667</v>
      </c>
      <c r="F2452" s="11">
        <v>1.65</v>
      </c>
      <c r="G2452" s="2">
        <v>12524</v>
      </c>
      <c r="H2452" s="11">
        <v>19.799999999999997</v>
      </c>
    </row>
    <row r="2453" spans="1:8" x14ac:dyDescent="0.25">
      <c r="A2453" s="2">
        <v>553842</v>
      </c>
      <c r="B2453" s="1">
        <v>90173</v>
      </c>
      <c r="C2453" s="2" t="s">
        <v>1022</v>
      </c>
      <c r="D2453" s="2">
        <v>4</v>
      </c>
      <c r="E2453" s="3">
        <v>40682.51666666667</v>
      </c>
      <c r="F2453" s="11">
        <v>3.75</v>
      </c>
      <c r="G2453" s="2">
        <v>12524</v>
      </c>
      <c r="H2453" s="11">
        <v>15</v>
      </c>
    </row>
    <row r="2454" spans="1:8" x14ac:dyDescent="0.25">
      <c r="A2454" s="2">
        <v>553842</v>
      </c>
      <c r="B2454" s="1" t="s">
        <v>1024</v>
      </c>
      <c r="C2454" s="2" t="s">
        <v>1025</v>
      </c>
      <c r="D2454" s="2">
        <v>6</v>
      </c>
      <c r="E2454" s="3">
        <v>40682.51666666667</v>
      </c>
      <c r="F2454" s="11">
        <v>2.95</v>
      </c>
      <c r="G2454" s="2">
        <v>12524</v>
      </c>
      <c r="H2454" s="11">
        <v>17.700000000000003</v>
      </c>
    </row>
    <row r="2455" spans="1:8" x14ac:dyDescent="0.25">
      <c r="A2455" s="2">
        <v>553884</v>
      </c>
      <c r="B2455" s="1">
        <v>20679</v>
      </c>
      <c r="C2455" s="2" t="s">
        <v>205</v>
      </c>
      <c r="D2455" s="2">
        <v>9</v>
      </c>
      <c r="E2455" s="3">
        <v>40682.65</v>
      </c>
      <c r="F2455" s="11">
        <v>5.95</v>
      </c>
      <c r="G2455" s="2">
        <v>12600</v>
      </c>
      <c r="H2455" s="11">
        <v>53.550000000000004</v>
      </c>
    </row>
    <row r="2456" spans="1:8" x14ac:dyDescent="0.25">
      <c r="A2456" s="2">
        <v>553884</v>
      </c>
      <c r="B2456" s="1">
        <v>20726</v>
      </c>
      <c r="C2456" s="2" t="s">
        <v>435</v>
      </c>
      <c r="D2456" s="2">
        <v>10</v>
      </c>
      <c r="E2456" s="3">
        <v>40682.65</v>
      </c>
      <c r="F2456" s="11">
        <v>1.65</v>
      </c>
      <c r="G2456" s="2">
        <v>12600</v>
      </c>
      <c r="H2456" s="11">
        <v>16.5</v>
      </c>
    </row>
    <row r="2457" spans="1:8" x14ac:dyDescent="0.25">
      <c r="A2457" s="2">
        <v>553884</v>
      </c>
      <c r="B2457" s="1">
        <v>23084</v>
      </c>
      <c r="C2457" s="2" t="s">
        <v>961</v>
      </c>
      <c r="D2457" s="2">
        <v>12</v>
      </c>
      <c r="E2457" s="3">
        <v>40682.65</v>
      </c>
      <c r="F2457" s="11">
        <v>2.08</v>
      </c>
      <c r="G2457" s="2">
        <v>12600</v>
      </c>
      <c r="H2457" s="11">
        <v>24.96</v>
      </c>
    </row>
    <row r="2458" spans="1:8" x14ac:dyDescent="0.25">
      <c r="A2458" s="2">
        <v>553884</v>
      </c>
      <c r="B2458" s="1" t="s">
        <v>322</v>
      </c>
      <c r="C2458" s="2" t="s">
        <v>323</v>
      </c>
      <c r="D2458" s="2">
        <v>15</v>
      </c>
      <c r="E2458" s="3">
        <v>40682.65</v>
      </c>
      <c r="F2458" s="11">
        <v>5.95</v>
      </c>
      <c r="G2458" s="2">
        <v>12600</v>
      </c>
      <c r="H2458" s="11">
        <v>89.25</v>
      </c>
    </row>
    <row r="2459" spans="1:8" x14ac:dyDescent="0.25">
      <c r="A2459" s="2">
        <v>553885</v>
      </c>
      <c r="B2459" s="1">
        <v>22427</v>
      </c>
      <c r="C2459" s="2" t="s">
        <v>602</v>
      </c>
      <c r="D2459" s="2">
        <v>3</v>
      </c>
      <c r="E2459" s="3">
        <v>40682.65347222222</v>
      </c>
      <c r="F2459" s="11">
        <v>5.95</v>
      </c>
      <c r="G2459" s="2">
        <v>12601</v>
      </c>
      <c r="H2459" s="11">
        <v>17.850000000000001</v>
      </c>
    </row>
    <row r="2460" spans="1:8" x14ac:dyDescent="0.25">
      <c r="A2460" s="2">
        <v>553885</v>
      </c>
      <c r="B2460" s="1">
        <v>22803</v>
      </c>
      <c r="C2460" s="2" t="s">
        <v>1028</v>
      </c>
      <c r="D2460" s="2">
        <v>1</v>
      </c>
      <c r="E2460" s="3">
        <v>40682.65347222222</v>
      </c>
      <c r="F2460" s="11">
        <v>39.950000000000003</v>
      </c>
      <c r="G2460" s="2">
        <v>12601</v>
      </c>
      <c r="H2460" s="11">
        <v>39.950000000000003</v>
      </c>
    </row>
    <row r="2461" spans="1:8" x14ac:dyDescent="0.25">
      <c r="A2461" s="2">
        <v>553885</v>
      </c>
      <c r="B2461" s="1">
        <v>22961</v>
      </c>
      <c r="C2461" s="2" t="s">
        <v>13</v>
      </c>
      <c r="D2461" s="2">
        <v>24</v>
      </c>
      <c r="E2461" s="3">
        <v>40682.65347222222</v>
      </c>
      <c r="F2461" s="11">
        <v>1.45</v>
      </c>
      <c r="G2461" s="2">
        <v>12601</v>
      </c>
      <c r="H2461" s="11">
        <v>34.799999999999997</v>
      </c>
    </row>
    <row r="2462" spans="1:8" x14ac:dyDescent="0.25">
      <c r="A2462" s="2">
        <v>553885</v>
      </c>
      <c r="B2462" s="1">
        <v>23112</v>
      </c>
      <c r="C2462" s="2" t="s">
        <v>1026</v>
      </c>
      <c r="D2462" s="2">
        <v>2</v>
      </c>
      <c r="E2462" s="3">
        <v>40682.65347222222</v>
      </c>
      <c r="F2462" s="11">
        <v>7.5</v>
      </c>
      <c r="G2462" s="2">
        <v>12601</v>
      </c>
      <c r="H2462" s="11">
        <v>15</v>
      </c>
    </row>
    <row r="2463" spans="1:8" x14ac:dyDescent="0.25">
      <c r="A2463" s="2">
        <v>553885</v>
      </c>
      <c r="B2463" s="1">
        <v>85059</v>
      </c>
      <c r="C2463" s="2" t="s">
        <v>1027</v>
      </c>
      <c r="D2463" s="2">
        <v>4</v>
      </c>
      <c r="E2463" s="3">
        <v>40682.65347222222</v>
      </c>
      <c r="F2463" s="11">
        <v>3.75</v>
      </c>
      <c r="G2463" s="2">
        <v>12601</v>
      </c>
      <c r="H2463" s="11">
        <v>15</v>
      </c>
    </row>
    <row r="2464" spans="1:8" x14ac:dyDescent="0.25">
      <c r="A2464" s="2">
        <v>554104</v>
      </c>
      <c r="B2464" s="1">
        <v>15036</v>
      </c>
      <c r="C2464" s="2" t="s">
        <v>832</v>
      </c>
      <c r="D2464" s="2">
        <v>12</v>
      </c>
      <c r="E2464" s="3">
        <v>40685.585416666669</v>
      </c>
      <c r="F2464" s="11">
        <v>0.83</v>
      </c>
      <c r="G2464" s="2">
        <v>12705</v>
      </c>
      <c r="H2464" s="11">
        <v>9.9599999999999991</v>
      </c>
    </row>
    <row r="2465" spans="1:8" x14ac:dyDescent="0.25">
      <c r="A2465" s="2">
        <v>554104</v>
      </c>
      <c r="B2465" s="1">
        <v>20719</v>
      </c>
      <c r="C2465" s="2" t="s">
        <v>76</v>
      </c>
      <c r="D2465" s="2">
        <v>10</v>
      </c>
      <c r="E2465" s="3">
        <v>40685.585416666669</v>
      </c>
      <c r="F2465" s="11">
        <v>0.85</v>
      </c>
      <c r="G2465" s="2">
        <v>12705</v>
      </c>
      <c r="H2465" s="11">
        <v>8.5</v>
      </c>
    </row>
    <row r="2466" spans="1:8" x14ac:dyDescent="0.25">
      <c r="A2466" s="2">
        <v>554104</v>
      </c>
      <c r="B2466" s="1">
        <v>20977</v>
      </c>
      <c r="C2466" s="2" t="s">
        <v>348</v>
      </c>
      <c r="D2466" s="2">
        <v>16</v>
      </c>
      <c r="E2466" s="3">
        <v>40685.585416666669</v>
      </c>
      <c r="F2466" s="11">
        <v>1.25</v>
      </c>
      <c r="G2466" s="2">
        <v>12705</v>
      </c>
      <c r="H2466" s="11">
        <v>20</v>
      </c>
    </row>
    <row r="2467" spans="1:8" x14ac:dyDescent="0.25">
      <c r="A2467" s="2">
        <v>554104</v>
      </c>
      <c r="B2467" s="1">
        <v>21291</v>
      </c>
      <c r="C2467" s="2" t="s">
        <v>1037</v>
      </c>
      <c r="D2467" s="2">
        <v>16</v>
      </c>
      <c r="E2467" s="3">
        <v>40685.585416666669</v>
      </c>
      <c r="F2467" s="11">
        <v>0.85</v>
      </c>
      <c r="G2467" s="2">
        <v>12705</v>
      </c>
      <c r="H2467" s="11">
        <v>13.6</v>
      </c>
    </row>
    <row r="2468" spans="1:8" x14ac:dyDescent="0.25">
      <c r="A2468" s="2">
        <v>554104</v>
      </c>
      <c r="B2468" s="1">
        <v>21481</v>
      </c>
      <c r="C2468" s="2" t="s">
        <v>119</v>
      </c>
      <c r="D2468" s="2">
        <v>6</v>
      </c>
      <c r="E2468" s="3">
        <v>40685.585416666669</v>
      </c>
      <c r="F2468" s="11">
        <v>2.95</v>
      </c>
      <c r="G2468" s="2">
        <v>12705</v>
      </c>
      <c r="H2468" s="11">
        <v>17.700000000000003</v>
      </c>
    </row>
    <row r="2469" spans="1:8" x14ac:dyDescent="0.25">
      <c r="A2469" s="2">
        <v>554104</v>
      </c>
      <c r="B2469" s="1">
        <v>21497</v>
      </c>
      <c r="C2469" s="2" t="s">
        <v>1035</v>
      </c>
      <c r="D2469" s="2">
        <v>25</v>
      </c>
      <c r="E2469" s="3">
        <v>40685.585416666669</v>
      </c>
      <c r="F2469" s="11">
        <v>0.42</v>
      </c>
      <c r="G2469" s="2">
        <v>12705</v>
      </c>
      <c r="H2469" s="11">
        <v>10.5</v>
      </c>
    </row>
    <row r="2470" spans="1:8" x14ac:dyDescent="0.25">
      <c r="A2470" s="2">
        <v>554104</v>
      </c>
      <c r="B2470" s="1">
        <v>21563</v>
      </c>
      <c r="C2470" s="2" t="s">
        <v>668</v>
      </c>
      <c r="D2470" s="2">
        <v>6</v>
      </c>
      <c r="E2470" s="3">
        <v>40685.585416666669</v>
      </c>
      <c r="F2470" s="11">
        <v>2.95</v>
      </c>
      <c r="G2470" s="2">
        <v>12705</v>
      </c>
      <c r="H2470" s="11">
        <v>17.700000000000003</v>
      </c>
    </row>
    <row r="2471" spans="1:8" x14ac:dyDescent="0.25">
      <c r="A2471" s="2">
        <v>554104</v>
      </c>
      <c r="B2471" s="1">
        <v>21564</v>
      </c>
      <c r="C2471" s="2" t="s">
        <v>667</v>
      </c>
      <c r="D2471" s="2">
        <v>6</v>
      </c>
      <c r="E2471" s="3">
        <v>40685.585416666669</v>
      </c>
      <c r="F2471" s="11">
        <v>2.95</v>
      </c>
      <c r="G2471" s="2">
        <v>12705</v>
      </c>
      <c r="H2471" s="11">
        <v>17.700000000000003</v>
      </c>
    </row>
    <row r="2472" spans="1:8" x14ac:dyDescent="0.25">
      <c r="A2472" s="2">
        <v>554104</v>
      </c>
      <c r="B2472" s="1">
        <v>21577</v>
      </c>
      <c r="C2472" s="2" t="s">
        <v>201</v>
      </c>
      <c r="D2472" s="2">
        <v>6</v>
      </c>
      <c r="E2472" s="3">
        <v>40685.585416666669</v>
      </c>
      <c r="F2472" s="11">
        <v>2.25</v>
      </c>
      <c r="G2472" s="2">
        <v>12705</v>
      </c>
      <c r="H2472" s="11">
        <v>13.5</v>
      </c>
    </row>
    <row r="2473" spans="1:8" x14ac:dyDescent="0.25">
      <c r="A2473" s="2">
        <v>554104</v>
      </c>
      <c r="B2473" s="1">
        <v>21931</v>
      </c>
      <c r="C2473" s="2" t="s">
        <v>427</v>
      </c>
      <c r="D2473" s="2">
        <v>10</v>
      </c>
      <c r="E2473" s="3">
        <v>40685.585416666669</v>
      </c>
      <c r="F2473" s="11">
        <v>2.08</v>
      </c>
      <c r="G2473" s="2">
        <v>12705</v>
      </c>
      <c r="H2473" s="11">
        <v>20.8</v>
      </c>
    </row>
    <row r="2474" spans="1:8" x14ac:dyDescent="0.25">
      <c r="A2474" s="2">
        <v>554104</v>
      </c>
      <c r="B2474" s="1">
        <v>21935</v>
      </c>
      <c r="C2474" s="2" t="s">
        <v>428</v>
      </c>
      <c r="D2474" s="2">
        <v>10</v>
      </c>
      <c r="E2474" s="3">
        <v>40685.585416666669</v>
      </c>
      <c r="F2474" s="11">
        <v>1.65</v>
      </c>
      <c r="G2474" s="2">
        <v>12705</v>
      </c>
      <c r="H2474" s="11">
        <v>16.5</v>
      </c>
    </row>
    <row r="2475" spans="1:8" x14ac:dyDescent="0.25">
      <c r="A2475" s="2">
        <v>554104</v>
      </c>
      <c r="B2475" s="1">
        <v>21944</v>
      </c>
      <c r="C2475" s="2" t="s">
        <v>1030</v>
      </c>
      <c r="D2475" s="2">
        <v>12</v>
      </c>
      <c r="E2475" s="3">
        <v>40685.585416666669</v>
      </c>
      <c r="F2475" s="11">
        <v>0.85</v>
      </c>
      <c r="G2475" s="2">
        <v>12705</v>
      </c>
      <c r="H2475" s="11">
        <v>10.199999999999999</v>
      </c>
    </row>
    <row r="2476" spans="1:8" x14ac:dyDescent="0.25">
      <c r="A2476" s="2">
        <v>554104</v>
      </c>
      <c r="B2476" s="1">
        <v>22046</v>
      </c>
      <c r="C2476" s="2" t="s">
        <v>297</v>
      </c>
      <c r="D2476" s="2">
        <v>25</v>
      </c>
      <c r="E2476" s="3">
        <v>40685.585416666669</v>
      </c>
      <c r="F2476" s="11">
        <v>0.42</v>
      </c>
      <c r="G2476" s="2">
        <v>12705</v>
      </c>
      <c r="H2476" s="11">
        <v>10.5</v>
      </c>
    </row>
    <row r="2477" spans="1:8" x14ac:dyDescent="0.25">
      <c r="A2477" s="2">
        <v>554104</v>
      </c>
      <c r="B2477" s="1">
        <v>22077</v>
      </c>
      <c r="C2477" s="2" t="s">
        <v>17</v>
      </c>
      <c r="D2477" s="2">
        <v>12</v>
      </c>
      <c r="E2477" s="3">
        <v>40685.585416666669</v>
      </c>
      <c r="F2477" s="11">
        <v>1.65</v>
      </c>
      <c r="G2477" s="2">
        <v>12705</v>
      </c>
      <c r="H2477" s="11">
        <v>19.799999999999997</v>
      </c>
    </row>
    <row r="2478" spans="1:8" x14ac:dyDescent="0.25">
      <c r="A2478" s="2">
        <v>554104</v>
      </c>
      <c r="B2478" s="1">
        <v>22098</v>
      </c>
      <c r="C2478" s="2" t="s">
        <v>1032</v>
      </c>
      <c r="D2478" s="2">
        <v>12</v>
      </c>
      <c r="E2478" s="3">
        <v>40685.585416666669</v>
      </c>
      <c r="F2478" s="11">
        <v>1.25</v>
      </c>
      <c r="G2478" s="2">
        <v>12705</v>
      </c>
      <c r="H2478" s="11">
        <v>15</v>
      </c>
    </row>
    <row r="2479" spans="1:8" x14ac:dyDescent="0.25">
      <c r="A2479" s="2">
        <v>554104</v>
      </c>
      <c r="B2479" s="1">
        <v>22113</v>
      </c>
      <c r="C2479" s="2" t="s">
        <v>236</v>
      </c>
      <c r="D2479" s="2">
        <v>12</v>
      </c>
      <c r="E2479" s="3">
        <v>40685.585416666669</v>
      </c>
      <c r="F2479" s="11">
        <v>3.75</v>
      </c>
      <c r="G2479" s="2">
        <v>12705</v>
      </c>
      <c r="H2479" s="11">
        <v>45</v>
      </c>
    </row>
    <row r="2480" spans="1:8" x14ac:dyDescent="0.25">
      <c r="A2480" s="2">
        <v>554104</v>
      </c>
      <c r="B2480" s="1">
        <v>22244</v>
      </c>
      <c r="C2480" s="2" t="s">
        <v>3</v>
      </c>
      <c r="D2480" s="2">
        <v>12</v>
      </c>
      <c r="E2480" s="3">
        <v>40685.585416666669</v>
      </c>
      <c r="F2480" s="11">
        <v>1.95</v>
      </c>
      <c r="G2480" s="2">
        <v>12705</v>
      </c>
      <c r="H2480" s="11">
        <v>23.4</v>
      </c>
    </row>
    <row r="2481" spans="1:8" x14ac:dyDescent="0.25">
      <c r="A2481" s="2">
        <v>554104</v>
      </c>
      <c r="B2481" s="1">
        <v>22326</v>
      </c>
      <c r="C2481" s="2" t="s">
        <v>75</v>
      </c>
      <c r="D2481" s="2">
        <v>6</v>
      </c>
      <c r="E2481" s="3">
        <v>40685.585416666669</v>
      </c>
      <c r="F2481" s="11">
        <v>2.95</v>
      </c>
      <c r="G2481" s="2">
        <v>12705</v>
      </c>
      <c r="H2481" s="11">
        <v>17.700000000000003</v>
      </c>
    </row>
    <row r="2482" spans="1:8" x14ac:dyDescent="0.25">
      <c r="A2482" s="2">
        <v>554104</v>
      </c>
      <c r="B2482" s="1">
        <v>22328</v>
      </c>
      <c r="C2482" s="2" t="s">
        <v>101</v>
      </c>
      <c r="D2482" s="2">
        <v>6</v>
      </c>
      <c r="E2482" s="3">
        <v>40685.585416666669</v>
      </c>
      <c r="F2482" s="11">
        <v>2.95</v>
      </c>
      <c r="G2482" s="2">
        <v>12705</v>
      </c>
      <c r="H2482" s="11">
        <v>17.700000000000003</v>
      </c>
    </row>
    <row r="2483" spans="1:8" x14ac:dyDescent="0.25">
      <c r="A2483" s="2">
        <v>554104</v>
      </c>
      <c r="B2483" s="1">
        <v>22355</v>
      </c>
      <c r="C2483" s="2" t="s">
        <v>226</v>
      </c>
      <c r="D2483" s="2">
        <v>10</v>
      </c>
      <c r="E2483" s="3">
        <v>40685.585416666669</v>
      </c>
      <c r="F2483" s="11">
        <v>0.85</v>
      </c>
      <c r="G2483" s="2">
        <v>12705</v>
      </c>
      <c r="H2483" s="11">
        <v>8.5</v>
      </c>
    </row>
    <row r="2484" spans="1:8" x14ac:dyDescent="0.25">
      <c r="A2484" s="2">
        <v>554104</v>
      </c>
      <c r="B2484" s="1">
        <v>22423</v>
      </c>
      <c r="C2484" s="2" t="s">
        <v>100</v>
      </c>
      <c r="D2484" s="2">
        <v>3</v>
      </c>
      <c r="E2484" s="3">
        <v>40685.585416666669</v>
      </c>
      <c r="F2484" s="11">
        <v>12.75</v>
      </c>
      <c r="G2484" s="2">
        <v>12705</v>
      </c>
      <c r="H2484" s="11">
        <v>38.25</v>
      </c>
    </row>
    <row r="2485" spans="1:8" x14ac:dyDescent="0.25">
      <c r="A2485" s="2">
        <v>554104</v>
      </c>
      <c r="B2485" s="1">
        <v>22561</v>
      </c>
      <c r="C2485" s="2" t="s">
        <v>1034</v>
      </c>
      <c r="D2485" s="2">
        <v>12</v>
      </c>
      <c r="E2485" s="3">
        <v>40685.585416666669</v>
      </c>
      <c r="F2485" s="11">
        <v>1.65</v>
      </c>
      <c r="G2485" s="2">
        <v>12705</v>
      </c>
      <c r="H2485" s="11">
        <v>19.799999999999997</v>
      </c>
    </row>
    <row r="2486" spans="1:8" x14ac:dyDescent="0.25">
      <c r="A2486" s="2">
        <v>554104</v>
      </c>
      <c r="B2486" s="1">
        <v>22583</v>
      </c>
      <c r="C2486" s="2" t="s">
        <v>693</v>
      </c>
      <c r="D2486" s="2">
        <v>6</v>
      </c>
      <c r="E2486" s="3">
        <v>40685.585416666669</v>
      </c>
      <c r="F2486" s="11">
        <v>2.5499999999999998</v>
      </c>
      <c r="G2486" s="2">
        <v>12705</v>
      </c>
      <c r="H2486" s="11">
        <v>15.299999999999999</v>
      </c>
    </row>
    <row r="2487" spans="1:8" x14ac:dyDescent="0.25">
      <c r="A2487" s="2">
        <v>554104</v>
      </c>
      <c r="B2487" s="1">
        <v>22584</v>
      </c>
      <c r="C2487" s="2" t="s">
        <v>1033</v>
      </c>
      <c r="D2487" s="2">
        <v>6</v>
      </c>
      <c r="E2487" s="3">
        <v>40685.585416666669</v>
      </c>
      <c r="F2487" s="11">
        <v>2.5499999999999998</v>
      </c>
      <c r="G2487" s="2">
        <v>12705</v>
      </c>
      <c r="H2487" s="11">
        <v>15.299999999999999</v>
      </c>
    </row>
    <row r="2488" spans="1:8" x14ac:dyDescent="0.25">
      <c r="A2488" s="2">
        <v>554104</v>
      </c>
      <c r="B2488" s="1">
        <v>22585</v>
      </c>
      <c r="C2488" s="2" t="s">
        <v>164</v>
      </c>
      <c r="D2488" s="2">
        <v>12</v>
      </c>
      <c r="E2488" s="3">
        <v>40685.585416666669</v>
      </c>
      <c r="F2488" s="11">
        <v>1.25</v>
      </c>
      <c r="G2488" s="2">
        <v>12705</v>
      </c>
      <c r="H2488" s="11">
        <v>15</v>
      </c>
    </row>
    <row r="2489" spans="1:8" x14ac:dyDescent="0.25">
      <c r="A2489" s="2">
        <v>554104</v>
      </c>
      <c r="B2489" s="1">
        <v>22652</v>
      </c>
      <c r="C2489" s="2" t="s">
        <v>227</v>
      </c>
      <c r="D2489" s="2">
        <v>10</v>
      </c>
      <c r="E2489" s="3">
        <v>40685.585416666669</v>
      </c>
      <c r="F2489" s="11">
        <v>1.65</v>
      </c>
      <c r="G2489" s="2">
        <v>12705</v>
      </c>
      <c r="H2489" s="11">
        <v>16.5</v>
      </c>
    </row>
    <row r="2490" spans="1:8" x14ac:dyDescent="0.25">
      <c r="A2490" s="2">
        <v>554104</v>
      </c>
      <c r="B2490" s="1">
        <v>22654</v>
      </c>
      <c r="C2490" s="2" t="s">
        <v>228</v>
      </c>
      <c r="D2490" s="2">
        <v>6</v>
      </c>
      <c r="E2490" s="3">
        <v>40685.585416666669</v>
      </c>
      <c r="F2490" s="11">
        <v>5.95</v>
      </c>
      <c r="G2490" s="2">
        <v>12705</v>
      </c>
      <c r="H2490" s="11">
        <v>35.700000000000003</v>
      </c>
    </row>
    <row r="2491" spans="1:8" x14ac:dyDescent="0.25">
      <c r="A2491" s="2">
        <v>554104</v>
      </c>
      <c r="B2491" s="1">
        <v>22704</v>
      </c>
      <c r="C2491" s="2" t="s">
        <v>399</v>
      </c>
      <c r="D2491" s="2">
        <v>25</v>
      </c>
      <c r="E2491" s="3">
        <v>40685.585416666669</v>
      </c>
      <c r="F2491" s="11">
        <v>0.42</v>
      </c>
      <c r="G2491" s="2">
        <v>12705</v>
      </c>
      <c r="H2491" s="11">
        <v>10.5</v>
      </c>
    </row>
    <row r="2492" spans="1:8" x14ac:dyDescent="0.25">
      <c r="A2492" s="2">
        <v>554104</v>
      </c>
      <c r="B2492" s="1">
        <v>22710</v>
      </c>
      <c r="C2492" s="2" t="s">
        <v>513</v>
      </c>
      <c r="D2492" s="2">
        <v>25</v>
      </c>
      <c r="E2492" s="3">
        <v>40685.585416666669</v>
      </c>
      <c r="F2492" s="11">
        <v>0.42</v>
      </c>
      <c r="G2492" s="2">
        <v>12705</v>
      </c>
      <c r="H2492" s="11">
        <v>10.5</v>
      </c>
    </row>
    <row r="2493" spans="1:8" x14ac:dyDescent="0.25">
      <c r="A2493" s="2">
        <v>554104</v>
      </c>
      <c r="B2493" s="1">
        <v>22722</v>
      </c>
      <c r="C2493" s="2" t="s">
        <v>219</v>
      </c>
      <c r="D2493" s="2">
        <v>4</v>
      </c>
      <c r="E2493" s="3">
        <v>40685.585416666669</v>
      </c>
      <c r="F2493" s="11">
        <v>3.95</v>
      </c>
      <c r="G2493" s="2">
        <v>12705</v>
      </c>
      <c r="H2493" s="11">
        <v>15.8</v>
      </c>
    </row>
    <row r="2494" spans="1:8" x14ac:dyDescent="0.25">
      <c r="A2494" s="2">
        <v>554104</v>
      </c>
      <c r="B2494" s="1">
        <v>22779</v>
      </c>
      <c r="C2494" s="2" t="s">
        <v>992</v>
      </c>
      <c r="D2494" s="2">
        <v>8</v>
      </c>
      <c r="E2494" s="3">
        <v>40685.585416666669</v>
      </c>
      <c r="F2494" s="11">
        <v>4.25</v>
      </c>
      <c r="G2494" s="2">
        <v>12705</v>
      </c>
      <c r="H2494" s="11">
        <v>34</v>
      </c>
    </row>
    <row r="2495" spans="1:8" x14ac:dyDescent="0.25">
      <c r="A2495" s="2">
        <v>554104</v>
      </c>
      <c r="B2495" s="1">
        <v>22820</v>
      </c>
      <c r="C2495" s="2" t="s">
        <v>1036</v>
      </c>
      <c r="D2495" s="2">
        <v>12</v>
      </c>
      <c r="E2495" s="3">
        <v>40685.585416666669</v>
      </c>
      <c r="F2495" s="11">
        <v>0.65</v>
      </c>
      <c r="G2495" s="2">
        <v>12705</v>
      </c>
      <c r="H2495" s="11">
        <v>7.8000000000000007</v>
      </c>
    </row>
    <row r="2496" spans="1:8" x14ac:dyDescent="0.25">
      <c r="A2496" s="2">
        <v>554104</v>
      </c>
      <c r="B2496" s="1">
        <v>22821</v>
      </c>
      <c r="C2496" s="2" t="s">
        <v>1038</v>
      </c>
      <c r="D2496" s="2">
        <v>12</v>
      </c>
      <c r="E2496" s="3">
        <v>40685.585416666669</v>
      </c>
      <c r="F2496" s="11">
        <v>0.65</v>
      </c>
      <c r="G2496" s="2">
        <v>12705</v>
      </c>
      <c r="H2496" s="11">
        <v>7.8000000000000007</v>
      </c>
    </row>
    <row r="2497" spans="1:8" x14ac:dyDescent="0.25">
      <c r="A2497" s="2">
        <v>554104</v>
      </c>
      <c r="B2497" s="1">
        <v>22896</v>
      </c>
      <c r="C2497" s="2" t="s">
        <v>317</v>
      </c>
      <c r="D2497" s="2">
        <v>6</v>
      </c>
      <c r="E2497" s="3">
        <v>40685.585416666669</v>
      </c>
      <c r="F2497" s="11">
        <v>2.5499999999999998</v>
      </c>
      <c r="G2497" s="2">
        <v>12705</v>
      </c>
      <c r="H2497" s="11">
        <v>15.299999999999999</v>
      </c>
    </row>
    <row r="2498" spans="1:8" x14ac:dyDescent="0.25">
      <c r="A2498" s="2">
        <v>554104</v>
      </c>
      <c r="B2498" s="1">
        <v>22902</v>
      </c>
      <c r="C2498" s="2" t="s">
        <v>1029</v>
      </c>
      <c r="D2498" s="2">
        <v>12</v>
      </c>
      <c r="E2498" s="3">
        <v>40685.585416666669</v>
      </c>
      <c r="F2498" s="11">
        <v>2.1</v>
      </c>
      <c r="G2498" s="2">
        <v>12705</v>
      </c>
      <c r="H2498" s="11">
        <v>25.200000000000003</v>
      </c>
    </row>
    <row r="2499" spans="1:8" x14ac:dyDescent="0.25">
      <c r="A2499" s="2">
        <v>554104</v>
      </c>
      <c r="B2499" s="1">
        <v>22970</v>
      </c>
      <c r="C2499" s="2" t="s">
        <v>548</v>
      </c>
      <c r="D2499" s="2">
        <v>6</v>
      </c>
      <c r="E2499" s="3">
        <v>40685.585416666669</v>
      </c>
      <c r="F2499" s="11">
        <v>2.5499999999999998</v>
      </c>
      <c r="G2499" s="2">
        <v>12705</v>
      </c>
      <c r="H2499" s="11">
        <v>15.299999999999999</v>
      </c>
    </row>
    <row r="2500" spans="1:8" x14ac:dyDescent="0.25">
      <c r="A2500" s="2">
        <v>554104</v>
      </c>
      <c r="B2500" s="1">
        <v>22992</v>
      </c>
      <c r="C2500" s="2" t="s">
        <v>694</v>
      </c>
      <c r="D2500" s="2">
        <v>12</v>
      </c>
      <c r="E2500" s="3">
        <v>40685.585416666669</v>
      </c>
      <c r="F2500" s="11">
        <v>1.95</v>
      </c>
      <c r="G2500" s="2">
        <v>12705</v>
      </c>
      <c r="H2500" s="11">
        <v>23.4</v>
      </c>
    </row>
    <row r="2501" spans="1:8" x14ac:dyDescent="0.25">
      <c r="A2501" s="2">
        <v>554104</v>
      </c>
      <c r="B2501" s="1">
        <v>23108</v>
      </c>
      <c r="C2501" s="2" t="s">
        <v>993</v>
      </c>
      <c r="D2501" s="2">
        <v>4</v>
      </c>
      <c r="E2501" s="3">
        <v>40685.585416666669</v>
      </c>
      <c r="F2501" s="11">
        <v>6.25</v>
      </c>
      <c r="G2501" s="2">
        <v>12705</v>
      </c>
      <c r="H2501" s="11">
        <v>25</v>
      </c>
    </row>
    <row r="2502" spans="1:8" x14ac:dyDescent="0.25">
      <c r="A2502" s="2">
        <v>554104</v>
      </c>
      <c r="B2502" s="1">
        <v>23112</v>
      </c>
      <c r="C2502" s="2" t="s">
        <v>1026</v>
      </c>
      <c r="D2502" s="2">
        <v>4</v>
      </c>
      <c r="E2502" s="3">
        <v>40685.585416666669</v>
      </c>
      <c r="F2502" s="11">
        <v>7.5</v>
      </c>
      <c r="G2502" s="2">
        <v>12705</v>
      </c>
      <c r="H2502" s="11">
        <v>30</v>
      </c>
    </row>
    <row r="2503" spans="1:8" x14ac:dyDescent="0.25">
      <c r="A2503" s="2">
        <v>554104</v>
      </c>
      <c r="B2503" s="1">
        <v>23118</v>
      </c>
      <c r="C2503" s="2" t="s">
        <v>1039</v>
      </c>
      <c r="D2503" s="2">
        <v>2</v>
      </c>
      <c r="E2503" s="3">
        <v>40685.585416666669</v>
      </c>
      <c r="F2503" s="11">
        <v>7.5</v>
      </c>
      <c r="G2503" s="2">
        <v>12705</v>
      </c>
      <c r="H2503" s="11">
        <v>15</v>
      </c>
    </row>
    <row r="2504" spans="1:8" x14ac:dyDescent="0.25">
      <c r="A2504" s="2">
        <v>554104</v>
      </c>
      <c r="B2504" s="1">
        <v>23158</v>
      </c>
      <c r="C2504" s="2" t="s">
        <v>824</v>
      </c>
      <c r="D2504" s="2">
        <v>12</v>
      </c>
      <c r="E2504" s="3">
        <v>40685.585416666669</v>
      </c>
      <c r="F2504" s="11">
        <v>2.08</v>
      </c>
      <c r="G2504" s="2">
        <v>12705</v>
      </c>
      <c r="H2504" s="11">
        <v>24.96</v>
      </c>
    </row>
    <row r="2505" spans="1:8" x14ac:dyDescent="0.25">
      <c r="A2505" s="2">
        <v>554104</v>
      </c>
      <c r="B2505" s="1">
        <v>23166</v>
      </c>
      <c r="C2505" s="2" t="s">
        <v>1031</v>
      </c>
      <c r="D2505" s="2">
        <v>12</v>
      </c>
      <c r="E2505" s="3">
        <v>40685.585416666669</v>
      </c>
      <c r="F2505" s="11">
        <v>1.25</v>
      </c>
      <c r="G2505" s="2">
        <v>12705</v>
      </c>
      <c r="H2505" s="11">
        <v>15</v>
      </c>
    </row>
    <row r="2506" spans="1:8" x14ac:dyDescent="0.25">
      <c r="A2506" s="2">
        <v>554104</v>
      </c>
      <c r="B2506" s="1">
        <v>23199</v>
      </c>
      <c r="C2506" s="2" t="s">
        <v>888</v>
      </c>
      <c r="D2506" s="2">
        <v>10</v>
      </c>
      <c r="E2506" s="3">
        <v>40685.585416666669</v>
      </c>
      <c r="F2506" s="11">
        <v>2.08</v>
      </c>
      <c r="G2506" s="2">
        <v>12705</v>
      </c>
      <c r="H2506" s="11">
        <v>20.8</v>
      </c>
    </row>
    <row r="2507" spans="1:8" x14ac:dyDescent="0.25">
      <c r="A2507" s="2">
        <v>554104</v>
      </c>
      <c r="B2507" s="1">
        <v>23200</v>
      </c>
      <c r="C2507" s="2" t="s">
        <v>973</v>
      </c>
      <c r="D2507" s="2">
        <v>10</v>
      </c>
      <c r="E2507" s="3">
        <v>40685.585416666669</v>
      </c>
      <c r="F2507" s="11">
        <v>2.08</v>
      </c>
      <c r="G2507" s="2">
        <v>12705</v>
      </c>
      <c r="H2507" s="11">
        <v>20.8</v>
      </c>
    </row>
    <row r="2508" spans="1:8" x14ac:dyDescent="0.25">
      <c r="A2508" s="2">
        <v>554104</v>
      </c>
      <c r="B2508" s="1">
        <v>23204</v>
      </c>
      <c r="C2508" s="2" t="s">
        <v>902</v>
      </c>
      <c r="D2508" s="2">
        <v>10</v>
      </c>
      <c r="E2508" s="3">
        <v>40685.585416666669</v>
      </c>
      <c r="F2508" s="11">
        <v>0.85</v>
      </c>
      <c r="G2508" s="2">
        <v>12705</v>
      </c>
      <c r="H2508" s="11">
        <v>8.5</v>
      </c>
    </row>
    <row r="2509" spans="1:8" x14ac:dyDescent="0.25">
      <c r="A2509" s="2">
        <v>554104</v>
      </c>
      <c r="B2509" s="1">
        <v>23206</v>
      </c>
      <c r="C2509" s="2" t="s">
        <v>901</v>
      </c>
      <c r="D2509" s="2">
        <v>10</v>
      </c>
      <c r="E2509" s="3">
        <v>40685.585416666669</v>
      </c>
      <c r="F2509" s="11">
        <v>1.65</v>
      </c>
      <c r="G2509" s="2">
        <v>12705</v>
      </c>
      <c r="H2509" s="11">
        <v>16.5</v>
      </c>
    </row>
    <row r="2510" spans="1:8" x14ac:dyDescent="0.25">
      <c r="A2510" s="2">
        <v>554104</v>
      </c>
      <c r="B2510" s="1" t="s">
        <v>779</v>
      </c>
      <c r="C2510" s="2" t="s">
        <v>780</v>
      </c>
      <c r="D2510" s="2">
        <v>25</v>
      </c>
      <c r="E2510" s="3">
        <v>40685.585416666669</v>
      </c>
      <c r="F2510" s="11">
        <v>0.42</v>
      </c>
      <c r="G2510" s="2">
        <v>12705</v>
      </c>
      <c r="H2510" s="11">
        <v>10.5</v>
      </c>
    </row>
    <row r="2511" spans="1:8" x14ac:dyDescent="0.25">
      <c r="A2511" s="2">
        <v>554104</v>
      </c>
      <c r="B2511" s="1" t="s">
        <v>504</v>
      </c>
      <c r="C2511" s="2" t="s">
        <v>505</v>
      </c>
      <c r="D2511" s="2">
        <v>24</v>
      </c>
      <c r="E2511" s="3">
        <v>40685.585416666669</v>
      </c>
      <c r="F2511" s="11">
        <v>0.42</v>
      </c>
      <c r="G2511" s="2">
        <v>12705</v>
      </c>
      <c r="H2511" s="11">
        <v>10.08</v>
      </c>
    </row>
    <row r="2512" spans="1:8" x14ac:dyDescent="0.25">
      <c r="A2512" s="2">
        <v>554104</v>
      </c>
      <c r="B2512" s="1" t="s">
        <v>558</v>
      </c>
      <c r="C2512" s="2" t="s">
        <v>559</v>
      </c>
      <c r="D2512" s="2">
        <v>12</v>
      </c>
      <c r="E2512" s="3">
        <v>40685.585416666669</v>
      </c>
      <c r="F2512" s="11">
        <v>1.25</v>
      </c>
      <c r="G2512" s="2">
        <v>12705</v>
      </c>
      <c r="H2512" s="11">
        <v>15</v>
      </c>
    </row>
    <row r="2513" spans="1:8" x14ac:dyDescent="0.25">
      <c r="A2513" s="2">
        <v>554104</v>
      </c>
      <c r="B2513" s="1" t="s">
        <v>82</v>
      </c>
      <c r="C2513" s="2" t="s">
        <v>83</v>
      </c>
      <c r="D2513" s="2">
        <v>12</v>
      </c>
      <c r="E2513" s="3">
        <v>40685.585416666669</v>
      </c>
      <c r="F2513" s="11">
        <v>1.25</v>
      </c>
      <c r="G2513" s="2">
        <v>12705</v>
      </c>
      <c r="H2513" s="11">
        <v>15</v>
      </c>
    </row>
    <row r="2514" spans="1:8" x14ac:dyDescent="0.25">
      <c r="A2514" s="2">
        <v>554104</v>
      </c>
      <c r="B2514" s="1" t="s">
        <v>88</v>
      </c>
      <c r="C2514" s="2" t="s">
        <v>89</v>
      </c>
      <c r="D2514" s="2">
        <v>12</v>
      </c>
      <c r="E2514" s="3">
        <v>40685.585416666669</v>
      </c>
      <c r="F2514" s="11">
        <v>1.25</v>
      </c>
      <c r="G2514" s="2">
        <v>12705</v>
      </c>
      <c r="H2514" s="11">
        <v>15</v>
      </c>
    </row>
    <row r="2515" spans="1:8" x14ac:dyDescent="0.25">
      <c r="A2515" s="2">
        <v>554104</v>
      </c>
      <c r="B2515" s="1" t="s">
        <v>560</v>
      </c>
      <c r="C2515" s="2" t="s">
        <v>561</v>
      </c>
      <c r="D2515" s="2">
        <v>12</v>
      </c>
      <c r="E2515" s="3">
        <v>40685.585416666669</v>
      </c>
      <c r="F2515" s="11">
        <v>1.25</v>
      </c>
      <c r="G2515" s="2">
        <v>12705</v>
      </c>
      <c r="H2515" s="11">
        <v>15</v>
      </c>
    </row>
    <row r="2516" spans="1:8" x14ac:dyDescent="0.25">
      <c r="A2516" s="2">
        <v>554106</v>
      </c>
      <c r="B2516" s="1">
        <v>20727</v>
      </c>
      <c r="C2516" s="2" t="s">
        <v>365</v>
      </c>
      <c r="D2516" s="2">
        <v>10</v>
      </c>
      <c r="E2516" s="3">
        <v>40685.586805555555</v>
      </c>
      <c r="F2516" s="11">
        <v>1.65</v>
      </c>
      <c r="G2516" s="2">
        <v>12710</v>
      </c>
      <c r="H2516" s="11">
        <v>16.5</v>
      </c>
    </row>
    <row r="2517" spans="1:8" x14ac:dyDescent="0.25">
      <c r="A2517" s="2">
        <v>554106</v>
      </c>
      <c r="B2517" s="1">
        <v>20981</v>
      </c>
      <c r="C2517" s="2" t="s">
        <v>260</v>
      </c>
      <c r="D2517" s="2">
        <v>12</v>
      </c>
      <c r="E2517" s="3">
        <v>40685.586805555555</v>
      </c>
      <c r="F2517" s="11">
        <v>0.85</v>
      </c>
      <c r="G2517" s="2">
        <v>12710</v>
      </c>
      <c r="H2517" s="11">
        <v>10.199999999999999</v>
      </c>
    </row>
    <row r="2518" spans="1:8" x14ac:dyDescent="0.25">
      <c r="A2518" s="2">
        <v>554106</v>
      </c>
      <c r="B2518" s="1">
        <v>20982</v>
      </c>
      <c r="C2518" s="2" t="s">
        <v>802</v>
      </c>
      <c r="D2518" s="2">
        <v>12</v>
      </c>
      <c r="E2518" s="3">
        <v>40685.586805555555</v>
      </c>
      <c r="F2518" s="11">
        <v>0.85</v>
      </c>
      <c r="G2518" s="2">
        <v>12710</v>
      </c>
      <c r="H2518" s="11">
        <v>10.199999999999999</v>
      </c>
    </row>
    <row r="2519" spans="1:8" x14ac:dyDescent="0.25">
      <c r="A2519" s="2">
        <v>554106</v>
      </c>
      <c r="B2519" s="1">
        <v>20983</v>
      </c>
      <c r="C2519" s="2" t="s">
        <v>799</v>
      </c>
      <c r="D2519" s="2">
        <v>12</v>
      </c>
      <c r="E2519" s="3">
        <v>40685.586805555555</v>
      </c>
      <c r="F2519" s="11">
        <v>0.85</v>
      </c>
      <c r="G2519" s="2">
        <v>12710</v>
      </c>
      <c r="H2519" s="11">
        <v>10.199999999999999</v>
      </c>
    </row>
    <row r="2520" spans="1:8" x14ac:dyDescent="0.25">
      <c r="A2520" s="2">
        <v>554106</v>
      </c>
      <c r="B2520" s="1">
        <v>21058</v>
      </c>
      <c r="C2520" s="2" t="s">
        <v>737</v>
      </c>
      <c r="D2520" s="2">
        <v>12</v>
      </c>
      <c r="E2520" s="3">
        <v>40685.586805555555</v>
      </c>
      <c r="F2520" s="11">
        <v>0.85</v>
      </c>
      <c r="G2520" s="2">
        <v>12710</v>
      </c>
      <c r="H2520" s="11">
        <v>10.199999999999999</v>
      </c>
    </row>
    <row r="2521" spans="1:8" x14ac:dyDescent="0.25">
      <c r="A2521" s="2">
        <v>554106</v>
      </c>
      <c r="B2521" s="1">
        <v>21059</v>
      </c>
      <c r="C2521" s="2" t="s">
        <v>1042</v>
      </c>
      <c r="D2521" s="2">
        <v>12</v>
      </c>
      <c r="E2521" s="3">
        <v>40685.586805555555</v>
      </c>
      <c r="F2521" s="11">
        <v>0.85</v>
      </c>
      <c r="G2521" s="2">
        <v>12710</v>
      </c>
      <c r="H2521" s="11">
        <v>10.199999999999999</v>
      </c>
    </row>
    <row r="2522" spans="1:8" x14ac:dyDescent="0.25">
      <c r="A2522" s="2">
        <v>554106</v>
      </c>
      <c r="B2522" s="1">
        <v>21061</v>
      </c>
      <c r="C2522" s="2" t="s">
        <v>1043</v>
      </c>
      <c r="D2522" s="2">
        <v>12</v>
      </c>
      <c r="E2522" s="3">
        <v>40685.586805555555</v>
      </c>
      <c r="F2522" s="11">
        <v>0.85</v>
      </c>
      <c r="G2522" s="2">
        <v>12710</v>
      </c>
      <c r="H2522" s="11">
        <v>10.199999999999999</v>
      </c>
    </row>
    <row r="2523" spans="1:8" x14ac:dyDescent="0.25">
      <c r="A2523" s="2">
        <v>554106</v>
      </c>
      <c r="B2523" s="1">
        <v>21062</v>
      </c>
      <c r="C2523" s="2" t="s">
        <v>1041</v>
      </c>
      <c r="D2523" s="2">
        <v>12</v>
      </c>
      <c r="E2523" s="3">
        <v>40685.586805555555</v>
      </c>
      <c r="F2523" s="11">
        <v>0.85</v>
      </c>
      <c r="G2523" s="2">
        <v>12710</v>
      </c>
      <c r="H2523" s="11">
        <v>10.199999999999999</v>
      </c>
    </row>
    <row r="2524" spans="1:8" x14ac:dyDescent="0.25">
      <c r="A2524" s="2">
        <v>554106</v>
      </c>
      <c r="B2524" s="1">
        <v>21558</v>
      </c>
      <c r="C2524" s="2" t="s">
        <v>334</v>
      </c>
      <c r="D2524" s="2">
        <v>6</v>
      </c>
      <c r="E2524" s="3">
        <v>40685.586805555555</v>
      </c>
      <c r="F2524" s="11">
        <v>2.5499999999999998</v>
      </c>
      <c r="G2524" s="2">
        <v>12710</v>
      </c>
      <c r="H2524" s="11">
        <v>15.299999999999999</v>
      </c>
    </row>
    <row r="2525" spans="1:8" x14ac:dyDescent="0.25">
      <c r="A2525" s="2">
        <v>554106</v>
      </c>
      <c r="B2525" s="1">
        <v>22129</v>
      </c>
      <c r="C2525" s="2" t="s">
        <v>1044</v>
      </c>
      <c r="D2525" s="2">
        <v>12</v>
      </c>
      <c r="E2525" s="3">
        <v>40685.586805555555</v>
      </c>
      <c r="F2525" s="11">
        <v>0.85</v>
      </c>
      <c r="G2525" s="2">
        <v>12710</v>
      </c>
      <c r="H2525" s="11">
        <v>10.199999999999999</v>
      </c>
    </row>
    <row r="2526" spans="1:8" x14ac:dyDescent="0.25">
      <c r="A2526" s="2">
        <v>554106</v>
      </c>
      <c r="B2526" s="1">
        <v>22138</v>
      </c>
      <c r="C2526" s="2" t="s">
        <v>263</v>
      </c>
      <c r="D2526" s="2">
        <v>3</v>
      </c>
      <c r="E2526" s="3">
        <v>40685.586805555555</v>
      </c>
      <c r="F2526" s="11">
        <v>4.95</v>
      </c>
      <c r="G2526" s="2">
        <v>12710</v>
      </c>
      <c r="H2526" s="11">
        <v>14.850000000000001</v>
      </c>
    </row>
    <row r="2527" spans="1:8" x14ac:dyDescent="0.25">
      <c r="A2527" s="2">
        <v>554106</v>
      </c>
      <c r="B2527" s="1">
        <v>22327</v>
      </c>
      <c r="C2527" s="2" t="s">
        <v>335</v>
      </c>
      <c r="D2527" s="2">
        <v>6</v>
      </c>
      <c r="E2527" s="3">
        <v>40685.586805555555</v>
      </c>
      <c r="F2527" s="11">
        <v>2.95</v>
      </c>
      <c r="G2527" s="2">
        <v>12710</v>
      </c>
      <c r="H2527" s="11">
        <v>17.700000000000003</v>
      </c>
    </row>
    <row r="2528" spans="1:8" x14ac:dyDescent="0.25">
      <c r="A2528" s="2">
        <v>554106</v>
      </c>
      <c r="B2528" s="1">
        <v>22331</v>
      </c>
      <c r="C2528" s="2" t="s">
        <v>30</v>
      </c>
      <c r="D2528" s="2">
        <v>8</v>
      </c>
      <c r="E2528" s="3">
        <v>40685.586805555555</v>
      </c>
      <c r="F2528" s="11">
        <v>1.65</v>
      </c>
      <c r="G2528" s="2">
        <v>12710</v>
      </c>
      <c r="H2528" s="11">
        <v>13.2</v>
      </c>
    </row>
    <row r="2529" spans="1:8" x14ac:dyDescent="0.25">
      <c r="A2529" s="2">
        <v>554106</v>
      </c>
      <c r="B2529" s="1">
        <v>22332</v>
      </c>
      <c r="C2529" s="2" t="s">
        <v>562</v>
      </c>
      <c r="D2529" s="2">
        <v>8</v>
      </c>
      <c r="E2529" s="3">
        <v>40685.586805555555</v>
      </c>
      <c r="F2529" s="11">
        <v>1.65</v>
      </c>
      <c r="G2529" s="2">
        <v>12710</v>
      </c>
      <c r="H2529" s="11">
        <v>13.2</v>
      </c>
    </row>
    <row r="2530" spans="1:8" x14ac:dyDescent="0.25">
      <c r="A2530" s="2">
        <v>554106</v>
      </c>
      <c r="B2530" s="1">
        <v>22333</v>
      </c>
      <c r="C2530" s="2" t="s">
        <v>67</v>
      </c>
      <c r="D2530" s="2">
        <v>8</v>
      </c>
      <c r="E2530" s="3">
        <v>40685.586805555555</v>
      </c>
      <c r="F2530" s="11">
        <v>1.65</v>
      </c>
      <c r="G2530" s="2">
        <v>12710</v>
      </c>
      <c r="H2530" s="11">
        <v>13.2</v>
      </c>
    </row>
    <row r="2531" spans="1:8" x14ac:dyDescent="0.25">
      <c r="A2531" s="2">
        <v>554106</v>
      </c>
      <c r="B2531" s="1">
        <v>22334</v>
      </c>
      <c r="C2531" s="2" t="s">
        <v>563</v>
      </c>
      <c r="D2531" s="2">
        <v>8</v>
      </c>
      <c r="E2531" s="3">
        <v>40685.586805555555</v>
      </c>
      <c r="F2531" s="11">
        <v>1.65</v>
      </c>
      <c r="G2531" s="2">
        <v>12710</v>
      </c>
      <c r="H2531" s="11">
        <v>13.2</v>
      </c>
    </row>
    <row r="2532" spans="1:8" x14ac:dyDescent="0.25">
      <c r="A2532" s="2">
        <v>554106</v>
      </c>
      <c r="B2532" s="1">
        <v>22352</v>
      </c>
      <c r="C2532" s="2" t="s">
        <v>168</v>
      </c>
      <c r="D2532" s="2">
        <v>6</v>
      </c>
      <c r="E2532" s="3">
        <v>40685.586805555555</v>
      </c>
      <c r="F2532" s="11">
        <v>2.5499999999999998</v>
      </c>
      <c r="G2532" s="2">
        <v>12710</v>
      </c>
      <c r="H2532" s="11">
        <v>15.299999999999999</v>
      </c>
    </row>
    <row r="2533" spans="1:8" x14ac:dyDescent="0.25">
      <c r="A2533" s="2">
        <v>554106</v>
      </c>
      <c r="B2533" s="1">
        <v>22367</v>
      </c>
      <c r="C2533" s="2" t="s">
        <v>465</v>
      </c>
      <c r="D2533" s="2">
        <v>8</v>
      </c>
      <c r="E2533" s="3">
        <v>40685.586805555555</v>
      </c>
      <c r="F2533" s="11">
        <v>1.95</v>
      </c>
      <c r="G2533" s="2">
        <v>12710</v>
      </c>
      <c r="H2533" s="11">
        <v>15.6</v>
      </c>
    </row>
    <row r="2534" spans="1:8" x14ac:dyDescent="0.25">
      <c r="A2534" s="2">
        <v>554106</v>
      </c>
      <c r="B2534" s="1">
        <v>22379</v>
      </c>
      <c r="C2534" s="2" t="s">
        <v>232</v>
      </c>
      <c r="D2534" s="2">
        <v>5</v>
      </c>
      <c r="E2534" s="3">
        <v>40685.586805555555</v>
      </c>
      <c r="F2534" s="11">
        <v>2.1</v>
      </c>
      <c r="G2534" s="2">
        <v>12710</v>
      </c>
      <c r="H2534" s="11">
        <v>10.5</v>
      </c>
    </row>
    <row r="2535" spans="1:8" x14ac:dyDescent="0.25">
      <c r="A2535" s="2">
        <v>554106</v>
      </c>
      <c r="B2535" s="1">
        <v>22380</v>
      </c>
      <c r="C2535" s="2" t="s">
        <v>1045</v>
      </c>
      <c r="D2535" s="2">
        <v>5</v>
      </c>
      <c r="E2535" s="3">
        <v>40685.586805555555</v>
      </c>
      <c r="F2535" s="11">
        <v>2.1</v>
      </c>
      <c r="G2535" s="2">
        <v>12710</v>
      </c>
      <c r="H2535" s="11">
        <v>10.5</v>
      </c>
    </row>
    <row r="2536" spans="1:8" x14ac:dyDescent="0.25">
      <c r="A2536" s="2">
        <v>554106</v>
      </c>
      <c r="B2536" s="1">
        <v>22382</v>
      </c>
      <c r="C2536" s="2" t="s">
        <v>858</v>
      </c>
      <c r="D2536" s="2">
        <v>10</v>
      </c>
      <c r="E2536" s="3">
        <v>40685.586805555555</v>
      </c>
      <c r="F2536" s="11">
        <v>1.65</v>
      </c>
      <c r="G2536" s="2">
        <v>12710</v>
      </c>
      <c r="H2536" s="11">
        <v>16.5</v>
      </c>
    </row>
    <row r="2537" spans="1:8" x14ac:dyDescent="0.25">
      <c r="A2537" s="2">
        <v>554106</v>
      </c>
      <c r="B2537" s="1">
        <v>22384</v>
      </c>
      <c r="C2537" s="2" t="s">
        <v>595</v>
      </c>
      <c r="D2537" s="2">
        <v>10</v>
      </c>
      <c r="E2537" s="3">
        <v>40685.586805555555</v>
      </c>
      <c r="F2537" s="11">
        <v>1.65</v>
      </c>
      <c r="G2537" s="2">
        <v>12710</v>
      </c>
      <c r="H2537" s="11">
        <v>16.5</v>
      </c>
    </row>
    <row r="2538" spans="1:8" x14ac:dyDescent="0.25">
      <c r="A2538" s="2">
        <v>554106</v>
      </c>
      <c r="B2538" s="1">
        <v>22434</v>
      </c>
      <c r="C2538" s="2" t="s">
        <v>765</v>
      </c>
      <c r="D2538" s="2">
        <v>8</v>
      </c>
      <c r="E2538" s="3">
        <v>40685.586805555555</v>
      </c>
      <c r="F2538" s="11">
        <v>1.95</v>
      </c>
      <c r="G2538" s="2">
        <v>12710</v>
      </c>
      <c r="H2538" s="11">
        <v>15.6</v>
      </c>
    </row>
    <row r="2539" spans="1:8" x14ac:dyDescent="0.25">
      <c r="A2539" s="2">
        <v>554106</v>
      </c>
      <c r="B2539" s="1">
        <v>22437</v>
      </c>
      <c r="C2539" s="2" t="s">
        <v>845</v>
      </c>
      <c r="D2539" s="2">
        <v>20</v>
      </c>
      <c r="E2539" s="3">
        <v>40685.586805555555</v>
      </c>
      <c r="F2539" s="11">
        <v>0.85</v>
      </c>
      <c r="G2539" s="2">
        <v>12710</v>
      </c>
      <c r="H2539" s="11">
        <v>17</v>
      </c>
    </row>
    <row r="2540" spans="1:8" x14ac:dyDescent="0.25">
      <c r="A2540" s="2">
        <v>554106</v>
      </c>
      <c r="B2540" s="1">
        <v>22510</v>
      </c>
      <c r="C2540" s="2" t="s">
        <v>474</v>
      </c>
      <c r="D2540" s="2">
        <v>4</v>
      </c>
      <c r="E2540" s="3">
        <v>40685.586805555555</v>
      </c>
      <c r="F2540" s="11">
        <v>3.75</v>
      </c>
      <c r="G2540" s="2">
        <v>12710</v>
      </c>
      <c r="H2540" s="11">
        <v>15</v>
      </c>
    </row>
    <row r="2541" spans="1:8" x14ac:dyDescent="0.25">
      <c r="A2541" s="2">
        <v>554106</v>
      </c>
      <c r="B2541" s="1">
        <v>22513</v>
      </c>
      <c r="C2541" s="2" t="s">
        <v>1040</v>
      </c>
      <c r="D2541" s="2">
        <v>4</v>
      </c>
      <c r="E2541" s="3">
        <v>40685.586805555555</v>
      </c>
      <c r="F2541" s="11">
        <v>3.75</v>
      </c>
      <c r="G2541" s="2">
        <v>12710</v>
      </c>
      <c r="H2541" s="11">
        <v>15</v>
      </c>
    </row>
    <row r="2542" spans="1:8" x14ac:dyDescent="0.25">
      <c r="A2542" s="2">
        <v>554106</v>
      </c>
      <c r="B2542" s="1">
        <v>22531</v>
      </c>
      <c r="C2542" s="2" t="s">
        <v>833</v>
      </c>
      <c r="D2542" s="2">
        <v>24</v>
      </c>
      <c r="E2542" s="3">
        <v>40685.586805555555</v>
      </c>
      <c r="F2542" s="11">
        <v>0.42</v>
      </c>
      <c r="G2542" s="2">
        <v>12710</v>
      </c>
      <c r="H2542" s="11">
        <v>10.08</v>
      </c>
    </row>
    <row r="2543" spans="1:8" x14ac:dyDescent="0.25">
      <c r="A2543" s="2">
        <v>554106</v>
      </c>
      <c r="B2543" s="1">
        <v>22534</v>
      </c>
      <c r="C2543" s="2" t="s">
        <v>304</v>
      </c>
      <c r="D2543" s="2">
        <v>24</v>
      </c>
      <c r="E2543" s="3">
        <v>40685.586805555555</v>
      </c>
      <c r="F2543" s="11">
        <v>0.42</v>
      </c>
      <c r="G2543" s="2">
        <v>12710</v>
      </c>
      <c r="H2543" s="11">
        <v>10.08</v>
      </c>
    </row>
    <row r="2544" spans="1:8" x14ac:dyDescent="0.25">
      <c r="A2544" s="2">
        <v>554106</v>
      </c>
      <c r="B2544" s="1">
        <v>22561</v>
      </c>
      <c r="C2544" s="2" t="s">
        <v>1034</v>
      </c>
      <c r="D2544" s="2">
        <v>12</v>
      </c>
      <c r="E2544" s="3">
        <v>40685.586805555555</v>
      </c>
      <c r="F2544" s="11">
        <v>1.65</v>
      </c>
      <c r="G2544" s="2">
        <v>12710</v>
      </c>
      <c r="H2544" s="11">
        <v>19.799999999999997</v>
      </c>
    </row>
    <row r="2545" spans="1:8" x14ac:dyDescent="0.25">
      <c r="A2545" s="2">
        <v>554106</v>
      </c>
      <c r="B2545" s="1">
        <v>22617</v>
      </c>
      <c r="C2545" s="2" t="s">
        <v>333</v>
      </c>
      <c r="D2545" s="2">
        <v>3</v>
      </c>
      <c r="E2545" s="3">
        <v>40685.586805555555</v>
      </c>
      <c r="F2545" s="11">
        <v>4.95</v>
      </c>
      <c r="G2545" s="2">
        <v>12710</v>
      </c>
      <c r="H2545" s="11">
        <v>14.850000000000001</v>
      </c>
    </row>
    <row r="2546" spans="1:8" x14ac:dyDescent="0.25">
      <c r="A2546" s="2">
        <v>554106</v>
      </c>
      <c r="B2546" s="1">
        <v>22629</v>
      </c>
      <c r="C2546" s="2" t="s">
        <v>74</v>
      </c>
      <c r="D2546" s="2">
        <v>12</v>
      </c>
      <c r="E2546" s="3">
        <v>40685.586805555555</v>
      </c>
      <c r="F2546" s="11">
        <v>1.95</v>
      </c>
      <c r="G2546" s="2">
        <v>12710</v>
      </c>
      <c r="H2546" s="11">
        <v>23.4</v>
      </c>
    </row>
    <row r="2547" spans="1:8" x14ac:dyDescent="0.25">
      <c r="A2547" s="2">
        <v>554106</v>
      </c>
      <c r="B2547" s="1">
        <v>22630</v>
      </c>
      <c r="C2547" s="2" t="s">
        <v>460</v>
      </c>
      <c r="D2547" s="2">
        <v>12</v>
      </c>
      <c r="E2547" s="3">
        <v>40685.586805555555</v>
      </c>
      <c r="F2547" s="11">
        <v>1.95</v>
      </c>
      <c r="G2547" s="2">
        <v>12710</v>
      </c>
      <c r="H2547" s="11">
        <v>23.4</v>
      </c>
    </row>
    <row r="2548" spans="1:8" x14ac:dyDescent="0.25">
      <c r="A2548" s="2">
        <v>554106</v>
      </c>
      <c r="B2548" s="1">
        <v>22631</v>
      </c>
      <c r="C2548" s="2" t="s">
        <v>102</v>
      </c>
      <c r="D2548" s="2">
        <v>12</v>
      </c>
      <c r="E2548" s="3">
        <v>40685.586805555555</v>
      </c>
      <c r="F2548" s="11">
        <v>1.95</v>
      </c>
      <c r="G2548" s="2">
        <v>12710</v>
      </c>
      <c r="H2548" s="11">
        <v>23.4</v>
      </c>
    </row>
    <row r="2549" spans="1:8" x14ac:dyDescent="0.25">
      <c r="A2549" s="2">
        <v>554106</v>
      </c>
      <c r="B2549" s="1">
        <v>22634</v>
      </c>
      <c r="C2549" s="2" t="s">
        <v>25</v>
      </c>
      <c r="D2549" s="2">
        <v>2</v>
      </c>
      <c r="E2549" s="3">
        <v>40685.586805555555</v>
      </c>
      <c r="F2549" s="11">
        <v>9.9499999999999993</v>
      </c>
      <c r="G2549" s="2">
        <v>12710</v>
      </c>
      <c r="H2549" s="11">
        <v>19.899999999999999</v>
      </c>
    </row>
    <row r="2550" spans="1:8" x14ac:dyDescent="0.25">
      <c r="A2550" s="2">
        <v>554106</v>
      </c>
      <c r="B2550" s="1">
        <v>22635</v>
      </c>
      <c r="C2550" s="2" t="s">
        <v>341</v>
      </c>
      <c r="D2550" s="2">
        <v>2</v>
      </c>
      <c r="E2550" s="3">
        <v>40685.586805555555</v>
      </c>
      <c r="F2550" s="11">
        <v>9.9499999999999993</v>
      </c>
      <c r="G2550" s="2">
        <v>12710</v>
      </c>
      <c r="H2550" s="11">
        <v>19.899999999999999</v>
      </c>
    </row>
    <row r="2551" spans="1:8" x14ac:dyDescent="0.25">
      <c r="A2551" s="2">
        <v>554106</v>
      </c>
      <c r="B2551" s="1">
        <v>22636</v>
      </c>
      <c r="C2551" s="2" t="s">
        <v>24</v>
      </c>
      <c r="D2551" s="2">
        <v>2</v>
      </c>
      <c r="E2551" s="3">
        <v>40685.586805555555</v>
      </c>
      <c r="F2551" s="11">
        <v>8.5</v>
      </c>
      <c r="G2551" s="2">
        <v>12710</v>
      </c>
      <c r="H2551" s="11">
        <v>17</v>
      </c>
    </row>
    <row r="2552" spans="1:8" x14ac:dyDescent="0.25">
      <c r="A2552" s="2">
        <v>554106</v>
      </c>
      <c r="B2552" s="1">
        <v>22662</v>
      </c>
      <c r="C2552" s="2" t="s">
        <v>675</v>
      </c>
      <c r="D2552" s="2">
        <v>10</v>
      </c>
      <c r="E2552" s="3">
        <v>40685.586805555555</v>
      </c>
      <c r="F2552" s="11">
        <v>1.65</v>
      </c>
      <c r="G2552" s="2">
        <v>12710</v>
      </c>
      <c r="H2552" s="11">
        <v>16.5</v>
      </c>
    </row>
    <row r="2553" spans="1:8" x14ac:dyDescent="0.25">
      <c r="A2553" s="2">
        <v>554106</v>
      </c>
      <c r="B2553" s="1">
        <v>22899</v>
      </c>
      <c r="C2553" s="2" t="s">
        <v>527</v>
      </c>
      <c r="D2553" s="2">
        <v>6</v>
      </c>
      <c r="E2553" s="3">
        <v>40685.586805555555</v>
      </c>
      <c r="F2553" s="11">
        <v>2.1</v>
      </c>
      <c r="G2553" s="2">
        <v>12710</v>
      </c>
      <c r="H2553" s="11">
        <v>12.600000000000001</v>
      </c>
    </row>
    <row r="2554" spans="1:8" x14ac:dyDescent="0.25">
      <c r="A2554" s="2">
        <v>554106</v>
      </c>
      <c r="B2554" s="1">
        <v>22991</v>
      </c>
      <c r="C2554" s="2" t="s">
        <v>691</v>
      </c>
      <c r="D2554" s="2">
        <v>12</v>
      </c>
      <c r="E2554" s="3">
        <v>40685.586805555555</v>
      </c>
      <c r="F2554" s="11">
        <v>1.95</v>
      </c>
      <c r="G2554" s="2">
        <v>12710</v>
      </c>
      <c r="H2554" s="11">
        <v>23.4</v>
      </c>
    </row>
    <row r="2555" spans="1:8" x14ac:dyDescent="0.25">
      <c r="A2555" s="2">
        <v>554106</v>
      </c>
      <c r="B2555" s="1">
        <v>23254</v>
      </c>
      <c r="C2555" s="2" t="s">
        <v>1009</v>
      </c>
      <c r="D2555" s="2">
        <v>4</v>
      </c>
      <c r="E2555" s="3">
        <v>40685.586805555555</v>
      </c>
      <c r="F2555" s="11">
        <v>4.1500000000000004</v>
      </c>
      <c r="G2555" s="2">
        <v>12710</v>
      </c>
      <c r="H2555" s="11">
        <v>16.600000000000001</v>
      </c>
    </row>
    <row r="2556" spans="1:8" x14ac:dyDescent="0.25">
      <c r="A2556" s="2">
        <v>554106</v>
      </c>
      <c r="B2556" s="1">
        <v>23255</v>
      </c>
      <c r="C2556" s="2" t="s">
        <v>921</v>
      </c>
      <c r="D2556" s="2">
        <v>4</v>
      </c>
      <c r="E2556" s="3">
        <v>40685.586805555555</v>
      </c>
      <c r="F2556" s="11">
        <v>4.1500000000000004</v>
      </c>
      <c r="G2556" s="2">
        <v>12710</v>
      </c>
      <c r="H2556" s="11">
        <v>16.600000000000001</v>
      </c>
    </row>
    <row r="2557" spans="1:8" x14ac:dyDescent="0.25">
      <c r="A2557" s="2">
        <v>554106</v>
      </c>
      <c r="B2557" s="1">
        <v>23256</v>
      </c>
      <c r="C2557" s="2" t="s">
        <v>922</v>
      </c>
      <c r="D2557" s="2">
        <v>4</v>
      </c>
      <c r="E2557" s="3">
        <v>40685.586805555555</v>
      </c>
      <c r="F2557" s="11">
        <v>4.1500000000000004</v>
      </c>
      <c r="G2557" s="2">
        <v>12710</v>
      </c>
      <c r="H2557" s="11">
        <v>16.600000000000001</v>
      </c>
    </row>
    <row r="2558" spans="1:8" x14ac:dyDescent="0.25">
      <c r="A2558" s="2">
        <v>554106</v>
      </c>
      <c r="B2558" s="1" t="s">
        <v>39</v>
      </c>
      <c r="C2558" s="2" t="s">
        <v>767</v>
      </c>
      <c r="D2558" s="2">
        <v>4</v>
      </c>
      <c r="E2558" s="3">
        <v>40685.586805555555</v>
      </c>
      <c r="F2558" s="11">
        <v>4.1500000000000004</v>
      </c>
      <c r="G2558" s="2">
        <v>12710</v>
      </c>
      <c r="H2558" s="11">
        <v>16.600000000000001</v>
      </c>
    </row>
    <row r="2559" spans="1:8" x14ac:dyDescent="0.25">
      <c r="A2559" s="2">
        <v>554137</v>
      </c>
      <c r="B2559" s="1">
        <v>21154</v>
      </c>
      <c r="C2559" s="2" t="s">
        <v>369</v>
      </c>
      <c r="D2559" s="2">
        <v>10</v>
      </c>
      <c r="E2559" s="3">
        <v>40686.425694444442</v>
      </c>
      <c r="F2559" s="11">
        <v>1.25</v>
      </c>
      <c r="G2559" s="2">
        <v>12708</v>
      </c>
      <c r="H2559" s="11">
        <v>12.5</v>
      </c>
    </row>
    <row r="2560" spans="1:8" x14ac:dyDescent="0.25">
      <c r="A2560" s="2">
        <v>554137</v>
      </c>
      <c r="B2560" s="1">
        <v>21531</v>
      </c>
      <c r="C2560" s="2" t="s">
        <v>699</v>
      </c>
      <c r="D2560" s="2">
        <v>6</v>
      </c>
      <c r="E2560" s="3">
        <v>40686.425694444442</v>
      </c>
      <c r="F2560" s="11">
        <v>2.5499999999999998</v>
      </c>
      <c r="G2560" s="2">
        <v>12708</v>
      </c>
      <c r="H2560" s="11">
        <v>15.299999999999999</v>
      </c>
    </row>
    <row r="2561" spans="1:8" x14ac:dyDescent="0.25">
      <c r="A2561" s="2">
        <v>554137</v>
      </c>
      <c r="B2561" s="1">
        <v>21535</v>
      </c>
      <c r="C2561" s="2" t="s">
        <v>794</v>
      </c>
      <c r="D2561" s="2">
        <v>6</v>
      </c>
      <c r="E2561" s="3">
        <v>40686.425694444442</v>
      </c>
      <c r="F2561" s="11">
        <v>2.5499999999999998</v>
      </c>
      <c r="G2561" s="2">
        <v>12708</v>
      </c>
      <c r="H2561" s="11">
        <v>15.299999999999999</v>
      </c>
    </row>
    <row r="2562" spans="1:8" x14ac:dyDescent="0.25">
      <c r="A2562" s="2">
        <v>554137</v>
      </c>
      <c r="B2562" s="1">
        <v>21668</v>
      </c>
      <c r="C2562" s="2" t="s">
        <v>274</v>
      </c>
      <c r="D2562" s="2">
        <v>12</v>
      </c>
      <c r="E2562" s="3">
        <v>40686.425694444442</v>
      </c>
      <c r="F2562" s="11">
        <v>1.25</v>
      </c>
      <c r="G2562" s="2">
        <v>12708</v>
      </c>
      <c r="H2562" s="11">
        <v>15</v>
      </c>
    </row>
    <row r="2563" spans="1:8" x14ac:dyDescent="0.25">
      <c r="A2563" s="2">
        <v>554137</v>
      </c>
      <c r="B2563" s="1">
        <v>21669</v>
      </c>
      <c r="C2563" s="2" t="s">
        <v>275</v>
      </c>
      <c r="D2563" s="2">
        <v>12</v>
      </c>
      <c r="E2563" s="3">
        <v>40686.425694444442</v>
      </c>
      <c r="F2563" s="11">
        <v>1.25</v>
      </c>
      <c r="G2563" s="2">
        <v>12708</v>
      </c>
      <c r="H2563" s="11">
        <v>15</v>
      </c>
    </row>
    <row r="2564" spans="1:8" x14ac:dyDescent="0.25">
      <c r="A2564" s="2">
        <v>554137</v>
      </c>
      <c r="B2564" s="1">
        <v>21670</v>
      </c>
      <c r="C2564" s="2" t="s">
        <v>540</v>
      </c>
      <c r="D2564" s="2">
        <v>12</v>
      </c>
      <c r="E2564" s="3">
        <v>40686.425694444442</v>
      </c>
      <c r="F2564" s="11">
        <v>1.25</v>
      </c>
      <c r="G2564" s="2">
        <v>12708</v>
      </c>
      <c r="H2564" s="11">
        <v>15</v>
      </c>
    </row>
    <row r="2565" spans="1:8" x14ac:dyDescent="0.25">
      <c r="A2565" s="2">
        <v>554137</v>
      </c>
      <c r="B2565" s="1">
        <v>21671</v>
      </c>
      <c r="C2565" s="2" t="s">
        <v>448</v>
      </c>
      <c r="D2565" s="2">
        <v>12</v>
      </c>
      <c r="E2565" s="3">
        <v>40686.425694444442</v>
      </c>
      <c r="F2565" s="11">
        <v>1.25</v>
      </c>
      <c r="G2565" s="2">
        <v>12708</v>
      </c>
      <c r="H2565" s="11">
        <v>15</v>
      </c>
    </row>
    <row r="2566" spans="1:8" x14ac:dyDescent="0.25">
      <c r="A2566" s="2">
        <v>554137</v>
      </c>
      <c r="B2566" s="1">
        <v>21672</v>
      </c>
      <c r="C2566" s="2" t="s">
        <v>276</v>
      </c>
      <c r="D2566" s="2">
        <v>12</v>
      </c>
      <c r="E2566" s="3">
        <v>40686.425694444442</v>
      </c>
      <c r="F2566" s="11">
        <v>1.25</v>
      </c>
      <c r="G2566" s="2">
        <v>12708</v>
      </c>
      <c r="H2566" s="11">
        <v>15</v>
      </c>
    </row>
    <row r="2567" spans="1:8" x14ac:dyDescent="0.25">
      <c r="A2567" s="2">
        <v>554137</v>
      </c>
      <c r="B2567" s="1">
        <v>21673</v>
      </c>
      <c r="C2567" s="2" t="s">
        <v>277</v>
      </c>
      <c r="D2567" s="2">
        <v>12</v>
      </c>
      <c r="E2567" s="3">
        <v>40686.425694444442</v>
      </c>
      <c r="F2567" s="11">
        <v>1.25</v>
      </c>
      <c r="G2567" s="2">
        <v>12708</v>
      </c>
      <c r="H2567" s="11">
        <v>15</v>
      </c>
    </row>
    <row r="2568" spans="1:8" x14ac:dyDescent="0.25">
      <c r="A2568" s="2">
        <v>554137</v>
      </c>
      <c r="B2568" s="1">
        <v>22326</v>
      </c>
      <c r="C2568" s="2" t="s">
        <v>75</v>
      </c>
      <c r="D2568" s="2">
        <v>18</v>
      </c>
      <c r="E2568" s="3">
        <v>40686.425694444442</v>
      </c>
      <c r="F2568" s="11">
        <v>2.95</v>
      </c>
      <c r="G2568" s="2">
        <v>12708</v>
      </c>
      <c r="H2568" s="11">
        <v>53.1</v>
      </c>
    </row>
    <row r="2569" spans="1:8" x14ac:dyDescent="0.25">
      <c r="A2569" s="2">
        <v>554137</v>
      </c>
      <c r="B2569" s="1">
        <v>22328</v>
      </c>
      <c r="C2569" s="2" t="s">
        <v>101</v>
      </c>
      <c r="D2569" s="2">
        <v>12</v>
      </c>
      <c r="E2569" s="3">
        <v>40686.425694444442</v>
      </c>
      <c r="F2569" s="11">
        <v>2.95</v>
      </c>
      <c r="G2569" s="2">
        <v>12708</v>
      </c>
      <c r="H2569" s="11">
        <v>35.400000000000006</v>
      </c>
    </row>
    <row r="2570" spans="1:8" x14ac:dyDescent="0.25">
      <c r="A2570" s="2">
        <v>554137</v>
      </c>
      <c r="B2570" s="1">
        <v>22413</v>
      </c>
      <c r="C2570" s="2" t="s">
        <v>1046</v>
      </c>
      <c r="D2570" s="2">
        <v>6</v>
      </c>
      <c r="E2570" s="3">
        <v>40686.425694444442</v>
      </c>
      <c r="F2570" s="11">
        <v>2.95</v>
      </c>
      <c r="G2570" s="2">
        <v>12708</v>
      </c>
      <c r="H2570" s="11">
        <v>17.700000000000003</v>
      </c>
    </row>
    <row r="2571" spans="1:8" x14ac:dyDescent="0.25">
      <c r="A2571" s="2">
        <v>554137</v>
      </c>
      <c r="B2571" s="1">
        <v>22423</v>
      </c>
      <c r="C2571" s="2" t="s">
        <v>100</v>
      </c>
      <c r="D2571" s="2">
        <v>1</v>
      </c>
      <c r="E2571" s="3">
        <v>40686.425694444442</v>
      </c>
      <c r="F2571" s="11">
        <v>12.75</v>
      </c>
      <c r="G2571" s="2">
        <v>12708</v>
      </c>
      <c r="H2571" s="11">
        <v>12.75</v>
      </c>
    </row>
    <row r="2572" spans="1:8" x14ac:dyDescent="0.25">
      <c r="A2572" s="2">
        <v>554137</v>
      </c>
      <c r="B2572" s="1">
        <v>22629</v>
      </c>
      <c r="C2572" s="2" t="s">
        <v>74</v>
      </c>
      <c r="D2572" s="2">
        <v>12</v>
      </c>
      <c r="E2572" s="3">
        <v>40686.425694444442</v>
      </c>
      <c r="F2572" s="11">
        <v>1.95</v>
      </c>
      <c r="G2572" s="2">
        <v>12708</v>
      </c>
      <c r="H2572" s="11">
        <v>23.4</v>
      </c>
    </row>
    <row r="2573" spans="1:8" x14ac:dyDescent="0.25">
      <c r="A2573" s="2">
        <v>554137</v>
      </c>
      <c r="B2573" s="1">
        <v>22727</v>
      </c>
      <c r="C2573" s="2" t="s">
        <v>161</v>
      </c>
      <c r="D2573" s="2">
        <v>4</v>
      </c>
      <c r="E2573" s="3">
        <v>40686.425694444442</v>
      </c>
      <c r="F2573" s="11">
        <v>3.75</v>
      </c>
      <c r="G2573" s="2">
        <v>12708</v>
      </c>
      <c r="H2573" s="11">
        <v>15</v>
      </c>
    </row>
    <row r="2574" spans="1:8" x14ac:dyDescent="0.25">
      <c r="A2574" s="2">
        <v>554137</v>
      </c>
      <c r="B2574" s="1">
        <v>23049</v>
      </c>
      <c r="C2574" s="2" t="s">
        <v>864</v>
      </c>
      <c r="D2574" s="2">
        <v>2</v>
      </c>
      <c r="E2574" s="3">
        <v>40686.425694444442</v>
      </c>
      <c r="F2574" s="11">
        <v>8.25</v>
      </c>
      <c r="G2574" s="2">
        <v>12708</v>
      </c>
      <c r="H2574" s="11">
        <v>16.5</v>
      </c>
    </row>
    <row r="2575" spans="1:8" x14ac:dyDescent="0.25">
      <c r="A2575" s="2">
        <v>554137</v>
      </c>
      <c r="B2575" s="1">
        <v>23050</v>
      </c>
      <c r="C2575" s="2" t="s">
        <v>754</v>
      </c>
      <c r="D2575" s="2">
        <v>2</v>
      </c>
      <c r="E2575" s="3">
        <v>40686.425694444442</v>
      </c>
      <c r="F2575" s="11">
        <v>8.25</v>
      </c>
      <c r="G2575" s="2">
        <v>12708</v>
      </c>
      <c r="H2575" s="11">
        <v>16.5</v>
      </c>
    </row>
    <row r="2576" spans="1:8" x14ac:dyDescent="0.25">
      <c r="A2576" s="2">
        <v>554137</v>
      </c>
      <c r="B2576" s="1" t="s">
        <v>140</v>
      </c>
      <c r="C2576" s="2" t="s">
        <v>141</v>
      </c>
      <c r="D2576" s="2">
        <v>10</v>
      </c>
      <c r="E2576" s="3">
        <v>40686.425694444442</v>
      </c>
      <c r="F2576" s="11">
        <v>1.25</v>
      </c>
      <c r="G2576" s="2">
        <v>12708</v>
      </c>
      <c r="H2576" s="11">
        <v>12.5</v>
      </c>
    </row>
    <row r="2577" spans="1:8" x14ac:dyDescent="0.25">
      <c r="A2577" s="2">
        <v>554263</v>
      </c>
      <c r="B2577" s="1">
        <v>21086</v>
      </c>
      <c r="C2577" s="2" t="s">
        <v>309</v>
      </c>
      <c r="D2577" s="2">
        <v>12</v>
      </c>
      <c r="E2577" s="3">
        <v>40686.522222222222</v>
      </c>
      <c r="F2577" s="11">
        <v>0.65</v>
      </c>
      <c r="G2577" s="2">
        <v>12474</v>
      </c>
      <c r="H2577" s="11">
        <v>7.8000000000000007</v>
      </c>
    </row>
    <row r="2578" spans="1:8" x14ac:dyDescent="0.25">
      <c r="A2578" s="2">
        <v>554325</v>
      </c>
      <c r="B2578" s="1">
        <v>20725</v>
      </c>
      <c r="C2578" s="2" t="s">
        <v>364</v>
      </c>
      <c r="D2578" s="2">
        <v>10</v>
      </c>
      <c r="E2578" s="3">
        <v>40686.651388888888</v>
      </c>
      <c r="F2578" s="11">
        <v>1.65</v>
      </c>
      <c r="G2578" s="2">
        <v>12621</v>
      </c>
      <c r="H2578" s="11">
        <v>16.5</v>
      </c>
    </row>
    <row r="2579" spans="1:8" x14ac:dyDescent="0.25">
      <c r="A2579" s="2">
        <v>554325</v>
      </c>
      <c r="B2579" s="1">
        <v>21078</v>
      </c>
      <c r="C2579" s="2" t="s">
        <v>968</v>
      </c>
      <c r="D2579" s="2">
        <v>12</v>
      </c>
      <c r="E2579" s="3">
        <v>40686.651388888888</v>
      </c>
      <c r="F2579" s="11">
        <v>0.85</v>
      </c>
      <c r="G2579" s="2">
        <v>12621</v>
      </c>
      <c r="H2579" s="11">
        <v>10.199999999999999</v>
      </c>
    </row>
    <row r="2580" spans="1:8" x14ac:dyDescent="0.25">
      <c r="A2580" s="2">
        <v>554325</v>
      </c>
      <c r="B2580" s="1">
        <v>21212</v>
      </c>
      <c r="C2580" s="2" t="s">
        <v>21</v>
      </c>
      <c r="D2580" s="2">
        <v>24</v>
      </c>
      <c r="E2580" s="3">
        <v>40686.651388888888</v>
      </c>
      <c r="F2580" s="11">
        <v>0.55000000000000004</v>
      </c>
      <c r="G2580" s="2">
        <v>12621</v>
      </c>
      <c r="H2580" s="11">
        <v>13.200000000000001</v>
      </c>
    </row>
    <row r="2581" spans="1:8" x14ac:dyDescent="0.25">
      <c r="A2581" s="2">
        <v>554325</v>
      </c>
      <c r="B2581" s="1">
        <v>21556</v>
      </c>
      <c r="C2581" s="2" t="s">
        <v>611</v>
      </c>
      <c r="D2581" s="2">
        <v>6</v>
      </c>
      <c r="E2581" s="3">
        <v>40686.651388888888</v>
      </c>
      <c r="F2581" s="11">
        <v>2.5499999999999998</v>
      </c>
      <c r="G2581" s="2">
        <v>12621</v>
      </c>
      <c r="H2581" s="11">
        <v>15.299999999999999</v>
      </c>
    </row>
    <row r="2582" spans="1:8" x14ac:dyDescent="0.25">
      <c r="A2582" s="2">
        <v>554325</v>
      </c>
      <c r="B2582" s="1">
        <v>21559</v>
      </c>
      <c r="C2582" s="2" t="s">
        <v>167</v>
      </c>
      <c r="D2582" s="2">
        <v>12</v>
      </c>
      <c r="E2582" s="3">
        <v>40686.651388888888</v>
      </c>
      <c r="F2582" s="11">
        <v>2.5499999999999998</v>
      </c>
      <c r="G2582" s="2">
        <v>12621</v>
      </c>
      <c r="H2582" s="11">
        <v>30.599999999999998</v>
      </c>
    </row>
    <row r="2583" spans="1:8" x14ac:dyDescent="0.25">
      <c r="A2583" s="2">
        <v>554324</v>
      </c>
      <c r="B2583" s="1">
        <v>22173</v>
      </c>
      <c r="C2583" s="2" t="s">
        <v>165</v>
      </c>
      <c r="D2583" s="2">
        <v>24</v>
      </c>
      <c r="E2583" s="3">
        <v>40686.651388888888</v>
      </c>
      <c r="F2583" s="11">
        <v>2.95</v>
      </c>
      <c r="G2583" s="2">
        <v>12712</v>
      </c>
      <c r="H2583" s="11">
        <v>70.800000000000011</v>
      </c>
    </row>
    <row r="2584" spans="1:8" x14ac:dyDescent="0.25">
      <c r="A2584" s="2">
        <v>554325</v>
      </c>
      <c r="B2584" s="1">
        <v>22244</v>
      </c>
      <c r="C2584" s="2" t="s">
        <v>3</v>
      </c>
      <c r="D2584" s="2">
        <v>12</v>
      </c>
      <c r="E2584" s="3">
        <v>40686.651388888888</v>
      </c>
      <c r="F2584" s="11">
        <v>1.95</v>
      </c>
      <c r="G2584" s="2">
        <v>12621</v>
      </c>
      <c r="H2584" s="11">
        <v>23.4</v>
      </c>
    </row>
    <row r="2585" spans="1:8" x14ac:dyDescent="0.25">
      <c r="A2585" s="2">
        <v>554325</v>
      </c>
      <c r="B2585" s="1">
        <v>22326</v>
      </c>
      <c r="C2585" s="2" t="s">
        <v>75</v>
      </c>
      <c r="D2585" s="2">
        <v>12</v>
      </c>
      <c r="E2585" s="3">
        <v>40686.651388888888</v>
      </c>
      <c r="F2585" s="11">
        <v>2.95</v>
      </c>
      <c r="G2585" s="2">
        <v>12621</v>
      </c>
      <c r="H2585" s="11">
        <v>35.400000000000006</v>
      </c>
    </row>
    <row r="2586" spans="1:8" x14ac:dyDescent="0.25">
      <c r="A2586" s="2">
        <v>554325</v>
      </c>
      <c r="B2586" s="1">
        <v>22328</v>
      </c>
      <c r="C2586" s="2" t="s">
        <v>101</v>
      </c>
      <c r="D2586" s="2">
        <v>12</v>
      </c>
      <c r="E2586" s="3">
        <v>40686.651388888888</v>
      </c>
      <c r="F2586" s="11">
        <v>2.95</v>
      </c>
      <c r="G2586" s="2">
        <v>12621</v>
      </c>
      <c r="H2586" s="11">
        <v>35.400000000000006</v>
      </c>
    </row>
    <row r="2587" spans="1:8" x14ac:dyDescent="0.25">
      <c r="A2587" s="2">
        <v>554325</v>
      </c>
      <c r="B2587" s="1">
        <v>22352</v>
      </c>
      <c r="C2587" s="2" t="s">
        <v>168</v>
      </c>
      <c r="D2587" s="2">
        <v>12</v>
      </c>
      <c r="E2587" s="3">
        <v>40686.651388888888</v>
      </c>
      <c r="F2587" s="11">
        <v>2.5499999999999998</v>
      </c>
      <c r="G2587" s="2">
        <v>12621</v>
      </c>
      <c r="H2587" s="11">
        <v>30.599999999999998</v>
      </c>
    </row>
    <row r="2588" spans="1:8" x14ac:dyDescent="0.25">
      <c r="A2588" s="2">
        <v>554325</v>
      </c>
      <c r="B2588" s="1">
        <v>22383</v>
      </c>
      <c r="C2588" s="2" t="s">
        <v>768</v>
      </c>
      <c r="D2588" s="2">
        <v>10</v>
      </c>
      <c r="E2588" s="3">
        <v>40686.651388888888</v>
      </c>
      <c r="F2588" s="11">
        <v>1.65</v>
      </c>
      <c r="G2588" s="2">
        <v>12621</v>
      </c>
      <c r="H2588" s="11">
        <v>16.5</v>
      </c>
    </row>
    <row r="2589" spans="1:8" x14ac:dyDescent="0.25">
      <c r="A2589" s="2">
        <v>554325</v>
      </c>
      <c r="B2589" s="1">
        <v>22908</v>
      </c>
      <c r="C2589" s="2" t="s">
        <v>187</v>
      </c>
      <c r="D2589" s="2">
        <v>12</v>
      </c>
      <c r="E2589" s="3">
        <v>40686.651388888888</v>
      </c>
      <c r="F2589" s="11">
        <v>0.85</v>
      </c>
      <c r="G2589" s="2">
        <v>12621</v>
      </c>
      <c r="H2589" s="11">
        <v>10.199999999999999</v>
      </c>
    </row>
    <row r="2590" spans="1:8" x14ac:dyDescent="0.25">
      <c r="A2590" s="2">
        <v>554324</v>
      </c>
      <c r="B2590" s="1">
        <v>23065</v>
      </c>
      <c r="C2590" s="2" t="s">
        <v>1048</v>
      </c>
      <c r="D2590" s="2">
        <v>2</v>
      </c>
      <c r="E2590" s="3">
        <v>40686.651388888888</v>
      </c>
      <c r="F2590" s="11">
        <v>12.5</v>
      </c>
      <c r="G2590" s="2">
        <v>12712</v>
      </c>
      <c r="H2590" s="11">
        <v>25</v>
      </c>
    </row>
    <row r="2591" spans="1:8" x14ac:dyDescent="0.25">
      <c r="A2591" s="2">
        <v>554324</v>
      </c>
      <c r="B2591" s="1">
        <v>23066</v>
      </c>
      <c r="C2591" s="2" t="s">
        <v>1047</v>
      </c>
      <c r="D2591" s="2">
        <v>4</v>
      </c>
      <c r="E2591" s="3">
        <v>40686.651388888888</v>
      </c>
      <c r="F2591" s="11">
        <v>8.25</v>
      </c>
      <c r="G2591" s="2">
        <v>12712</v>
      </c>
      <c r="H2591" s="11">
        <v>33</v>
      </c>
    </row>
    <row r="2592" spans="1:8" x14ac:dyDescent="0.25">
      <c r="A2592" s="2">
        <v>554325</v>
      </c>
      <c r="B2592" s="1">
        <v>23079</v>
      </c>
      <c r="C2592" s="2" t="s">
        <v>999</v>
      </c>
      <c r="D2592" s="2">
        <v>2</v>
      </c>
      <c r="E2592" s="3">
        <v>40686.651388888888</v>
      </c>
      <c r="F2592" s="11">
        <v>8.9499999999999993</v>
      </c>
      <c r="G2592" s="2">
        <v>12621</v>
      </c>
      <c r="H2592" s="11">
        <v>17.899999999999999</v>
      </c>
    </row>
    <row r="2593" spans="1:8" x14ac:dyDescent="0.25">
      <c r="A2593" s="2">
        <v>554325</v>
      </c>
      <c r="B2593" s="1">
        <v>23108</v>
      </c>
      <c r="C2593" s="2" t="s">
        <v>993</v>
      </c>
      <c r="D2593" s="2">
        <v>2</v>
      </c>
      <c r="E2593" s="3">
        <v>40686.651388888888</v>
      </c>
      <c r="F2593" s="11">
        <v>6.25</v>
      </c>
      <c r="G2593" s="2">
        <v>12621</v>
      </c>
      <c r="H2593" s="11">
        <v>12.5</v>
      </c>
    </row>
    <row r="2594" spans="1:8" x14ac:dyDescent="0.25">
      <c r="A2594" s="2">
        <v>554325</v>
      </c>
      <c r="B2594" s="1">
        <v>23168</v>
      </c>
      <c r="C2594" s="2" t="s">
        <v>1049</v>
      </c>
      <c r="D2594" s="2">
        <v>12</v>
      </c>
      <c r="E2594" s="3">
        <v>40686.651388888888</v>
      </c>
      <c r="F2594" s="11">
        <v>1.25</v>
      </c>
      <c r="G2594" s="2">
        <v>12621</v>
      </c>
      <c r="H2594" s="11">
        <v>15</v>
      </c>
    </row>
    <row r="2595" spans="1:8" x14ac:dyDescent="0.25">
      <c r="A2595" s="2">
        <v>554325</v>
      </c>
      <c r="B2595" s="1">
        <v>23206</v>
      </c>
      <c r="C2595" s="2" t="s">
        <v>901</v>
      </c>
      <c r="D2595" s="2">
        <v>30</v>
      </c>
      <c r="E2595" s="3">
        <v>40686.651388888888</v>
      </c>
      <c r="F2595" s="11">
        <v>1.65</v>
      </c>
      <c r="G2595" s="2">
        <v>12621</v>
      </c>
      <c r="H2595" s="11">
        <v>49.5</v>
      </c>
    </row>
    <row r="2596" spans="1:8" x14ac:dyDescent="0.25">
      <c r="A2596" s="2">
        <v>554325</v>
      </c>
      <c r="B2596" s="1">
        <v>23208</v>
      </c>
      <c r="C2596" s="2" t="s">
        <v>941</v>
      </c>
      <c r="D2596" s="2">
        <v>20</v>
      </c>
      <c r="E2596" s="3">
        <v>40686.651388888888</v>
      </c>
      <c r="F2596" s="11">
        <v>1.65</v>
      </c>
      <c r="G2596" s="2">
        <v>12621</v>
      </c>
      <c r="H2596" s="11">
        <v>33</v>
      </c>
    </row>
    <row r="2597" spans="1:8" x14ac:dyDescent="0.25">
      <c r="A2597" s="2">
        <v>554325</v>
      </c>
      <c r="B2597" s="1">
        <v>23209</v>
      </c>
      <c r="C2597" s="2" t="s">
        <v>983</v>
      </c>
      <c r="D2597" s="2">
        <v>20</v>
      </c>
      <c r="E2597" s="3">
        <v>40686.651388888888</v>
      </c>
      <c r="F2597" s="11">
        <v>1.65</v>
      </c>
      <c r="G2597" s="2">
        <v>12621</v>
      </c>
      <c r="H2597" s="11">
        <v>33</v>
      </c>
    </row>
    <row r="2598" spans="1:8" x14ac:dyDescent="0.25">
      <c r="A2598" s="2">
        <v>554325</v>
      </c>
      <c r="B2598" s="1">
        <v>37495</v>
      </c>
      <c r="C2598" s="2" t="s">
        <v>462</v>
      </c>
      <c r="D2598" s="2">
        <v>4</v>
      </c>
      <c r="E2598" s="3">
        <v>40686.651388888888</v>
      </c>
      <c r="F2598" s="11">
        <v>3.75</v>
      </c>
      <c r="G2598" s="2">
        <v>12621</v>
      </c>
      <c r="H2598" s="11">
        <v>15</v>
      </c>
    </row>
    <row r="2599" spans="1:8" x14ac:dyDescent="0.25">
      <c r="A2599" s="2">
        <v>554325</v>
      </c>
      <c r="B2599" s="1" t="s">
        <v>966</v>
      </c>
      <c r="C2599" s="2" t="s">
        <v>967</v>
      </c>
      <c r="D2599" s="2">
        <v>12</v>
      </c>
      <c r="E2599" s="3">
        <v>40686.651388888888</v>
      </c>
      <c r="F2599" s="11">
        <v>0.85</v>
      </c>
      <c r="G2599" s="2">
        <v>12621</v>
      </c>
      <c r="H2599" s="11">
        <v>10.199999999999999</v>
      </c>
    </row>
    <row r="2600" spans="1:8" x14ac:dyDescent="0.25">
      <c r="A2600" s="2">
        <v>554325</v>
      </c>
      <c r="B2600" s="1" t="s">
        <v>1050</v>
      </c>
      <c r="C2600" s="2" t="s">
        <v>1051</v>
      </c>
      <c r="D2600" s="2">
        <v>6</v>
      </c>
      <c r="E2600" s="3">
        <v>40686.651388888888</v>
      </c>
      <c r="F2600" s="11">
        <v>2.95</v>
      </c>
      <c r="G2600" s="2">
        <v>12621</v>
      </c>
      <c r="H2600" s="11">
        <v>17.700000000000003</v>
      </c>
    </row>
    <row r="2601" spans="1:8" x14ac:dyDescent="0.25">
      <c r="A2601" s="2">
        <v>554363</v>
      </c>
      <c r="B2601" s="1">
        <v>20725</v>
      </c>
      <c r="C2601" s="2" t="s">
        <v>364</v>
      </c>
      <c r="D2601" s="2">
        <v>10</v>
      </c>
      <c r="E2601" s="3">
        <v>40687.429861111108</v>
      </c>
      <c r="F2601" s="11">
        <v>1.65</v>
      </c>
      <c r="G2601" s="2">
        <v>12647</v>
      </c>
      <c r="H2601" s="11">
        <v>16.5</v>
      </c>
    </row>
    <row r="2602" spans="1:8" x14ac:dyDescent="0.25">
      <c r="A2602" s="2">
        <v>554363</v>
      </c>
      <c r="B2602" s="1">
        <v>20726</v>
      </c>
      <c r="C2602" s="2" t="s">
        <v>435</v>
      </c>
      <c r="D2602" s="2">
        <v>10</v>
      </c>
      <c r="E2602" s="3">
        <v>40687.429861111108</v>
      </c>
      <c r="F2602" s="11">
        <v>1.65</v>
      </c>
      <c r="G2602" s="2">
        <v>12647</v>
      </c>
      <c r="H2602" s="11">
        <v>16.5</v>
      </c>
    </row>
    <row r="2603" spans="1:8" x14ac:dyDescent="0.25">
      <c r="A2603" s="2">
        <v>554363</v>
      </c>
      <c r="B2603" s="1">
        <v>21154</v>
      </c>
      <c r="C2603" s="2" t="s">
        <v>369</v>
      </c>
      <c r="D2603" s="2">
        <v>10</v>
      </c>
      <c r="E2603" s="3">
        <v>40687.429861111108</v>
      </c>
      <c r="F2603" s="11">
        <v>1.25</v>
      </c>
      <c r="G2603" s="2">
        <v>12647</v>
      </c>
      <c r="H2603" s="11">
        <v>12.5</v>
      </c>
    </row>
    <row r="2604" spans="1:8" x14ac:dyDescent="0.25">
      <c r="A2604" s="2">
        <v>554363</v>
      </c>
      <c r="B2604" s="1">
        <v>21936</v>
      </c>
      <c r="C2604" s="2" t="s">
        <v>455</v>
      </c>
      <c r="D2604" s="2">
        <v>10</v>
      </c>
      <c r="E2604" s="3">
        <v>40687.429861111108</v>
      </c>
      <c r="F2604" s="11">
        <v>2.95</v>
      </c>
      <c r="G2604" s="2">
        <v>12647</v>
      </c>
      <c r="H2604" s="11">
        <v>29.5</v>
      </c>
    </row>
    <row r="2605" spans="1:8" x14ac:dyDescent="0.25">
      <c r="A2605" s="2">
        <v>554363</v>
      </c>
      <c r="B2605" s="1">
        <v>22077</v>
      </c>
      <c r="C2605" s="2" t="s">
        <v>17</v>
      </c>
      <c r="D2605" s="2">
        <v>12</v>
      </c>
      <c r="E2605" s="3">
        <v>40687.429861111108</v>
      </c>
      <c r="F2605" s="11">
        <v>1.65</v>
      </c>
      <c r="G2605" s="2">
        <v>12647</v>
      </c>
      <c r="H2605" s="11">
        <v>19.799999999999997</v>
      </c>
    </row>
    <row r="2606" spans="1:8" x14ac:dyDescent="0.25">
      <c r="A2606" s="2">
        <v>554363</v>
      </c>
      <c r="B2606" s="1">
        <v>22244</v>
      </c>
      <c r="C2606" s="2" t="s">
        <v>3</v>
      </c>
      <c r="D2606" s="2">
        <v>12</v>
      </c>
      <c r="E2606" s="3">
        <v>40687.429861111108</v>
      </c>
      <c r="F2606" s="11">
        <v>1.95</v>
      </c>
      <c r="G2606" s="2">
        <v>12647</v>
      </c>
      <c r="H2606" s="11">
        <v>23.4</v>
      </c>
    </row>
    <row r="2607" spans="1:8" x14ac:dyDescent="0.25">
      <c r="A2607" s="2">
        <v>554363</v>
      </c>
      <c r="B2607" s="1">
        <v>22427</v>
      </c>
      <c r="C2607" s="2" t="s">
        <v>602</v>
      </c>
      <c r="D2607" s="2">
        <v>3</v>
      </c>
      <c r="E2607" s="3">
        <v>40687.429861111108</v>
      </c>
      <c r="F2607" s="11">
        <v>5.95</v>
      </c>
      <c r="G2607" s="2">
        <v>12647</v>
      </c>
      <c r="H2607" s="11">
        <v>17.850000000000001</v>
      </c>
    </row>
    <row r="2608" spans="1:8" x14ac:dyDescent="0.25">
      <c r="A2608" s="2">
        <v>554363</v>
      </c>
      <c r="B2608" s="1">
        <v>22505</v>
      </c>
      <c r="C2608" s="2" t="s">
        <v>43</v>
      </c>
      <c r="D2608" s="2">
        <v>4</v>
      </c>
      <c r="E2608" s="3">
        <v>40687.429861111108</v>
      </c>
      <c r="F2608" s="11">
        <v>4.95</v>
      </c>
      <c r="G2608" s="2">
        <v>12647</v>
      </c>
      <c r="H2608" s="11">
        <v>19.8</v>
      </c>
    </row>
    <row r="2609" spans="1:8" x14ac:dyDescent="0.25">
      <c r="A2609" s="2">
        <v>554363</v>
      </c>
      <c r="B2609" s="1">
        <v>22900</v>
      </c>
      <c r="C2609" s="2" t="s">
        <v>508</v>
      </c>
      <c r="D2609" s="2">
        <v>6</v>
      </c>
      <c r="E2609" s="3">
        <v>40687.429861111108</v>
      </c>
      <c r="F2609" s="11">
        <v>3.25</v>
      </c>
      <c r="G2609" s="2">
        <v>12647</v>
      </c>
      <c r="H2609" s="11">
        <v>19.5</v>
      </c>
    </row>
    <row r="2610" spans="1:8" x14ac:dyDescent="0.25">
      <c r="A2610" s="2">
        <v>554363</v>
      </c>
      <c r="B2610" s="1">
        <v>22968</v>
      </c>
      <c r="C2610" s="2" t="s">
        <v>62</v>
      </c>
      <c r="D2610" s="2">
        <v>2</v>
      </c>
      <c r="E2610" s="3">
        <v>40687.429861111108</v>
      </c>
      <c r="F2610" s="11">
        <v>9.9499999999999993</v>
      </c>
      <c r="G2610" s="2">
        <v>12647</v>
      </c>
      <c r="H2610" s="11">
        <v>19.899999999999999</v>
      </c>
    </row>
    <row r="2611" spans="1:8" x14ac:dyDescent="0.25">
      <c r="A2611" s="2">
        <v>554363</v>
      </c>
      <c r="B2611" s="1">
        <v>22989</v>
      </c>
      <c r="C2611" s="2" t="s">
        <v>636</v>
      </c>
      <c r="D2611" s="2">
        <v>6</v>
      </c>
      <c r="E2611" s="3">
        <v>40687.429861111108</v>
      </c>
      <c r="F2611" s="11">
        <v>3.25</v>
      </c>
      <c r="G2611" s="2">
        <v>12647</v>
      </c>
      <c r="H2611" s="11">
        <v>19.5</v>
      </c>
    </row>
    <row r="2612" spans="1:8" x14ac:dyDescent="0.25">
      <c r="A2612" s="2">
        <v>554363</v>
      </c>
      <c r="B2612" s="1" t="s">
        <v>1052</v>
      </c>
      <c r="C2612" s="2" t="s">
        <v>1053</v>
      </c>
      <c r="D2612" s="2">
        <v>12</v>
      </c>
      <c r="E2612" s="3">
        <v>40687.429861111108</v>
      </c>
      <c r="F2612" s="11">
        <v>1.25</v>
      </c>
      <c r="G2612" s="2">
        <v>12647</v>
      </c>
      <c r="H2612" s="11">
        <v>15</v>
      </c>
    </row>
    <row r="2613" spans="1:8" x14ac:dyDescent="0.25">
      <c r="A2613" s="2">
        <v>554363</v>
      </c>
      <c r="B2613" s="1" t="s">
        <v>1054</v>
      </c>
      <c r="C2613" s="2" t="s">
        <v>1055</v>
      </c>
      <c r="D2613" s="2">
        <v>12</v>
      </c>
      <c r="E2613" s="3">
        <v>40687.429861111108</v>
      </c>
      <c r="F2613" s="11">
        <v>1.25</v>
      </c>
      <c r="G2613" s="2">
        <v>12647</v>
      </c>
      <c r="H2613" s="11">
        <v>15</v>
      </c>
    </row>
    <row r="2614" spans="1:8" x14ac:dyDescent="0.25">
      <c r="A2614" s="2">
        <v>554363</v>
      </c>
      <c r="B2614" s="1" t="s">
        <v>140</v>
      </c>
      <c r="C2614" s="2" t="s">
        <v>141</v>
      </c>
      <c r="D2614" s="2">
        <v>10</v>
      </c>
      <c r="E2614" s="3">
        <v>40687.429861111108</v>
      </c>
      <c r="F2614" s="11">
        <v>1.25</v>
      </c>
      <c r="G2614" s="2">
        <v>12647</v>
      </c>
      <c r="H2614" s="11">
        <v>12.5</v>
      </c>
    </row>
    <row r="2615" spans="1:8" x14ac:dyDescent="0.25">
      <c r="A2615" s="2">
        <v>554699</v>
      </c>
      <c r="B2615" s="1">
        <v>20665</v>
      </c>
      <c r="C2615" s="2" t="s">
        <v>321</v>
      </c>
      <c r="D2615" s="2">
        <v>6</v>
      </c>
      <c r="E2615" s="3">
        <v>40689.386805555558</v>
      </c>
      <c r="F2615" s="11">
        <v>2.95</v>
      </c>
      <c r="G2615" s="2">
        <v>12613</v>
      </c>
      <c r="H2615" s="11">
        <v>17.700000000000003</v>
      </c>
    </row>
    <row r="2616" spans="1:8" x14ac:dyDescent="0.25">
      <c r="A2616" s="2">
        <v>554699</v>
      </c>
      <c r="B2616" s="1">
        <v>21556</v>
      </c>
      <c r="C2616" s="2" t="s">
        <v>611</v>
      </c>
      <c r="D2616" s="2">
        <v>6</v>
      </c>
      <c r="E2616" s="3">
        <v>40689.386805555558</v>
      </c>
      <c r="F2616" s="11">
        <v>2.5499999999999998</v>
      </c>
      <c r="G2616" s="2">
        <v>12613</v>
      </c>
      <c r="H2616" s="11">
        <v>15.299999999999999</v>
      </c>
    </row>
    <row r="2617" spans="1:8" x14ac:dyDescent="0.25">
      <c r="A2617" s="2">
        <v>554699</v>
      </c>
      <c r="B2617" s="1">
        <v>21558</v>
      </c>
      <c r="C2617" s="2" t="s">
        <v>334</v>
      </c>
      <c r="D2617" s="2">
        <v>6</v>
      </c>
      <c r="E2617" s="3">
        <v>40689.386805555558</v>
      </c>
      <c r="F2617" s="11">
        <v>2.5499999999999998</v>
      </c>
      <c r="G2617" s="2">
        <v>12613</v>
      </c>
      <c r="H2617" s="11">
        <v>15.299999999999999</v>
      </c>
    </row>
    <row r="2618" spans="1:8" x14ac:dyDescent="0.25">
      <c r="A2618" s="2">
        <v>554699</v>
      </c>
      <c r="B2618" s="1">
        <v>21559</v>
      </c>
      <c r="C2618" s="2" t="s">
        <v>167</v>
      </c>
      <c r="D2618" s="2">
        <v>6</v>
      </c>
      <c r="E2618" s="3">
        <v>40689.386805555558</v>
      </c>
      <c r="F2618" s="11">
        <v>2.5499999999999998</v>
      </c>
      <c r="G2618" s="2">
        <v>12613</v>
      </c>
      <c r="H2618" s="11">
        <v>15.299999999999999</v>
      </c>
    </row>
    <row r="2619" spans="1:8" x14ac:dyDescent="0.25">
      <c r="A2619" s="2">
        <v>554699</v>
      </c>
      <c r="B2619" s="1">
        <v>21668</v>
      </c>
      <c r="C2619" s="2" t="s">
        <v>274</v>
      </c>
      <c r="D2619" s="2">
        <v>12</v>
      </c>
      <c r="E2619" s="3">
        <v>40689.386805555558</v>
      </c>
      <c r="F2619" s="11">
        <v>1.25</v>
      </c>
      <c r="G2619" s="2">
        <v>12613</v>
      </c>
      <c r="H2619" s="11">
        <v>15</v>
      </c>
    </row>
    <row r="2620" spans="1:8" x14ac:dyDescent="0.25">
      <c r="A2620" s="2">
        <v>554699</v>
      </c>
      <c r="B2620" s="1">
        <v>21930</v>
      </c>
      <c r="C2620" s="2" t="s">
        <v>1056</v>
      </c>
      <c r="D2620" s="2">
        <v>10</v>
      </c>
      <c r="E2620" s="3">
        <v>40689.386805555558</v>
      </c>
      <c r="F2620" s="11">
        <v>2.08</v>
      </c>
      <c r="G2620" s="2">
        <v>12613</v>
      </c>
      <c r="H2620" s="11">
        <v>20.8</v>
      </c>
    </row>
    <row r="2621" spans="1:8" x14ac:dyDescent="0.25">
      <c r="A2621" s="2">
        <v>554699</v>
      </c>
      <c r="B2621" s="1">
        <v>22326</v>
      </c>
      <c r="C2621" s="2" t="s">
        <v>75</v>
      </c>
      <c r="D2621" s="2">
        <v>12</v>
      </c>
      <c r="E2621" s="3">
        <v>40689.386805555558</v>
      </c>
      <c r="F2621" s="11">
        <v>2.95</v>
      </c>
      <c r="G2621" s="2">
        <v>12613</v>
      </c>
      <c r="H2621" s="11">
        <v>35.400000000000006</v>
      </c>
    </row>
    <row r="2622" spans="1:8" x14ac:dyDescent="0.25">
      <c r="A2622" s="2">
        <v>554699</v>
      </c>
      <c r="B2622" s="1">
        <v>22328</v>
      </c>
      <c r="C2622" s="2" t="s">
        <v>101</v>
      </c>
      <c r="D2622" s="2">
        <v>12</v>
      </c>
      <c r="E2622" s="3">
        <v>40689.386805555558</v>
      </c>
      <c r="F2622" s="11">
        <v>2.95</v>
      </c>
      <c r="G2622" s="2">
        <v>12613</v>
      </c>
      <c r="H2622" s="11">
        <v>35.400000000000006</v>
      </c>
    </row>
    <row r="2623" spans="1:8" x14ac:dyDescent="0.25">
      <c r="A2623" s="2">
        <v>554699</v>
      </c>
      <c r="B2623" s="1">
        <v>22352</v>
      </c>
      <c r="C2623" s="2" t="s">
        <v>168</v>
      </c>
      <c r="D2623" s="2">
        <v>6</v>
      </c>
      <c r="E2623" s="3">
        <v>40689.386805555558</v>
      </c>
      <c r="F2623" s="11">
        <v>2.5499999999999998</v>
      </c>
      <c r="G2623" s="2">
        <v>12613</v>
      </c>
      <c r="H2623" s="11">
        <v>15.299999999999999</v>
      </c>
    </row>
    <row r="2624" spans="1:8" x14ac:dyDescent="0.25">
      <c r="A2624" s="2">
        <v>554699</v>
      </c>
      <c r="B2624" s="1">
        <v>22554</v>
      </c>
      <c r="C2624" s="2" t="s">
        <v>110</v>
      </c>
      <c r="D2624" s="2">
        <v>12</v>
      </c>
      <c r="E2624" s="3">
        <v>40689.386805555558</v>
      </c>
      <c r="F2624" s="11">
        <v>1.65</v>
      </c>
      <c r="G2624" s="2">
        <v>12613</v>
      </c>
      <c r="H2624" s="11">
        <v>19.799999999999997</v>
      </c>
    </row>
    <row r="2625" spans="1:8" x14ac:dyDescent="0.25">
      <c r="A2625" s="2">
        <v>554699</v>
      </c>
      <c r="B2625" s="1">
        <v>22556</v>
      </c>
      <c r="C2625" s="2" t="s">
        <v>77</v>
      </c>
      <c r="D2625" s="2">
        <v>12</v>
      </c>
      <c r="E2625" s="3">
        <v>40689.386805555558</v>
      </c>
      <c r="F2625" s="11">
        <v>1.65</v>
      </c>
      <c r="G2625" s="2">
        <v>12613</v>
      </c>
      <c r="H2625" s="11">
        <v>19.799999999999997</v>
      </c>
    </row>
    <row r="2626" spans="1:8" x14ac:dyDescent="0.25">
      <c r="A2626" s="2">
        <v>554699</v>
      </c>
      <c r="B2626" s="1">
        <v>23084</v>
      </c>
      <c r="C2626" s="2" t="s">
        <v>961</v>
      </c>
      <c r="D2626" s="2">
        <v>6</v>
      </c>
      <c r="E2626" s="3">
        <v>40689.386805555558</v>
      </c>
      <c r="F2626" s="11">
        <v>2.08</v>
      </c>
      <c r="G2626" s="2">
        <v>12613</v>
      </c>
      <c r="H2626" s="11">
        <v>12.48</v>
      </c>
    </row>
    <row r="2627" spans="1:8" x14ac:dyDescent="0.25">
      <c r="A2627" s="2">
        <v>554699</v>
      </c>
      <c r="B2627" s="1">
        <v>23199</v>
      </c>
      <c r="C2627" s="2" t="s">
        <v>888</v>
      </c>
      <c r="D2627" s="2">
        <v>20</v>
      </c>
      <c r="E2627" s="3">
        <v>40689.386805555558</v>
      </c>
      <c r="F2627" s="11">
        <v>2.08</v>
      </c>
      <c r="G2627" s="2">
        <v>12613</v>
      </c>
      <c r="H2627" s="11">
        <v>41.6</v>
      </c>
    </row>
    <row r="2628" spans="1:8" x14ac:dyDescent="0.25">
      <c r="A2628" s="2">
        <v>554699</v>
      </c>
      <c r="B2628" s="1">
        <v>23200</v>
      </c>
      <c r="C2628" s="2" t="s">
        <v>973</v>
      </c>
      <c r="D2628" s="2">
        <v>20</v>
      </c>
      <c r="E2628" s="3">
        <v>40689.386805555558</v>
      </c>
      <c r="F2628" s="11">
        <v>2.08</v>
      </c>
      <c r="G2628" s="2">
        <v>12613</v>
      </c>
      <c r="H2628" s="11">
        <v>41.6</v>
      </c>
    </row>
    <row r="2629" spans="1:8" x14ac:dyDescent="0.25">
      <c r="A2629" s="2">
        <v>554699</v>
      </c>
      <c r="B2629" s="1">
        <v>23201</v>
      </c>
      <c r="C2629" s="2" t="s">
        <v>925</v>
      </c>
      <c r="D2629" s="2">
        <v>10</v>
      </c>
      <c r="E2629" s="3">
        <v>40689.386805555558</v>
      </c>
      <c r="F2629" s="11">
        <v>2.08</v>
      </c>
      <c r="G2629" s="2">
        <v>12613</v>
      </c>
      <c r="H2629" s="11">
        <v>20.8</v>
      </c>
    </row>
    <row r="2630" spans="1:8" x14ac:dyDescent="0.25">
      <c r="A2630" s="2">
        <v>554699</v>
      </c>
      <c r="B2630" s="1">
        <v>23202</v>
      </c>
      <c r="C2630" s="2" t="s">
        <v>976</v>
      </c>
      <c r="D2630" s="2">
        <v>10</v>
      </c>
      <c r="E2630" s="3">
        <v>40689.386805555558</v>
      </c>
      <c r="F2630" s="11">
        <v>2.08</v>
      </c>
      <c r="G2630" s="2">
        <v>12613</v>
      </c>
      <c r="H2630" s="11">
        <v>20.8</v>
      </c>
    </row>
    <row r="2631" spans="1:8" x14ac:dyDescent="0.25">
      <c r="A2631" s="2">
        <v>554699</v>
      </c>
      <c r="B2631" s="1">
        <v>23254</v>
      </c>
      <c r="C2631" s="2" t="s">
        <v>1009</v>
      </c>
      <c r="D2631" s="2">
        <v>4</v>
      </c>
      <c r="E2631" s="3">
        <v>40689.386805555558</v>
      </c>
      <c r="F2631" s="11">
        <v>4.1500000000000004</v>
      </c>
      <c r="G2631" s="2">
        <v>12613</v>
      </c>
      <c r="H2631" s="11">
        <v>16.600000000000001</v>
      </c>
    </row>
    <row r="2632" spans="1:8" x14ac:dyDescent="0.25">
      <c r="A2632" s="2">
        <v>554699</v>
      </c>
      <c r="B2632" s="1">
        <v>23255</v>
      </c>
      <c r="C2632" s="2" t="s">
        <v>921</v>
      </c>
      <c r="D2632" s="2">
        <v>4</v>
      </c>
      <c r="E2632" s="3">
        <v>40689.386805555558</v>
      </c>
      <c r="F2632" s="11">
        <v>4.1500000000000004</v>
      </c>
      <c r="G2632" s="2">
        <v>12613</v>
      </c>
      <c r="H2632" s="11">
        <v>16.600000000000001</v>
      </c>
    </row>
    <row r="2633" spans="1:8" x14ac:dyDescent="0.25">
      <c r="A2633" s="2">
        <v>554699</v>
      </c>
      <c r="B2633" s="1">
        <v>23256</v>
      </c>
      <c r="C2633" s="2" t="s">
        <v>922</v>
      </c>
      <c r="D2633" s="2">
        <v>4</v>
      </c>
      <c r="E2633" s="3">
        <v>40689.386805555558</v>
      </c>
      <c r="F2633" s="11">
        <v>4.1500000000000004</v>
      </c>
      <c r="G2633" s="2">
        <v>12613</v>
      </c>
      <c r="H2633" s="11">
        <v>16.600000000000001</v>
      </c>
    </row>
    <row r="2634" spans="1:8" x14ac:dyDescent="0.25">
      <c r="A2634" s="2">
        <v>554699</v>
      </c>
      <c r="B2634" s="1">
        <v>23298</v>
      </c>
      <c r="C2634" s="2" t="s">
        <v>1020</v>
      </c>
      <c r="D2634" s="2">
        <v>3</v>
      </c>
      <c r="E2634" s="3">
        <v>40689.386805555558</v>
      </c>
      <c r="F2634" s="11">
        <v>4.95</v>
      </c>
      <c r="G2634" s="2">
        <v>12613</v>
      </c>
      <c r="H2634" s="11">
        <v>14.850000000000001</v>
      </c>
    </row>
    <row r="2635" spans="1:8" x14ac:dyDescent="0.25">
      <c r="A2635" s="2">
        <v>554699</v>
      </c>
      <c r="B2635" s="1" t="s">
        <v>734</v>
      </c>
      <c r="C2635" s="2" t="s">
        <v>735</v>
      </c>
      <c r="D2635" s="2">
        <v>10</v>
      </c>
      <c r="E2635" s="3">
        <v>40689.386805555558</v>
      </c>
      <c r="F2635" s="11">
        <v>2.08</v>
      </c>
      <c r="G2635" s="2">
        <v>12613</v>
      </c>
      <c r="H2635" s="11">
        <v>20.8</v>
      </c>
    </row>
    <row r="2636" spans="1:8" x14ac:dyDescent="0.25">
      <c r="A2636" s="2">
        <v>554700</v>
      </c>
      <c r="B2636" s="1">
        <v>20665</v>
      </c>
      <c r="C2636" s="2" t="s">
        <v>321</v>
      </c>
      <c r="D2636" s="2">
        <v>6</v>
      </c>
      <c r="E2636" s="3">
        <v>40689.387499999997</v>
      </c>
      <c r="F2636" s="11">
        <v>2.95</v>
      </c>
      <c r="G2636" s="2">
        <v>12613</v>
      </c>
      <c r="H2636" s="11">
        <v>17.700000000000003</v>
      </c>
    </row>
    <row r="2637" spans="1:8" x14ac:dyDescent="0.25">
      <c r="A2637" s="2">
        <v>554700</v>
      </c>
      <c r="B2637" s="1">
        <v>21930</v>
      </c>
      <c r="C2637" s="2" t="s">
        <v>1056</v>
      </c>
      <c r="D2637" s="2">
        <v>10</v>
      </c>
      <c r="E2637" s="3">
        <v>40689.387499999997</v>
      </c>
      <c r="F2637" s="11">
        <v>2.08</v>
      </c>
      <c r="G2637" s="2">
        <v>12613</v>
      </c>
      <c r="H2637" s="11">
        <v>20.8</v>
      </c>
    </row>
    <row r="2638" spans="1:8" x14ac:dyDescent="0.25">
      <c r="A2638" s="2">
        <v>554700</v>
      </c>
      <c r="B2638" s="1">
        <v>22027</v>
      </c>
      <c r="C2638" s="2" t="s">
        <v>748</v>
      </c>
      <c r="D2638" s="2">
        <v>12</v>
      </c>
      <c r="E2638" s="3">
        <v>40689.387499999997</v>
      </c>
      <c r="F2638" s="11">
        <v>0.42</v>
      </c>
      <c r="G2638" s="2">
        <v>12613</v>
      </c>
      <c r="H2638" s="11">
        <v>5.04</v>
      </c>
    </row>
    <row r="2639" spans="1:8" x14ac:dyDescent="0.25">
      <c r="A2639" s="2">
        <v>554700</v>
      </c>
      <c r="B2639" s="1">
        <v>22028</v>
      </c>
      <c r="C2639" s="2" t="s">
        <v>982</v>
      </c>
      <c r="D2639" s="2">
        <v>12</v>
      </c>
      <c r="E2639" s="3">
        <v>40689.387499999997</v>
      </c>
      <c r="F2639" s="11">
        <v>0.42</v>
      </c>
      <c r="G2639" s="2">
        <v>12613</v>
      </c>
      <c r="H2639" s="11">
        <v>5.04</v>
      </c>
    </row>
    <row r="2640" spans="1:8" x14ac:dyDescent="0.25">
      <c r="A2640" s="2">
        <v>554700</v>
      </c>
      <c r="B2640" s="1">
        <v>22139</v>
      </c>
      <c r="C2640" s="2" t="s">
        <v>445</v>
      </c>
      <c r="D2640" s="2">
        <v>3</v>
      </c>
      <c r="E2640" s="3">
        <v>40689.387499999997</v>
      </c>
      <c r="F2640" s="11">
        <v>4.95</v>
      </c>
      <c r="G2640" s="2">
        <v>12613</v>
      </c>
      <c r="H2640" s="11">
        <v>14.850000000000001</v>
      </c>
    </row>
    <row r="2641" spans="1:8" x14ac:dyDescent="0.25">
      <c r="A2641" s="2">
        <v>554700</v>
      </c>
      <c r="B2641" s="1">
        <v>22467</v>
      </c>
      <c r="C2641" s="2" t="s">
        <v>107</v>
      </c>
      <c r="D2641" s="2">
        <v>36</v>
      </c>
      <c r="E2641" s="3">
        <v>40689.387499999997</v>
      </c>
      <c r="F2641" s="11">
        <v>2.1</v>
      </c>
      <c r="G2641" s="2">
        <v>12613</v>
      </c>
      <c r="H2641" s="11">
        <v>75.600000000000009</v>
      </c>
    </row>
    <row r="2642" spans="1:8" x14ac:dyDescent="0.25">
      <c r="A2642" s="2">
        <v>554711</v>
      </c>
      <c r="B2642" s="1">
        <v>21559</v>
      </c>
      <c r="C2642" s="2" t="s">
        <v>167</v>
      </c>
      <c r="D2642" s="2">
        <v>6</v>
      </c>
      <c r="E2642" s="3">
        <v>40689.445138888892</v>
      </c>
      <c r="F2642" s="11">
        <v>2.5499999999999998</v>
      </c>
      <c r="G2642" s="2">
        <v>12654</v>
      </c>
      <c r="H2642" s="11">
        <v>15.299999999999999</v>
      </c>
    </row>
    <row r="2643" spans="1:8" x14ac:dyDescent="0.25">
      <c r="A2643" s="2">
        <v>554711</v>
      </c>
      <c r="B2643" s="1">
        <v>21561</v>
      </c>
      <c r="C2643" s="2" t="s">
        <v>538</v>
      </c>
      <c r="D2643" s="2">
        <v>6</v>
      </c>
      <c r="E2643" s="3">
        <v>40689.445138888892</v>
      </c>
      <c r="F2643" s="11">
        <v>2.5499999999999998</v>
      </c>
      <c r="G2643" s="2">
        <v>12654</v>
      </c>
      <c r="H2643" s="11">
        <v>15.299999999999999</v>
      </c>
    </row>
    <row r="2644" spans="1:8" x14ac:dyDescent="0.25">
      <c r="A2644" s="2">
        <v>554711</v>
      </c>
      <c r="B2644" s="1">
        <v>22128</v>
      </c>
      <c r="C2644" s="2" t="s">
        <v>498</v>
      </c>
      <c r="D2644" s="2">
        <v>12</v>
      </c>
      <c r="E2644" s="3">
        <v>40689.445138888892</v>
      </c>
      <c r="F2644" s="11">
        <v>1.25</v>
      </c>
      <c r="G2644" s="2">
        <v>12654</v>
      </c>
      <c r="H2644" s="11">
        <v>15</v>
      </c>
    </row>
    <row r="2645" spans="1:8" x14ac:dyDescent="0.25">
      <c r="A2645" s="2">
        <v>554711</v>
      </c>
      <c r="B2645" s="1">
        <v>22138</v>
      </c>
      <c r="C2645" s="2" t="s">
        <v>263</v>
      </c>
      <c r="D2645" s="2">
        <v>3</v>
      </c>
      <c r="E2645" s="3">
        <v>40689.445138888892</v>
      </c>
      <c r="F2645" s="11">
        <v>4.95</v>
      </c>
      <c r="G2645" s="2">
        <v>12654</v>
      </c>
      <c r="H2645" s="11">
        <v>14.850000000000001</v>
      </c>
    </row>
    <row r="2646" spans="1:8" x14ac:dyDescent="0.25">
      <c r="A2646" s="2">
        <v>554711</v>
      </c>
      <c r="B2646" s="1">
        <v>22617</v>
      </c>
      <c r="C2646" s="2" t="s">
        <v>333</v>
      </c>
      <c r="D2646" s="2">
        <v>3</v>
      </c>
      <c r="E2646" s="3">
        <v>40689.445138888892</v>
      </c>
      <c r="F2646" s="11">
        <v>4.95</v>
      </c>
      <c r="G2646" s="2">
        <v>12654</v>
      </c>
      <c r="H2646" s="11">
        <v>14.850000000000001</v>
      </c>
    </row>
    <row r="2647" spans="1:8" x14ac:dyDescent="0.25">
      <c r="A2647" s="2">
        <v>554711</v>
      </c>
      <c r="B2647" s="1">
        <v>22668</v>
      </c>
      <c r="C2647" s="2" t="s">
        <v>329</v>
      </c>
      <c r="D2647" s="2">
        <v>5</v>
      </c>
      <c r="E2647" s="3">
        <v>40689.445138888892</v>
      </c>
      <c r="F2647" s="11">
        <v>2.95</v>
      </c>
      <c r="G2647" s="2">
        <v>12654</v>
      </c>
      <c r="H2647" s="11">
        <v>14.75</v>
      </c>
    </row>
    <row r="2648" spans="1:8" x14ac:dyDescent="0.25">
      <c r="A2648" s="2">
        <v>554711</v>
      </c>
      <c r="B2648" s="1">
        <v>37495</v>
      </c>
      <c r="C2648" s="2" t="s">
        <v>462</v>
      </c>
      <c r="D2648" s="2">
        <v>4</v>
      </c>
      <c r="E2648" s="3">
        <v>40689.445138888892</v>
      </c>
      <c r="F2648" s="11">
        <v>3.75</v>
      </c>
      <c r="G2648" s="2">
        <v>12654</v>
      </c>
      <c r="H2648" s="11">
        <v>15</v>
      </c>
    </row>
    <row r="2649" spans="1:8" x14ac:dyDescent="0.25">
      <c r="A2649" s="2">
        <v>554713</v>
      </c>
      <c r="B2649" s="1">
        <v>20719</v>
      </c>
      <c r="C2649" s="2" t="s">
        <v>76</v>
      </c>
      <c r="D2649" s="2">
        <v>10</v>
      </c>
      <c r="E2649" s="3">
        <v>40689.446527777778</v>
      </c>
      <c r="F2649" s="11">
        <v>0.85</v>
      </c>
      <c r="G2649" s="2">
        <v>12654</v>
      </c>
      <c r="H2649" s="11">
        <v>8.5</v>
      </c>
    </row>
    <row r="2650" spans="1:8" x14ac:dyDescent="0.25">
      <c r="A2650" s="2">
        <v>554713</v>
      </c>
      <c r="B2650" s="1">
        <v>22554</v>
      </c>
      <c r="C2650" s="2" t="s">
        <v>110</v>
      </c>
      <c r="D2650" s="2">
        <v>12</v>
      </c>
      <c r="E2650" s="3">
        <v>40689.446527777778</v>
      </c>
      <c r="F2650" s="11">
        <v>1.65</v>
      </c>
      <c r="G2650" s="2">
        <v>12654</v>
      </c>
      <c r="H2650" s="11">
        <v>19.799999999999997</v>
      </c>
    </row>
    <row r="2651" spans="1:8" x14ac:dyDescent="0.25">
      <c r="A2651" s="2">
        <v>554713</v>
      </c>
      <c r="B2651" s="1">
        <v>22556</v>
      </c>
      <c r="C2651" s="2" t="s">
        <v>77</v>
      </c>
      <c r="D2651" s="2">
        <v>12</v>
      </c>
      <c r="E2651" s="3">
        <v>40689.446527777778</v>
      </c>
      <c r="F2651" s="11">
        <v>1.65</v>
      </c>
      <c r="G2651" s="2">
        <v>12654</v>
      </c>
      <c r="H2651" s="11">
        <v>19.799999999999997</v>
      </c>
    </row>
    <row r="2652" spans="1:8" x14ac:dyDescent="0.25">
      <c r="A2652" s="2">
        <v>554794</v>
      </c>
      <c r="B2652" s="1">
        <v>21088</v>
      </c>
      <c r="C2652" s="2" t="s">
        <v>372</v>
      </c>
      <c r="D2652" s="2">
        <v>24</v>
      </c>
      <c r="E2652" s="3">
        <v>40689.52847222222</v>
      </c>
      <c r="F2652" s="11">
        <v>0.19</v>
      </c>
      <c r="G2652" s="2">
        <v>12720</v>
      </c>
      <c r="H2652" s="11">
        <v>4.5600000000000005</v>
      </c>
    </row>
    <row r="2653" spans="1:8" x14ac:dyDescent="0.25">
      <c r="A2653" s="2">
        <v>554794</v>
      </c>
      <c r="B2653" s="1">
        <v>21096</v>
      </c>
      <c r="C2653" s="2" t="s">
        <v>375</v>
      </c>
      <c r="D2653" s="2">
        <v>24</v>
      </c>
      <c r="E2653" s="3">
        <v>40689.52847222222</v>
      </c>
      <c r="F2653" s="11">
        <v>0.39</v>
      </c>
      <c r="G2653" s="2">
        <v>12720</v>
      </c>
      <c r="H2653" s="11">
        <v>9.36</v>
      </c>
    </row>
    <row r="2654" spans="1:8" x14ac:dyDescent="0.25">
      <c r="A2654" s="2">
        <v>554794</v>
      </c>
      <c r="B2654" s="1">
        <v>21980</v>
      </c>
      <c r="C2654" s="2" t="s">
        <v>346</v>
      </c>
      <c r="D2654" s="2">
        <v>24</v>
      </c>
      <c r="E2654" s="3">
        <v>40689.52847222222</v>
      </c>
      <c r="F2654" s="11">
        <v>0.28999999999999998</v>
      </c>
      <c r="G2654" s="2">
        <v>12720</v>
      </c>
      <c r="H2654" s="11">
        <v>6.9599999999999991</v>
      </c>
    </row>
    <row r="2655" spans="1:8" x14ac:dyDescent="0.25">
      <c r="A2655" s="2">
        <v>554794</v>
      </c>
      <c r="B2655" s="1">
        <v>21986</v>
      </c>
      <c r="C2655" s="2" t="s">
        <v>796</v>
      </c>
      <c r="D2655" s="2">
        <v>24</v>
      </c>
      <c r="E2655" s="3">
        <v>40689.52847222222</v>
      </c>
      <c r="F2655" s="11">
        <v>0.28999999999999998</v>
      </c>
      <c r="G2655" s="2">
        <v>12720</v>
      </c>
      <c r="H2655" s="11">
        <v>6.9599999999999991</v>
      </c>
    </row>
    <row r="2656" spans="1:8" x14ac:dyDescent="0.25">
      <c r="A2656" s="2">
        <v>554794</v>
      </c>
      <c r="B2656" s="1">
        <v>22961</v>
      </c>
      <c r="C2656" s="2" t="s">
        <v>13</v>
      </c>
      <c r="D2656" s="2">
        <v>12</v>
      </c>
      <c r="E2656" s="3">
        <v>40689.52847222222</v>
      </c>
      <c r="F2656" s="11">
        <v>1.45</v>
      </c>
      <c r="G2656" s="2">
        <v>12720</v>
      </c>
      <c r="H2656" s="11">
        <v>17.399999999999999</v>
      </c>
    </row>
    <row r="2657" spans="1:8" x14ac:dyDescent="0.25">
      <c r="A2657" s="2">
        <v>554794</v>
      </c>
      <c r="B2657" s="1">
        <v>22962</v>
      </c>
      <c r="C2657" s="2" t="s">
        <v>14</v>
      </c>
      <c r="D2657" s="2">
        <v>12</v>
      </c>
      <c r="E2657" s="3">
        <v>40689.52847222222</v>
      </c>
      <c r="F2657" s="11">
        <v>0.85</v>
      </c>
      <c r="G2657" s="2">
        <v>12720</v>
      </c>
      <c r="H2657" s="11">
        <v>10.199999999999999</v>
      </c>
    </row>
    <row r="2658" spans="1:8" x14ac:dyDescent="0.25">
      <c r="A2658" s="2">
        <v>554794</v>
      </c>
      <c r="B2658" s="1">
        <v>22963</v>
      </c>
      <c r="C2658" s="2" t="s">
        <v>15</v>
      </c>
      <c r="D2658" s="2">
        <v>12</v>
      </c>
      <c r="E2658" s="3">
        <v>40689.52847222222</v>
      </c>
      <c r="F2658" s="11">
        <v>0.85</v>
      </c>
      <c r="G2658" s="2">
        <v>12720</v>
      </c>
      <c r="H2658" s="11">
        <v>10.199999999999999</v>
      </c>
    </row>
    <row r="2659" spans="1:8" x14ac:dyDescent="0.25">
      <c r="A2659" s="2">
        <v>554794</v>
      </c>
      <c r="B2659" s="1">
        <v>23110</v>
      </c>
      <c r="C2659" s="2" t="s">
        <v>1058</v>
      </c>
      <c r="D2659" s="2">
        <v>2</v>
      </c>
      <c r="E2659" s="3">
        <v>40689.52847222222</v>
      </c>
      <c r="F2659" s="11">
        <v>5.75</v>
      </c>
      <c r="G2659" s="2">
        <v>12720</v>
      </c>
      <c r="H2659" s="11">
        <v>11.5</v>
      </c>
    </row>
    <row r="2660" spans="1:8" x14ac:dyDescent="0.25">
      <c r="A2660" s="2">
        <v>554794</v>
      </c>
      <c r="B2660" s="1">
        <v>23111</v>
      </c>
      <c r="C2660" s="2" t="s">
        <v>1057</v>
      </c>
      <c r="D2660" s="2">
        <v>2</v>
      </c>
      <c r="E2660" s="3">
        <v>40689.52847222222</v>
      </c>
      <c r="F2660" s="11">
        <v>12.5</v>
      </c>
      <c r="G2660" s="2">
        <v>12720</v>
      </c>
      <c r="H2660" s="11">
        <v>25</v>
      </c>
    </row>
    <row r="2661" spans="1:8" x14ac:dyDescent="0.25">
      <c r="A2661" s="2">
        <v>554794</v>
      </c>
      <c r="B2661" s="1">
        <v>23112</v>
      </c>
      <c r="C2661" s="2" t="s">
        <v>1026</v>
      </c>
      <c r="D2661" s="2">
        <v>2</v>
      </c>
      <c r="E2661" s="3">
        <v>40689.52847222222</v>
      </c>
      <c r="F2661" s="11">
        <v>7.5</v>
      </c>
      <c r="G2661" s="2">
        <v>12720</v>
      </c>
      <c r="H2661" s="11">
        <v>15</v>
      </c>
    </row>
    <row r="2662" spans="1:8" x14ac:dyDescent="0.25">
      <c r="A2662" s="2">
        <v>554794</v>
      </c>
      <c r="B2662" s="1">
        <v>23118</v>
      </c>
      <c r="C2662" s="2" t="s">
        <v>1039</v>
      </c>
      <c r="D2662" s="2">
        <v>2</v>
      </c>
      <c r="E2662" s="3">
        <v>40689.52847222222</v>
      </c>
      <c r="F2662" s="11">
        <v>7.5</v>
      </c>
      <c r="G2662" s="2">
        <v>12720</v>
      </c>
      <c r="H2662" s="11">
        <v>15</v>
      </c>
    </row>
    <row r="2663" spans="1:8" x14ac:dyDescent="0.25">
      <c r="A2663" s="2">
        <v>554794</v>
      </c>
      <c r="B2663" s="1">
        <v>23203</v>
      </c>
      <c r="C2663" s="2" t="s">
        <v>977</v>
      </c>
      <c r="D2663" s="2">
        <v>10</v>
      </c>
      <c r="E2663" s="3">
        <v>40689.52847222222</v>
      </c>
      <c r="F2663" s="11">
        <v>2.08</v>
      </c>
      <c r="G2663" s="2">
        <v>12720</v>
      </c>
      <c r="H2663" s="11">
        <v>20.8</v>
      </c>
    </row>
    <row r="2664" spans="1:8" x14ac:dyDescent="0.25">
      <c r="A2664" s="2">
        <v>554794</v>
      </c>
      <c r="B2664" s="1">
        <v>23209</v>
      </c>
      <c r="C2664" s="2" t="s">
        <v>983</v>
      </c>
      <c r="D2664" s="2">
        <v>10</v>
      </c>
      <c r="E2664" s="3">
        <v>40689.52847222222</v>
      </c>
      <c r="F2664" s="11">
        <v>1.65</v>
      </c>
      <c r="G2664" s="2">
        <v>12720</v>
      </c>
      <c r="H2664" s="11">
        <v>16.5</v>
      </c>
    </row>
    <row r="2665" spans="1:8" x14ac:dyDescent="0.25">
      <c r="A2665" s="2">
        <v>554794</v>
      </c>
      <c r="B2665" s="1" t="s">
        <v>1059</v>
      </c>
      <c r="C2665" s="2" t="s">
        <v>1060</v>
      </c>
      <c r="D2665" s="2">
        <v>24</v>
      </c>
      <c r="E2665" s="3">
        <v>40689.52847222222</v>
      </c>
      <c r="F2665" s="11">
        <v>0.42</v>
      </c>
      <c r="G2665" s="2">
        <v>12720</v>
      </c>
      <c r="H2665" s="11">
        <v>10.08</v>
      </c>
    </row>
    <row r="2666" spans="1:8" x14ac:dyDescent="0.25">
      <c r="A2666" s="2">
        <v>554861</v>
      </c>
      <c r="B2666" s="1">
        <v>21394</v>
      </c>
      <c r="C2666" s="2" t="s">
        <v>262</v>
      </c>
      <c r="D2666" s="2">
        <v>48</v>
      </c>
      <c r="E2666" s="3">
        <v>40690.436805555553</v>
      </c>
      <c r="F2666" s="11">
        <v>0.39</v>
      </c>
      <c r="G2666" s="2">
        <v>12633</v>
      </c>
      <c r="H2666" s="11">
        <v>18.72</v>
      </c>
    </row>
    <row r="2667" spans="1:8" x14ac:dyDescent="0.25">
      <c r="A2667" s="2">
        <v>554861</v>
      </c>
      <c r="B2667" s="1">
        <v>21395</v>
      </c>
      <c r="C2667" s="2" t="s">
        <v>797</v>
      </c>
      <c r="D2667" s="2">
        <v>48</v>
      </c>
      <c r="E2667" s="3">
        <v>40690.436805555553</v>
      </c>
      <c r="F2667" s="11">
        <v>0.39</v>
      </c>
      <c r="G2667" s="2">
        <v>12633</v>
      </c>
      <c r="H2667" s="11">
        <v>18.72</v>
      </c>
    </row>
    <row r="2668" spans="1:8" x14ac:dyDescent="0.25">
      <c r="A2668" s="2">
        <v>554861</v>
      </c>
      <c r="B2668" s="1">
        <v>21408</v>
      </c>
      <c r="C2668" s="2" t="s">
        <v>1063</v>
      </c>
      <c r="D2668" s="2">
        <v>3</v>
      </c>
      <c r="E2668" s="3">
        <v>40690.436805555553</v>
      </c>
      <c r="F2668" s="11">
        <v>4.25</v>
      </c>
      <c r="G2668" s="2">
        <v>12633</v>
      </c>
      <c r="H2668" s="11">
        <v>12.75</v>
      </c>
    </row>
    <row r="2669" spans="1:8" x14ac:dyDescent="0.25">
      <c r="A2669" s="2">
        <v>554861</v>
      </c>
      <c r="B2669" s="1">
        <v>21539</v>
      </c>
      <c r="C2669" s="2" t="s">
        <v>336</v>
      </c>
      <c r="D2669" s="2">
        <v>3</v>
      </c>
      <c r="E2669" s="3">
        <v>40690.436805555553</v>
      </c>
      <c r="F2669" s="11">
        <v>4.95</v>
      </c>
      <c r="G2669" s="2">
        <v>12633</v>
      </c>
      <c r="H2669" s="11">
        <v>14.850000000000001</v>
      </c>
    </row>
    <row r="2670" spans="1:8" x14ac:dyDescent="0.25">
      <c r="A2670" s="2">
        <v>554861</v>
      </c>
      <c r="B2670" s="1">
        <v>21558</v>
      </c>
      <c r="C2670" s="2" t="s">
        <v>334</v>
      </c>
      <c r="D2670" s="2">
        <v>6</v>
      </c>
      <c r="E2670" s="3">
        <v>40690.436805555553</v>
      </c>
      <c r="F2670" s="11">
        <v>2.5499999999999998</v>
      </c>
      <c r="G2670" s="2">
        <v>12633</v>
      </c>
      <c r="H2670" s="11">
        <v>15.299999999999999</v>
      </c>
    </row>
    <row r="2671" spans="1:8" x14ac:dyDescent="0.25">
      <c r="A2671" s="2">
        <v>554861</v>
      </c>
      <c r="B2671" s="1">
        <v>21559</v>
      </c>
      <c r="C2671" s="2" t="s">
        <v>167</v>
      </c>
      <c r="D2671" s="2">
        <v>6</v>
      </c>
      <c r="E2671" s="3">
        <v>40690.436805555553</v>
      </c>
      <c r="F2671" s="11">
        <v>2.5499999999999998</v>
      </c>
      <c r="G2671" s="2">
        <v>12633</v>
      </c>
      <c r="H2671" s="11">
        <v>15.299999999999999</v>
      </c>
    </row>
    <row r="2672" spans="1:8" x14ac:dyDescent="0.25">
      <c r="A2672" s="2">
        <v>554861</v>
      </c>
      <c r="B2672" s="1">
        <v>21746</v>
      </c>
      <c r="C2672" s="2" t="s">
        <v>458</v>
      </c>
      <c r="D2672" s="2">
        <v>12</v>
      </c>
      <c r="E2672" s="3">
        <v>40690.436805555553</v>
      </c>
      <c r="F2672" s="11">
        <v>1.25</v>
      </c>
      <c r="G2672" s="2">
        <v>12633</v>
      </c>
      <c r="H2672" s="11">
        <v>15</v>
      </c>
    </row>
    <row r="2673" spans="1:8" x14ac:dyDescent="0.25">
      <c r="A2673" s="2">
        <v>554861</v>
      </c>
      <c r="B2673" s="1">
        <v>21747</v>
      </c>
      <c r="C2673" s="2" t="s">
        <v>1061</v>
      </c>
      <c r="D2673" s="2">
        <v>12</v>
      </c>
      <c r="E2673" s="3">
        <v>40690.436805555553</v>
      </c>
      <c r="F2673" s="11">
        <v>1.25</v>
      </c>
      <c r="G2673" s="2">
        <v>12633</v>
      </c>
      <c r="H2673" s="11">
        <v>15</v>
      </c>
    </row>
    <row r="2674" spans="1:8" x14ac:dyDescent="0.25">
      <c r="A2674" s="2">
        <v>554861</v>
      </c>
      <c r="B2674" s="1">
        <v>21934</v>
      </c>
      <c r="C2674" s="2" t="s">
        <v>1062</v>
      </c>
      <c r="D2674" s="2">
        <v>10</v>
      </c>
      <c r="E2674" s="3">
        <v>40690.436805555553</v>
      </c>
      <c r="F2674" s="11">
        <v>1.65</v>
      </c>
      <c r="G2674" s="2">
        <v>12633</v>
      </c>
      <c r="H2674" s="11">
        <v>16.5</v>
      </c>
    </row>
    <row r="2675" spans="1:8" x14ac:dyDescent="0.25">
      <c r="A2675" s="2">
        <v>554861</v>
      </c>
      <c r="B2675" s="1">
        <v>22139</v>
      </c>
      <c r="C2675" s="2" t="s">
        <v>445</v>
      </c>
      <c r="D2675" s="2">
        <v>3</v>
      </c>
      <c r="E2675" s="3">
        <v>40690.436805555553</v>
      </c>
      <c r="F2675" s="11">
        <v>4.95</v>
      </c>
      <c r="G2675" s="2">
        <v>12633</v>
      </c>
      <c r="H2675" s="11">
        <v>14.850000000000001</v>
      </c>
    </row>
    <row r="2676" spans="1:8" x14ac:dyDescent="0.25">
      <c r="A2676" s="2">
        <v>554861</v>
      </c>
      <c r="B2676" s="1">
        <v>22303</v>
      </c>
      <c r="C2676" s="2" t="s">
        <v>422</v>
      </c>
      <c r="D2676" s="2">
        <v>6</v>
      </c>
      <c r="E2676" s="3">
        <v>40690.436805555553</v>
      </c>
      <c r="F2676" s="11">
        <v>2.5499999999999998</v>
      </c>
      <c r="G2676" s="2">
        <v>12633</v>
      </c>
      <c r="H2676" s="11">
        <v>15.299999999999999</v>
      </c>
    </row>
    <row r="2677" spans="1:8" x14ac:dyDescent="0.25">
      <c r="A2677" s="2">
        <v>554861</v>
      </c>
      <c r="B2677" s="1">
        <v>22318</v>
      </c>
      <c r="C2677" s="2" t="s">
        <v>898</v>
      </c>
      <c r="D2677" s="2">
        <v>6</v>
      </c>
      <c r="E2677" s="3">
        <v>40690.436805555553</v>
      </c>
      <c r="F2677" s="11">
        <v>2.95</v>
      </c>
      <c r="G2677" s="2">
        <v>12633</v>
      </c>
      <c r="H2677" s="11">
        <v>17.700000000000003</v>
      </c>
    </row>
    <row r="2678" spans="1:8" x14ac:dyDescent="0.25">
      <c r="A2678" s="2">
        <v>554861</v>
      </c>
      <c r="B2678" s="1">
        <v>22326</v>
      </c>
      <c r="C2678" s="2" t="s">
        <v>75</v>
      </c>
      <c r="D2678" s="2">
        <v>6</v>
      </c>
      <c r="E2678" s="3">
        <v>40690.436805555553</v>
      </c>
      <c r="F2678" s="11">
        <v>2.95</v>
      </c>
      <c r="G2678" s="2">
        <v>12633</v>
      </c>
      <c r="H2678" s="11">
        <v>17.700000000000003</v>
      </c>
    </row>
    <row r="2679" spans="1:8" x14ac:dyDescent="0.25">
      <c r="A2679" s="2">
        <v>554861</v>
      </c>
      <c r="B2679" s="1">
        <v>22327</v>
      </c>
      <c r="C2679" s="2" t="s">
        <v>335</v>
      </c>
      <c r="D2679" s="2">
        <v>6</v>
      </c>
      <c r="E2679" s="3">
        <v>40690.436805555553</v>
      </c>
      <c r="F2679" s="11">
        <v>2.95</v>
      </c>
      <c r="G2679" s="2">
        <v>12633</v>
      </c>
      <c r="H2679" s="11">
        <v>17.700000000000003</v>
      </c>
    </row>
    <row r="2680" spans="1:8" x14ac:dyDescent="0.25">
      <c r="A2680" s="2">
        <v>554861</v>
      </c>
      <c r="B2680" s="1">
        <v>22328</v>
      </c>
      <c r="C2680" s="2" t="s">
        <v>101</v>
      </c>
      <c r="D2680" s="2">
        <v>6</v>
      </c>
      <c r="E2680" s="3">
        <v>40690.436805555553</v>
      </c>
      <c r="F2680" s="11">
        <v>2.95</v>
      </c>
      <c r="G2680" s="2">
        <v>12633</v>
      </c>
      <c r="H2680" s="11">
        <v>17.700000000000003</v>
      </c>
    </row>
    <row r="2681" spans="1:8" x14ac:dyDescent="0.25">
      <c r="A2681" s="2">
        <v>554861</v>
      </c>
      <c r="B2681" s="1">
        <v>22329</v>
      </c>
      <c r="C2681" s="2" t="s">
        <v>366</v>
      </c>
      <c r="D2681" s="2">
        <v>12</v>
      </c>
      <c r="E2681" s="3">
        <v>40690.436805555553</v>
      </c>
      <c r="F2681" s="11">
        <v>1.65</v>
      </c>
      <c r="G2681" s="2">
        <v>12633</v>
      </c>
      <c r="H2681" s="11">
        <v>19.799999999999997</v>
      </c>
    </row>
    <row r="2682" spans="1:8" x14ac:dyDescent="0.25">
      <c r="A2682" s="2">
        <v>554861</v>
      </c>
      <c r="B2682" s="1">
        <v>22352</v>
      </c>
      <c r="C2682" s="2" t="s">
        <v>168</v>
      </c>
      <c r="D2682" s="2">
        <v>6</v>
      </c>
      <c r="E2682" s="3">
        <v>40690.436805555553</v>
      </c>
      <c r="F2682" s="11">
        <v>2.5499999999999998</v>
      </c>
      <c r="G2682" s="2">
        <v>12633</v>
      </c>
      <c r="H2682" s="11">
        <v>15.299999999999999</v>
      </c>
    </row>
    <row r="2683" spans="1:8" x14ac:dyDescent="0.25">
      <c r="A2683" s="2">
        <v>554861</v>
      </c>
      <c r="B2683" s="1">
        <v>22505</v>
      </c>
      <c r="C2683" s="2" t="s">
        <v>43</v>
      </c>
      <c r="D2683" s="2">
        <v>4</v>
      </c>
      <c r="E2683" s="3">
        <v>40690.436805555553</v>
      </c>
      <c r="F2683" s="11">
        <v>4.95</v>
      </c>
      <c r="G2683" s="2">
        <v>12633</v>
      </c>
      <c r="H2683" s="11">
        <v>19.8</v>
      </c>
    </row>
    <row r="2684" spans="1:8" x14ac:dyDescent="0.25">
      <c r="A2684" s="2">
        <v>554861</v>
      </c>
      <c r="B2684" s="1">
        <v>22558</v>
      </c>
      <c r="C2684" s="2" t="s">
        <v>273</v>
      </c>
      <c r="D2684" s="2">
        <v>12</v>
      </c>
      <c r="E2684" s="3">
        <v>40690.436805555553</v>
      </c>
      <c r="F2684" s="11">
        <v>1.65</v>
      </c>
      <c r="G2684" s="2">
        <v>12633</v>
      </c>
      <c r="H2684" s="11">
        <v>19.799999999999997</v>
      </c>
    </row>
    <row r="2685" spans="1:8" x14ac:dyDescent="0.25">
      <c r="A2685" s="2">
        <v>554861</v>
      </c>
      <c r="B2685" s="1">
        <v>22636</v>
      </c>
      <c r="C2685" s="2" t="s">
        <v>24</v>
      </c>
      <c r="D2685" s="2">
        <v>2</v>
      </c>
      <c r="E2685" s="3">
        <v>40690.436805555553</v>
      </c>
      <c r="F2685" s="11">
        <v>8.5</v>
      </c>
      <c r="G2685" s="2">
        <v>12633</v>
      </c>
      <c r="H2685" s="11">
        <v>17</v>
      </c>
    </row>
    <row r="2686" spans="1:8" x14ac:dyDescent="0.25">
      <c r="A2686" s="2">
        <v>554861</v>
      </c>
      <c r="B2686" s="1">
        <v>22894</v>
      </c>
      <c r="C2686" s="2" t="s">
        <v>318</v>
      </c>
      <c r="D2686" s="2">
        <v>2</v>
      </c>
      <c r="E2686" s="3">
        <v>40690.436805555553</v>
      </c>
      <c r="F2686" s="11">
        <v>9.9499999999999993</v>
      </c>
      <c r="G2686" s="2">
        <v>12633</v>
      </c>
      <c r="H2686" s="11">
        <v>19.899999999999999</v>
      </c>
    </row>
    <row r="2687" spans="1:8" x14ac:dyDescent="0.25">
      <c r="A2687" s="2">
        <v>554861</v>
      </c>
      <c r="B2687" s="1">
        <v>22895</v>
      </c>
      <c r="C2687" s="2" t="s">
        <v>78</v>
      </c>
      <c r="D2687" s="2">
        <v>6</v>
      </c>
      <c r="E2687" s="3">
        <v>40690.436805555553</v>
      </c>
      <c r="F2687" s="11">
        <v>3.25</v>
      </c>
      <c r="G2687" s="2">
        <v>12633</v>
      </c>
      <c r="H2687" s="11">
        <v>19.5</v>
      </c>
    </row>
    <row r="2688" spans="1:8" x14ac:dyDescent="0.25">
      <c r="A2688" s="2">
        <v>554861</v>
      </c>
      <c r="B2688" s="1">
        <v>22896</v>
      </c>
      <c r="C2688" s="2" t="s">
        <v>317</v>
      </c>
      <c r="D2688" s="2">
        <v>6</v>
      </c>
      <c r="E2688" s="3">
        <v>40690.436805555553</v>
      </c>
      <c r="F2688" s="11">
        <v>2.5499999999999998</v>
      </c>
      <c r="G2688" s="2">
        <v>12633</v>
      </c>
      <c r="H2688" s="11">
        <v>15.299999999999999</v>
      </c>
    </row>
    <row r="2689" spans="1:8" x14ac:dyDescent="0.25">
      <c r="A2689" s="2">
        <v>554861</v>
      </c>
      <c r="B2689" s="1">
        <v>22897</v>
      </c>
      <c r="C2689" s="2" t="s">
        <v>188</v>
      </c>
      <c r="D2689" s="2">
        <v>10</v>
      </c>
      <c r="E2689" s="3">
        <v>40690.436805555553</v>
      </c>
      <c r="F2689" s="11">
        <v>1.45</v>
      </c>
      <c r="G2689" s="2">
        <v>12633</v>
      </c>
      <c r="H2689" s="11">
        <v>14.5</v>
      </c>
    </row>
    <row r="2690" spans="1:8" x14ac:dyDescent="0.25">
      <c r="A2690" s="2">
        <v>554861</v>
      </c>
      <c r="B2690" s="1">
        <v>22908</v>
      </c>
      <c r="C2690" s="2" t="s">
        <v>187</v>
      </c>
      <c r="D2690" s="2">
        <v>12</v>
      </c>
      <c r="E2690" s="3">
        <v>40690.436805555553</v>
      </c>
      <c r="F2690" s="11">
        <v>0.85</v>
      </c>
      <c r="G2690" s="2">
        <v>12633</v>
      </c>
      <c r="H2690" s="11">
        <v>10.199999999999999</v>
      </c>
    </row>
    <row r="2691" spans="1:8" x14ac:dyDescent="0.25">
      <c r="A2691" s="2">
        <v>554861</v>
      </c>
      <c r="B2691" s="1">
        <v>22939</v>
      </c>
      <c r="C2691" s="2" t="s">
        <v>711</v>
      </c>
      <c r="D2691" s="2">
        <v>4</v>
      </c>
      <c r="E2691" s="3">
        <v>40690.436805555553</v>
      </c>
      <c r="F2691" s="11">
        <v>4.95</v>
      </c>
      <c r="G2691" s="2">
        <v>12633</v>
      </c>
      <c r="H2691" s="11">
        <v>19.8</v>
      </c>
    </row>
    <row r="2692" spans="1:8" x14ac:dyDescent="0.25">
      <c r="A2692" s="2">
        <v>554861</v>
      </c>
      <c r="B2692" s="1">
        <v>23049</v>
      </c>
      <c r="C2692" s="2" t="s">
        <v>864</v>
      </c>
      <c r="D2692" s="2">
        <v>2</v>
      </c>
      <c r="E2692" s="3">
        <v>40690.436805555553</v>
      </c>
      <c r="F2692" s="11">
        <v>8.25</v>
      </c>
      <c r="G2692" s="2">
        <v>12633</v>
      </c>
      <c r="H2692" s="11">
        <v>16.5</v>
      </c>
    </row>
    <row r="2693" spans="1:8" x14ac:dyDescent="0.25">
      <c r="A2693" s="2">
        <v>554861</v>
      </c>
      <c r="B2693" s="1">
        <v>23053</v>
      </c>
      <c r="C2693" s="2" t="s">
        <v>752</v>
      </c>
      <c r="D2693" s="2">
        <v>2</v>
      </c>
      <c r="E2693" s="3">
        <v>40690.436805555553</v>
      </c>
      <c r="F2693" s="11">
        <v>8.25</v>
      </c>
      <c r="G2693" s="2">
        <v>12633</v>
      </c>
      <c r="H2693" s="11">
        <v>16.5</v>
      </c>
    </row>
    <row r="2694" spans="1:8" x14ac:dyDescent="0.25">
      <c r="A2694" s="2">
        <v>554861</v>
      </c>
      <c r="B2694" s="1">
        <v>23054</v>
      </c>
      <c r="C2694" s="2" t="s">
        <v>753</v>
      </c>
      <c r="D2694" s="2">
        <v>2</v>
      </c>
      <c r="E2694" s="3">
        <v>40690.436805555553</v>
      </c>
      <c r="F2694" s="11">
        <v>8.25</v>
      </c>
      <c r="G2694" s="2">
        <v>12633</v>
      </c>
      <c r="H2694" s="11">
        <v>16.5</v>
      </c>
    </row>
    <row r="2695" spans="1:8" x14ac:dyDescent="0.25">
      <c r="A2695" s="2">
        <v>554861</v>
      </c>
      <c r="B2695" s="1">
        <v>23084</v>
      </c>
      <c r="C2695" s="2" t="s">
        <v>961</v>
      </c>
      <c r="D2695" s="2">
        <v>6</v>
      </c>
      <c r="E2695" s="3">
        <v>40690.436805555553</v>
      </c>
      <c r="F2695" s="11">
        <v>2.08</v>
      </c>
      <c r="G2695" s="2">
        <v>12633</v>
      </c>
      <c r="H2695" s="11">
        <v>12.48</v>
      </c>
    </row>
    <row r="2696" spans="1:8" x14ac:dyDescent="0.25">
      <c r="A2696" s="2">
        <v>554861</v>
      </c>
      <c r="B2696" s="1">
        <v>23108</v>
      </c>
      <c r="C2696" s="2" t="s">
        <v>993</v>
      </c>
      <c r="D2696" s="2">
        <v>2</v>
      </c>
      <c r="E2696" s="3">
        <v>40690.436805555553</v>
      </c>
      <c r="F2696" s="11">
        <v>6.25</v>
      </c>
      <c r="G2696" s="2">
        <v>12633</v>
      </c>
      <c r="H2696" s="11">
        <v>12.5</v>
      </c>
    </row>
    <row r="2697" spans="1:8" x14ac:dyDescent="0.25">
      <c r="A2697" s="2">
        <v>554861</v>
      </c>
      <c r="B2697" s="1">
        <v>23199</v>
      </c>
      <c r="C2697" s="2" t="s">
        <v>888</v>
      </c>
      <c r="D2697" s="2">
        <v>10</v>
      </c>
      <c r="E2697" s="3">
        <v>40690.436805555553</v>
      </c>
      <c r="F2697" s="11">
        <v>2.08</v>
      </c>
      <c r="G2697" s="2">
        <v>12633</v>
      </c>
      <c r="H2697" s="11">
        <v>20.8</v>
      </c>
    </row>
    <row r="2698" spans="1:8" x14ac:dyDescent="0.25">
      <c r="A2698" s="2">
        <v>554861</v>
      </c>
      <c r="B2698" s="1">
        <v>23200</v>
      </c>
      <c r="C2698" s="2" t="s">
        <v>973</v>
      </c>
      <c r="D2698" s="2">
        <v>20</v>
      </c>
      <c r="E2698" s="3">
        <v>40690.436805555553</v>
      </c>
      <c r="F2698" s="11">
        <v>2.08</v>
      </c>
      <c r="G2698" s="2">
        <v>12633</v>
      </c>
      <c r="H2698" s="11">
        <v>41.6</v>
      </c>
    </row>
    <row r="2699" spans="1:8" x14ac:dyDescent="0.25">
      <c r="A2699" s="2">
        <v>554861</v>
      </c>
      <c r="B2699" s="1">
        <v>23201</v>
      </c>
      <c r="C2699" s="2" t="s">
        <v>925</v>
      </c>
      <c r="D2699" s="2">
        <v>10</v>
      </c>
      <c r="E2699" s="3">
        <v>40690.436805555553</v>
      </c>
      <c r="F2699" s="11">
        <v>2.08</v>
      </c>
      <c r="G2699" s="2">
        <v>12633</v>
      </c>
      <c r="H2699" s="11">
        <v>20.8</v>
      </c>
    </row>
    <row r="2700" spans="1:8" x14ac:dyDescent="0.25">
      <c r="A2700" s="2">
        <v>554861</v>
      </c>
      <c r="B2700" s="1">
        <v>23204</v>
      </c>
      <c r="C2700" s="2" t="s">
        <v>902</v>
      </c>
      <c r="D2700" s="2">
        <v>10</v>
      </c>
      <c r="E2700" s="3">
        <v>40690.436805555553</v>
      </c>
      <c r="F2700" s="11">
        <v>0.85</v>
      </c>
      <c r="G2700" s="2">
        <v>12633</v>
      </c>
      <c r="H2700" s="11">
        <v>8.5</v>
      </c>
    </row>
    <row r="2701" spans="1:8" x14ac:dyDescent="0.25">
      <c r="A2701" s="2">
        <v>554861</v>
      </c>
      <c r="B2701" s="1">
        <v>23255</v>
      </c>
      <c r="C2701" s="2" t="s">
        <v>921</v>
      </c>
      <c r="D2701" s="2">
        <v>4</v>
      </c>
      <c r="E2701" s="3">
        <v>40690.436805555553</v>
      </c>
      <c r="F2701" s="11">
        <v>4.1500000000000004</v>
      </c>
      <c r="G2701" s="2">
        <v>12633</v>
      </c>
      <c r="H2701" s="11">
        <v>16.600000000000001</v>
      </c>
    </row>
    <row r="2702" spans="1:8" x14ac:dyDescent="0.25">
      <c r="A2702" s="2">
        <v>554861</v>
      </c>
      <c r="B2702" s="1">
        <v>23280</v>
      </c>
      <c r="C2702" s="2" t="s">
        <v>1002</v>
      </c>
      <c r="D2702" s="2">
        <v>12</v>
      </c>
      <c r="E2702" s="3">
        <v>40690.436805555553</v>
      </c>
      <c r="F2702" s="11">
        <v>0.83</v>
      </c>
      <c r="G2702" s="2">
        <v>12633</v>
      </c>
      <c r="H2702" s="11">
        <v>9.9599999999999991</v>
      </c>
    </row>
    <row r="2703" spans="1:8" x14ac:dyDescent="0.25">
      <c r="A2703" s="2">
        <v>554985</v>
      </c>
      <c r="B2703" s="1">
        <v>20665</v>
      </c>
      <c r="C2703" s="2" t="s">
        <v>321</v>
      </c>
      <c r="D2703" s="2">
        <v>6</v>
      </c>
      <c r="E2703" s="3">
        <v>40692.518055555556</v>
      </c>
      <c r="F2703" s="11">
        <v>2.95</v>
      </c>
      <c r="G2703" s="2">
        <v>12426</v>
      </c>
      <c r="H2703" s="11">
        <v>17.700000000000003</v>
      </c>
    </row>
    <row r="2704" spans="1:8" x14ac:dyDescent="0.25">
      <c r="A2704" s="2">
        <v>554985</v>
      </c>
      <c r="B2704" s="1">
        <v>20963</v>
      </c>
      <c r="C2704" s="2" t="s">
        <v>612</v>
      </c>
      <c r="D2704" s="2">
        <v>10</v>
      </c>
      <c r="E2704" s="3">
        <v>40692.518055555556</v>
      </c>
      <c r="F2704" s="11">
        <v>1.25</v>
      </c>
      <c r="G2704" s="2">
        <v>12426</v>
      </c>
      <c r="H2704" s="11">
        <v>12.5</v>
      </c>
    </row>
    <row r="2705" spans="1:8" x14ac:dyDescent="0.25">
      <c r="A2705" s="2">
        <v>554985</v>
      </c>
      <c r="B2705" s="1">
        <v>21165</v>
      </c>
      <c r="C2705" s="2" t="s">
        <v>258</v>
      </c>
      <c r="D2705" s="2">
        <v>12</v>
      </c>
      <c r="E2705" s="3">
        <v>40692.518055555556</v>
      </c>
      <c r="F2705" s="11">
        <v>1.69</v>
      </c>
      <c r="G2705" s="2">
        <v>12426</v>
      </c>
      <c r="H2705" s="11">
        <v>20.28</v>
      </c>
    </row>
    <row r="2706" spans="1:8" x14ac:dyDescent="0.25">
      <c r="A2706" s="2">
        <v>554985</v>
      </c>
      <c r="B2706" s="1">
        <v>21746</v>
      </c>
      <c r="C2706" s="2" t="s">
        <v>458</v>
      </c>
      <c r="D2706" s="2">
        <v>12</v>
      </c>
      <c r="E2706" s="3">
        <v>40692.518055555556</v>
      </c>
      <c r="F2706" s="11">
        <v>1.25</v>
      </c>
      <c r="G2706" s="2">
        <v>12426</v>
      </c>
      <c r="H2706" s="11">
        <v>15</v>
      </c>
    </row>
    <row r="2707" spans="1:8" x14ac:dyDescent="0.25">
      <c r="A2707" s="2">
        <v>554985</v>
      </c>
      <c r="B2707" s="1">
        <v>21747</v>
      </c>
      <c r="C2707" s="2" t="s">
        <v>1061</v>
      </c>
      <c r="D2707" s="2">
        <v>12</v>
      </c>
      <c r="E2707" s="3">
        <v>40692.518055555556</v>
      </c>
      <c r="F2707" s="11">
        <v>1.25</v>
      </c>
      <c r="G2707" s="2">
        <v>12426</v>
      </c>
      <c r="H2707" s="11">
        <v>15</v>
      </c>
    </row>
    <row r="2708" spans="1:8" x14ac:dyDescent="0.25">
      <c r="A2708" s="2">
        <v>554985</v>
      </c>
      <c r="B2708" s="1">
        <v>21770</v>
      </c>
      <c r="C2708" s="2" t="s">
        <v>1065</v>
      </c>
      <c r="D2708" s="2">
        <v>2</v>
      </c>
      <c r="E2708" s="3">
        <v>40692.518055555556</v>
      </c>
      <c r="F2708" s="11">
        <v>4.95</v>
      </c>
      <c r="G2708" s="2">
        <v>12426</v>
      </c>
      <c r="H2708" s="11">
        <v>9.9</v>
      </c>
    </row>
    <row r="2709" spans="1:8" x14ac:dyDescent="0.25">
      <c r="A2709" s="2">
        <v>554985</v>
      </c>
      <c r="B2709" s="1">
        <v>22326</v>
      </c>
      <c r="C2709" s="2" t="s">
        <v>75</v>
      </c>
      <c r="D2709" s="2">
        <v>12</v>
      </c>
      <c r="E2709" s="3">
        <v>40692.518055555556</v>
      </c>
      <c r="F2709" s="11">
        <v>2.95</v>
      </c>
      <c r="G2709" s="2">
        <v>12426</v>
      </c>
      <c r="H2709" s="11">
        <v>35.400000000000006</v>
      </c>
    </row>
    <row r="2710" spans="1:8" x14ac:dyDescent="0.25">
      <c r="A2710" s="2">
        <v>554985</v>
      </c>
      <c r="B2710" s="1">
        <v>22328</v>
      </c>
      <c r="C2710" s="2" t="s">
        <v>101</v>
      </c>
      <c r="D2710" s="2">
        <v>6</v>
      </c>
      <c r="E2710" s="3">
        <v>40692.518055555556</v>
      </c>
      <c r="F2710" s="11">
        <v>2.95</v>
      </c>
      <c r="G2710" s="2">
        <v>12426</v>
      </c>
      <c r="H2710" s="11">
        <v>17.700000000000003</v>
      </c>
    </row>
    <row r="2711" spans="1:8" x14ac:dyDescent="0.25">
      <c r="A2711" s="2">
        <v>554985</v>
      </c>
      <c r="B2711" s="1">
        <v>22329</v>
      </c>
      <c r="C2711" s="2" t="s">
        <v>366</v>
      </c>
      <c r="D2711" s="2">
        <v>12</v>
      </c>
      <c r="E2711" s="3">
        <v>40692.518055555556</v>
      </c>
      <c r="F2711" s="11">
        <v>1.65</v>
      </c>
      <c r="G2711" s="2">
        <v>12426</v>
      </c>
      <c r="H2711" s="11">
        <v>19.799999999999997</v>
      </c>
    </row>
    <row r="2712" spans="1:8" x14ac:dyDescent="0.25">
      <c r="A2712" s="2">
        <v>554985</v>
      </c>
      <c r="B2712" s="1">
        <v>22350</v>
      </c>
      <c r="C2712" s="2" t="s">
        <v>689</v>
      </c>
      <c r="D2712" s="2">
        <v>6</v>
      </c>
      <c r="E2712" s="3">
        <v>40692.518055555556</v>
      </c>
      <c r="F2712" s="11">
        <v>2.5499999999999998</v>
      </c>
      <c r="G2712" s="2">
        <v>12426</v>
      </c>
      <c r="H2712" s="11">
        <v>15.299999999999999</v>
      </c>
    </row>
    <row r="2713" spans="1:8" x14ac:dyDescent="0.25">
      <c r="A2713" s="2">
        <v>554985</v>
      </c>
      <c r="B2713" s="1">
        <v>22360</v>
      </c>
      <c r="C2713" s="2" t="s">
        <v>1066</v>
      </c>
      <c r="D2713" s="2">
        <v>6</v>
      </c>
      <c r="E2713" s="3">
        <v>40692.518055555556</v>
      </c>
      <c r="F2713" s="11">
        <v>2.95</v>
      </c>
      <c r="G2713" s="2">
        <v>12426</v>
      </c>
      <c r="H2713" s="11">
        <v>17.700000000000003</v>
      </c>
    </row>
    <row r="2714" spans="1:8" x14ac:dyDescent="0.25">
      <c r="A2714" s="2">
        <v>554985</v>
      </c>
      <c r="B2714" s="1">
        <v>22363</v>
      </c>
      <c r="C2714" s="2" t="s">
        <v>1067</v>
      </c>
      <c r="D2714" s="2">
        <v>6</v>
      </c>
      <c r="E2714" s="3">
        <v>40692.518055555556</v>
      </c>
      <c r="F2714" s="11">
        <v>2.95</v>
      </c>
      <c r="G2714" s="2">
        <v>12426</v>
      </c>
      <c r="H2714" s="11">
        <v>17.700000000000003</v>
      </c>
    </row>
    <row r="2715" spans="1:8" x14ac:dyDescent="0.25">
      <c r="A2715" s="2">
        <v>554985</v>
      </c>
      <c r="B2715" s="1">
        <v>22365</v>
      </c>
      <c r="C2715" s="2" t="s">
        <v>650</v>
      </c>
      <c r="D2715" s="2">
        <v>2</v>
      </c>
      <c r="E2715" s="3">
        <v>40692.518055555556</v>
      </c>
      <c r="F2715" s="11">
        <v>7.95</v>
      </c>
      <c r="G2715" s="2">
        <v>12426</v>
      </c>
      <c r="H2715" s="11">
        <v>15.9</v>
      </c>
    </row>
    <row r="2716" spans="1:8" x14ac:dyDescent="0.25">
      <c r="A2716" s="2">
        <v>554985</v>
      </c>
      <c r="B2716" s="1">
        <v>22366</v>
      </c>
      <c r="C2716" s="2" t="s">
        <v>432</v>
      </c>
      <c r="D2716" s="2">
        <v>2</v>
      </c>
      <c r="E2716" s="3">
        <v>40692.518055555556</v>
      </c>
      <c r="F2716" s="11">
        <v>7.95</v>
      </c>
      <c r="G2716" s="2">
        <v>12426</v>
      </c>
      <c r="H2716" s="11">
        <v>15.9</v>
      </c>
    </row>
    <row r="2717" spans="1:8" x14ac:dyDescent="0.25">
      <c r="A2717" s="2">
        <v>554985</v>
      </c>
      <c r="B2717" s="1">
        <v>22414</v>
      </c>
      <c r="C2717" s="2" t="s">
        <v>651</v>
      </c>
      <c r="D2717" s="2">
        <v>2</v>
      </c>
      <c r="E2717" s="3">
        <v>40692.518055555556</v>
      </c>
      <c r="F2717" s="11">
        <v>7.95</v>
      </c>
      <c r="G2717" s="2">
        <v>12426</v>
      </c>
      <c r="H2717" s="11">
        <v>15.9</v>
      </c>
    </row>
    <row r="2718" spans="1:8" x14ac:dyDescent="0.25">
      <c r="A2718" s="2">
        <v>554985</v>
      </c>
      <c r="B2718" s="1">
        <v>22551</v>
      </c>
      <c r="C2718" s="2" t="s">
        <v>158</v>
      </c>
      <c r="D2718" s="2">
        <v>12</v>
      </c>
      <c r="E2718" s="3">
        <v>40692.518055555556</v>
      </c>
      <c r="F2718" s="11">
        <v>1.65</v>
      </c>
      <c r="G2718" s="2">
        <v>12426</v>
      </c>
      <c r="H2718" s="11">
        <v>19.799999999999997</v>
      </c>
    </row>
    <row r="2719" spans="1:8" x14ac:dyDescent="0.25">
      <c r="A2719" s="2">
        <v>554985</v>
      </c>
      <c r="B2719" s="1">
        <v>22554</v>
      </c>
      <c r="C2719" s="2" t="s">
        <v>110</v>
      </c>
      <c r="D2719" s="2">
        <v>12</v>
      </c>
      <c r="E2719" s="3">
        <v>40692.518055555556</v>
      </c>
      <c r="F2719" s="11">
        <v>1.65</v>
      </c>
      <c r="G2719" s="2">
        <v>12426</v>
      </c>
      <c r="H2719" s="11">
        <v>19.799999999999997</v>
      </c>
    </row>
    <row r="2720" spans="1:8" x14ac:dyDescent="0.25">
      <c r="A2720" s="2">
        <v>554985</v>
      </c>
      <c r="B2720" s="1">
        <v>22555</v>
      </c>
      <c r="C2720" s="2" t="s">
        <v>181</v>
      </c>
      <c r="D2720" s="2">
        <v>12</v>
      </c>
      <c r="E2720" s="3">
        <v>40692.518055555556</v>
      </c>
      <c r="F2720" s="11">
        <v>1.65</v>
      </c>
      <c r="G2720" s="2">
        <v>12426</v>
      </c>
      <c r="H2720" s="11">
        <v>19.799999999999997</v>
      </c>
    </row>
    <row r="2721" spans="1:8" x14ac:dyDescent="0.25">
      <c r="A2721" s="2">
        <v>554985</v>
      </c>
      <c r="B2721" s="1">
        <v>22629</v>
      </c>
      <c r="C2721" s="2" t="s">
        <v>74</v>
      </c>
      <c r="D2721" s="2">
        <v>12</v>
      </c>
      <c r="E2721" s="3">
        <v>40692.518055555556</v>
      </c>
      <c r="F2721" s="11">
        <v>1.95</v>
      </c>
      <c r="G2721" s="2">
        <v>12426</v>
      </c>
      <c r="H2721" s="11">
        <v>23.4</v>
      </c>
    </row>
    <row r="2722" spans="1:8" x14ac:dyDescent="0.25">
      <c r="A2722" s="2">
        <v>554985</v>
      </c>
      <c r="B2722" s="1">
        <v>22631</v>
      </c>
      <c r="C2722" s="2" t="s">
        <v>102</v>
      </c>
      <c r="D2722" s="2">
        <v>12</v>
      </c>
      <c r="E2722" s="3">
        <v>40692.518055555556</v>
      </c>
      <c r="F2722" s="11">
        <v>1.95</v>
      </c>
      <c r="G2722" s="2">
        <v>12426</v>
      </c>
      <c r="H2722" s="11">
        <v>23.4</v>
      </c>
    </row>
    <row r="2723" spans="1:8" x14ac:dyDescent="0.25">
      <c r="A2723" s="2">
        <v>554985</v>
      </c>
      <c r="B2723" s="1">
        <v>22845</v>
      </c>
      <c r="C2723" s="2" t="s">
        <v>1068</v>
      </c>
      <c r="D2723" s="2">
        <v>2</v>
      </c>
      <c r="E2723" s="3">
        <v>40692.518055555556</v>
      </c>
      <c r="F2723" s="11">
        <v>6.35</v>
      </c>
      <c r="G2723" s="2">
        <v>12426</v>
      </c>
      <c r="H2723" s="11">
        <v>12.7</v>
      </c>
    </row>
    <row r="2724" spans="1:8" x14ac:dyDescent="0.25">
      <c r="A2724" s="2">
        <v>554985</v>
      </c>
      <c r="B2724" s="1">
        <v>22849</v>
      </c>
      <c r="C2724" s="2" t="s">
        <v>259</v>
      </c>
      <c r="D2724" s="2">
        <v>1</v>
      </c>
      <c r="E2724" s="3">
        <v>40692.518055555556</v>
      </c>
      <c r="F2724" s="11">
        <v>16.95</v>
      </c>
      <c r="G2724" s="2">
        <v>12426</v>
      </c>
      <c r="H2724" s="11">
        <v>16.95</v>
      </c>
    </row>
    <row r="2725" spans="1:8" x14ac:dyDescent="0.25">
      <c r="A2725" s="2">
        <v>554985</v>
      </c>
      <c r="B2725" s="1">
        <v>22960</v>
      </c>
      <c r="C2725" s="2" t="s">
        <v>52</v>
      </c>
      <c r="D2725" s="2">
        <v>6</v>
      </c>
      <c r="E2725" s="3">
        <v>40692.518055555556</v>
      </c>
      <c r="F2725" s="11">
        <v>4.25</v>
      </c>
      <c r="G2725" s="2">
        <v>12426</v>
      </c>
      <c r="H2725" s="11">
        <v>25.5</v>
      </c>
    </row>
    <row r="2726" spans="1:8" x14ac:dyDescent="0.25">
      <c r="A2726" s="2">
        <v>554985</v>
      </c>
      <c r="B2726" s="1">
        <v>22975</v>
      </c>
      <c r="C2726" s="2" t="s">
        <v>55</v>
      </c>
      <c r="D2726" s="2">
        <v>12</v>
      </c>
      <c r="E2726" s="3">
        <v>40692.518055555556</v>
      </c>
      <c r="F2726" s="11">
        <v>1.25</v>
      </c>
      <c r="G2726" s="2">
        <v>12426</v>
      </c>
      <c r="H2726" s="11">
        <v>15</v>
      </c>
    </row>
    <row r="2727" spans="1:8" x14ac:dyDescent="0.25">
      <c r="A2727" s="2">
        <v>554985</v>
      </c>
      <c r="B2727" s="1">
        <v>22976</v>
      </c>
      <c r="C2727" s="2" t="s">
        <v>56</v>
      </c>
      <c r="D2727" s="2">
        <v>12</v>
      </c>
      <c r="E2727" s="3">
        <v>40692.518055555556</v>
      </c>
      <c r="F2727" s="11">
        <v>1.25</v>
      </c>
      <c r="G2727" s="2">
        <v>12426</v>
      </c>
      <c r="H2727" s="11">
        <v>15</v>
      </c>
    </row>
    <row r="2728" spans="1:8" x14ac:dyDescent="0.25">
      <c r="A2728" s="2">
        <v>554985</v>
      </c>
      <c r="B2728" s="1">
        <v>23184</v>
      </c>
      <c r="C2728" s="2" t="s">
        <v>990</v>
      </c>
      <c r="D2728" s="2">
        <v>4</v>
      </c>
      <c r="E2728" s="3">
        <v>40692.518055555556</v>
      </c>
      <c r="F2728" s="11">
        <v>4.95</v>
      </c>
      <c r="G2728" s="2">
        <v>12426</v>
      </c>
      <c r="H2728" s="11">
        <v>19.8</v>
      </c>
    </row>
    <row r="2729" spans="1:8" x14ac:dyDescent="0.25">
      <c r="A2729" s="2">
        <v>554985</v>
      </c>
      <c r="B2729" s="1">
        <v>71459</v>
      </c>
      <c r="C2729" s="2" t="s">
        <v>1064</v>
      </c>
      <c r="D2729" s="2">
        <v>12</v>
      </c>
      <c r="E2729" s="3">
        <v>40692.518055555556</v>
      </c>
      <c r="F2729" s="11">
        <v>0.85</v>
      </c>
      <c r="G2729" s="2">
        <v>12426</v>
      </c>
      <c r="H2729" s="11">
        <v>10.199999999999999</v>
      </c>
    </row>
    <row r="2730" spans="1:8" x14ac:dyDescent="0.25">
      <c r="A2730" s="2">
        <v>554985</v>
      </c>
      <c r="B2730" s="1">
        <v>82600</v>
      </c>
      <c r="C2730" s="2" t="s">
        <v>986</v>
      </c>
      <c r="D2730" s="2">
        <v>12</v>
      </c>
      <c r="E2730" s="3">
        <v>40692.518055555556</v>
      </c>
      <c r="F2730" s="11">
        <v>2.1</v>
      </c>
      <c r="G2730" s="2">
        <v>12426</v>
      </c>
      <c r="H2730" s="11">
        <v>25.200000000000003</v>
      </c>
    </row>
    <row r="2731" spans="1:8" x14ac:dyDescent="0.25">
      <c r="A2731" s="2">
        <v>554985</v>
      </c>
      <c r="B2731" s="1" t="s">
        <v>1069</v>
      </c>
      <c r="C2731" s="2" t="s">
        <v>1070</v>
      </c>
      <c r="D2731" s="2">
        <v>25</v>
      </c>
      <c r="E2731" s="3">
        <v>40692.518055555556</v>
      </c>
      <c r="F2731" s="11">
        <v>0.1</v>
      </c>
      <c r="G2731" s="2">
        <v>12426</v>
      </c>
      <c r="H2731" s="11">
        <v>2.5</v>
      </c>
    </row>
    <row r="2732" spans="1:8" x14ac:dyDescent="0.25">
      <c r="A2732" s="2">
        <v>555093</v>
      </c>
      <c r="B2732" s="1">
        <v>21981</v>
      </c>
      <c r="C2732" s="2" t="s">
        <v>111</v>
      </c>
      <c r="D2732" s="2">
        <v>24</v>
      </c>
      <c r="E2732" s="3">
        <v>40694.552083333336</v>
      </c>
      <c r="F2732" s="11">
        <v>0.28999999999999998</v>
      </c>
      <c r="G2732" s="2">
        <v>12720</v>
      </c>
      <c r="H2732" s="11">
        <v>6.9599999999999991</v>
      </c>
    </row>
    <row r="2733" spans="1:8" x14ac:dyDescent="0.25">
      <c r="A2733" s="2">
        <v>555093</v>
      </c>
      <c r="B2733" s="1">
        <v>22624</v>
      </c>
      <c r="C2733" s="2" t="s">
        <v>48</v>
      </c>
      <c r="D2733" s="2">
        <v>4</v>
      </c>
      <c r="E2733" s="3">
        <v>40694.552083333336</v>
      </c>
      <c r="F2733" s="11">
        <v>8.5</v>
      </c>
      <c r="G2733" s="2">
        <v>12720</v>
      </c>
      <c r="H2733" s="11">
        <v>34</v>
      </c>
    </row>
    <row r="2734" spans="1:8" x14ac:dyDescent="0.25">
      <c r="A2734" s="2">
        <v>555093</v>
      </c>
      <c r="B2734" s="1">
        <v>22625</v>
      </c>
      <c r="C2734" s="2" t="s">
        <v>117</v>
      </c>
      <c r="D2734" s="2">
        <v>2</v>
      </c>
      <c r="E2734" s="3">
        <v>40694.552083333336</v>
      </c>
      <c r="F2734" s="11">
        <v>8.5</v>
      </c>
      <c r="G2734" s="2">
        <v>12720</v>
      </c>
      <c r="H2734" s="11">
        <v>17</v>
      </c>
    </row>
    <row r="2735" spans="1:8" x14ac:dyDescent="0.25">
      <c r="A2735" s="2">
        <v>555093</v>
      </c>
      <c r="B2735" s="1">
        <v>22627</v>
      </c>
      <c r="C2735" s="2" t="s">
        <v>150</v>
      </c>
      <c r="D2735" s="2">
        <v>2</v>
      </c>
      <c r="E2735" s="3">
        <v>40694.552083333336</v>
      </c>
      <c r="F2735" s="11">
        <v>8.5</v>
      </c>
      <c r="G2735" s="2">
        <v>12720</v>
      </c>
      <c r="H2735" s="11">
        <v>17</v>
      </c>
    </row>
    <row r="2736" spans="1:8" x14ac:dyDescent="0.25">
      <c r="A2736" s="2">
        <v>555162</v>
      </c>
      <c r="B2736" s="1">
        <v>20981</v>
      </c>
      <c r="C2736" s="2" t="s">
        <v>260</v>
      </c>
      <c r="D2736" s="2">
        <v>12</v>
      </c>
      <c r="E2736" s="3">
        <v>40695.427083333336</v>
      </c>
      <c r="F2736" s="11">
        <v>0.85</v>
      </c>
      <c r="G2736" s="2">
        <v>12473</v>
      </c>
      <c r="H2736" s="11">
        <v>10.199999999999999</v>
      </c>
    </row>
    <row r="2737" spans="1:8" x14ac:dyDescent="0.25">
      <c r="A2737" s="2">
        <v>555162</v>
      </c>
      <c r="B2737" s="1">
        <v>21498</v>
      </c>
      <c r="C2737" s="2" t="s">
        <v>394</v>
      </c>
      <c r="D2737" s="2">
        <v>25</v>
      </c>
      <c r="E2737" s="3">
        <v>40695.427083333336</v>
      </c>
      <c r="F2737" s="11">
        <v>0.42</v>
      </c>
      <c r="G2737" s="2">
        <v>12473</v>
      </c>
      <c r="H2737" s="11">
        <v>10.5</v>
      </c>
    </row>
    <row r="2738" spans="1:8" x14ac:dyDescent="0.25">
      <c r="A2738" s="2">
        <v>555162</v>
      </c>
      <c r="B2738" s="1">
        <v>21499</v>
      </c>
      <c r="C2738" s="2" t="s">
        <v>395</v>
      </c>
      <c r="D2738" s="2">
        <v>25</v>
      </c>
      <c r="E2738" s="3">
        <v>40695.427083333336</v>
      </c>
      <c r="F2738" s="11">
        <v>0.42</v>
      </c>
      <c r="G2738" s="2">
        <v>12473</v>
      </c>
      <c r="H2738" s="11">
        <v>10.5</v>
      </c>
    </row>
    <row r="2739" spans="1:8" x14ac:dyDescent="0.25">
      <c r="A2739" s="2">
        <v>555162</v>
      </c>
      <c r="B2739" s="1">
        <v>21672</v>
      </c>
      <c r="C2739" s="2" t="s">
        <v>276</v>
      </c>
      <c r="D2739" s="2">
        <v>12</v>
      </c>
      <c r="E2739" s="3">
        <v>40695.427083333336</v>
      </c>
      <c r="F2739" s="11">
        <v>1.25</v>
      </c>
      <c r="G2739" s="2">
        <v>12473</v>
      </c>
      <c r="H2739" s="11">
        <v>15</v>
      </c>
    </row>
    <row r="2740" spans="1:8" x14ac:dyDescent="0.25">
      <c r="A2740" s="2">
        <v>555162</v>
      </c>
      <c r="B2740" s="1">
        <v>21673</v>
      </c>
      <c r="C2740" s="2" t="s">
        <v>277</v>
      </c>
      <c r="D2740" s="2">
        <v>12</v>
      </c>
      <c r="E2740" s="3">
        <v>40695.427083333336</v>
      </c>
      <c r="F2740" s="11">
        <v>1.25</v>
      </c>
      <c r="G2740" s="2">
        <v>12473</v>
      </c>
      <c r="H2740" s="11">
        <v>15</v>
      </c>
    </row>
    <row r="2741" spans="1:8" x14ac:dyDescent="0.25">
      <c r="A2741" s="2">
        <v>555162</v>
      </c>
      <c r="B2741" s="1">
        <v>21918</v>
      </c>
      <c r="C2741" s="2" t="s">
        <v>153</v>
      </c>
      <c r="D2741" s="2">
        <v>24</v>
      </c>
      <c r="E2741" s="3">
        <v>40695.427083333336</v>
      </c>
      <c r="F2741" s="11">
        <v>0.42</v>
      </c>
      <c r="G2741" s="2">
        <v>12473</v>
      </c>
      <c r="H2741" s="11">
        <v>10.08</v>
      </c>
    </row>
    <row r="2742" spans="1:8" x14ac:dyDescent="0.25">
      <c r="A2742" s="2">
        <v>555162</v>
      </c>
      <c r="B2742" s="1">
        <v>22045</v>
      </c>
      <c r="C2742" s="2" t="s">
        <v>781</v>
      </c>
      <c r="D2742" s="2">
        <v>25</v>
      </c>
      <c r="E2742" s="3">
        <v>40695.427083333336</v>
      </c>
      <c r="F2742" s="11">
        <v>0.42</v>
      </c>
      <c r="G2742" s="2">
        <v>12473</v>
      </c>
      <c r="H2742" s="11">
        <v>10.5</v>
      </c>
    </row>
    <row r="2743" spans="1:8" x14ac:dyDescent="0.25">
      <c r="A2743" s="2">
        <v>555162</v>
      </c>
      <c r="B2743" s="1">
        <v>22082</v>
      </c>
      <c r="C2743" s="2" t="s">
        <v>135</v>
      </c>
      <c r="D2743" s="2">
        <v>10</v>
      </c>
      <c r="E2743" s="3">
        <v>40695.427083333336</v>
      </c>
      <c r="F2743" s="11">
        <v>1.65</v>
      </c>
      <c r="G2743" s="2">
        <v>12473</v>
      </c>
      <c r="H2743" s="11">
        <v>16.5</v>
      </c>
    </row>
    <row r="2744" spans="1:8" x14ac:dyDescent="0.25">
      <c r="A2744" s="2">
        <v>555162</v>
      </c>
      <c r="B2744" s="1">
        <v>22326</v>
      </c>
      <c r="C2744" s="2" t="s">
        <v>75</v>
      </c>
      <c r="D2744" s="2">
        <v>6</v>
      </c>
      <c r="E2744" s="3">
        <v>40695.427083333336</v>
      </c>
      <c r="F2744" s="11">
        <v>2.95</v>
      </c>
      <c r="G2744" s="2">
        <v>12473</v>
      </c>
      <c r="H2744" s="11">
        <v>17.700000000000003</v>
      </c>
    </row>
    <row r="2745" spans="1:8" x14ac:dyDescent="0.25">
      <c r="A2745" s="2">
        <v>555162</v>
      </c>
      <c r="B2745" s="1">
        <v>22328</v>
      </c>
      <c r="C2745" s="2" t="s">
        <v>101</v>
      </c>
      <c r="D2745" s="2">
        <v>6</v>
      </c>
      <c r="E2745" s="3">
        <v>40695.427083333336</v>
      </c>
      <c r="F2745" s="11">
        <v>2.95</v>
      </c>
      <c r="G2745" s="2">
        <v>12473</v>
      </c>
      <c r="H2745" s="11">
        <v>17.700000000000003</v>
      </c>
    </row>
    <row r="2746" spans="1:8" x14ac:dyDescent="0.25">
      <c r="A2746" s="2">
        <v>555162</v>
      </c>
      <c r="B2746" s="1">
        <v>22418</v>
      </c>
      <c r="C2746" s="2" t="s">
        <v>528</v>
      </c>
      <c r="D2746" s="2">
        <v>24</v>
      </c>
      <c r="E2746" s="3">
        <v>40695.427083333336</v>
      </c>
      <c r="F2746" s="11">
        <v>0.85</v>
      </c>
      <c r="G2746" s="2">
        <v>12473</v>
      </c>
      <c r="H2746" s="11">
        <v>20.399999999999999</v>
      </c>
    </row>
    <row r="2747" spans="1:8" x14ac:dyDescent="0.25">
      <c r="A2747" s="2">
        <v>555162</v>
      </c>
      <c r="B2747" s="1">
        <v>22431</v>
      </c>
      <c r="C2747" s="2" t="s">
        <v>654</v>
      </c>
      <c r="D2747" s="2">
        <v>6</v>
      </c>
      <c r="E2747" s="3">
        <v>40695.427083333336</v>
      </c>
      <c r="F2747" s="11">
        <v>1.95</v>
      </c>
      <c r="G2747" s="2">
        <v>12473</v>
      </c>
      <c r="H2747" s="11">
        <v>11.7</v>
      </c>
    </row>
    <row r="2748" spans="1:8" x14ac:dyDescent="0.25">
      <c r="A2748" s="2">
        <v>555162</v>
      </c>
      <c r="B2748" s="1">
        <v>22432</v>
      </c>
      <c r="C2748" s="2" t="s">
        <v>529</v>
      </c>
      <c r="D2748" s="2">
        <v>6</v>
      </c>
      <c r="E2748" s="3">
        <v>40695.427083333336</v>
      </c>
      <c r="F2748" s="11">
        <v>1.95</v>
      </c>
      <c r="G2748" s="2">
        <v>12473</v>
      </c>
      <c r="H2748" s="11">
        <v>11.7</v>
      </c>
    </row>
    <row r="2749" spans="1:8" x14ac:dyDescent="0.25">
      <c r="A2749" s="2">
        <v>555162</v>
      </c>
      <c r="B2749" s="1">
        <v>22433</v>
      </c>
      <c r="C2749" s="2" t="s">
        <v>536</v>
      </c>
      <c r="D2749" s="2">
        <v>6</v>
      </c>
      <c r="E2749" s="3">
        <v>40695.427083333336</v>
      </c>
      <c r="F2749" s="11">
        <v>1.95</v>
      </c>
      <c r="G2749" s="2">
        <v>12473</v>
      </c>
      <c r="H2749" s="11">
        <v>11.7</v>
      </c>
    </row>
    <row r="2750" spans="1:8" x14ac:dyDescent="0.25">
      <c r="A2750" s="2">
        <v>555162</v>
      </c>
      <c r="B2750" s="1">
        <v>22554</v>
      </c>
      <c r="C2750" s="2" t="s">
        <v>110</v>
      </c>
      <c r="D2750" s="2">
        <v>12</v>
      </c>
      <c r="E2750" s="3">
        <v>40695.427083333336</v>
      </c>
      <c r="F2750" s="11">
        <v>1.65</v>
      </c>
      <c r="G2750" s="2">
        <v>12473</v>
      </c>
      <c r="H2750" s="11">
        <v>19.799999999999997</v>
      </c>
    </row>
    <row r="2751" spans="1:8" x14ac:dyDescent="0.25">
      <c r="A2751" s="2">
        <v>555162</v>
      </c>
      <c r="B2751" s="1">
        <v>22556</v>
      </c>
      <c r="C2751" s="2" t="s">
        <v>77</v>
      </c>
      <c r="D2751" s="2">
        <v>12</v>
      </c>
      <c r="E2751" s="3">
        <v>40695.427083333336</v>
      </c>
      <c r="F2751" s="11">
        <v>1.65</v>
      </c>
      <c r="G2751" s="2">
        <v>12473</v>
      </c>
      <c r="H2751" s="11">
        <v>19.799999999999997</v>
      </c>
    </row>
    <row r="2752" spans="1:8" x14ac:dyDescent="0.25">
      <c r="A2752" s="2">
        <v>555162</v>
      </c>
      <c r="B2752" s="1">
        <v>22584</v>
      </c>
      <c r="C2752" s="2" t="s">
        <v>1033</v>
      </c>
      <c r="D2752" s="2">
        <v>6</v>
      </c>
      <c r="E2752" s="3">
        <v>40695.427083333336</v>
      </c>
      <c r="F2752" s="11">
        <v>2.5499999999999998</v>
      </c>
      <c r="G2752" s="2">
        <v>12473</v>
      </c>
      <c r="H2752" s="11">
        <v>15.299999999999999</v>
      </c>
    </row>
    <row r="2753" spans="1:8" x14ac:dyDescent="0.25">
      <c r="A2753" s="2">
        <v>555162</v>
      </c>
      <c r="B2753" s="1">
        <v>22704</v>
      </c>
      <c r="C2753" s="2" t="s">
        <v>399</v>
      </c>
      <c r="D2753" s="2">
        <v>25</v>
      </c>
      <c r="E2753" s="3">
        <v>40695.427083333336</v>
      </c>
      <c r="F2753" s="11">
        <v>0.42</v>
      </c>
      <c r="G2753" s="2">
        <v>12473</v>
      </c>
      <c r="H2753" s="11">
        <v>10.5</v>
      </c>
    </row>
    <row r="2754" spans="1:8" x14ac:dyDescent="0.25">
      <c r="A2754" s="2">
        <v>555162</v>
      </c>
      <c r="B2754" s="1">
        <v>22704</v>
      </c>
      <c r="C2754" s="2" t="s">
        <v>399</v>
      </c>
      <c r="D2754" s="2">
        <v>25</v>
      </c>
      <c r="E2754" s="3">
        <v>40695.427083333336</v>
      </c>
      <c r="F2754" s="11">
        <v>0.42</v>
      </c>
      <c r="G2754" s="2">
        <v>12473</v>
      </c>
      <c r="H2754" s="11">
        <v>10.5</v>
      </c>
    </row>
    <row r="2755" spans="1:8" x14ac:dyDescent="0.25">
      <c r="A2755" s="2">
        <v>555162</v>
      </c>
      <c r="B2755" s="1">
        <v>22740</v>
      </c>
      <c r="C2755" s="2" t="s">
        <v>535</v>
      </c>
      <c r="D2755" s="2">
        <v>48</v>
      </c>
      <c r="E2755" s="3">
        <v>40695.427083333336</v>
      </c>
      <c r="F2755" s="11">
        <v>0.85</v>
      </c>
      <c r="G2755" s="2">
        <v>12473</v>
      </c>
      <c r="H2755" s="11">
        <v>40.799999999999997</v>
      </c>
    </row>
    <row r="2756" spans="1:8" x14ac:dyDescent="0.25">
      <c r="A2756" s="2">
        <v>555162</v>
      </c>
      <c r="B2756" s="1">
        <v>22741</v>
      </c>
      <c r="C2756" s="2" t="s">
        <v>192</v>
      </c>
      <c r="D2756" s="2">
        <v>48</v>
      </c>
      <c r="E2756" s="3">
        <v>40695.427083333336</v>
      </c>
      <c r="F2756" s="11">
        <v>0.85</v>
      </c>
      <c r="G2756" s="2">
        <v>12473</v>
      </c>
      <c r="H2756" s="11">
        <v>40.799999999999997</v>
      </c>
    </row>
    <row r="2757" spans="1:8" x14ac:dyDescent="0.25">
      <c r="A2757" s="2">
        <v>555162</v>
      </c>
      <c r="B2757" s="1">
        <v>22775</v>
      </c>
      <c r="C2757" s="2" t="s">
        <v>744</v>
      </c>
      <c r="D2757" s="2">
        <v>12</v>
      </c>
      <c r="E2757" s="3">
        <v>40695.427083333336</v>
      </c>
      <c r="F2757" s="11">
        <v>1.25</v>
      </c>
      <c r="G2757" s="2">
        <v>12473</v>
      </c>
      <c r="H2757" s="11">
        <v>15</v>
      </c>
    </row>
    <row r="2758" spans="1:8" x14ac:dyDescent="0.25">
      <c r="A2758" s="2">
        <v>555162</v>
      </c>
      <c r="B2758" s="1">
        <v>22813</v>
      </c>
      <c r="C2758" s="2" t="s">
        <v>521</v>
      </c>
      <c r="D2758" s="2">
        <v>12</v>
      </c>
      <c r="E2758" s="3">
        <v>40695.427083333336</v>
      </c>
      <c r="F2758" s="11">
        <v>1.95</v>
      </c>
      <c r="G2758" s="2">
        <v>12473</v>
      </c>
      <c r="H2758" s="11">
        <v>23.4</v>
      </c>
    </row>
    <row r="2759" spans="1:8" x14ac:dyDescent="0.25">
      <c r="A2759" s="2">
        <v>555162</v>
      </c>
      <c r="B2759" s="1">
        <v>22895</v>
      </c>
      <c r="C2759" s="2" t="s">
        <v>78</v>
      </c>
      <c r="D2759" s="2">
        <v>6</v>
      </c>
      <c r="E2759" s="3">
        <v>40695.427083333336</v>
      </c>
      <c r="F2759" s="11">
        <v>3.25</v>
      </c>
      <c r="G2759" s="2">
        <v>12473</v>
      </c>
      <c r="H2759" s="11">
        <v>19.5</v>
      </c>
    </row>
    <row r="2760" spans="1:8" x14ac:dyDescent="0.25">
      <c r="A2760" s="2">
        <v>555162</v>
      </c>
      <c r="B2760" s="1">
        <v>22907</v>
      </c>
      <c r="C2760" s="2" t="s">
        <v>186</v>
      </c>
      <c r="D2760" s="2">
        <v>12</v>
      </c>
      <c r="E2760" s="3">
        <v>40695.427083333336</v>
      </c>
      <c r="F2760" s="11">
        <v>0.85</v>
      </c>
      <c r="G2760" s="2">
        <v>12473</v>
      </c>
      <c r="H2760" s="11">
        <v>10.199999999999999</v>
      </c>
    </row>
    <row r="2761" spans="1:8" x14ac:dyDescent="0.25">
      <c r="A2761" s="2">
        <v>555162</v>
      </c>
      <c r="B2761" s="1">
        <v>22989</v>
      </c>
      <c r="C2761" s="2" t="s">
        <v>636</v>
      </c>
      <c r="D2761" s="2">
        <v>6</v>
      </c>
      <c r="E2761" s="3">
        <v>40695.427083333336</v>
      </c>
      <c r="F2761" s="11">
        <v>3.25</v>
      </c>
      <c r="G2761" s="2">
        <v>12473</v>
      </c>
      <c r="H2761" s="11">
        <v>19.5</v>
      </c>
    </row>
    <row r="2762" spans="1:8" x14ac:dyDescent="0.25">
      <c r="A2762" s="2">
        <v>555162</v>
      </c>
      <c r="B2762" s="1">
        <v>23010</v>
      </c>
      <c r="C2762" s="2" t="s">
        <v>761</v>
      </c>
      <c r="D2762" s="2">
        <v>3</v>
      </c>
      <c r="E2762" s="3">
        <v>40695.427083333336</v>
      </c>
      <c r="F2762" s="11">
        <v>16.95</v>
      </c>
      <c r="G2762" s="2">
        <v>12473</v>
      </c>
      <c r="H2762" s="11">
        <v>50.849999999999994</v>
      </c>
    </row>
    <row r="2763" spans="1:8" x14ac:dyDescent="0.25">
      <c r="A2763" s="2">
        <v>555162</v>
      </c>
      <c r="B2763" s="1">
        <v>23203</v>
      </c>
      <c r="C2763" s="2" t="s">
        <v>977</v>
      </c>
      <c r="D2763" s="2">
        <v>10</v>
      </c>
      <c r="E2763" s="3">
        <v>40695.427083333336</v>
      </c>
      <c r="F2763" s="11">
        <v>2.08</v>
      </c>
      <c r="G2763" s="2">
        <v>12473</v>
      </c>
      <c r="H2763" s="11">
        <v>20.8</v>
      </c>
    </row>
    <row r="2764" spans="1:8" x14ac:dyDescent="0.25">
      <c r="A2764" s="2">
        <v>555162</v>
      </c>
      <c r="B2764" s="1">
        <v>23206</v>
      </c>
      <c r="C2764" s="2" t="s">
        <v>901</v>
      </c>
      <c r="D2764" s="2">
        <v>10</v>
      </c>
      <c r="E2764" s="3">
        <v>40695.427083333336</v>
      </c>
      <c r="F2764" s="11">
        <v>1.65</v>
      </c>
      <c r="G2764" s="2">
        <v>12473</v>
      </c>
      <c r="H2764" s="11">
        <v>16.5</v>
      </c>
    </row>
    <row r="2765" spans="1:8" x14ac:dyDescent="0.25">
      <c r="A2765" s="2">
        <v>555162</v>
      </c>
      <c r="B2765" s="1">
        <v>23233</v>
      </c>
      <c r="C2765" s="2" t="s">
        <v>677</v>
      </c>
      <c r="D2765" s="2">
        <v>25</v>
      </c>
      <c r="E2765" s="3">
        <v>40695.427083333336</v>
      </c>
      <c r="F2765" s="11">
        <v>0.42</v>
      </c>
      <c r="G2765" s="2">
        <v>12473</v>
      </c>
      <c r="H2765" s="11">
        <v>10.5</v>
      </c>
    </row>
    <row r="2766" spans="1:8" x14ac:dyDescent="0.25">
      <c r="A2766" s="2">
        <v>555162</v>
      </c>
      <c r="B2766" s="1">
        <v>82484</v>
      </c>
      <c r="C2766" s="2" t="s">
        <v>605</v>
      </c>
      <c r="D2766" s="2">
        <v>2</v>
      </c>
      <c r="E2766" s="3">
        <v>40695.427083333336</v>
      </c>
      <c r="F2766" s="11">
        <v>7.95</v>
      </c>
      <c r="G2766" s="2">
        <v>12473</v>
      </c>
      <c r="H2766" s="11">
        <v>15.9</v>
      </c>
    </row>
    <row r="2767" spans="1:8" x14ac:dyDescent="0.25">
      <c r="A2767" s="2">
        <v>555162</v>
      </c>
      <c r="B2767" s="1">
        <v>84077</v>
      </c>
      <c r="C2767" s="2" t="s">
        <v>1072</v>
      </c>
      <c r="D2767" s="2">
        <v>48</v>
      </c>
      <c r="E2767" s="3">
        <v>40695.427083333336</v>
      </c>
      <c r="F2767" s="11">
        <v>0.28999999999999998</v>
      </c>
      <c r="G2767" s="2">
        <v>12473</v>
      </c>
      <c r="H2767" s="11">
        <v>13.919999999999998</v>
      </c>
    </row>
    <row r="2768" spans="1:8" x14ac:dyDescent="0.25">
      <c r="A2768" s="2">
        <v>555162</v>
      </c>
      <c r="B2768" s="1">
        <v>84755</v>
      </c>
      <c r="C2768" s="2" t="s">
        <v>1071</v>
      </c>
      <c r="D2768" s="2">
        <v>16</v>
      </c>
      <c r="E2768" s="3">
        <v>40695.427083333336</v>
      </c>
      <c r="F2768" s="11">
        <v>0.65</v>
      </c>
      <c r="G2768" s="2">
        <v>12473</v>
      </c>
      <c r="H2768" s="11">
        <v>10.4</v>
      </c>
    </row>
    <row r="2769" spans="1:8" x14ac:dyDescent="0.25">
      <c r="A2769" s="2">
        <v>555162</v>
      </c>
      <c r="B2769" s="1">
        <v>84879</v>
      </c>
      <c r="C2769" s="2" t="s">
        <v>264</v>
      </c>
      <c r="D2769" s="2">
        <v>16</v>
      </c>
      <c r="E2769" s="3">
        <v>40695.427083333336</v>
      </c>
      <c r="F2769" s="11">
        <v>1.69</v>
      </c>
      <c r="G2769" s="2">
        <v>12473</v>
      </c>
      <c r="H2769" s="11">
        <v>27.04</v>
      </c>
    </row>
    <row r="2770" spans="1:8" x14ac:dyDescent="0.25">
      <c r="A2770" s="2">
        <v>555282</v>
      </c>
      <c r="B2770" s="1">
        <v>20658</v>
      </c>
      <c r="C2770" s="2" t="s">
        <v>877</v>
      </c>
      <c r="D2770" s="2">
        <v>20</v>
      </c>
      <c r="E2770" s="3">
        <v>40696.37777777778</v>
      </c>
      <c r="F2770" s="11">
        <v>1.25</v>
      </c>
      <c r="G2770" s="2">
        <v>12709</v>
      </c>
      <c r="H2770" s="11">
        <v>25</v>
      </c>
    </row>
    <row r="2771" spans="1:8" x14ac:dyDescent="0.25">
      <c r="A2771" s="2">
        <v>555282</v>
      </c>
      <c r="B2771" s="1">
        <v>20685</v>
      </c>
      <c r="C2771" s="2" t="s">
        <v>50</v>
      </c>
      <c r="D2771" s="2">
        <v>5</v>
      </c>
      <c r="E2771" s="3">
        <v>40696.37777777778</v>
      </c>
      <c r="F2771" s="11">
        <v>7.95</v>
      </c>
      <c r="G2771" s="2">
        <v>12709</v>
      </c>
      <c r="H2771" s="11">
        <v>39.75</v>
      </c>
    </row>
    <row r="2772" spans="1:8" x14ac:dyDescent="0.25">
      <c r="A2772" s="2">
        <v>555282</v>
      </c>
      <c r="B2772" s="1">
        <v>20979</v>
      </c>
      <c r="C2772" s="2" t="s">
        <v>151</v>
      </c>
      <c r="D2772" s="2">
        <v>32</v>
      </c>
      <c r="E2772" s="3">
        <v>40696.37777777778</v>
      </c>
      <c r="F2772" s="11">
        <v>1.25</v>
      </c>
      <c r="G2772" s="2">
        <v>12709</v>
      </c>
      <c r="H2772" s="11">
        <v>40</v>
      </c>
    </row>
    <row r="2773" spans="1:8" x14ac:dyDescent="0.25">
      <c r="A2773" s="2">
        <v>555282</v>
      </c>
      <c r="B2773" s="1">
        <v>21080</v>
      </c>
      <c r="C2773" s="2" t="s">
        <v>377</v>
      </c>
      <c r="D2773" s="2">
        <v>40</v>
      </c>
      <c r="E2773" s="3">
        <v>40696.37777777778</v>
      </c>
      <c r="F2773" s="11">
        <v>0.85</v>
      </c>
      <c r="G2773" s="2">
        <v>12709</v>
      </c>
      <c r="H2773" s="11">
        <v>34</v>
      </c>
    </row>
    <row r="2774" spans="1:8" x14ac:dyDescent="0.25">
      <c r="A2774" s="2">
        <v>555282</v>
      </c>
      <c r="B2774" s="1">
        <v>21086</v>
      </c>
      <c r="C2774" s="2" t="s">
        <v>309</v>
      </c>
      <c r="D2774" s="2">
        <v>50</v>
      </c>
      <c r="E2774" s="3">
        <v>40696.37777777778</v>
      </c>
      <c r="F2774" s="11">
        <v>0.65</v>
      </c>
      <c r="G2774" s="2">
        <v>12709</v>
      </c>
      <c r="H2774" s="11">
        <v>32.5</v>
      </c>
    </row>
    <row r="2775" spans="1:8" x14ac:dyDescent="0.25">
      <c r="A2775" s="2">
        <v>555282</v>
      </c>
      <c r="B2775" s="1">
        <v>21094</v>
      </c>
      <c r="C2775" s="2" t="s">
        <v>310</v>
      </c>
      <c r="D2775" s="2">
        <v>20</v>
      </c>
      <c r="E2775" s="3">
        <v>40696.37777777778</v>
      </c>
      <c r="F2775" s="11">
        <v>0.85</v>
      </c>
      <c r="G2775" s="2">
        <v>12709</v>
      </c>
      <c r="H2775" s="11">
        <v>17</v>
      </c>
    </row>
    <row r="2776" spans="1:8" x14ac:dyDescent="0.25">
      <c r="A2776" s="2">
        <v>555282</v>
      </c>
      <c r="B2776" s="1">
        <v>21121</v>
      </c>
      <c r="C2776" s="2" t="s">
        <v>326</v>
      </c>
      <c r="D2776" s="2">
        <v>24</v>
      </c>
      <c r="E2776" s="3">
        <v>40696.37777777778</v>
      </c>
      <c r="F2776" s="11">
        <v>1.25</v>
      </c>
      <c r="G2776" s="2">
        <v>12709</v>
      </c>
      <c r="H2776" s="11">
        <v>30</v>
      </c>
    </row>
    <row r="2777" spans="1:8" x14ac:dyDescent="0.25">
      <c r="A2777" s="2">
        <v>555282</v>
      </c>
      <c r="B2777" s="1">
        <v>21124</v>
      </c>
      <c r="C2777" s="2" t="s">
        <v>531</v>
      </c>
      <c r="D2777" s="2">
        <v>24</v>
      </c>
      <c r="E2777" s="3">
        <v>40696.37777777778</v>
      </c>
      <c r="F2777" s="11">
        <v>1.25</v>
      </c>
      <c r="G2777" s="2">
        <v>12709</v>
      </c>
      <c r="H2777" s="11">
        <v>30</v>
      </c>
    </row>
    <row r="2778" spans="1:8" x14ac:dyDescent="0.25">
      <c r="A2778" s="2">
        <v>555282</v>
      </c>
      <c r="B2778" s="1">
        <v>21212</v>
      </c>
      <c r="C2778" s="2" t="s">
        <v>21</v>
      </c>
      <c r="D2778" s="2">
        <v>24</v>
      </c>
      <c r="E2778" s="3">
        <v>40696.37777777778</v>
      </c>
      <c r="F2778" s="11">
        <v>0.55000000000000004</v>
      </c>
      <c r="G2778" s="2">
        <v>12709</v>
      </c>
      <c r="H2778" s="11">
        <v>13.200000000000001</v>
      </c>
    </row>
    <row r="2779" spans="1:8" x14ac:dyDescent="0.25">
      <c r="A2779" s="2">
        <v>555282</v>
      </c>
      <c r="B2779" s="1">
        <v>21238</v>
      </c>
      <c r="C2779" s="2" t="s">
        <v>125</v>
      </c>
      <c r="D2779" s="2">
        <v>16</v>
      </c>
      <c r="E2779" s="3">
        <v>40696.37777777778</v>
      </c>
      <c r="F2779" s="11">
        <v>0.85</v>
      </c>
      <c r="G2779" s="2">
        <v>12709</v>
      </c>
      <c r="H2779" s="11">
        <v>13.6</v>
      </c>
    </row>
    <row r="2780" spans="1:8" x14ac:dyDescent="0.25">
      <c r="A2780" s="2">
        <v>555282</v>
      </c>
      <c r="B2780" s="1">
        <v>21592</v>
      </c>
      <c r="C2780" s="2" t="s">
        <v>546</v>
      </c>
      <c r="D2780" s="2">
        <v>24</v>
      </c>
      <c r="E2780" s="3">
        <v>40696.37777777778</v>
      </c>
      <c r="F2780" s="11">
        <v>1.25</v>
      </c>
      <c r="G2780" s="2">
        <v>12709</v>
      </c>
      <c r="H2780" s="11">
        <v>30</v>
      </c>
    </row>
    <row r="2781" spans="1:8" x14ac:dyDescent="0.25">
      <c r="A2781" s="2">
        <v>555282</v>
      </c>
      <c r="B2781" s="1">
        <v>21809</v>
      </c>
      <c r="C2781" s="2" t="s">
        <v>1082</v>
      </c>
      <c r="D2781" s="2">
        <v>1</v>
      </c>
      <c r="E2781" s="3">
        <v>40696.37777777778</v>
      </c>
      <c r="F2781" s="11">
        <v>1.25</v>
      </c>
      <c r="G2781" s="2">
        <v>12709</v>
      </c>
      <c r="H2781" s="11">
        <v>1.25</v>
      </c>
    </row>
    <row r="2782" spans="1:8" x14ac:dyDescent="0.25">
      <c r="A2782" s="2">
        <v>555282</v>
      </c>
      <c r="B2782" s="1">
        <v>22197</v>
      </c>
      <c r="C2782" s="2" t="s">
        <v>115</v>
      </c>
      <c r="D2782" s="2">
        <v>12</v>
      </c>
      <c r="E2782" s="3">
        <v>40696.37777777778</v>
      </c>
      <c r="F2782" s="11">
        <v>0.85</v>
      </c>
      <c r="G2782" s="2">
        <v>12709</v>
      </c>
      <c r="H2782" s="11">
        <v>10.199999999999999</v>
      </c>
    </row>
    <row r="2783" spans="1:8" x14ac:dyDescent="0.25">
      <c r="A2783" s="2">
        <v>555282</v>
      </c>
      <c r="B2783" s="1">
        <v>22243</v>
      </c>
      <c r="C2783" s="2" t="s">
        <v>4</v>
      </c>
      <c r="D2783" s="2">
        <v>12</v>
      </c>
      <c r="E2783" s="3">
        <v>40696.37777777778</v>
      </c>
      <c r="F2783" s="11">
        <v>1.65</v>
      </c>
      <c r="G2783" s="2">
        <v>12709</v>
      </c>
      <c r="H2783" s="11">
        <v>19.799999999999997</v>
      </c>
    </row>
    <row r="2784" spans="1:8" x14ac:dyDescent="0.25">
      <c r="A2784" s="2">
        <v>555282</v>
      </c>
      <c r="B2784" s="1">
        <v>22333</v>
      </c>
      <c r="C2784" s="2" t="s">
        <v>67</v>
      </c>
      <c r="D2784" s="2">
        <v>10</v>
      </c>
      <c r="E2784" s="3">
        <v>40696.37777777778</v>
      </c>
      <c r="F2784" s="11">
        <v>1.65</v>
      </c>
      <c r="G2784" s="2">
        <v>12709</v>
      </c>
      <c r="H2784" s="11">
        <v>16.5</v>
      </c>
    </row>
    <row r="2785" spans="1:8" x14ac:dyDescent="0.25">
      <c r="A2785" s="2">
        <v>555282</v>
      </c>
      <c r="B2785" s="1">
        <v>22354</v>
      </c>
      <c r="C2785" s="2" t="s">
        <v>81</v>
      </c>
      <c r="D2785" s="2">
        <v>10</v>
      </c>
      <c r="E2785" s="3">
        <v>40696.37777777778</v>
      </c>
      <c r="F2785" s="11">
        <v>3.75</v>
      </c>
      <c r="G2785" s="2">
        <v>12709</v>
      </c>
      <c r="H2785" s="11">
        <v>37.5</v>
      </c>
    </row>
    <row r="2786" spans="1:8" x14ac:dyDescent="0.25">
      <c r="A2786" s="2">
        <v>555282</v>
      </c>
      <c r="B2786" s="1">
        <v>22467</v>
      </c>
      <c r="C2786" s="2" t="s">
        <v>107</v>
      </c>
      <c r="D2786" s="2">
        <v>20</v>
      </c>
      <c r="E2786" s="3">
        <v>40696.37777777778</v>
      </c>
      <c r="F2786" s="11">
        <v>2.5499999999999998</v>
      </c>
      <c r="G2786" s="2">
        <v>12709</v>
      </c>
      <c r="H2786" s="11">
        <v>51</v>
      </c>
    </row>
    <row r="2787" spans="1:8" x14ac:dyDescent="0.25">
      <c r="A2787" s="2">
        <v>555282</v>
      </c>
      <c r="B2787" s="1">
        <v>22627</v>
      </c>
      <c r="C2787" s="2" t="s">
        <v>150</v>
      </c>
      <c r="D2787" s="2">
        <v>12</v>
      </c>
      <c r="E2787" s="3">
        <v>40696.37777777778</v>
      </c>
      <c r="F2787" s="11">
        <v>7.65</v>
      </c>
      <c r="G2787" s="2">
        <v>12709</v>
      </c>
      <c r="H2787" s="11">
        <v>91.800000000000011</v>
      </c>
    </row>
    <row r="2788" spans="1:8" x14ac:dyDescent="0.25">
      <c r="A2788" s="2">
        <v>555282</v>
      </c>
      <c r="B2788" s="1">
        <v>22666</v>
      </c>
      <c r="C2788" s="2" t="s">
        <v>533</v>
      </c>
      <c r="D2788" s="2">
        <v>24</v>
      </c>
      <c r="E2788" s="3">
        <v>40696.37777777778</v>
      </c>
      <c r="F2788" s="11">
        <v>2.5499999999999998</v>
      </c>
      <c r="G2788" s="2">
        <v>12709</v>
      </c>
      <c r="H2788" s="11">
        <v>61.199999999999996</v>
      </c>
    </row>
    <row r="2789" spans="1:8" x14ac:dyDescent="0.25">
      <c r="A2789" s="2">
        <v>555282</v>
      </c>
      <c r="B2789" s="1">
        <v>22907</v>
      </c>
      <c r="C2789" s="2" t="s">
        <v>186</v>
      </c>
      <c r="D2789" s="2">
        <v>24</v>
      </c>
      <c r="E2789" s="3">
        <v>40696.37777777778</v>
      </c>
      <c r="F2789" s="11">
        <v>0.85</v>
      </c>
      <c r="G2789" s="2">
        <v>12709</v>
      </c>
      <c r="H2789" s="11">
        <v>20.399999999999999</v>
      </c>
    </row>
    <row r="2790" spans="1:8" x14ac:dyDescent="0.25">
      <c r="A2790" s="2">
        <v>555282</v>
      </c>
      <c r="B2790" s="1">
        <v>22944</v>
      </c>
      <c r="C2790" s="2" t="s">
        <v>1081</v>
      </c>
      <c r="D2790" s="2">
        <v>6</v>
      </c>
      <c r="E2790" s="3">
        <v>40696.37777777778</v>
      </c>
      <c r="F2790" s="11">
        <v>1.25</v>
      </c>
      <c r="G2790" s="2">
        <v>12709</v>
      </c>
      <c r="H2790" s="11">
        <v>7.5</v>
      </c>
    </row>
    <row r="2791" spans="1:8" x14ac:dyDescent="0.25">
      <c r="A2791" s="2">
        <v>555282</v>
      </c>
      <c r="B2791" s="1">
        <v>22948</v>
      </c>
      <c r="C2791" s="2" t="s">
        <v>268</v>
      </c>
      <c r="D2791" s="2">
        <v>4</v>
      </c>
      <c r="E2791" s="3">
        <v>40696.37777777778</v>
      </c>
      <c r="F2791" s="11">
        <v>0.85</v>
      </c>
      <c r="G2791" s="2">
        <v>12709</v>
      </c>
      <c r="H2791" s="11">
        <v>3.4</v>
      </c>
    </row>
    <row r="2792" spans="1:8" x14ac:dyDescent="0.25">
      <c r="A2792" s="2">
        <v>555282</v>
      </c>
      <c r="B2792" s="1">
        <v>22960</v>
      </c>
      <c r="C2792" s="2" t="s">
        <v>52</v>
      </c>
      <c r="D2792" s="2">
        <v>24</v>
      </c>
      <c r="E2792" s="3">
        <v>40696.37777777778</v>
      </c>
      <c r="F2792" s="11">
        <v>3.75</v>
      </c>
      <c r="G2792" s="2">
        <v>12709</v>
      </c>
      <c r="H2792" s="11">
        <v>90</v>
      </c>
    </row>
    <row r="2793" spans="1:8" x14ac:dyDescent="0.25">
      <c r="A2793" s="2">
        <v>555282</v>
      </c>
      <c r="B2793" s="1">
        <v>22961</v>
      </c>
      <c r="C2793" s="2" t="s">
        <v>13</v>
      </c>
      <c r="D2793" s="2">
        <v>48</v>
      </c>
      <c r="E2793" s="3">
        <v>40696.37777777778</v>
      </c>
      <c r="F2793" s="11">
        <v>1.45</v>
      </c>
      <c r="G2793" s="2">
        <v>12709</v>
      </c>
      <c r="H2793" s="11">
        <v>69.599999999999994</v>
      </c>
    </row>
    <row r="2794" spans="1:8" x14ac:dyDescent="0.25">
      <c r="A2794" s="2">
        <v>555282</v>
      </c>
      <c r="B2794" s="1">
        <v>22965</v>
      </c>
      <c r="C2794" s="2" t="s">
        <v>1077</v>
      </c>
      <c r="D2794" s="2">
        <v>12</v>
      </c>
      <c r="E2794" s="3">
        <v>40696.37777777778</v>
      </c>
      <c r="F2794" s="11">
        <v>2.1</v>
      </c>
      <c r="G2794" s="2">
        <v>12709</v>
      </c>
      <c r="H2794" s="11">
        <v>25.200000000000003</v>
      </c>
    </row>
    <row r="2795" spans="1:8" x14ac:dyDescent="0.25">
      <c r="A2795" s="2">
        <v>555282</v>
      </c>
      <c r="B2795" s="1">
        <v>22979</v>
      </c>
      <c r="C2795" s="2" t="s">
        <v>786</v>
      </c>
      <c r="D2795" s="2">
        <v>12</v>
      </c>
      <c r="E2795" s="3">
        <v>40696.37777777778</v>
      </c>
      <c r="F2795" s="11">
        <v>1.45</v>
      </c>
      <c r="G2795" s="2">
        <v>12709</v>
      </c>
      <c r="H2795" s="11">
        <v>17.399999999999999</v>
      </c>
    </row>
    <row r="2796" spans="1:8" x14ac:dyDescent="0.25">
      <c r="A2796" s="2">
        <v>555282</v>
      </c>
      <c r="B2796" s="1">
        <v>22980</v>
      </c>
      <c r="C2796" s="2" t="s">
        <v>787</v>
      </c>
      <c r="D2796" s="2">
        <v>12</v>
      </c>
      <c r="E2796" s="3">
        <v>40696.37777777778</v>
      </c>
      <c r="F2796" s="11">
        <v>1.65</v>
      </c>
      <c r="G2796" s="2">
        <v>12709</v>
      </c>
      <c r="H2796" s="11">
        <v>19.799999999999997</v>
      </c>
    </row>
    <row r="2797" spans="1:8" x14ac:dyDescent="0.25">
      <c r="A2797" s="2">
        <v>555282</v>
      </c>
      <c r="B2797" s="1">
        <v>22989</v>
      </c>
      <c r="C2797" s="2" t="s">
        <v>636</v>
      </c>
      <c r="D2797" s="2">
        <v>24</v>
      </c>
      <c r="E2797" s="3">
        <v>40696.37777777778</v>
      </c>
      <c r="F2797" s="11">
        <v>3.25</v>
      </c>
      <c r="G2797" s="2">
        <v>12709</v>
      </c>
      <c r="H2797" s="11">
        <v>78</v>
      </c>
    </row>
    <row r="2798" spans="1:8" x14ac:dyDescent="0.25">
      <c r="A2798" s="2">
        <v>555282</v>
      </c>
      <c r="B2798" s="1">
        <v>23111</v>
      </c>
      <c r="C2798" s="2" t="s">
        <v>1057</v>
      </c>
      <c r="D2798" s="2">
        <v>1</v>
      </c>
      <c r="E2798" s="3">
        <v>40696.37777777778</v>
      </c>
      <c r="F2798" s="11">
        <v>12.5</v>
      </c>
      <c r="G2798" s="2">
        <v>12709</v>
      </c>
      <c r="H2798" s="11">
        <v>12.5</v>
      </c>
    </row>
    <row r="2799" spans="1:8" x14ac:dyDescent="0.25">
      <c r="A2799" s="2">
        <v>555282</v>
      </c>
      <c r="B2799" s="1">
        <v>23118</v>
      </c>
      <c r="C2799" s="2" t="s">
        <v>1039</v>
      </c>
      <c r="D2799" s="2">
        <v>2</v>
      </c>
      <c r="E2799" s="3">
        <v>40696.37777777778</v>
      </c>
      <c r="F2799" s="11">
        <v>7.5</v>
      </c>
      <c r="G2799" s="2">
        <v>12709</v>
      </c>
      <c r="H2799" s="11">
        <v>15</v>
      </c>
    </row>
    <row r="2800" spans="1:8" x14ac:dyDescent="0.25">
      <c r="A2800" s="2">
        <v>555282</v>
      </c>
      <c r="B2800" s="1">
        <v>23168</v>
      </c>
      <c r="C2800" s="2" t="s">
        <v>1049</v>
      </c>
      <c r="D2800" s="2">
        <v>12</v>
      </c>
      <c r="E2800" s="3">
        <v>40696.37777777778</v>
      </c>
      <c r="F2800" s="11">
        <v>1.25</v>
      </c>
      <c r="G2800" s="2">
        <v>12709</v>
      </c>
      <c r="H2800" s="11">
        <v>15</v>
      </c>
    </row>
    <row r="2801" spans="1:8" x14ac:dyDescent="0.25">
      <c r="A2801" s="2">
        <v>555282</v>
      </c>
      <c r="B2801" s="1">
        <v>23169</v>
      </c>
      <c r="C2801" s="2" t="s">
        <v>1076</v>
      </c>
      <c r="D2801" s="2">
        <v>6</v>
      </c>
      <c r="E2801" s="3">
        <v>40696.37777777778</v>
      </c>
      <c r="F2801" s="11">
        <v>4.1500000000000004</v>
      </c>
      <c r="G2801" s="2">
        <v>12709</v>
      </c>
      <c r="H2801" s="11">
        <v>24.900000000000002</v>
      </c>
    </row>
    <row r="2802" spans="1:8" x14ac:dyDescent="0.25">
      <c r="A2802" s="2">
        <v>555282</v>
      </c>
      <c r="B2802" s="1">
        <v>23210</v>
      </c>
      <c r="C2802" s="2" t="s">
        <v>1073</v>
      </c>
      <c r="D2802" s="2">
        <v>24</v>
      </c>
      <c r="E2802" s="3">
        <v>40696.37777777778</v>
      </c>
      <c r="F2802" s="11">
        <v>1.25</v>
      </c>
      <c r="G2802" s="2">
        <v>12709</v>
      </c>
      <c r="H2802" s="11">
        <v>30</v>
      </c>
    </row>
    <row r="2803" spans="1:8" x14ac:dyDescent="0.25">
      <c r="A2803" s="2">
        <v>555282</v>
      </c>
      <c r="B2803" s="1">
        <v>23212</v>
      </c>
      <c r="C2803" s="2" t="s">
        <v>1075</v>
      </c>
      <c r="D2803" s="2">
        <v>12</v>
      </c>
      <c r="E2803" s="3">
        <v>40696.37777777778</v>
      </c>
      <c r="F2803" s="11">
        <v>1.25</v>
      </c>
      <c r="G2803" s="2">
        <v>12709</v>
      </c>
      <c r="H2803" s="11">
        <v>15</v>
      </c>
    </row>
    <row r="2804" spans="1:8" x14ac:dyDescent="0.25">
      <c r="A2804" s="2">
        <v>555282</v>
      </c>
      <c r="B2804" s="1">
        <v>23213</v>
      </c>
      <c r="C2804" s="2" t="s">
        <v>1074</v>
      </c>
      <c r="D2804" s="2">
        <v>12</v>
      </c>
      <c r="E2804" s="3">
        <v>40696.37777777778</v>
      </c>
      <c r="F2804" s="11">
        <v>1.25</v>
      </c>
      <c r="G2804" s="2">
        <v>12709</v>
      </c>
      <c r="H2804" s="11">
        <v>15</v>
      </c>
    </row>
    <row r="2805" spans="1:8" x14ac:dyDescent="0.25">
      <c r="A2805" s="2">
        <v>555282</v>
      </c>
      <c r="B2805" s="1">
        <v>23219</v>
      </c>
      <c r="C2805" s="2" t="s">
        <v>1078</v>
      </c>
      <c r="D2805" s="2">
        <v>1</v>
      </c>
      <c r="E2805" s="3">
        <v>40696.37777777778</v>
      </c>
      <c r="F2805" s="11">
        <v>1.25</v>
      </c>
      <c r="G2805" s="2">
        <v>12709</v>
      </c>
      <c r="H2805" s="11">
        <v>1.25</v>
      </c>
    </row>
    <row r="2806" spans="1:8" x14ac:dyDescent="0.25">
      <c r="A2806" s="2">
        <v>555282</v>
      </c>
      <c r="B2806" s="1">
        <v>23221</v>
      </c>
      <c r="C2806" s="2" t="s">
        <v>1080</v>
      </c>
      <c r="D2806" s="2">
        <v>1</v>
      </c>
      <c r="E2806" s="3">
        <v>40696.37777777778</v>
      </c>
      <c r="F2806" s="11">
        <v>0.83</v>
      </c>
      <c r="G2806" s="2">
        <v>12709</v>
      </c>
      <c r="H2806" s="11">
        <v>0.83</v>
      </c>
    </row>
    <row r="2807" spans="1:8" x14ac:dyDescent="0.25">
      <c r="A2807" s="2">
        <v>555282</v>
      </c>
      <c r="B2807" s="1">
        <v>23224</v>
      </c>
      <c r="C2807" s="2" t="s">
        <v>1079</v>
      </c>
      <c r="D2807" s="2">
        <v>1</v>
      </c>
      <c r="E2807" s="3">
        <v>40696.37777777778</v>
      </c>
      <c r="F2807" s="11">
        <v>0.83</v>
      </c>
      <c r="G2807" s="2">
        <v>12709</v>
      </c>
      <c r="H2807" s="11">
        <v>0.83</v>
      </c>
    </row>
    <row r="2808" spans="1:8" x14ac:dyDescent="0.25">
      <c r="A2808" s="2">
        <v>555282</v>
      </c>
      <c r="B2808" s="1">
        <v>35953</v>
      </c>
      <c r="C2808" s="2" t="s">
        <v>1083</v>
      </c>
      <c r="D2808" s="2">
        <v>4</v>
      </c>
      <c r="E2808" s="3">
        <v>40696.37777777778</v>
      </c>
      <c r="F2808" s="11">
        <v>1.25</v>
      </c>
      <c r="G2808" s="2">
        <v>12709</v>
      </c>
      <c r="H2808" s="11">
        <v>5</v>
      </c>
    </row>
    <row r="2809" spans="1:8" x14ac:dyDescent="0.25">
      <c r="A2809" s="2">
        <v>555282</v>
      </c>
      <c r="B2809" s="1">
        <v>35961</v>
      </c>
      <c r="C2809" s="2" t="s">
        <v>1084</v>
      </c>
      <c r="D2809" s="2">
        <v>1</v>
      </c>
      <c r="E2809" s="3">
        <v>40696.37777777778</v>
      </c>
      <c r="F2809" s="11">
        <v>0.85</v>
      </c>
      <c r="G2809" s="2">
        <v>12709</v>
      </c>
      <c r="H2809" s="11">
        <v>0.85</v>
      </c>
    </row>
    <row r="2810" spans="1:8" x14ac:dyDescent="0.25">
      <c r="A2810" s="2">
        <v>555282</v>
      </c>
      <c r="B2810" s="1" t="s">
        <v>492</v>
      </c>
      <c r="C2810" s="2" t="s">
        <v>493</v>
      </c>
      <c r="D2810" s="2">
        <v>20</v>
      </c>
      <c r="E2810" s="3">
        <v>40696.37777777778</v>
      </c>
      <c r="F2810" s="11">
        <v>5.45</v>
      </c>
      <c r="G2810" s="2">
        <v>12709</v>
      </c>
      <c r="H2810" s="11">
        <v>109</v>
      </c>
    </row>
    <row r="2811" spans="1:8" x14ac:dyDescent="0.25">
      <c r="A2811" s="2">
        <v>555282</v>
      </c>
      <c r="B2811" s="1" t="s">
        <v>494</v>
      </c>
      <c r="C2811" s="2" t="s">
        <v>495</v>
      </c>
      <c r="D2811" s="2">
        <v>10</v>
      </c>
      <c r="E2811" s="3">
        <v>40696.37777777778</v>
      </c>
      <c r="F2811" s="11">
        <v>5.45</v>
      </c>
      <c r="G2811" s="2">
        <v>12709</v>
      </c>
      <c r="H2811" s="11">
        <v>54.5</v>
      </c>
    </row>
    <row r="2812" spans="1:8" x14ac:dyDescent="0.25">
      <c r="A2812" s="2">
        <v>555383</v>
      </c>
      <c r="B2812" s="1">
        <v>20682</v>
      </c>
      <c r="C2812" s="2" t="s">
        <v>308</v>
      </c>
      <c r="D2812" s="2">
        <v>2</v>
      </c>
      <c r="E2812" s="3">
        <v>40696.634027777778</v>
      </c>
      <c r="F2812" s="11">
        <v>3.25</v>
      </c>
      <c r="G2812" s="2">
        <v>12517</v>
      </c>
      <c r="H2812" s="11">
        <v>6.5</v>
      </c>
    </row>
    <row r="2813" spans="1:8" x14ac:dyDescent="0.25">
      <c r="A2813" s="2">
        <v>555383</v>
      </c>
      <c r="B2813" s="1">
        <v>20684</v>
      </c>
      <c r="C2813" s="2" t="s">
        <v>809</v>
      </c>
      <c r="D2813" s="2">
        <v>2</v>
      </c>
      <c r="E2813" s="3">
        <v>40696.634027777778</v>
      </c>
      <c r="F2813" s="11">
        <v>3.25</v>
      </c>
      <c r="G2813" s="2">
        <v>12517</v>
      </c>
      <c r="H2813" s="11">
        <v>6.5</v>
      </c>
    </row>
    <row r="2814" spans="1:8" x14ac:dyDescent="0.25">
      <c r="A2814" s="2">
        <v>555383</v>
      </c>
      <c r="B2814" s="1">
        <v>20685</v>
      </c>
      <c r="C2814" s="2" t="s">
        <v>50</v>
      </c>
      <c r="D2814" s="2">
        <v>1</v>
      </c>
      <c r="E2814" s="3">
        <v>40696.634027777778</v>
      </c>
      <c r="F2814" s="11">
        <v>7.95</v>
      </c>
      <c r="G2814" s="2">
        <v>12517</v>
      </c>
      <c r="H2814" s="11">
        <v>7.95</v>
      </c>
    </row>
    <row r="2815" spans="1:8" x14ac:dyDescent="0.25">
      <c r="A2815" s="2">
        <v>555383</v>
      </c>
      <c r="B2815" s="1">
        <v>20711</v>
      </c>
      <c r="C2815" s="2" t="s">
        <v>1087</v>
      </c>
      <c r="D2815" s="2">
        <v>2</v>
      </c>
      <c r="E2815" s="3">
        <v>40696.634027777778</v>
      </c>
      <c r="F2815" s="11">
        <v>2.08</v>
      </c>
      <c r="G2815" s="2">
        <v>12517</v>
      </c>
      <c r="H2815" s="11">
        <v>4.16</v>
      </c>
    </row>
    <row r="2816" spans="1:8" x14ac:dyDescent="0.25">
      <c r="A2816" s="2">
        <v>555383</v>
      </c>
      <c r="B2816" s="1">
        <v>20712</v>
      </c>
      <c r="C2816" s="2" t="s">
        <v>6</v>
      </c>
      <c r="D2816" s="2">
        <v>2</v>
      </c>
      <c r="E2816" s="3">
        <v>40696.634027777778</v>
      </c>
      <c r="F2816" s="11">
        <v>2.08</v>
      </c>
      <c r="G2816" s="2">
        <v>12517</v>
      </c>
      <c r="H2816" s="11">
        <v>4.16</v>
      </c>
    </row>
    <row r="2817" spans="1:8" x14ac:dyDescent="0.25">
      <c r="A2817" s="2">
        <v>555383</v>
      </c>
      <c r="B2817" s="1">
        <v>20716</v>
      </c>
      <c r="C2817" s="2" t="s">
        <v>600</v>
      </c>
      <c r="D2817" s="2">
        <v>3</v>
      </c>
      <c r="E2817" s="3">
        <v>40696.634027777778</v>
      </c>
      <c r="F2817" s="11">
        <v>1.25</v>
      </c>
      <c r="G2817" s="2">
        <v>12517</v>
      </c>
      <c r="H2817" s="11">
        <v>3.75</v>
      </c>
    </row>
    <row r="2818" spans="1:8" x14ac:dyDescent="0.25">
      <c r="A2818" s="2">
        <v>555383</v>
      </c>
      <c r="B2818" s="1">
        <v>20717</v>
      </c>
      <c r="C2818" s="2" t="s">
        <v>599</v>
      </c>
      <c r="D2818" s="2">
        <v>4</v>
      </c>
      <c r="E2818" s="3">
        <v>40696.634027777778</v>
      </c>
      <c r="F2818" s="11">
        <v>1.25</v>
      </c>
      <c r="G2818" s="2">
        <v>12517</v>
      </c>
      <c r="H2818" s="11">
        <v>5</v>
      </c>
    </row>
    <row r="2819" spans="1:8" x14ac:dyDescent="0.25">
      <c r="A2819" s="2">
        <v>555383</v>
      </c>
      <c r="B2819" s="1">
        <v>20723</v>
      </c>
      <c r="C2819" s="2" t="s">
        <v>672</v>
      </c>
      <c r="D2819" s="2">
        <v>1</v>
      </c>
      <c r="E2819" s="3">
        <v>40696.634027777778</v>
      </c>
      <c r="F2819" s="11">
        <v>0.85</v>
      </c>
      <c r="G2819" s="2">
        <v>12517</v>
      </c>
      <c r="H2819" s="11">
        <v>0.85</v>
      </c>
    </row>
    <row r="2820" spans="1:8" x14ac:dyDescent="0.25">
      <c r="A2820" s="2">
        <v>555383</v>
      </c>
      <c r="B2820" s="1">
        <v>20723</v>
      </c>
      <c r="C2820" s="2" t="s">
        <v>672</v>
      </c>
      <c r="D2820" s="2">
        <v>3</v>
      </c>
      <c r="E2820" s="3">
        <v>40696.634027777778</v>
      </c>
      <c r="F2820" s="11">
        <v>0.85</v>
      </c>
      <c r="G2820" s="2">
        <v>12517</v>
      </c>
      <c r="H2820" s="11">
        <v>2.5499999999999998</v>
      </c>
    </row>
    <row r="2821" spans="1:8" x14ac:dyDescent="0.25">
      <c r="A2821" s="2">
        <v>555383</v>
      </c>
      <c r="B2821" s="1">
        <v>20725</v>
      </c>
      <c r="C2821" s="2" t="s">
        <v>364</v>
      </c>
      <c r="D2821" s="2">
        <v>3</v>
      </c>
      <c r="E2821" s="3">
        <v>40696.634027777778</v>
      </c>
      <c r="F2821" s="11">
        <v>1.65</v>
      </c>
      <c r="G2821" s="2">
        <v>12517</v>
      </c>
      <c r="H2821" s="11">
        <v>4.9499999999999993</v>
      </c>
    </row>
    <row r="2822" spans="1:8" x14ac:dyDescent="0.25">
      <c r="A2822" s="2">
        <v>555383</v>
      </c>
      <c r="B2822" s="1">
        <v>20726</v>
      </c>
      <c r="C2822" s="2" t="s">
        <v>435</v>
      </c>
      <c r="D2822" s="2">
        <v>3</v>
      </c>
      <c r="E2822" s="3">
        <v>40696.634027777778</v>
      </c>
      <c r="F2822" s="11">
        <v>1.65</v>
      </c>
      <c r="G2822" s="2">
        <v>12517</v>
      </c>
      <c r="H2822" s="11">
        <v>4.9499999999999993</v>
      </c>
    </row>
    <row r="2823" spans="1:8" x14ac:dyDescent="0.25">
      <c r="A2823" s="2">
        <v>555383</v>
      </c>
      <c r="B2823" s="1">
        <v>20728</v>
      </c>
      <c r="C2823" s="2" t="s">
        <v>436</v>
      </c>
      <c r="D2823" s="2">
        <v>4</v>
      </c>
      <c r="E2823" s="3">
        <v>40696.634027777778</v>
      </c>
      <c r="F2823" s="11">
        <v>1.65</v>
      </c>
      <c r="G2823" s="2">
        <v>12517</v>
      </c>
      <c r="H2823" s="11">
        <v>6.6</v>
      </c>
    </row>
    <row r="2824" spans="1:8" x14ac:dyDescent="0.25">
      <c r="A2824" s="2">
        <v>555383</v>
      </c>
      <c r="B2824" s="1">
        <v>20973</v>
      </c>
      <c r="C2824" s="2" t="s">
        <v>166</v>
      </c>
      <c r="D2824" s="2">
        <v>6</v>
      </c>
      <c r="E2824" s="3">
        <v>40696.634027777778</v>
      </c>
      <c r="F2824" s="11">
        <v>0.65</v>
      </c>
      <c r="G2824" s="2">
        <v>12517</v>
      </c>
      <c r="H2824" s="11">
        <v>3.9000000000000004</v>
      </c>
    </row>
    <row r="2825" spans="1:8" x14ac:dyDescent="0.25">
      <c r="A2825" s="2">
        <v>555383</v>
      </c>
      <c r="B2825" s="1">
        <v>20974</v>
      </c>
      <c r="C2825" s="2" t="s">
        <v>481</v>
      </c>
      <c r="D2825" s="2">
        <v>4</v>
      </c>
      <c r="E2825" s="3">
        <v>40696.634027777778</v>
      </c>
      <c r="F2825" s="11">
        <v>0.65</v>
      </c>
      <c r="G2825" s="2">
        <v>12517</v>
      </c>
      <c r="H2825" s="11">
        <v>2.6</v>
      </c>
    </row>
    <row r="2826" spans="1:8" x14ac:dyDescent="0.25">
      <c r="A2826" s="2">
        <v>555383</v>
      </c>
      <c r="B2826" s="1">
        <v>21121</v>
      </c>
      <c r="C2826" s="2" t="s">
        <v>326</v>
      </c>
      <c r="D2826" s="2">
        <v>4</v>
      </c>
      <c r="E2826" s="3">
        <v>40696.634027777778</v>
      </c>
      <c r="F2826" s="11">
        <v>1.25</v>
      </c>
      <c r="G2826" s="2">
        <v>12517</v>
      </c>
      <c r="H2826" s="11">
        <v>5</v>
      </c>
    </row>
    <row r="2827" spans="1:8" x14ac:dyDescent="0.25">
      <c r="A2827" s="2">
        <v>555383</v>
      </c>
      <c r="B2827" s="1">
        <v>21122</v>
      </c>
      <c r="C2827" s="2" t="s">
        <v>218</v>
      </c>
      <c r="D2827" s="2">
        <v>6</v>
      </c>
      <c r="E2827" s="3">
        <v>40696.634027777778</v>
      </c>
      <c r="F2827" s="11">
        <v>1.25</v>
      </c>
      <c r="G2827" s="2">
        <v>12517</v>
      </c>
      <c r="H2827" s="11">
        <v>7.5</v>
      </c>
    </row>
    <row r="2828" spans="1:8" x14ac:dyDescent="0.25">
      <c r="A2828" s="2">
        <v>555383</v>
      </c>
      <c r="B2828" s="1">
        <v>21124</v>
      </c>
      <c r="C2828" s="2" t="s">
        <v>531</v>
      </c>
      <c r="D2828" s="2">
        <v>6</v>
      </c>
      <c r="E2828" s="3">
        <v>40696.634027777778</v>
      </c>
      <c r="F2828" s="11">
        <v>1.25</v>
      </c>
      <c r="G2828" s="2">
        <v>12517</v>
      </c>
      <c r="H2828" s="11">
        <v>7.5</v>
      </c>
    </row>
    <row r="2829" spans="1:8" x14ac:dyDescent="0.25">
      <c r="A2829" s="2">
        <v>555383</v>
      </c>
      <c r="B2829" s="1">
        <v>21125</v>
      </c>
      <c r="C2829" s="2" t="s">
        <v>328</v>
      </c>
      <c r="D2829" s="2">
        <v>2</v>
      </c>
      <c r="E2829" s="3">
        <v>40696.634027777778</v>
      </c>
      <c r="F2829" s="11">
        <v>1.25</v>
      </c>
      <c r="G2829" s="2">
        <v>12517</v>
      </c>
      <c r="H2829" s="11">
        <v>2.5</v>
      </c>
    </row>
    <row r="2830" spans="1:8" x14ac:dyDescent="0.25">
      <c r="A2830" s="2">
        <v>555383</v>
      </c>
      <c r="B2830" s="1">
        <v>21125</v>
      </c>
      <c r="C2830" s="2" t="s">
        <v>328</v>
      </c>
      <c r="D2830" s="2">
        <v>1</v>
      </c>
      <c r="E2830" s="3">
        <v>40696.634027777778</v>
      </c>
      <c r="F2830" s="11">
        <v>1.25</v>
      </c>
      <c r="G2830" s="2">
        <v>12517</v>
      </c>
      <c r="H2830" s="11">
        <v>1.25</v>
      </c>
    </row>
    <row r="2831" spans="1:8" x14ac:dyDescent="0.25">
      <c r="A2831" s="2">
        <v>555383</v>
      </c>
      <c r="B2831" s="1">
        <v>21212</v>
      </c>
      <c r="C2831" s="2" t="s">
        <v>21</v>
      </c>
      <c r="D2831" s="2">
        <v>6</v>
      </c>
      <c r="E2831" s="3">
        <v>40696.634027777778</v>
      </c>
      <c r="F2831" s="11">
        <v>0.55000000000000004</v>
      </c>
      <c r="G2831" s="2">
        <v>12517</v>
      </c>
      <c r="H2831" s="11">
        <v>3.3000000000000003</v>
      </c>
    </row>
    <row r="2832" spans="1:8" x14ac:dyDescent="0.25">
      <c r="A2832" s="2">
        <v>555383</v>
      </c>
      <c r="B2832" s="1">
        <v>21213</v>
      </c>
      <c r="C2832" s="2" t="s">
        <v>284</v>
      </c>
      <c r="D2832" s="2">
        <v>3</v>
      </c>
      <c r="E2832" s="3">
        <v>40696.634027777778</v>
      </c>
      <c r="F2832" s="11">
        <v>0.55000000000000004</v>
      </c>
      <c r="G2832" s="2">
        <v>12517</v>
      </c>
      <c r="H2832" s="11">
        <v>1.6500000000000001</v>
      </c>
    </row>
    <row r="2833" spans="1:8" x14ac:dyDescent="0.25">
      <c r="A2833" s="2">
        <v>555383</v>
      </c>
      <c r="B2833" s="1">
        <v>21231</v>
      </c>
      <c r="C2833" s="2" t="s">
        <v>200</v>
      </c>
      <c r="D2833" s="2">
        <v>4</v>
      </c>
      <c r="E2833" s="3">
        <v>40696.634027777778</v>
      </c>
      <c r="F2833" s="11">
        <v>1.25</v>
      </c>
      <c r="G2833" s="2">
        <v>12517</v>
      </c>
      <c r="H2833" s="11">
        <v>5</v>
      </c>
    </row>
    <row r="2834" spans="1:8" x14ac:dyDescent="0.25">
      <c r="A2834" s="2">
        <v>555383</v>
      </c>
      <c r="B2834" s="1">
        <v>21232</v>
      </c>
      <c r="C2834" s="2" t="s">
        <v>179</v>
      </c>
      <c r="D2834" s="2">
        <v>4</v>
      </c>
      <c r="E2834" s="3">
        <v>40696.634027777778</v>
      </c>
      <c r="F2834" s="11">
        <v>1.25</v>
      </c>
      <c r="G2834" s="2">
        <v>12517</v>
      </c>
      <c r="H2834" s="11">
        <v>5</v>
      </c>
    </row>
    <row r="2835" spans="1:8" x14ac:dyDescent="0.25">
      <c r="A2835" s="2">
        <v>555383</v>
      </c>
      <c r="B2835" s="1">
        <v>21249</v>
      </c>
      <c r="C2835" s="2" t="s">
        <v>23</v>
      </c>
      <c r="D2835" s="2">
        <v>3</v>
      </c>
      <c r="E2835" s="3">
        <v>40696.634027777778</v>
      </c>
      <c r="F2835" s="11">
        <v>2.95</v>
      </c>
      <c r="G2835" s="2">
        <v>12517</v>
      </c>
      <c r="H2835" s="11">
        <v>8.8500000000000014</v>
      </c>
    </row>
    <row r="2836" spans="1:8" x14ac:dyDescent="0.25">
      <c r="A2836" s="2">
        <v>555383</v>
      </c>
      <c r="B2836" s="1">
        <v>21251</v>
      </c>
      <c r="C2836" s="2" t="s">
        <v>502</v>
      </c>
      <c r="D2836" s="2">
        <v>3</v>
      </c>
      <c r="E2836" s="3">
        <v>40696.634027777778</v>
      </c>
      <c r="F2836" s="11">
        <v>2.95</v>
      </c>
      <c r="G2836" s="2">
        <v>12517</v>
      </c>
      <c r="H2836" s="11">
        <v>8.8500000000000014</v>
      </c>
    </row>
    <row r="2837" spans="1:8" x14ac:dyDescent="0.25">
      <c r="A2837" s="2">
        <v>555383</v>
      </c>
      <c r="B2837" s="1">
        <v>21272</v>
      </c>
      <c r="C2837" s="2" t="s">
        <v>221</v>
      </c>
      <c r="D2837" s="2">
        <v>4</v>
      </c>
      <c r="E2837" s="3">
        <v>40696.634027777778</v>
      </c>
      <c r="F2837" s="11">
        <v>1.25</v>
      </c>
      <c r="G2837" s="2">
        <v>12517</v>
      </c>
      <c r="H2837" s="11">
        <v>5</v>
      </c>
    </row>
    <row r="2838" spans="1:8" x14ac:dyDescent="0.25">
      <c r="A2838" s="2">
        <v>555383</v>
      </c>
      <c r="B2838" s="1">
        <v>21424</v>
      </c>
      <c r="C2838" s="2" t="s">
        <v>241</v>
      </c>
      <c r="D2838" s="2">
        <v>2</v>
      </c>
      <c r="E2838" s="3">
        <v>40696.634027777778</v>
      </c>
      <c r="F2838" s="11">
        <v>2.95</v>
      </c>
      <c r="G2838" s="2">
        <v>12517</v>
      </c>
      <c r="H2838" s="11">
        <v>5.9</v>
      </c>
    </row>
    <row r="2839" spans="1:8" x14ac:dyDescent="0.25">
      <c r="A2839" s="2">
        <v>555383</v>
      </c>
      <c r="B2839" s="1">
        <v>21426</v>
      </c>
      <c r="C2839" s="2" t="s">
        <v>240</v>
      </c>
      <c r="D2839" s="2">
        <v>2</v>
      </c>
      <c r="E2839" s="3">
        <v>40696.634027777778</v>
      </c>
      <c r="F2839" s="11">
        <v>2.1</v>
      </c>
      <c r="G2839" s="2">
        <v>12517</v>
      </c>
      <c r="H2839" s="11">
        <v>4.2</v>
      </c>
    </row>
    <row r="2840" spans="1:8" x14ac:dyDescent="0.25">
      <c r="A2840" s="2">
        <v>555383</v>
      </c>
      <c r="B2840" s="1">
        <v>21430</v>
      </c>
      <c r="C2840" s="2" t="s">
        <v>120</v>
      </c>
      <c r="D2840" s="2">
        <v>3</v>
      </c>
      <c r="E2840" s="3">
        <v>40696.634027777778</v>
      </c>
      <c r="F2840" s="11">
        <v>3.75</v>
      </c>
      <c r="G2840" s="2">
        <v>12517</v>
      </c>
      <c r="H2840" s="11">
        <v>11.25</v>
      </c>
    </row>
    <row r="2841" spans="1:8" x14ac:dyDescent="0.25">
      <c r="A2841" s="2">
        <v>555383</v>
      </c>
      <c r="B2841" s="1">
        <v>21481</v>
      </c>
      <c r="C2841" s="2" t="s">
        <v>119</v>
      </c>
      <c r="D2841" s="2">
        <v>2</v>
      </c>
      <c r="E2841" s="3">
        <v>40696.634027777778</v>
      </c>
      <c r="F2841" s="11">
        <v>2.95</v>
      </c>
      <c r="G2841" s="2">
        <v>12517</v>
      </c>
      <c r="H2841" s="11">
        <v>5.9</v>
      </c>
    </row>
    <row r="2842" spans="1:8" x14ac:dyDescent="0.25">
      <c r="A2842" s="2">
        <v>555383</v>
      </c>
      <c r="B2842" s="1">
        <v>21577</v>
      </c>
      <c r="C2842" s="2" t="s">
        <v>201</v>
      </c>
      <c r="D2842" s="2">
        <v>6</v>
      </c>
      <c r="E2842" s="3">
        <v>40696.634027777778</v>
      </c>
      <c r="F2842" s="11">
        <v>2.25</v>
      </c>
      <c r="G2842" s="2">
        <v>12517</v>
      </c>
      <c r="H2842" s="11">
        <v>13.5</v>
      </c>
    </row>
    <row r="2843" spans="1:8" x14ac:dyDescent="0.25">
      <c r="A2843" s="2">
        <v>555383</v>
      </c>
      <c r="B2843" s="1">
        <v>21588</v>
      </c>
      <c r="C2843" s="2" t="s">
        <v>1094</v>
      </c>
      <c r="D2843" s="2">
        <v>6</v>
      </c>
      <c r="E2843" s="3">
        <v>40696.634027777778</v>
      </c>
      <c r="F2843" s="11">
        <v>2.5499999999999998</v>
      </c>
      <c r="G2843" s="2">
        <v>12517</v>
      </c>
      <c r="H2843" s="11">
        <v>15.299999999999999</v>
      </c>
    </row>
    <row r="2844" spans="1:8" x14ac:dyDescent="0.25">
      <c r="A2844" s="2">
        <v>555383</v>
      </c>
      <c r="B2844" s="1">
        <v>21622</v>
      </c>
      <c r="C2844" s="2" t="s">
        <v>290</v>
      </c>
      <c r="D2844" s="2">
        <v>2</v>
      </c>
      <c r="E2844" s="3">
        <v>40696.634027777778</v>
      </c>
      <c r="F2844" s="11">
        <v>4.95</v>
      </c>
      <c r="G2844" s="2">
        <v>12517</v>
      </c>
      <c r="H2844" s="11">
        <v>9.9</v>
      </c>
    </row>
    <row r="2845" spans="1:8" x14ac:dyDescent="0.25">
      <c r="A2845" s="2">
        <v>555383</v>
      </c>
      <c r="B2845" s="1">
        <v>21680</v>
      </c>
      <c r="C2845" s="2" t="s">
        <v>159</v>
      </c>
      <c r="D2845" s="2">
        <v>1</v>
      </c>
      <c r="E2845" s="3">
        <v>40696.634027777778</v>
      </c>
      <c r="F2845" s="11">
        <v>0.85</v>
      </c>
      <c r="G2845" s="2">
        <v>12517</v>
      </c>
      <c r="H2845" s="11">
        <v>0.85</v>
      </c>
    </row>
    <row r="2846" spans="1:8" x14ac:dyDescent="0.25">
      <c r="A2846" s="2">
        <v>555383</v>
      </c>
      <c r="B2846" s="1">
        <v>21731</v>
      </c>
      <c r="C2846" s="2" t="s">
        <v>145</v>
      </c>
      <c r="D2846" s="2">
        <v>5</v>
      </c>
      <c r="E2846" s="3">
        <v>40696.634027777778</v>
      </c>
      <c r="F2846" s="11">
        <v>1.65</v>
      </c>
      <c r="G2846" s="2">
        <v>12517</v>
      </c>
      <c r="H2846" s="11">
        <v>8.25</v>
      </c>
    </row>
    <row r="2847" spans="1:8" x14ac:dyDescent="0.25">
      <c r="A2847" s="2">
        <v>555383</v>
      </c>
      <c r="B2847" s="1">
        <v>21770</v>
      </c>
      <c r="C2847" s="2" t="s">
        <v>1065</v>
      </c>
      <c r="D2847" s="2">
        <v>1</v>
      </c>
      <c r="E2847" s="3">
        <v>40696.634027777778</v>
      </c>
      <c r="F2847" s="11">
        <v>4.95</v>
      </c>
      <c r="G2847" s="2">
        <v>12517</v>
      </c>
      <c r="H2847" s="11">
        <v>4.95</v>
      </c>
    </row>
    <row r="2848" spans="1:8" x14ac:dyDescent="0.25">
      <c r="A2848" s="2">
        <v>555383</v>
      </c>
      <c r="B2848" s="1">
        <v>21828</v>
      </c>
      <c r="C2848" s="2" t="s">
        <v>1090</v>
      </c>
      <c r="D2848" s="2">
        <v>2</v>
      </c>
      <c r="E2848" s="3">
        <v>40696.634027777778</v>
      </c>
      <c r="F2848" s="11">
        <v>1.25</v>
      </c>
      <c r="G2848" s="2">
        <v>12517</v>
      </c>
      <c r="H2848" s="11">
        <v>2.5</v>
      </c>
    </row>
    <row r="2849" spans="1:8" x14ac:dyDescent="0.25">
      <c r="A2849" s="2">
        <v>555383</v>
      </c>
      <c r="B2849" s="1">
        <v>21828</v>
      </c>
      <c r="C2849" s="2" t="s">
        <v>1090</v>
      </c>
      <c r="D2849" s="2">
        <v>2</v>
      </c>
      <c r="E2849" s="3">
        <v>40696.634027777778</v>
      </c>
      <c r="F2849" s="11">
        <v>1.25</v>
      </c>
      <c r="G2849" s="2">
        <v>12517</v>
      </c>
      <c r="H2849" s="11">
        <v>2.5</v>
      </c>
    </row>
    <row r="2850" spans="1:8" x14ac:dyDescent="0.25">
      <c r="A2850" s="2">
        <v>555383</v>
      </c>
      <c r="B2850" s="1">
        <v>21928</v>
      </c>
      <c r="C2850" s="2" t="s">
        <v>962</v>
      </c>
      <c r="D2850" s="2">
        <v>2</v>
      </c>
      <c r="E2850" s="3">
        <v>40696.634027777778</v>
      </c>
      <c r="F2850" s="11">
        <v>2.08</v>
      </c>
      <c r="G2850" s="2">
        <v>12517</v>
      </c>
      <c r="H2850" s="11">
        <v>4.16</v>
      </c>
    </row>
    <row r="2851" spans="1:8" x14ac:dyDescent="0.25">
      <c r="A2851" s="2">
        <v>555383</v>
      </c>
      <c r="B2851" s="1">
        <v>21932</v>
      </c>
      <c r="C2851" s="2" t="s">
        <v>1102</v>
      </c>
      <c r="D2851" s="2">
        <v>4</v>
      </c>
      <c r="E2851" s="3">
        <v>40696.634027777778</v>
      </c>
      <c r="F2851" s="11">
        <v>1.65</v>
      </c>
      <c r="G2851" s="2">
        <v>12517</v>
      </c>
      <c r="H2851" s="11">
        <v>6.6</v>
      </c>
    </row>
    <row r="2852" spans="1:8" x14ac:dyDescent="0.25">
      <c r="A2852" s="2">
        <v>555383</v>
      </c>
      <c r="B2852" s="1">
        <v>21933</v>
      </c>
      <c r="C2852" s="2" t="s">
        <v>1101</v>
      </c>
      <c r="D2852" s="2">
        <v>4</v>
      </c>
      <c r="E2852" s="3">
        <v>40696.634027777778</v>
      </c>
      <c r="F2852" s="11">
        <v>1.65</v>
      </c>
      <c r="G2852" s="2">
        <v>12517</v>
      </c>
      <c r="H2852" s="11">
        <v>6.6</v>
      </c>
    </row>
    <row r="2853" spans="1:8" x14ac:dyDescent="0.25">
      <c r="A2853" s="2">
        <v>555383</v>
      </c>
      <c r="B2853" s="1">
        <v>21937</v>
      </c>
      <c r="C2853" s="2" t="s">
        <v>596</v>
      </c>
      <c r="D2853" s="2">
        <v>3</v>
      </c>
      <c r="E2853" s="3">
        <v>40696.634027777778</v>
      </c>
      <c r="F2853" s="11">
        <v>2.95</v>
      </c>
      <c r="G2853" s="2">
        <v>12517</v>
      </c>
      <c r="H2853" s="11">
        <v>8.8500000000000014</v>
      </c>
    </row>
    <row r="2854" spans="1:8" x14ac:dyDescent="0.25">
      <c r="A2854" s="2">
        <v>555383</v>
      </c>
      <c r="B2854" s="1">
        <v>21972</v>
      </c>
      <c r="C2854" s="2" t="s">
        <v>289</v>
      </c>
      <c r="D2854" s="2">
        <v>2</v>
      </c>
      <c r="E2854" s="3">
        <v>40696.634027777778</v>
      </c>
      <c r="F2854" s="11">
        <v>1.45</v>
      </c>
      <c r="G2854" s="2">
        <v>12517</v>
      </c>
      <c r="H2854" s="11">
        <v>2.9</v>
      </c>
    </row>
    <row r="2855" spans="1:8" x14ac:dyDescent="0.25">
      <c r="A2855" s="2">
        <v>555383</v>
      </c>
      <c r="B2855" s="1">
        <v>21973</v>
      </c>
      <c r="C2855" s="2" t="s">
        <v>1093</v>
      </c>
      <c r="D2855" s="2">
        <v>2</v>
      </c>
      <c r="E2855" s="3">
        <v>40696.634027777778</v>
      </c>
      <c r="F2855" s="11">
        <v>1.45</v>
      </c>
      <c r="G2855" s="2">
        <v>12517</v>
      </c>
      <c r="H2855" s="11">
        <v>2.9</v>
      </c>
    </row>
    <row r="2856" spans="1:8" x14ac:dyDescent="0.25">
      <c r="A2856" s="2">
        <v>555383</v>
      </c>
      <c r="B2856" s="1">
        <v>21975</v>
      </c>
      <c r="C2856" s="2" t="s">
        <v>283</v>
      </c>
      <c r="D2856" s="2">
        <v>6</v>
      </c>
      <c r="E2856" s="3">
        <v>40696.634027777778</v>
      </c>
      <c r="F2856" s="11">
        <v>0.55000000000000004</v>
      </c>
      <c r="G2856" s="2">
        <v>12517</v>
      </c>
      <c r="H2856" s="11">
        <v>3.3000000000000003</v>
      </c>
    </row>
    <row r="2857" spans="1:8" x14ac:dyDescent="0.25">
      <c r="A2857" s="2">
        <v>555383</v>
      </c>
      <c r="B2857" s="1">
        <v>21976</v>
      </c>
      <c r="C2857" s="2" t="s">
        <v>444</v>
      </c>
      <c r="D2857" s="2">
        <v>6</v>
      </c>
      <c r="E2857" s="3">
        <v>40696.634027777778</v>
      </c>
      <c r="F2857" s="11">
        <v>0.55000000000000004</v>
      </c>
      <c r="G2857" s="2">
        <v>12517</v>
      </c>
      <c r="H2857" s="11">
        <v>3.3000000000000003</v>
      </c>
    </row>
    <row r="2858" spans="1:8" x14ac:dyDescent="0.25">
      <c r="A2858" s="2">
        <v>555383</v>
      </c>
      <c r="B2858" s="1">
        <v>21977</v>
      </c>
      <c r="C2858" s="2" t="s">
        <v>19</v>
      </c>
      <c r="D2858" s="2">
        <v>5</v>
      </c>
      <c r="E2858" s="3">
        <v>40696.634027777778</v>
      </c>
      <c r="F2858" s="11">
        <v>0.55000000000000004</v>
      </c>
      <c r="G2858" s="2">
        <v>12517</v>
      </c>
      <c r="H2858" s="11">
        <v>2.75</v>
      </c>
    </row>
    <row r="2859" spans="1:8" x14ac:dyDescent="0.25">
      <c r="A2859" s="2">
        <v>555383</v>
      </c>
      <c r="B2859" s="1">
        <v>22055</v>
      </c>
      <c r="C2859" s="2" t="s">
        <v>380</v>
      </c>
      <c r="D2859" s="2">
        <v>2</v>
      </c>
      <c r="E2859" s="3">
        <v>40696.634027777778</v>
      </c>
      <c r="F2859" s="11">
        <v>1.65</v>
      </c>
      <c r="G2859" s="2">
        <v>12517</v>
      </c>
      <c r="H2859" s="11">
        <v>3.3</v>
      </c>
    </row>
    <row r="2860" spans="1:8" x14ac:dyDescent="0.25">
      <c r="A2860" s="2">
        <v>555383</v>
      </c>
      <c r="B2860" s="1">
        <v>22077</v>
      </c>
      <c r="C2860" s="2" t="s">
        <v>17</v>
      </c>
      <c r="D2860" s="2">
        <v>3</v>
      </c>
      <c r="E2860" s="3">
        <v>40696.634027777778</v>
      </c>
      <c r="F2860" s="11">
        <v>1.65</v>
      </c>
      <c r="G2860" s="2">
        <v>12517</v>
      </c>
      <c r="H2860" s="11">
        <v>4.9499999999999993</v>
      </c>
    </row>
    <row r="2861" spans="1:8" x14ac:dyDescent="0.25">
      <c r="A2861" s="2">
        <v>555383</v>
      </c>
      <c r="B2861" s="1">
        <v>22112</v>
      </c>
      <c r="C2861" s="2" t="s">
        <v>1095</v>
      </c>
      <c r="D2861" s="2">
        <v>1</v>
      </c>
      <c r="E2861" s="3">
        <v>40696.634027777778</v>
      </c>
      <c r="F2861" s="11">
        <v>4.95</v>
      </c>
      <c r="G2861" s="2">
        <v>12517</v>
      </c>
      <c r="H2861" s="11">
        <v>4.95</v>
      </c>
    </row>
    <row r="2862" spans="1:8" x14ac:dyDescent="0.25">
      <c r="A2862" s="2">
        <v>555383</v>
      </c>
      <c r="B2862" s="1">
        <v>22128</v>
      </c>
      <c r="C2862" s="2" t="s">
        <v>498</v>
      </c>
      <c r="D2862" s="2">
        <v>6</v>
      </c>
      <c r="E2862" s="3">
        <v>40696.634027777778</v>
      </c>
      <c r="F2862" s="11">
        <v>1.25</v>
      </c>
      <c r="G2862" s="2">
        <v>12517</v>
      </c>
      <c r="H2862" s="11">
        <v>7.5</v>
      </c>
    </row>
    <row r="2863" spans="1:8" x14ac:dyDescent="0.25">
      <c r="A2863" s="2">
        <v>555383</v>
      </c>
      <c r="B2863" s="1">
        <v>22138</v>
      </c>
      <c r="C2863" s="2" t="s">
        <v>263</v>
      </c>
      <c r="D2863" s="2">
        <v>2</v>
      </c>
      <c r="E2863" s="3">
        <v>40696.634027777778</v>
      </c>
      <c r="F2863" s="11">
        <v>4.95</v>
      </c>
      <c r="G2863" s="2">
        <v>12517</v>
      </c>
      <c r="H2863" s="11">
        <v>9.9</v>
      </c>
    </row>
    <row r="2864" spans="1:8" x14ac:dyDescent="0.25">
      <c r="A2864" s="2">
        <v>555383</v>
      </c>
      <c r="B2864" s="1">
        <v>22147</v>
      </c>
      <c r="C2864" s="2" t="s">
        <v>1099</v>
      </c>
      <c r="D2864" s="2">
        <v>2</v>
      </c>
      <c r="E2864" s="3">
        <v>40696.634027777778</v>
      </c>
      <c r="F2864" s="11">
        <v>1.45</v>
      </c>
      <c r="G2864" s="2">
        <v>12517</v>
      </c>
      <c r="H2864" s="11">
        <v>2.9</v>
      </c>
    </row>
    <row r="2865" spans="1:8" x14ac:dyDescent="0.25">
      <c r="A2865" s="2">
        <v>555383</v>
      </c>
      <c r="B2865" s="1">
        <v>22150</v>
      </c>
      <c r="C2865" s="2" t="s">
        <v>1098</v>
      </c>
      <c r="D2865" s="2">
        <v>2</v>
      </c>
      <c r="E2865" s="3">
        <v>40696.634027777778</v>
      </c>
      <c r="F2865" s="11">
        <v>1.95</v>
      </c>
      <c r="G2865" s="2">
        <v>12517</v>
      </c>
      <c r="H2865" s="11">
        <v>3.9</v>
      </c>
    </row>
    <row r="2866" spans="1:8" x14ac:dyDescent="0.25">
      <c r="A2866" s="2">
        <v>555383</v>
      </c>
      <c r="B2866" s="1">
        <v>22197</v>
      </c>
      <c r="C2866" s="2" t="s">
        <v>115</v>
      </c>
      <c r="D2866" s="2">
        <v>5</v>
      </c>
      <c r="E2866" s="3">
        <v>40696.634027777778</v>
      </c>
      <c r="F2866" s="11">
        <v>0.85</v>
      </c>
      <c r="G2866" s="2">
        <v>12517</v>
      </c>
      <c r="H2866" s="11">
        <v>4.25</v>
      </c>
    </row>
    <row r="2867" spans="1:8" x14ac:dyDescent="0.25">
      <c r="A2867" s="2">
        <v>555383</v>
      </c>
      <c r="B2867" s="1">
        <v>22276</v>
      </c>
      <c r="C2867" s="2" t="s">
        <v>862</v>
      </c>
      <c r="D2867" s="2">
        <v>3</v>
      </c>
      <c r="E2867" s="3">
        <v>40696.634027777778</v>
      </c>
      <c r="F2867" s="11">
        <v>2.5499999999999998</v>
      </c>
      <c r="G2867" s="2">
        <v>12517</v>
      </c>
      <c r="H2867" s="11">
        <v>7.6499999999999995</v>
      </c>
    </row>
    <row r="2868" spans="1:8" x14ac:dyDescent="0.25">
      <c r="A2868" s="2">
        <v>555383</v>
      </c>
      <c r="B2868" s="1">
        <v>22278</v>
      </c>
      <c r="C2868" s="2" t="s">
        <v>889</v>
      </c>
      <c r="D2868" s="2">
        <v>2</v>
      </c>
      <c r="E2868" s="3">
        <v>40696.634027777778</v>
      </c>
      <c r="F2868" s="11">
        <v>4.95</v>
      </c>
      <c r="G2868" s="2">
        <v>12517</v>
      </c>
      <c r="H2868" s="11">
        <v>9.9</v>
      </c>
    </row>
    <row r="2869" spans="1:8" x14ac:dyDescent="0.25">
      <c r="A2869" s="2">
        <v>555383</v>
      </c>
      <c r="B2869" s="1">
        <v>22318</v>
      </c>
      <c r="C2869" s="2" t="s">
        <v>898</v>
      </c>
      <c r="D2869" s="2">
        <v>3</v>
      </c>
      <c r="E2869" s="3">
        <v>40696.634027777778</v>
      </c>
      <c r="F2869" s="11">
        <v>2.95</v>
      </c>
      <c r="G2869" s="2">
        <v>12517</v>
      </c>
      <c r="H2869" s="11">
        <v>8.8500000000000014</v>
      </c>
    </row>
    <row r="2870" spans="1:8" x14ac:dyDescent="0.25">
      <c r="A2870" s="2">
        <v>555383</v>
      </c>
      <c r="B2870" s="1">
        <v>22326</v>
      </c>
      <c r="C2870" s="2" t="s">
        <v>75</v>
      </c>
      <c r="D2870" s="2">
        <v>3</v>
      </c>
      <c r="E2870" s="3">
        <v>40696.634027777778</v>
      </c>
      <c r="F2870" s="11">
        <v>2.95</v>
      </c>
      <c r="G2870" s="2">
        <v>12517</v>
      </c>
      <c r="H2870" s="11">
        <v>8.8500000000000014</v>
      </c>
    </row>
    <row r="2871" spans="1:8" x14ac:dyDescent="0.25">
      <c r="A2871" s="2">
        <v>555383</v>
      </c>
      <c r="B2871" s="1">
        <v>22329</v>
      </c>
      <c r="C2871" s="2" t="s">
        <v>366</v>
      </c>
      <c r="D2871" s="2">
        <v>1</v>
      </c>
      <c r="E2871" s="3">
        <v>40696.634027777778</v>
      </c>
      <c r="F2871" s="11">
        <v>1.65</v>
      </c>
      <c r="G2871" s="2">
        <v>12517</v>
      </c>
      <c r="H2871" s="11">
        <v>1.65</v>
      </c>
    </row>
    <row r="2872" spans="1:8" x14ac:dyDescent="0.25">
      <c r="A2872" s="2">
        <v>555383</v>
      </c>
      <c r="B2872" s="1">
        <v>22331</v>
      </c>
      <c r="C2872" s="2" t="s">
        <v>30</v>
      </c>
      <c r="D2872" s="2">
        <v>3</v>
      </c>
      <c r="E2872" s="3">
        <v>40696.634027777778</v>
      </c>
      <c r="F2872" s="11">
        <v>1.65</v>
      </c>
      <c r="G2872" s="2">
        <v>12517</v>
      </c>
      <c r="H2872" s="11">
        <v>4.9499999999999993</v>
      </c>
    </row>
    <row r="2873" spans="1:8" x14ac:dyDescent="0.25">
      <c r="A2873" s="2">
        <v>555383</v>
      </c>
      <c r="B2873" s="1">
        <v>22334</v>
      </c>
      <c r="C2873" s="2" t="s">
        <v>563</v>
      </c>
      <c r="D2873" s="2">
        <v>3</v>
      </c>
      <c r="E2873" s="3">
        <v>40696.634027777778</v>
      </c>
      <c r="F2873" s="11">
        <v>1.65</v>
      </c>
      <c r="G2873" s="2">
        <v>12517</v>
      </c>
      <c r="H2873" s="11">
        <v>4.9499999999999993</v>
      </c>
    </row>
    <row r="2874" spans="1:8" x14ac:dyDescent="0.25">
      <c r="A2874" s="2">
        <v>555383</v>
      </c>
      <c r="B2874" s="1">
        <v>22355</v>
      </c>
      <c r="C2874" s="2" t="s">
        <v>226</v>
      </c>
      <c r="D2874" s="2">
        <v>3</v>
      </c>
      <c r="E2874" s="3">
        <v>40696.634027777778</v>
      </c>
      <c r="F2874" s="11">
        <v>0.85</v>
      </c>
      <c r="G2874" s="2">
        <v>12517</v>
      </c>
      <c r="H2874" s="11">
        <v>2.5499999999999998</v>
      </c>
    </row>
    <row r="2875" spans="1:8" x14ac:dyDescent="0.25">
      <c r="A2875" s="2">
        <v>555383</v>
      </c>
      <c r="B2875" s="1">
        <v>22379</v>
      </c>
      <c r="C2875" s="2" t="s">
        <v>232</v>
      </c>
      <c r="D2875" s="2">
        <v>2</v>
      </c>
      <c r="E2875" s="3">
        <v>40696.634027777778</v>
      </c>
      <c r="F2875" s="11">
        <v>2.1</v>
      </c>
      <c r="G2875" s="2">
        <v>12517</v>
      </c>
      <c r="H2875" s="11">
        <v>4.2</v>
      </c>
    </row>
    <row r="2876" spans="1:8" x14ac:dyDescent="0.25">
      <c r="A2876" s="2">
        <v>555383</v>
      </c>
      <c r="B2876" s="1">
        <v>22380</v>
      </c>
      <c r="C2876" s="2" t="s">
        <v>1045</v>
      </c>
      <c r="D2876" s="2">
        <v>3</v>
      </c>
      <c r="E2876" s="3">
        <v>40696.634027777778</v>
      </c>
      <c r="F2876" s="11">
        <v>2.1</v>
      </c>
      <c r="G2876" s="2">
        <v>12517</v>
      </c>
      <c r="H2876" s="11">
        <v>6.3000000000000007</v>
      </c>
    </row>
    <row r="2877" spans="1:8" x14ac:dyDescent="0.25">
      <c r="A2877" s="2">
        <v>555383</v>
      </c>
      <c r="B2877" s="1">
        <v>22381</v>
      </c>
      <c r="C2877" s="2" t="s">
        <v>871</v>
      </c>
      <c r="D2877" s="2">
        <v>3</v>
      </c>
      <c r="E2877" s="3">
        <v>40696.634027777778</v>
      </c>
      <c r="F2877" s="11">
        <v>2.1</v>
      </c>
      <c r="G2877" s="2">
        <v>12517</v>
      </c>
      <c r="H2877" s="11">
        <v>6.3000000000000007</v>
      </c>
    </row>
    <row r="2878" spans="1:8" x14ac:dyDescent="0.25">
      <c r="A2878" s="2">
        <v>555383</v>
      </c>
      <c r="B2878" s="1">
        <v>22383</v>
      </c>
      <c r="C2878" s="2" t="s">
        <v>768</v>
      </c>
      <c r="D2878" s="2">
        <v>2</v>
      </c>
      <c r="E2878" s="3">
        <v>40696.634027777778</v>
      </c>
      <c r="F2878" s="11">
        <v>1.65</v>
      </c>
      <c r="G2878" s="2">
        <v>12517</v>
      </c>
      <c r="H2878" s="11">
        <v>3.3</v>
      </c>
    </row>
    <row r="2879" spans="1:8" x14ac:dyDescent="0.25">
      <c r="A2879" s="2">
        <v>555383</v>
      </c>
      <c r="B2879" s="1">
        <v>22384</v>
      </c>
      <c r="C2879" s="2" t="s">
        <v>595</v>
      </c>
      <c r="D2879" s="2">
        <v>1</v>
      </c>
      <c r="E2879" s="3">
        <v>40696.634027777778</v>
      </c>
      <c r="F2879" s="11">
        <v>1.65</v>
      </c>
      <c r="G2879" s="2">
        <v>12517</v>
      </c>
      <c r="H2879" s="11">
        <v>1.65</v>
      </c>
    </row>
    <row r="2880" spans="1:8" x14ac:dyDescent="0.25">
      <c r="A2880" s="2">
        <v>555383</v>
      </c>
      <c r="B2880" s="1">
        <v>22384</v>
      </c>
      <c r="C2880" s="2" t="s">
        <v>595</v>
      </c>
      <c r="D2880" s="2">
        <v>2</v>
      </c>
      <c r="E2880" s="3">
        <v>40696.634027777778</v>
      </c>
      <c r="F2880" s="11">
        <v>1.65</v>
      </c>
      <c r="G2880" s="2">
        <v>12517</v>
      </c>
      <c r="H2880" s="11">
        <v>3.3</v>
      </c>
    </row>
    <row r="2881" spans="1:8" x14ac:dyDescent="0.25">
      <c r="A2881" s="2">
        <v>555383</v>
      </c>
      <c r="B2881" s="1">
        <v>22385</v>
      </c>
      <c r="C2881" s="2" t="s">
        <v>673</v>
      </c>
      <c r="D2881" s="2">
        <v>1</v>
      </c>
      <c r="E2881" s="3">
        <v>40696.634027777778</v>
      </c>
      <c r="F2881" s="11">
        <v>2.08</v>
      </c>
      <c r="G2881" s="2">
        <v>12517</v>
      </c>
      <c r="H2881" s="11">
        <v>2.08</v>
      </c>
    </row>
    <row r="2882" spans="1:8" x14ac:dyDescent="0.25">
      <c r="A2882" s="2">
        <v>555383</v>
      </c>
      <c r="B2882" s="1">
        <v>22385</v>
      </c>
      <c r="C2882" s="2" t="s">
        <v>673</v>
      </c>
      <c r="D2882" s="2">
        <v>2</v>
      </c>
      <c r="E2882" s="3">
        <v>40696.634027777778</v>
      </c>
      <c r="F2882" s="11">
        <v>2.08</v>
      </c>
      <c r="G2882" s="2">
        <v>12517</v>
      </c>
      <c r="H2882" s="11">
        <v>4.16</v>
      </c>
    </row>
    <row r="2883" spans="1:8" x14ac:dyDescent="0.25">
      <c r="A2883" s="2">
        <v>555383</v>
      </c>
      <c r="B2883" s="1">
        <v>22386</v>
      </c>
      <c r="C2883" s="2" t="s">
        <v>124</v>
      </c>
      <c r="D2883" s="2">
        <v>3</v>
      </c>
      <c r="E2883" s="3">
        <v>40696.634027777778</v>
      </c>
      <c r="F2883" s="11">
        <v>2.08</v>
      </c>
      <c r="G2883" s="2">
        <v>12517</v>
      </c>
      <c r="H2883" s="11">
        <v>6.24</v>
      </c>
    </row>
    <row r="2884" spans="1:8" x14ac:dyDescent="0.25">
      <c r="A2884" s="2">
        <v>555383</v>
      </c>
      <c r="B2884" s="1">
        <v>22398</v>
      </c>
      <c r="C2884" s="2" t="s">
        <v>269</v>
      </c>
      <c r="D2884" s="2">
        <v>3</v>
      </c>
      <c r="E2884" s="3">
        <v>40696.634027777778</v>
      </c>
      <c r="F2884" s="11">
        <v>1.25</v>
      </c>
      <c r="G2884" s="2">
        <v>12517</v>
      </c>
      <c r="H2884" s="11">
        <v>3.75</v>
      </c>
    </row>
    <row r="2885" spans="1:8" x14ac:dyDescent="0.25">
      <c r="A2885" s="2">
        <v>555383</v>
      </c>
      <c r="B2885" s="1">
        <v>22399</v>
      </c>
      <c r="C2885" s="2" t="s">
        <v>270</v>
      </c>
      <c r="D2885" s="2">
        <v>3</v>
      </c>
      <c r="E2885" s="3">
        <v>40696.634027777778</v>
      </c>
      <c r="F2885" s="11">
        <v>1.25</v>
      </c>
      <c r="G2885" s="2">
        <v>12517</v>
      </c>
      <c r="H2885" s="11">
        <v>3.75</v>
      </c>
    </row>
    <row r="2886" spans="1:8" x14ac:dyDescent="0.25">
      <c r="A2886" s="2">
        <v>555383</v>
      </c>
      <c r="B2886" s="1">
        <v>22411</v>
      </c>
      <c r="C2886" s="2" t="s">
        <v>541</v>
      </c>
      <c r="D2886" s="2">
        <v>4</v>
      </c>
      <c r="E2886" s="3">
        <v>40696.634027777778</v>
      </c>
      <c r="F2886" s="11">
        <v>2.08</v>
      </c>
      <c r="G2886" s="2">
        <v>12517</v>
      </c>
      <c r="H2886" s="11">
        <v>8.32</v>
      </c>
    </row>
    <row r="2887" spans="1:8" x14ac:dyDescent="0.25">
      <c r="A2887" s="2">
        <v>555383</v>
      </c>
      <c r="B2887" s="1">
        <v>22417</v>
      </c>
      <c r="C2887" s="2" t="s">
        <v>746</v>
      </c>
      <c r="D2887" s="2">
        <v>6</v>
      </c>
      <c r="E2887" s="3">
        <v>40696.634027777778</v>
      </c>
      <c r="F2887" s="11">
        <v>0.55000000000000004</v>
      </c>
      <c r="G2887" s="2">
        <v>12517</v>
      </c>
      <c r="H2887" s="11">
        <v>3.3000000000000003</v>
      </c>
    </row>
    <row r="2888" spans="1:8" x14ac:dyDescent="0.25">
      <c r="A2888" s="2">
        <v>555383</v>
      </c>
      <c r="B2888" s="1">
        <v>22473</v>
      </c>
      <c r="C2888" s="2" t="s">
        <v>1109</v>
      </c>
      <c r="D2888" s="2">
        <v>2</v>
      </c>
      <c r="E2888" s="3">
        <v>40696.634027777778</v>
      </c>
      <c r="F2888" s="11">
        <v>4.95</v>
      </c>
      <c r="G2888" s="2">
        <v>12517</v>
      </c>
      <c r="H2888" s="11">
        <v>9.9</v>
      </c>
    </row>
    <row r="2889" spans="1:8" x14ac:dyDescent="0.25">
      <c r="A2889" s="2">
        <v>555383</v>
      </c>
      <c r="B2889" s="1">
        <v>22474</v>
      </c>
      <c r="C2889" s="2" t="s">
        <v>629</v>
      </c>
      <c r="D2889" s="2">
        <v>2</v>
      </c>
      <c r="E2889" s="3">
        <v>40696.634027777778</v>
      </c>
      <c r="F2889" s="11">
        <v>4.95</v>
      </c>
      <c r="G2889" s="2">
        <v>12517</v>
      </c>
      <c r="H2889" s="11">
        <v>9.9</v>
      </c>
    </row>
    <row r="2890" spans="1:8" x14ac:dyDescent="0.25">
      <c r="A2890" s="2">
        <v>555383</v>
      </c>
      <c r="B2890" s="1">
        <v>22494</v>
      </c>
      <c r="C2890" s="2" t="s">
        <v>510</v>
      </c>
      <c r="D2890" s="2">
        <v>3</v>
      </c>
      <c r="E2890" s="3">
        <v>40696.634027777778</v>
      </c>
      <c r="F2890" s="11">
        <v>1.25</v>
      </c>
      <c r="G2890" s="2">
        <v>12517</v>
      </c>
      <c r="H2890" s="11">
        <v>3.75</v>
      </c>
    </row>
    <row r="2891" spans="1:8" x14ac:dyDescent="0.25">
      <c r="A2891" s="2">
        <v>555383</v>
      </c>
      <c r="B2891" s="1">
        <v>22498</v>
      </c>
      <c r="C2891" s="2" t="s">
        <v>1100</v>
      </c>
      <c r="D2891" s="2">
        <v>3</v>
      </c>
      <c r="E2891" s="3">
        <v>40696.634027777778</v>
      </c>
      <c r="F2891" s="11">
        <v>5.95</v>
      </c>
      <c r="G2891" s="2">
        <v>12517</v>
      </c>
      <c r="H2891" s="11">
        <v>17.850000000000001</v>
      </c>
    </row>
    <row r="2892" spans="1:8" x14ac:dyDescent="0.25">
      <c r="A2892" s="2">
        <v>555383</v>
      </c>
      <c r="B2892" s="1">
        <v>22505</v>
      </c>
      <c r="C2892" s="2" t="s">
        <v>43</v>
      </c>
      <c r="D2892" s="2">
        <v>4</v>
      </c>
      <c r="E2892" s="3">
        <v>40696.634027777778</v>
      </c>
      <c r="F2892" s="11">
        <v>4.95</v>
      </c>
      <c r="G2892" s="2">
        <v>12517</v>
      </c>
      <c r="H2892" s="11">
        <v>19.8</v>
      </c>
    </row>
    <row r="2893" spans="1:8" x14ac:dyDescent="0.25">
      <c r="A2893" s="2">
        <v>555383</v>
      </c>
      <c r="B2893" s="1">
        <v>22551</v>
      </c>
      <c r="C2893" s="2" t="s">
        <v>158</v>
      </c>
      <c r="D2893" s="2">
        <v>4</v>
      </c>
      <c r="E2893" s="3">
        <v>40696.634027777778</v>
      </c>
      <c r="F2893" s="11">
        <v>1.65</v>
      </c>
      <c r="G2893" s="2">
        <v>12517</v>
      </c>
      <c r="H2893" s="11">
        <v>6.6</v>
      </c>
    </row>
    <row r="2894" spans="1:8" x14ac:dyDescent="0.25">
      <c r="A2894" s="2">
        <v>555383</v>
      </c>
      <c r="B2894" s="1">
        <v>22553</v>
      </c>
      <c r="C2894" s="2" t="s">
        <v>702</v>
      </c>
      <c r="D2894" s="2">
        <v>3</v>
      </c>
      <c r="E2894" s="3">
        <v>40696.634027777778</v>
      </c>
      <c r="F2894" s="11">
        <v>1.65</v>
      </c>
      <c r="G2894" s="2">
        <v>12517</v>
      </c>
      <c r="H2894" s="11">
        <v>4.9499999999999993</v>
      </c>
    </row>
    <row r="2895" spans="1:8" x14ac:dyDescent="0.25">
      <c r="A2895" s="2">
        <v>555383</v>
      </c>
      <c r="B2895" s="1">
        <v>22554</v>
      </c>
      <c r="C2895" s="2" t="s">
        <v>110</v>
      </c>
      <c r="D2895" s="2">
        <v>5</v>
      </c>
      <c r="E2895" s="3">
        <v>40696.634027777778</v>
      </c>
      <c r="F2895" s="11">
        <v>1.65</v>
      </c>
      <c r="G2895" s="2">
        <v>12517</v>
      </c>
      <c r="H2895" s="11">
        <v>8.25</v>
      </c>
    </row>
    <row r="2896" spans="1:8" x14ac:dyDescent="0.25">
      <c r="A2896" s="2">
        <v>555383</v>
      </c>
      <c r="B2896" s="1">
        <v>22556</v>
      </c>
      <c r="C2896" s="2" t="s">
        <v>77</v>
      </c>
      <c r="D2896" s="2">
        <v>4</v>
      </c>
      <c r="E2896" s="3">
        <v>40696.634027777778</v>
      </c>
      <c r="F2896" s="11">
        <v>1.65</v>
      </c>
      <c r="G2896" s="2">
        <v>12517</v>
      </c>
      <c r="H2896" s="11">
        <v>6.6</v>
      </c>
    </row>
    <row r="2897" spans="1:8" x14ac:dyDescent="0.25">
      <c r="A2897" s="2">
        <v>555383</v>
      </c>
      <c r="B2897" s="1">
        <v>22557</v>
      </c>
      <c r="C2897" s="2" t="s">
        <v>114</v>
      </c>
      <c r="D2897" s="2">
        <v>3</v>
      </c>
      <c r="E2897" s="3">
        <v>40696.634027777778</v>
      </c>
      <c r="F2897" s="11">
        <v>1.65</v>
      </c>
      <c r="G2897" s="2">
        <v>12517</v>
      </c>
      <c r="H2897" s="11">
        <v>4.9499999999999993</v>
      </c>
    </row>
    <row r="2898" spans="1:8" x14ac:dyDescent="0.25">
      <c r="A2898" s="2">
        <v>555383</v>
      </c>
      <c r="B2898" s="1">
        <v>22617</v>
      </c>
      <c r="C2898" s="2" t="s">
        <v>333</v>
      </c>
      <c r="D2898" s="2">
        <v>2</v>
      </c>
      <c r="E2898" s="3">
        <v>40696.634027777778</v>
      </c>
      <c r="F2898" s="11">
        <v>4.95</v>
      </c>
      <c r="G2898" s="2">
        <v>12517</v>
      </c>
      <c r="H2898" s="11">
        <v>9.9</v>
      </c>
    </row>
    <row r="2899" spans="1:8" x14ac:dyDescent="0.25">
      <c r="A2899" s="2">
        <v>555383</v>
      </c>
      <c r="B2899" s="1">
        <v>22629</v>
      </c>
      <c r="C2899" s="2" t="s">
        <v>74</v>
      </c>
      <c r="D2899" s="2">
        <v>2</v>
      </c>
      <c r="E2899" s="3">
        <v>40696.634027777778</v>
      </c>
      <c r="F2899" s="11">
        <v>1.95</v>
      </c>
      <c r="G2899" s="2">
        <v>12517</v>
      </c>
      <c r="H2899" s="11">
        <v>3.9</v>
      </c>
    </row>
    <row r="2900" spans="1:8" x14ac:dyDescent="0.25">
      <c r="A2900" s="2">
        <v>555383</v>
      </c>
      <c r="B2900" s="1">
        <v>22646</v>
      </c>
      <c r="C2900" s="2" t="s">
        <v>182</v>
      </c>
      <c r="D2900" s="2">
        <v>4</v>
      </c>
      <c r="E2900" s="3">
        <v>40696.634027777778</v>
      </c>
      <c r="F2900" s="11">
        <v>1.45</v>
      </c>
      <c r="G2900" s="2">
        <v>12517</v>
      </c>
      <c r="H2900" s="11">
        <v>5.8</v>
      </c>
    </row>
    <row r="2901" spans="1:8" x14ac:dyDescent="0.25">
      <c r="A2901" s="2">
        <v>555383</v>
      </c>
      <c r="B2901" s="1">
        <v>22650</v>
      </c>
      <c r="C2901" s="2" t="s">
        <v>1088</v>
      </c>
      <c r="D2901" s="2">
        <v>4</v>
      </c>
      <c r="E2901" s="3">
        <v>40696.634027777778</v>
      </c>
      <c r="F2901" s="11">
        <v>1.45</v>
      </c>
      <c r="G2901" s="2">
        <v>12517</v>
      </c>
      <c r="H2901" s="11">
        <v>5.8</v>
      </c>
    </row>
    <row r="2902" spans="1:8" x14ac:dyDescent="0.25">
      <c r="A2902" s="2">
        <v>555383</v>
      </c>
      <c r="B2902" s="1">
        <v>22652</v>
      </c>
      <c r="C2902" s="2" t="s">
        <v>227</v>
      </c>
      <c r="D2902" s="2">
        <v>5</v>
      </c>
      <c r="E2902" s="3">
        <v>40696.634027777778</v>
      </c>
      <c r="F2902" s="11">
        <v>1.65</v>
      </c>
      <c r="G2902" s="2">
        <v>12517</v>
      </c>
      <c r="H2902" s="11">
        <v>8.25</v>
      </c>
    </row>
    <row r="2903" spans="1:8" x14ac:dyDescent="0.25">
      <c r="A2903" s="2">
        <v>555383</v>
      </c>
      <c r="B2903" s="1">
        <v>22660</v>
      </c>
      <c r="C2903" s="2" t="s">
        <v>1110</v>
      </c>
      <c r="D2903" s="2">
        <v>1</v>
      </c>
      <c r="E2903" s="3">
        <v>40696.634027777778</v>
      </c>
      <c r="F2903" s="11">
        <v>7.95</v>
      </c>
      <c r="G2903" s="2">
        <v>12517</v>
      </c>
      <c r="H2903" s="11">
        <v>7.95</v>
      </c>
    </row>
    <row r="2904" spans="1:8" x14ac:dyDescent="0.25">
      <c r="A2904" s="2">
        <v>555383</v>
      </c>
      <c r="B2904" s="1">
        <v>22661</v>
      </c>
      <c r="C2904" s="2" t="s">
        <v>320</v>
      </c>
      <c r="D2904" s="2">
        <v>2</v>
      </c>
      <c r="E2904" s="3">
        <v>40696.634027777778</v>
      </c>
      <c r="F2904" s="11">
        <v>0.85</v>
      </c>
      <c r="G2904" s="2">
        <v>12517</v>
      </c>
      <c r="H2904" s="11">
        <v>1.7</v>
      </c>
    </row>
    <row r="2905" spans="1:8" x14ac:dyDescent="0.25">
      <c r="A2905" s="2">
        <v>555383</v>
      </c>
      <c r="B2905" s="1">
        <v>22662</v>
      </c>
      <c r="C2905" s="2" t="s">
        <v>675</v>
      </c>
      <c r="D2905" s="2">
        <v>2</v>
      </c>
      <c r="E2905" s="3">
        <v>40696.634027777778</v>
      </c>
      <c r="F2905" s="11">
        <v>1.65</v>
      </c>
      <c r="G2905" s="2">
        <v>12517</v>
      </c>
      <c r="H2905" s="11">
        <v>3.3</v>
      </c>
    </row>
    <row r="2906" spans="1:8" x14ac:dyDescent="0.25">
      <c r="A2906" s="2">
        <v>555383</v>
      </c>
      <c r="B2906" s="1">
        <v>22664</v>
      </c>
      <c r="C2906" s="2" t="s">
        <v>1103</v>
      </c>
      <c r="D2906" s="2">
        <v>1</v>
      </c>
      <c r="E2906" s="3">
        <v>40696.634027777778</v>
      </c>
      <c r="F2906" s="11">
        <v>2.1</v>
      </c>
      <c r="G2906" s="2">
        <v>12517</v>
      </c>
      <c r="H2906" s="11">
        <v>2.1</v>
      </c>
    </row>
    <row r="2907" spans="1:8" x14ac:dyDescent="0.25">
      <c r="A2907" s="2">
        <v>555383</v>
      </c>
      <c r="B2907" s="1">
        <v>22668</v>
      </c>
      <c r="C2907" s="2" t="s">
        <v>329</v>
      </c>
      <c r="D2907" s="2">
        <v>5</v>
      </c>
      <c r="E2907" s="3">
        <v>40696.634027777778</v>
      </c>
      <c r="F2907" s="11">
        <v>2.95</v>
      </c>
      <c r="G2907" s="2">
        <v>12517</v>
      </c>
      <c r="H2907" s="11">
        <v>14.75</v>
      </c>
    </row>
    <row r="2908" spans="1:8" x14ac:dyDescent="0.25">
      <c r="A2908" s="2">
        <v>555383</v>
      </c>
      <c r="B2908" s="1">
        <v>22668</v>
      </c>
      <c r="C2908" s="2" t="s">
        <v>329</v>
      </c>
      <c r="D2908" s="2">
        <v>5</v>
      </c>
      <c r="E2908" s="3">
        <v>40696.634027777778</v>
      </c>
      <c r="F2908" s="11">
        <v>2.95</v>
      </c>
      <c r="G2908" s="2">
        <v>12517</v>
      </c>
      <c r="H2908" s="11">
        <v>14.75</v>
      </c>
    </row>
    <row r="2909" spans="1:8" x14ac:dyDescent="0.25">
      <c r="A2909" s="2">
        <v>555383</v>
      </c>
      <c r="B2909" s="1">
        <v>22674</v>
      </c>
      <c r="C2909" s="2" t="s">
        <v>1108</v>
      </c>
      <c r="D2909" s="2">
        <v>1</v>
      </c>
      <c r="E2909" s="3">
        <v>40696.634027777778</v>
      </c>
      <c r="F2909" s="11">
        <v>1.25</v>
      </c>
      <c r="G2909" s="2">
        <v>12517</v>
      </c>
      <c r="H2909" s="11">
        <v>1.25</v>
      </c>
    </row>
    <row r="2910" spans="1:8" x14ac:dyDescent="0.25">
      <c r="A2910" s="2">
        <v>555383</v>
      </c>
      <c r="B2910" s="1">
        <v>22900</v>
      </c>
      <c r="C2910" s="2" t="s">
        <v>1096</v>
      </c>
      <c r="D2910" s="2">
        <v>1</v>
      </c>
      <c r="E2910" s="3">
        <v>40696.634027777778</v>
      </c>
      <c r="F2910" s="11">
        <v>3.25</v>
      </c>
      <c r="G2910" s="2">
        <v>12517</v>
      </c>
      <c r="H2910" s="11">
        <v>3.25</v>
      </c>
    </row>
    <row r="2911" spans="1:8" x14ac:dyDescent="0.25">
      <c r="A2911" s="2">
        <v>555383</v>
      </c>
      <c r="B2911" s="1">
        <v>22906</v>
      </c>
      <c r="C2911" s="2" t="s">
        <v>960</v>
      </c>
      <c r="D2911" s="2">
        <v>6</v>
      </c>
      <c r="E2911" s="3">
        <v>40696.634027777778</v>
      </c>
      <c r="F2911" s="11">
        <v>1.65</v>
      </c>
      <c r="G2911" s="2">
        <v>12517</v>
      </c>
      <c r="H2911" s="11">
        <v>9.8999999999999986</v>
      </c>
    </row>
    <row r="2912" spans="1:8" x14ac:dyDescent="0.25">
      <c r="A2912" s="2">
        <v>555383</v>
      </c>
      <c r="B2912" s="1">
        <v>22951</v>
      </c>
      <c r="C2912" s="2" t="s">
        <v>282</v>
      </c>
      <c r="D2912" s="2">
        <v>4</v>
      </c>
      <c r="E2912" s="3">
        <v>40696.634027777778</v>
      </c>
      <c r="F2912" s="11">
        <v>0.55000000000000004</v>
      </c>
      <c r="G2912" s="2">
        <v>12517</v>
      </c>
      <c r="H2912" s="11">
        <v>2.2000000000000002</v>
      </c>
    </row>
    <row r="2913" spans="1:8" x14ac:dyDescent="0.25">
      <c r="A2913" s="2">
        <v>555383</v>
      </c>
      <c r="B2913" s="1">
        <v>22969</v>
      </c>
      <c r="C2913" s="2" t="s">
        <v>8</v>
      </c>
      <c r="D2913" s="2">
        <v>12</v>
      </c>
      <c r="E2913" s="3">
        <v>40696.634027777778</v>
      </c>
      <c r="F2913" s="11">
        <v>1.45</v>
      </c>
      <c r="G2913" s="2">
        <v>12517</v>
      </c>
      <c r="H2913" s="11">
        <v>17.399999999999999</v>
      </c>
    </row>
    <row r="2914" spans="1:8" x14ac:dyDescent="0.25">
      <c r="A2914" s="2">
        <v>555383</v>
      </c>
      <c r="B2914" s="1">
        <v>22994</v>
      </c>
      <c r="C2914" s="2" t="s">
        <v>1107</v>
      </c>
      <c r="D2914" s="2">
        <v>4</v>
      </c>
      <c r="E2914" s="3">
        <v>40696.634027777778</v>
      </c>
      <c r="F2914" s="11">
        <v>0.42</v>
      </c>
      <c r="G2914" s="2">
        <v>12517</v>
      </c>
      <c r="H2914" s="11">
        <v>1.68</v>
      </c>
    </row>
    <row r="2915" spans="1:8" x14ac:dyDescent="0.25">
      <c r="A2915" s="2">
        <v>555383</v>
      </c>
      <c r="B2915" s="1">
        <v>22998</v>
      </c>
      <c r="C2915" s="2" t="s">
        <v>1085</v>
      </c>
      <c r="D2915" s="2">
        <v>4</v>
      </c>
      <c r="E2915" s="3">
        <v>40696.634027777778</v>
      </c>
      <c r="F2915" s="11">
        <v>0.42</v>
      </c>
      <c r="G2915" s="2">
        <v>12517</v>
      </c>
      <c r="H2915" s="11">
        <v>1.68</v>
      </c>
    </row>
    <row r="2916" spans="1:8" x14ac:dyDescent="0.25">
      <c r="A2916" s="2">
        <v>555383</v>
      </c>
      <c r="B2916" s="1">
        <v>23003</v>
      </c>
      <c r="C2916" s="2" t="s">
        <v>1106</v>
      </c>
      <c r="D2916" s="2">
        <v>8</v>
      </c>
      <c r="E2916" s="3">
        <v>40696.634027777778</v>
      </c>
      <c r="F2916" s="11">
        <v>0.42</v>
      </c>
      <c r="G2916" s="2">
        <v>12517</v>
      </c>
      <c r="H2916" s="11">
        <v>3.36</v>
      </c>
    </row>
    <row r="2917" spans="1:8" x14ac:dyDescent="0.25">
      <c r="A2917" s="2">
        <v>555383</v>
      </c>
      <c r="B2917" s="1">
        <v>23004</v>
      </c>
      <c r="C2917" s="2" t="s">
        <v>831</v>
      </c>
      <c r="D2917" s="2">
        <v>4</v>
      </c>
      <c r="E2917" s="3">
        <v>40696.634027777778</v>
      </c>
      <c r="F2917" s="11">
        <v>0.42</v>
      </c>
      <c r="G2917" s="2">
        <v>12517</v>
      </c>
      <c r="H2917" s="11">
        <v>1.68</v>
      </c>
    </row>
    <row r="2918" spans="1:8" x14ac:dyDescent="0.25">
      <c r="A2918" s="2">
        <v>555383</v>
      </c>
      <c r="B2918" s="1">
        <v>23006</v>
      </c>
      <c r="C2918" s="2" t="s">
        <v>1105</v>
      </c>
      <c r="D2918" s="2">
        <v>4</v>
      </c>
      <c r="E2918" s="3">
        <v>40696.634027777778</v>
      </c>
      <c r="F2918" s="11">
        <v>0.42</v>
      </c>
      <c r="G2918" s="2">
        <v>12517</v>
      </c>
      <c r="H2918" s="11">
        <v>1.68</v>
      </c>
    </row>
    <row r="2919" spans="1:8" x14ac:dyDescent="0.25">
      <c r="A2919" s="2">
        <v>555383</v>
      </c>
      <c r="B2919" s="1">
        <v>23051</v>
      </c>
      <c r="C2919" s="2" t="s">
        <v>852</v>
      </c>
      <c r="D2919" s="2">
        <v>1</v>
      </c>
      <c r="E2919" s="3">
        <v>40696.634027777778</v>
      </c>
      <c r="F2919" s="11">
        <v>8.25</v>
      </c>
      <c r="G2919" s="2">
        <v>12517</v>
      </c>
      <c r="H2919" s="11">
        <v>8.25</v>
      </c>
    </row>
    <row r="2920" spans="1:8" x14ac:dyDescent="0.25">
      <c r="A2920" s="2">
        <v>555383</v>
      </c>
      <c r="B2920" s="1">
        <v>23053</v>
      </c>
      <c r="C2920" s="2" t="s">
        <v>752</v>
      </c>
      <c r="D2920" s="2">
        <v>2</v>
      </c>
      <c r="E2920" s="3">
        <v>40696.634027777778</v>
      </c>
      <c r="F2920" s="11">
        <v>8.25</v>
      </c>
      <c r="G2920" s="2">
        <v>12517</v>
      </c>
      <c r="H2920" s="11">
        <v>16.5</v>
      </c>
    </row>
    <row r="2921" spans="1:8" x14ac:dyDescent="0.25">
      <c r="A2921" s="2">
        <v>555383</v>
      </c>
      <c r="B2921" s="1">
        <v>23108</v>
      </c>
      <c r="C2921" s="2" t="s">
        <v>993</v>
      </c>
      <c r="D2921" s="2">
        <v>2</v>
      </c>
      <c r="E2921" s="3">
        <v>40696.634027777778</v>
      </c>
      <c r="F2921" s="11">
        <v>6.25</v>
      </c>
      <c r="G2921" s="2">
        <v>12517</v>
      </c>
      <c r="H2921" s="11">
        <v>12.5</v>
      </c>
    </row>
    <row r="2922" spans="1:8" x14ac:dyDescent="0.25">
      <c r="A2922" s="2">
        <v>555383</v>
      </c>
      <c r="B2922" s="1">
        <v>23154</v>
      </c>
      <c r="C2922" s="2" t="s">
        <v>823</v>
      </c>
      <c r="D2922" s="2">
        <v>3</v>
      </c>
      <c r="E2922" s="3">
        <v>40696.634027777778</v>
      </c>
      <c r="F2922" s="11">
        <v>2.08</v>
      </c>
      <c r="G2922" s="2">
        <v>12517</v>
      </c>
      <c r="H2922" s="11">
        <v>6.24</v>
      </c>
    </row>
    <row r="2923" spans="1:8" x14ac:dyDescent="0.25">
      <c r="A2923" s="2">
        <v>555383</v>
      </c>
      <c r="B2923" s="1">
        <v>23156</v>
      </c>
      <c r="C2923" s="2" t="s">
        <v>825</v>
      </c>
      <c r="D2923" s="2">
        <v>3</v>
      </c>
      <c r="E2923" s="3">
        <v>40696.634027777778</v>
      </c>
      <c r="F2923" s="11">
        <v>2.08</v>
      </c>
      <c r="G2923" s="2">
        <v>12517</v>
      </c>
      <c r="H2923" s="11">
        <v>6.24</v>
      </c>
    </row>
    <row r="2924" spans="1:8" x14ac:dyDescent="0.25">
      <c r="A2924" s="2">
        <v>555383</v>
      </c>
      <c r="B2924" s="1">
        <v>23159</v>
      </c>
      <c r="C2924" s="2" t="s">
        <v>822</v>
      </c>
      <c r="D2924" s="2">
        <v>3</v>
      </c>
      <c r="E2924" s="3">
        <v>40696.634027777778</v>
      </c>
      <c r="F2924" s="11">
        <v>2.08</v>
      </c>
      <c r="G2924" s="2">
        <v>12517</v>
      </c>
      <c r="H2924" s="11">
        <v>6.24</v>
      </c>
    </row>
    <row r="2925" spans="1:8" x14ac:dyDescent="0.25">
      <c r="A2925" s="2">
        <v>555383</v>
      </c>
      <c r="B2925" s="1">
        <v>23182</v>
      </c>
      <c r="C2925" s="2" t="s">
        <v>1089</v>
      </c>
      <c r="D2925" s="2">
        <v>3</v>
      </c>
      <c r="E2925" s="3">
        <v>40696.634027777778</v>
      </c>
      <c r="F2925" s="11">
        <v>0.83</v>
      </c>
      <c r="G2925" s="2">
        <v>12517</v>
      </c>
      <c r="H2925" s="11">
        <v>2.4899999999999998</v>
      </c>
    </row>
    <row r="2926" spans="1:8" x14ac:dyDescent="0.25">
      <c r="A2926" s="2">
        <v>555383</v>
      </c>
      <c r="B2926" s="1">
        <v>23182</v>
      </c>
      <c r="C2926" s="2" t="s">
        <v>1089</v>
      </c>
      <c r="D2926" s="2">
        <v>2</v>
      </c>
      <c r="E2926" s="3">
        <v>40696.634027777778</v>
      </c>
      <c r="F2926" s="11">
        <v>0.83</v>
      </c>
      <c r="G2926" s="2">
        <v>12517</v>
      </c>
      <c r="H2926" s="11">
        <v>1.66</v>
      </c>
    </row>
    <row r="2927" spans="1:8" x14ac:dyDescent="0.25">
      <c r="A2927" s="2">
        <v>555383</v>
      </c>
      <c r="B2927" s="1">
        <v>23284</v>
      </c>
      <c r="C2927" s="2" t="s">
        <v>1097</v>
      </c>
      <c r="D2927" s="2">
        <v>1</v>
      </c>
      <c r="E2927" s="3">
        <v>40696.634027777778</v>
      </c>
      <c r="F2927" s="11">
        <v>7.95</v>
      </c>
      <c r="G2927" s="2">
        <v>12517</v>
      </c>
      <c r="H2927" s="11">
        <v>7.95</v>
      </c>
    </row>
    <row r="2928" spans="1:8" x14ac:dyDescent="0.25">
      <c r="A2928" s="2">
        <v>555383</v>
      </c>
      <c r="B2928" s="1">
        <v>23309</v>
      </c>
      <c r="C2928" s="2" t="s">
        <v>1086</v>
      </c>
      <c r="D2928" s="2">
        <v>4</v>
      </c>
      <c r="E2928" s="3">
        <v>40696.634027777778</v>
      </c>
      <c r="F2928" s="11">
        <v>0.55000000000000004</v>
      </c>
      <c r="G2928" s="2">
        <v>12517</v>
      </c>
      <c r="H2928" s="11">
        <v>2.2000000000000002</v>
      </c>
    </row>
    <row r="2929" spans="1:8" x14ac:dyDescent="0.25">
      <c r="A2929" s="2">
        <v>555383</v>
      </c>
      <c r="B2929" s="1">
        <v>37446</v>
      </c>
      <c r="C2929" s="2" t="s">
        <v>591</v>
      </c>
      <c r="D2929" s="2">
        <v>2</v>
      </c>
      <c r="E2929" s="3">
        <v>40696.634027777778</v>
      </c>
      <c r="F2929" s="11">
        <v>1.45</v>
      </c>
      <c r="G2929" s="2">
        <v>12517</v>
      </c>
      <c r="H2929" s="11">
        <v>2.9</v>
      </c>
    </row>
    <row r="2930" spans="1:8" x14ac:dyDescent="0.25">
      <c r="A2930" s="2">
        <v>555383</v>
      </c>
      <c r="B2930" s="1">
        <v>72586</v>
      </c>
      <c r="C2930" s="2" t="s">
        <v>1104</v>
      </c>
      <c r="D2930" s="2">
        <v>5</v>
      </c>
      <c r="E2930" s="3">
        <v>40696.634027777778</v>
      </c>
      <c r="F2930" s="11">
        <v>0.42</v>
      </c>
      <c r="G2930" s="2">
        <v>12517</v>
      </c>
      <c r="H2930" s="11">
        <v>2.1</v>
      </c>
    </row>
    <row r="2931" spans="1:8" x14ac:dyDescent="0.25">
      <c r="A2931" s="2">
        <v>555383</v>
      </c>
      <c r="B2931" s="1">
        <v>84987</v>
      </c>
      <c r="C2931" s="2" t="s">
        <v>285</v>
      </c>
      <c r="D2931" s="2">
        <v>1</v>
      </c>
      <c r="E2931" s="3">
        <v>40696.634027777778</v>
      </c>
      <c r="F2931" s="11">
        <v>1.45</v>
      </c>
      <c r="G2931" s="2">
        <v>12517</v>
      </c>
      <c r="H2931" s="11">
        <v>1.45</v>
      </c>
    </row>
    <row r="2932" spans="1:8" x14ac:dyDescent="0.25">
      <c r="A2932" s="2">
        <v>555383</v>
      </c>
      <c r="B2932" s="1">
        <v>84988</v>
      </c>
      <c r="C2932" s="2" t="s">
        <v>287</v>
      </c>
      <c r="D2932" s="2">
        <v>2</v>
      </c>
      <c r="E2932" s="3">
        <v>40696.634027777778</v>
      </c>
      <c r="F2932" s="11">
        <v>1.45</v>
      </c>
      <c r="G2932" s="2">
        <v>12517</v>
      </c>
      <c r="H2932" s="11">
        <v>2.9</v>
      </c>
    </row>
    <row r="2933" spans="1:8" x14ac:dyDescent="0.25">
      <c r="A2933" s="2">
        <v>555383</v>
      </c>
      <c r="B2933" s="1">
        <v>84991</v>
      </c>
      <c r="C2933" s="2" t="s">
        <v>20</v>
      </c>
      <c r="D2933" s="2">
        <v>2</v>
      </c>
      <c r="E2933" s="3">
        <v>40696.634027777778</v>
      </c>
      <c r="F2933" s="11">
        <v>0.55000000000000004</v>
      </c>
      <c r="G2933" s="2">
        <v>12517</v>
      </c>
      <c r="H2933" s="11">
        <v>1.1000000000000001</v>
      </c>
    </row>
    <row r="2934" spans="1:8" x14ac:dyDescent="0.25">
      <c r="A2934" s="2">
        <v>555383</v>
      </c>
      <c r="B2934" s="1">
        <v>84991</v>
      </c>
      <c r="C2934" s="2" t="s">
        <v>20</v>
      </c>
      <c r="D2934" s="2">
        <v>6</v>
      </c>
      <c r="E2934" s="3">
        <v>40696.634027777778</v>
      </c>
      <c r="F2934" s="11">
        <v>0.55000000000000004</v>
      </c>
      <c r="G2934" s="2">
        <v>12517</v>
      </c>
      <c r="H2934" s="11">
        <v>3.3000000000000003</v>
      </c>
    </row>
    <row r="2935" spans="1:8" x14ac:dyDescent="0.25">
      <c r="A2935" s="2">
        <v>555383</v>
      </c>
      <c r="B2935" s="1" t="s">
        <v>492</v>
      </c>
      <c r="C2935" s="2" t="s">
        <v>493</v>
      </c>
      <c r="D2935" s="2">
        <v>2</v>
      </c>
      <c r="E2935" s="3">
        <v>40696.634027777778</v>
      </c>
      <c r="F2935" s="11">
        <v>5.45</v>
      </c>
      <c r="G2935" s="2">
        <v>12517</v>
      </c>
      <c r="H2935" s="11">
        <v>10.9</v>
      </c>
    </row>
    <row r="2936" spans="1:8" x14ac:dyDescent="0.25">
      <c r="A2936" s="2">
        <v>555383</v>
      </c>
      <c r="B2936" s="1" t="s">
        <v>494</v>
      </c>
      <c r="C2936" s="2" t="s">
        <v>495</v>
      </c>
      <c r="D2936" s="2">
        <v>2</v>
      </c>
      <c r="E2936" s="3">
        <v>40696.634027777778</v>
      </c>
      <c r="F2936" s="11">
        <v>5.45</v>
      </c>
      <c r="G2936" s="2">
        <v>12517</v>
      </c>
      <c r="H2936" s="11">
        <v>10.9</v>
      </c>
    </row>
    <row r="2937" spans="1:8" x14ac:dyDescent="0.25">
      <c r="A2937" s="2">
        <v>555383</v>
      </c>
      <c r="B2937" s="1" t="s">
        <v>488</v>
      </c>
      <c r="C2937" s="2" t="s">
        <v>489</v>
      </c>
      <c r="D2937" s="2">
        <v>4</v>
      </c>
      <c r="E2937" s="3">
        <v>40696.634027777778</v>
      </c>
      <c r="F2937" s="11">
        <v>2.1</v>
      </c>
      <c r="G2937" s="2">
        <v>12517</v>
      </c>
      <c r="H2937" s="11">
        <v>8.4</v>
      </c>
    </row>
    <row r="2938" spans="1:8" x14ac:dyDescent="0.25">
      <c r="A2938" s="2">
        <v>555383</v>
      </c>
      <c r="B2938" s="1" t="s">
        <v>486</v>
      </c>
      <c r="C2938" s="2" t="s">
        <v>487</v>
      </c>
      <c r="D2938" s="2">
        <v>2</v>
      </c>
      <c r="E2938" s="3">
        <v>40696.634027777778</v>
      </c>
      <c r="F2938" s="11">
        <v>2.1</v>
      </c>
      <c r="G2938" s="2">
        <v>12517</v>
      </c>
      <c r="H2938" s="11">
        <v>4.2</v>
      </c>
    </row>
    <row r="2939" spans="1:8" x14ac:dyDescent="0.25">
      <c r="A2939" s="2">
        <v>555383</v>
      </c>
      <c r="B2939" s="1" t="s">
        <v>1091</v>
      </c>
      <c r="C2939" s="2" t="s">
        <v>1092</v>
      </c>
      <c r="D2939" s="2">
        <v>2</v>
      </c>
      <c r="E2939" s="3">
        <v>40696.634027777778</v>
      </c>
      <c r="F2939" s="11">
        <v>1.69</v>
      </c>
      <c r="G2939" s="2">
        <v>12517</v>
      </c>
      <c r="H2939" s="11">
        <v>3.38</v>
      </c>
    </row>
    <row r="2940" spans="1:8" x14ac:dyDescent="0.25">
      <c r="A2940" s="2">
        <v>555383</v>
      </c>
      <c r="B2940" s="1" t="s">
        <v>35</v>
      </c>
      <c r="C2940" s="2" t="s">
        <v>36</v>
      </c>
      <c r="D2940" s="2">
        <v>4</v>
      </c>
      <c r="E2940" s="3">
        <v>40696.634027777778</v>
      </c>
      <c r="F2940" s="11">
        <v>1.69</v>
      </c>
      <c r="G2940" s="2">
        <v>12517</v>
      </c>
      <c r="H2940" s="11">
        <v>6.76</v>
      </c>
    </row>
    <row r="2941" spans="1:8" x14ac:dyDescent="0.25">
      <c r="A2941" s="2">
        <v>555383</v>
      </c>
      <c r="B2941" s="1" t="s">
        <v>558</v>
      </c>
      <c r="C2941" s="2" t="s">
        <v>559</v>
      </c>
      <c r="D2941" s="2">
        <v>1</v>
      </c>
      <c r="E2941" s="3">
        <v>40696.634027777778</v>
      </c>
      <c r="F2941" s="11">
        <v>1.25</v>
      </c>
      <c r="G2941" s="2">
        <v>12517</v>
      </c>
      <c r="H2941" s="11">
        <v>1.25</v>
      </c>
    </row>
    <row r="2942" spans="1:8" x14ac:dyDescent="0.25">
      <c r="A2942" s="2">
        <v>555383</v>
      </c>
      <c r="B2942" s="1" t="s">
        <v>558</v>
      </c>
      <c r="C2942" s="2" t="s">
        <v>559</v>
      </c>
      <c r="D2942" s="2">
        <v>4</v>
      </c>
      <c r="E2942" s="3">
        <v>40696.634027777778</v>
      </c>
      <c r="F2942" s="11">
        <v>1.25</v>
      </c>
      <c r="G2942" s="2">
        <v>12517</v>
      </c>
      <c r="H2942" s="11">
        <v>5</v>
      </c>
    </row>
    <row r="2943" spans="1:8" x14ac:dyDescent="0.25">
      <c r="A2943" s="2">
        <v>555383</v>
      </c>
      <c r="B2943" s="1" t="s">
        <v>84</v>
      </c>
      <c r="C2943" s="2" t="s">
        <v>85</v>
      </c>
      <c r="D2943" s="2">
        <v>4</v>
      </c>
      <c r="E2943" s="3">
        <v>40696.634027777778</v>
      </c>
      <c r="F2943" s="11">
        <v>1.25</v>
      </c>
      <c r="G2943" s="2">
        <v>12517</v>
      </c>
      <c r="H2943" s="11">
        <v>5</v>
      </c>
    </row>
    <row r="2944" spans="1:8" x14ac:dyDescent="0.25">
      <c r="A2944" s="2">
        <v>555383</v>
      </c>
      <c r="B2944" s="1" t="s">
        <v>28</v>
      </c>
      <c r="C2944" s="2" t="s">
        <v>29</v>
      </c>
      <c r="D2944" s="2">
        <v>2</v>
      </c>
      <c r="E2944" s="3">
        <v>40696.634027777778</v>
      </c>
      <c r="F2944" s="11">
        <v>2.08</v>
      </c>
      <c r="G2944" s="2">
        <v>12517</v>
      </c>
      <c r="H2944" s="11">
        <v>4.16</v>
      </c>
    </row>
    <row r="2945" spans="1:8" x14ac:dyDescent="0.25">
      <c r="A2945" s="2">
        <v>555383</v>
      </c>
      <c r="B2945" s="1" t="s">
        <v>734</v>
      </c>
      <c r="C2945" s="2" t="s">
        <v>735</v>
      </c>
      <c r="D2945" s="2">
        <v>4</v>
      </c>
      <c r="E2945" s="3">
        <v>40696.634027777778</v>
      </c>
      <c r="F2945" s="11">
        <v>2.08</v>
      </c>
      <c r="G2945" s="2">
        <v>12517</v>
      </c>
      <c r="H2945" s="11">
        <v>8.32</v>
      </c>
    </row>
    <row r="2946" spans="1:8" x14ac:dyDescent="0.25">
      <c r="A2946" s="2">
        <v>555417</v>
      </c>
      <c r="B2946" s="1">
        <v>22426</v>
      </c>
      <c r="C2946" s="2" t="s">
        <v>1111</v>
      </c>
      <c r="D2946" s="2">
        <v>4</v>
      </c>
      <c r="E2946" s="3">
        <v>40697.428472222222</v>
      </c>
      <c r="F2946" s="11">
        <v>3.75</v>
      </c>
      <c r="G2946" s="2">
        <v>12601</v>
      </c>
      <c r="H2946" s="11">
        <v>15</v>
      </c>
    </row>
    <row r="2947" spans="1:8" x14ac:dyDescent="0.25">
      <c r="A2947" s="2">
        <v>555417</v>
      </c>
      <c r="B2947" s="1">
        <v>23147</v>
      </c>
      <c r="C2947" s="2" t="s">
        <v>1113</v>
      </c>
      <c r="D2947" s="2">
        <v>12</v>
      </c>
      <c r="E2947" s="3">
        <v>40697.428472222222</v>
      </c>
      <c r="F2947" s="11">
        <v>1.45</v>
      </c>
      <c r="G2947" s="2">
        <v>12601</v>
      </c>
      <c r="H2947" s="11">
        <v>17.399999999999999</v>
      </c>
    </row>
    <row r="2948" spans="1:8" x14ac:dyDescent="0.25">
      <c r="A2948" s="2">
        <v>555417</v>
      </c>
      <c r="B2948" s="1">
        <v>85054</v>
      </c>
      <c r="C2948" s="2" t="s">
        <v>1112</v>
      </c>
      <c r="D2948" s="2">
        <v>6</v>
      </c>
      <c r="E2948" s="3">
        <v>40697.428472222222</v>
      </c>
      <c r="F2948" s="11">
        <v>2.95</v>
      </c>
      <c r="G2948" s="2">
        <v>12601</v>
      </c>
      <c r="H2948" s="11">
        <v>17.700000000000003</v>
      </c>
    </row>
    <row r="2949" spans="1:8" x14ac:dyDescent="0.25">
      <c r="A2949" s="2">
        <v>555523</v>
      </c>
      <c r="B2949" s="1">
        <v>20682</v>
      </c>
      <c r="C2949" s="2" t="s">
        <v>308</v>
      </c>
      <c r="D2949" s="2">
        <v>6</v>
      </c>
      <c r="E2949" s="3">
        <v>40699.48333333333</v>
      </c>
      <c r="F2949" s="11">
        <v>3.25</v>
      </c>
      <c r="G2949" s="2">
        <v>12468</v>
      </c>
      <c r="H2949" s="11">
        <v>19.5</v>
      </c>
    </row>
    <row r="2950" spans="1:8" x14ac:dyDescent="0.25">
      <c r="A2950" s="2">
        <v>555523</v>
      </c>
      <c r="B2950" s="1">
        <v>22077</v>
      </c>
      <c r="C2950" s="2" t="s">
        <v>17</v>
      </c>
      <c r="D2950" s="2">
        <v>12</v>
      </c>
      <c r="E2950" s="3">
        <v>40699.48333333333</v>
      </c>
      <c r="F2950" s="11">
        <v>1.65</v>
      </c>
      <c r="G2950" s="2">
        <v>12468</v>
      </c>
      <c r="H2950" s="11">
        <v>19.799999999999997</v>
      </c>
    </row>
    <row r="2951" spans="1:8" x14ac:dyDescent="0.25">
      <c r="A2951" s="2">
        <v>555523</v>
      </c>
      <c r="B2951" s="1">
        <v>22082</v>
      </c>
      <c r="C2951" s="2" t="s">
        <v>135</v>
      </c>
      <c r="D2951" s="2">
        <v>10</v>
      </c>
      <c r="E2951" s="3">
        <v>40699.48333333333</v>
      </c>
      <c r="F2951" s="11">
        <v>1.65</v>
      </c>
      <c r="G2951" s="2">
        <v>12468</v>
      </c>
      <c r="H2951" s="11">
        <v>16.5</v>
      </c>
    </row>
    <row r="2952" spans="1:8" x14ac:dyDescent="0.25">
      <c r="A2952" s="2">
        <v>555523</v>
      </c>
      <c r="B2952" s="1">
        <v>22179</v>
      </c>
      <c r="C2952" s="2" t="s">
        <v>1114</v>
      </c>
      <c r="D2952" s="2">
        <v>2</v>
      </c>
      <c r="E2952" s="3">
        <v>40699.48333333333</v>
      </c>
      <c r="F2952" s="11">
        <v>6.75</v>
      </c>
      <c r="G2952" s="2">
        <v>12468</v>
      </c>
      <c r="H2952" s="11">
        <v>13.5</v>
      </c>
    </row>
    <row r="2953" spans="1:8" x14ac:dyDescent="0.25">
      <c r="A2953" s="2">
        <v>555523</v>
      </c>
      <c r="B2953" s="1">
        <v>22326</v>
      </c>
      <c r="C2953" s="2" t="s">
        <v>75</v>
      </c>
      <c r="D2953" s="2">
        <v>12</v>
      </c>
      <c r="E2953" s="3">
        <v>40699.48333333333</v>
      </c>
      <c r="F2953" s="11">
        <v>2.95</v>
      </c>
      <c r="G2953" s="2">
        <v>12468</v>
      </c>
      <c r="H2953" s="11">
        <v>35.400000000000006</v>
      </c>
    </row>
    <row r="2954" spans="1:8" x14ac:dyDescent="0.25">
      <c r="A2954" s="2">
        <v>555523</v>
      </c>
      <c r="B2954" s="1">
        <v>22327</v>
      </c>
      <c r="C2954" s="2" t="s">
        <v>335</v>
      </c>
      <c r="D2954" s="2">
        <v>6</v>
      </c>
      <c r="E2954" s="3">
        <v>40699.48333333333</v>
      </c>
      <c r="F2954" s="11">
        <v>2.95</v>
      </c>
      <c r="G2954" s="2">
        <v>12468</v>
      </c>
      <c r="H2954" s="11">
        <v>17.700000000000003</v>
      </c>
    </row>
    <row r="2955" spans="1:8" x14ac:dyDescent="0.25">
      <c r="A2955" s="2">
        <v>555523</v>
      </c>
      <c r="B2955" s="1">
        <v>22328</v>
      </c>
      <c r="C2955" s="2" t="s">
        <v>101</v>
      </c>
      <c r="D2955" s="2">
        <v>24</v>
      </c>
      <c r="E2955" s="3">
        <v>40699.48333333333</v>
      </c>
      <c r="F2955" s="11">
        <v>2.95</v>
      </c>
      <c r="G2955" s="2">
        <v>12468</v>
      </c>
      <c r="H2955" s="11">
        <v>70.800000000000011</v>
      </c>
    </row>
    <row r="2956" spans="1:8" x14ac:dyDescent="0.25">
      <c r="A2956" s="2">
        <v>555523</v>
      </c>
      <c r="B2956" s="1">
        <v>22331</v>
      </c>
      <c r="C2956" s="2" t="s">
        <v>30</v>
      </c>
      <c r="D2956" s="2">
        <v>8</v>
      </c>
      <c r="E2956" s="3">
        <v>40699.48333333333</v>
      </c>
      <c r="F2956" s="11">
        <v>1.65</v>
      </c>
      <c r="G2956" s="2">
        <v>12468</v>
      </c>
      <c r="H2956" s="11">
        <v>13.2</v>
      </c>
    </row>
    <row r="2957" spans="1:8" x14ac:dyDescent="0.25">
      <c r="A2957" s="2">
        <v>555523</v>
      </c>
      <c r="B2957" s="1">
        <v>22352</v>
      </c>
      <c r="C2957" s="2" t="s">
        <v>168</v>
      </c>
      <c r="D2957" s="2">
        <v>6</v>
      </c>
      <c r="E2957" s="3">
        <v>40699.48333333333</v>
      </c>
      <c r="F2957" s="11">
        <v>2.5499999999999998</v>
      </c>
      <c r="G2957" s="2">
        <v>12468</v>
      </c>
      <c r="H2957" s="11">
        <v>15.299999999999999</v>
      </c>
    </row>
    <row r="2958" spans="1:8" x14ac:dyDescent="0.25">
      <c r="A2958" s="2">
        <v>555523</v>
      </c>
      <c r="B2958" s="1">
        <v>22431</v>
      </c>
      <c r="C2958" s="2" t="s">
        <v>654</v>
      </c>
      <c r="D2958" s="2">
        <v>6</v>
      </c>
      <c r="E2958" s="3">
        <v>40699.48333333333</v>
      </c>
      <c r="F2958" s="11">
        <v>1.95</v>
      </c>
      <c r="G2958" s="2">
        <v>12468</v>
      </c>
      <c r="H2958" s="11">
        <v>11.7</v>
      </c>
    </row>
    <row r="2959" spans="1:8" x14ac:dyDescent="0.25">
      <c r="A2959" s="2">
        <v>555523</v>
      </c>
      <c r="B2959" s="1">
        <v>22432</v>
      </c>
      <c r="C2959" s="2" t="s">
        <v>529</v>
      </c>
      <c r="D2959" s="2">
        <v>6</v>
      </c>
      <c r="E2959" s="3">
        <v>40699.48333333333</v>
      </c>
      <c r="F2959" s="11">
        <v>1.95</v>
      </c>
      <c r="G2959" s="2">
        <v>12468</v>
      </c>
      <c r="H2959" s="11">
        <v>11.7</v>
      </c>
    </row>
    <row r="2960" spans="1:8" x14ac:dyDescent="0.25">
      <c r="A2960" s="2">
        <v>555523</v>
      </c>
      <c r="B2960" s="1">
        <v>22436</v>
      </c>
      <c r="C2960" s="2" t="s">
        <v>1115</v>
      </c>
      <c r="D2960" s="2">
        <v>20</v>
      </c>
      <c r="E2960" s="3">
        <v>40699.48333333333</v>
      </c>
      <c r="F2960" s="11">
        <v>0.65</v>
      </c>
      <c r="G2960" s="2">
        <v>12468</v>
      </c>
      <c r="H2960" s="11">
        <v>13</v>
      </c>
    </row>
    <row r="2961" spans="1:8" x14ac:dyDescent="0.25">
      <c r="A2961" s="2">
        <v>555523</v>
      </c>
      <c r="B2961" s="1">
        <v>22492</v>
      </c>
      <c r="C2961" s="2" t="s">
        <v>576</v>
      </c>
      <c r="D2961" s="2">
        <v>36</v>
      </c>
      <c r="E2961" s="3">
        <v>40699.48333333333</v>
      </c>
      <c r="F2961" s="11">
        <v>0.65</v>
      </c>
      <c r="G2961" s="2">
        <v>12468</v>
      </c>
      <c r="H2961" s="11">
        <v>23.400000000000002</v>
      </c>
    </row>
    <row r="2962" spans="1:8" x14ac:dyDescent="0.25">
      <c r="A2962" s="2">
        <v>555523</v>
      </c>
      <c r="B2962" s="1">
        <v>22742</v>
      </c>
      <c r="C2962" s="2" t="s">
        <v>522</v>
      </c>
      <c r="D2962" s="2">
        <v>6</v>
      </c>
      <c r="E2962" s="3">
        <v>40699.48333333333</v>
      </c>
      <c r="F2962" s="11">
        <v>2.95</v>
      </c>
      <c r="G2962" s="2">
        <v>12468</v>
      </c>
      <c r="H2962" s="11">
        <v>17.700000000000003</v>
      </c>
    </row>
    <row r="2963" spans="1:8" x14ac:dyDescent="0.25">
      <c r="A2963" s="2">
        <v>555523</v>
      </c>
      <c r="B2963" s="1">
        <v>22898</v>
      </c>
      <c r="C2963" s="2" t="s">
        <v>61</v>
      </c>
      <c r="D2963" s="2">
        <v>8</v>
      </c>
      <c r="E2963" s="3">
        <v>40699.48333333333</v>
      </c>
      <c r="F2963" s="11">
        <v>1.95</v>
      </c>
      <c r="G2963" s="2">
        <v>12468</v>
      </c>
      <c r="H2963" s="11">
        <v>15.6</v>
      </c>
    </row>
    <row r="2964" spans="1:8" x14ac:dyDescent="0.25">
      <c r="A2964" s="2">
        <v>555523</v>
      </c>
      <c r="B2964" s="1">
        <v>22961</v>
      </c>
      <c r="C2964" s="2" t="s">
        <v>13</v>
      </c>
      <c r="D2964" s="2">
        <v>12</v>
      </c>
      <c r="E2964" s="3">
        <v>40699.48333333333</v>
      </c>
      <c r="F2964" s="11">
        <v>1.45</v>
      </c>
      <c r="G2964" s="2">
        <v>12468</v>
      </c>
      <c r="H2964" s="11">
        <v>17.399999999999999</v>
      </c>
    </row>
    <row r="2965" spans="1:8" x14ac:dyDescent="0.25">
      <c r="A2965" s="2">
        <v>555523</v>
      </c>
      <c r="B2965" s="1">
        <v>22968</v>
      </c>
      <c r="C2965" s="2" t="s">
        <v>62</v>
      </c>
      <c r="D2965" s="2">
        <v>2</v>
      </c>
      <c r="E2965" s="3">
        <v>40699.48333333333</v>
      </c>
      <c r="F2965" s="11">
        <v>9.9499999999999993</v>
      </c>
      <c r="G2965" s="2">
        <v>12468</v>
      </c>
      <c r="H2965" s="11">
        <v>19.899999999999999</v>
      </c>
    </row>
    <row r="2966" spans="1:8" x14ac:dyDescent="0.25">
      <c r="A2966" s="2">
        <v>555523</v>
      </c>
      <c r="B2966" s="1">
        <v>23204</v>
      </c>
      <c r="C2966" s="2" t="s">
        <v>902</v>
      </c>
      <c r="D2966" s="2">
        <v>10</v>
      </c>
      <c r="E2966" s="3">
        <v>40699.48333333333</v>
      </c>
      <c r="F2966" s="11">
        <v>0.85</v>
      </c>
      <c r="G2966" s="2">
        <v>12468</v>
      </c>
      <c r="H2966" s="11">
        <v>8.5</v>
      </c>
    </row>
    <row r="2967" spans="1:8" x14ac:dyDescent="0.25">
      <c r="A2967" s="2">
        <v>555523</v>
      </c>
      <c r="B2967" s="1">
        <v>23254</v>
      </c>
      <c r="C2967" s="2" t="s">
        <v>1009</v>
      </c>
      <c r="D2967" s="2">
        <v>4</v>
      </c>
      <c r="E2967" s="3">
        <v>40699.48333333333</v>
      </c>
      <c r="F2967" s="11">
        <v>4.1500000000000004</v>
      </c>
      <c r="G2967" s="2">
        <v>12468</v>
      </c>
      <c r="H2967" s="11">
        <v>16.600000000000001</v>
      </c>
    </row>
    <row r="2968" spans="1:8" x14ac:dyDescent="0.25">
      <c r="A2968" s="2">
        <v>555523</v>
      </c>
      <c r="B2968" s="1">
        <v>23255</v>
      </c>
      <c r="C2968" s="2" t="s">
        <v>921</v>
      </c>
      <c r="D2968" s="2">
        <v>4</v>
      </c>
      <c r="E2968" s="3">
        <v>40699.48333333333</v>
      </c>
      <c r="F2968" s="11">
        <v>4.1500000000000004</v>
      </c>
      <c r="G2968" s="2">
        <v>12468</v>
      </c>
      <c r="H2968" s="11">
        <v>16.600000000000001</v>
      </c>
    </row>
    <row r="2969" spans="1:8" x14ac:dyDescent="0.25">
      <c r="A2969" s="2">
        <v>555523</v>
      </c>
      <c r="B2969" s="1">
        <v>23256</v>
      </c>
      <c r="C2969" s="2" t="s">
        <v>922</v>
      </c>
      <c r="D2969" s="2">
        <v>4</v>
      </c>
      <c r="E2969" s="3">
        <v>40699.48333333333</v>
      </c>
      <c r="F2969" s="11">
        <v>4.1500000000000004</v>
      </c>
      <c r="G2969" s="2">
        <v>12468</v>
      </c>
      <c r="H2969" s="11">
        <v>16.600000000000001</v>
      </c>
    </row>
    <row r="2970" spans="1:8" x14ac:dyDescent="0.25">
      <c r="A2970" s="2">
        <v>555523</v>
      </c>
      <c r="B2970" s="1">
        <v>23298</v>
      </c>
      <c r="C2970" s="2" t="s">
        <v>1020</v>
      </c>
      <c r="D2970" s="2">
        <v>3</v>
      </c>
      <c r="E2970" s="3">
        <v>40699.48333333333</v>
      </c>
      <c r="F2970" s="11">
        <v>4.95</v>
      </c>
      <c r="G2970" s="2">
        <v>12468</v>
      </c>
      <c r="H2970" s="11">
        <v>14.850000000000001</v>
      </c>
    </row>
    <row r="2971" spans="1:8" x14ac:dyDescent="0.25">
      <c r="A2971" s="2">
        <v>555523</v>
      </c>
      <c r="B2971" s="1" t="s">
        <v>82</v>
      </c>
      <c r="C2971" s="2" t="s">
        <v>83</v>
      </c>
      <c r="D2971" s="2">
        <v>12</v>
      </c>
      <c r="E2971" s="3">
        <v>40699.48333333333</v>
      </c>
      <c r="F2971" s="11">
        <v>1.25</v>
      </c>
      <c r="G2971" s="2">
        <v>12468</v>
      </c>
      <c r="H2971" s="11">
        <v>15</v>
      </c>
    </row>
    <row r="2972" spans="1:8" x14ac:dyDescent="0.25">
      <c r="A2972" s="2">
        <v>555523</v>
      </c>
      <c r="B2972" s="1" t="s">
        <v>88</v>
      </c>
      <c r="C2972" s="2" t="s">
        <v>89</v>
      </c>
      <c r="D2972" s="2">
        <v>12</v>
      </c>
      <c r="E2972" s="3">
        <v>40699.48333333333</v>
      </c>
      <c r="F2972" s="11">
        <v>1.25</v>
      </c>
      <c r="G2972" s="2">
        <v>12468</v>
      </c>
      <c r="H2972" s="11">
        <v>15</v>
      </c>
    </row>
    <row r="2973" spans="1:8" x14ac:dyDescent="0.25">
      <c r="A2973" s="2">
        <v>555523</v>
      </c>
      <c r="B2973" s="1" t="s">
        <v>565</v>
      </c>
      <c r="C2973" s="2" t="s">
        <v>566</v>
      </c>
      <c r="D2973" s="2">
        <v>6</v>
      </c>
      <c r="E2973" s="3">
        <v>40699.48333333333</v>
      </c>
      <c r="F2973" s="11">
        <v>2.95</v>
      </c>
      <c r="G2973" s="2">
        <v>12468</v>
      </c>
      <c r="H2973" s="11">
        <v>17.700000000000003</v>
      </c>
    </row>
    <row r="2974" spans="1:8" x14ac:dyDescent="0.25">
      <c r="A2974" s="2">
        <v>555553</v>
      </c>
      <c r="B2974" s="1">
        <v>20674</v>
      </c>
      <c r="C2974" s="2" t="s">
        <v>343</v>
      </c>
      <c r="D2974" s="2">
        <v>8</v>
      </c>
      <c r="E2974" s="3">
        <v>40699.572916666664</v>
      </c>
      <c r="F2974" s="11">
        <v>1.25</v>
      </c>
      <c r="G2974" s="2">
        <v>12662</v>
      </c>
      <c r="H2974" s="11">
        <v>10</v>
      </c>
    </row>
    <row r="2975" spans="1:8" x14ac:dyDescent="0.25">
      <c r="A2975" s="2">
        <v>555553</v>
      </c>
      <c r="B2975" s="1">
        <v>20675</v>
      </c>
      <c r="C2975" s="2" t="s">
        <v>130</v>
      </c>
      <c r="D2975" s="2">
        <v>8</v>
      </c>
      <c r="E2975" s="3">
        <v>40699.572916666664</v>
      </c>
      <c r="F2975" s="11">
        <v>1.25</v>
      </c>
      <c r="G2975" s="2">
        <v>12662</v>
      </c>
      <c r="H2975" s="11">
        <v>10</v>
      </c>
    </row>
    <row r="2976" spans="1:8" x14ac:dyDescent="0.25">
      <c r="A2976" s="2">
        <v>555553</v>
      </c>
      <c r="B2976" s="1">
        <v>20676</v>
      </c>
      <c r="C2976" s="2" t="s">
        <v>132</v>
      </c>
      <c r="D2976" s="2">
        <v>8</v>
      </c>
      <c r="E2976" s="3">
        <v>40699.572916666664</v>
      </c>
      <c r="F2976" s="11">
        <v>1.25</v>
      </c>
      <c r="G2976" s="2">
        <v>12662</v>
      </c>
      <c r="H2976" s="11">
        <v>10</v>
      </c>
    </row>
    <row r="2977" spans="1:8" x14ac:dyDescent="0.25">
      <c r="A2977" s="2">
        <v>555553</v>
      </c>
      <c r="B2977" s="1">
        <v>20685</v>
      </c>
      <c r="C2977" s="2" t="s">
        <v>50</v>
      </c>
      <c r="D2977" s="2">
        <v>2</v>
      </c>
      <c r="E2977" s="3">
        <v>40699.572916666664</v>
      </c>
      <c r="F2977" s="11">
        <v>7.95</v>
      </c>
      <c r="G2977" s="2">
        <v>12662</v>
      </c>
      <c r="H2977" s="11">
        <v>15.9</v>
      </c>
    </row>
    <row r="2978" spans="1:8" x14ac:dyDescent="0.25">
      <c r="A2978" s="2">
        <v>555553</v>
      </c>
      <c r="B2978" s="1">
        <v>20719</v>
      </c>
      <c r="C2978" s="2" t="s">
        <v>76</v>
      </c>
      <c r="D2978" s="2">
        <v>10</v>
      </c>
      <c r="E2978" s="3">
        <v>40699.572916666664</v>
      </c>
      <c r="F2978" s="11">
        <v>0.85</v>
      </c>
      <c r="G2978" s="2">
        <v>12662</v>
      </c>
      <c r="H2978" s="11">
        <v>8.5</v>
      </c>
    </row>
    <row r="2979" spans="1:8" x14ac:dyDescent="0.25">
      <c r="A2979" s="2">
        <v>555553</v>
      </c>
      <c r="B2979" s="1">
        <v>20750</v>
      </c>
      <c r="C2979" s="2" t="s">
        <v>79</v>
      </c>
      <c r="D2979" s="2">
        <v>2</v>
      </c>
      <c r="E2979" s="3">
        <v>40699.572916666664</v>
      </c>
      <c r="F2979" s="11">
        <v>7.95</v>
      </c>
      <c r="G2979" s="2">
        <v>12662</v>
      </c>
      <c r="H2979" s="11">
        <v>15.9</v>
      </c>
    </row>
    <row r="2980" spans="1:8" x14ac:dyDescent="0.25">
      <c r="A2980" s="2">
        <v>555553</v>
      </c>
      <c r="B2980" s="1">
        <v>20977</v>
      </c>
      <c r="C2980" s="2" t="s">
        <v>348</v>
      </c>
      <c r="D2980" s="2">
        <v>16</v>
      </c>
      <c r="E2980" s="3">
        <v>40699.572916666664</v>
      </c>
      <c r="F2980" s="11">
        <v>1.25</v>
      </c>
      <c r="G2980" s="2">
        <v>12662</v>
      </c>
      <c r="H2980" s="11">
        <v>20</v>
      </c>
    </row>
    <row r="2981" spans="1:8" x14ac:dyDescent="0.25">
      <c r="A2981" s="2">
        <v>555553</v>
      </c>
      <c r="B2981" s="1">
        <v>21238</v>
      </c>
      <c r="C2981" s="2" t="s">
        <v>125</v>
      </c>
      <c r="D2981" s="2">
        <v>8</v>
      </c>
      <c r="E2981" s="3">
        <v>40699.572916666664</v>
      </c>
      <c r="F2981" s="11">
        <v>0.85</v>
      </c>
      <c r="G2981" s="2">
        <v>12662</v>
      </c>
      <c r="H2981" s="11">
        <v>6.8</v>
      </c>
    </row>
    <row r="2982" spans="1:8" x14ac:dyDescent="0.25">
      <c r="A2982" s="2">
        <v>555553</v>
      </c>
      <c r="B2982" s="1">
        <v>21240</v>
      </c>
      <c r="C2982" s="2" t="s">
        <v>131</v>
      </c>
      <c r="D2982" s="2">
        <v>8</v>
      </c>
      <c r="E2982" s="3">
        <v>40699.572916666664</v>
      </c>
      <c r="F2982" s="11">
        <v>0.85</v>
      </c>
      <c r="G2982" s="2">
        <v>12662</v>
      </c>
      <c r="H2982" s="11">
        <v>6.8</v>
      </c>
    </row>
    <row r="2983" spans="1:8" x14ac:dyDescent="0.25">
      <c r="A2983" s="2">
        <v>555553</v>
      </c>
      <c r="B2983" s="1">
        <v>21244</v>
      </c>
      <c r="C2983" s="2" t="s">
        <v>134</v>
      </c>
      <c r="D2983" s="2">
        <v>8</v>
      </c>
      <c r="E2983" s="3">
        <v>40699.572916666664</v>
      </c>
      <c r="F2983" s="11">
        <v>1.69</v>
      </c>
      <c r="G2983" s="2">
        <v>12662</v>
      </c>
      <c r="H2983" s="11">
        <v>13.52</v>
      </c>
    </row>
    <row r="2984" spans="1:8" x14ac:dyDescent="0.25">
      <c r="A2984" s="2">
        <v>555553</v>
      </c>
      <c r="B2984" s="1">
        <v>21249</v>
      </c>
      <c r="C2984" s="2" t="s">
        <v>23</v>
      </c>
      <c r="D2984" s="2">
        <v>6</v>
      </c>
      <c r="E2984" s="3">
        <v>40699.572916666664</v>
      </c>
      <c r="F2984" s="11">
        <v>2.95</v>
      </c>
      <c r="G2984" s="2">
        <v>12662</v>
      </c>
      <c r="H2984" s="11">
        <v>17.700000000000003</v>
      </c>
    </row>
    <row r="2985" spans="1:8" x14ac:dyDescent="0.25">
      <c r="A2985" s="2">
        <v>555553</v>
      </c>
      <c r="B2985" s="1">
        <v>21914</v>
      </c>
      <c r="C2985" s="2" t="s">
        <v>66</v>
      </c>
      <c r="D2985" s="2">
        <v>12</v>
      </c>
      <c r="E2985" s="3">
        <v>40699.572916666664</v>
      </c>
      <c r="F2985" s="11">
        <v>1.25</v>
      </c>
      <c r="G2985" s="2">
        <v>12662</v>
      </c>
      <c r="H2985" s="11">
        <v>15</v>
      </c>
    </row>
    <row r="2986" spans="1:8" x14ac:dyDescent="0.25">
      <c r="A2986" s="2">
        <v>555553</v>
      </c>
      <c r="B2986" s="1">
        <v>22139</v>
      </c>
      <c r="C2986" s="2" t="s">
        <v>445</v>
      </c>
      <c r="D2986" s="2">
        <v>3</v>
      </c>
      <c r="E2986" s="3">
        <v>40699.572916666664</v>
      </c>
      <c r="F2986" s="11">
        <v>4.95</v>
      </c>
      <c r="G2986" s="2">
        <v>12662</v>
      </c>
      <c r="H2986" s="11">
        <v>14.850000000000001</v>
      </c>
    </row>
    <row r="2987" spans="1:8" x14ac:dyDescent="0.25">
      <c r="A2987" s="2">
        <v>555553</v>
      </c>
      <c r="B2987" s="1">
        <v>22243</v>
      </c>
      <c r="C2987" s="2" t="s">
        <v>4</v>
      </c>
      <c r="D2987" s="2">
        <v>12</v>
      </c>
      <c r="E2987" s="3">
        <v>40699.572916666664</v>
      </c>
      <c r="F2987" s="11">
        <v>1.65</v>
      </c>
      <c r="G2987" s="2">
        <v>12662</v>
      </c>
      <c r="H2987" s="11">
        <v>19.799999999999997</v>
      </c>
    </row>
    <row r="2988" spans="1:8" x14ac:dyDescent="0.25">
      <c r="A2988" s="2">
        <v>555553</v>
      </c>
      <c r="B2988" s="1">
        <v>22244</v>
      </c>
      <c r="C2988" s="2" t="s">
        <v>3</v>
      </c>
      <c r="D2988" s="2">
        <v>12</v>
      </c>
      <c r="E2988" s="3">
        <v>40699.572916666664</v>
      </c>
      <c r="F2988" s="11">
        <v>1.95</v>
      </c>
      <c r="G2988" s="2">
        <v>12662</v>
      </c>
      <c r="H2988" s="11">
        <v>23.4</v>
      </c>
    </row>
    <row r="2989" spans="1:8" x14ac:dyDescent="0.25">
      <c r="A2989" s="2">
        <v>555553</v>
      </c>
      <c r="B2989" s="1">
        <v>22279</v>
      </c>
      <c r="C2989" s="2" t="s">
        <v>857</v>
      </c>
      <c r="D2989" s="2">
        <v>12</v>
      </c>
      <c r="E2989" s="3">
        <v>40699.572916666664</v>
      </c>
      <c r="F2989" s="11">
        <v>1.25</v>
      </c>
      <c r="G2989" s="2">
        <v>12662</v>
      </c>
      <c r="H2989" s="11">
        <v>15</v>
      </c>
    </row>
    <row r="2990" spans="1:8" x14ac:dyDescent="0.25">
      <c r="A2990" s="2">
        <v>555553</v>
      </c>
      <c r="B2990" s="1">
        <v>22280</v>
      </c>
      <c r="C2990" s="2" t="s">
        <v>916</v>
      </c>
      <c r="D2990" s="2">
        <v>12</v>
      </c>
      <c r="E2990" s="3">
        <v>40699.572916666664</v>
      </c>
      <c r="F2990" s="11">
        <v>1.25</v>
      </c>
      <c r="G2990" s="2">
        <v>12662</v>
      </c>
      <c r="H2990" s="11">
        <v>15</v>
      </c>
    </row>
    <row r="2991" spans="1:8" x14ac:dyDescent="0.25">
      <c r="A2991" s="2">
        <v>555553</v>
      </c>
      <c r="B2991" s="1">
        <v>22326</v>
      </c>
      <c r="C2991" s="2" t="s">
        <v>75</v>
      </c>
      <c r="D2991" s="2">
        <v>12</v>
      </c>
      <c r="E2991" s="3">
        <v>40699.572916666664</v>
      </c>
      <c r="F2991" s="11">
        <v>2.95</v>
      </c>
      <c r="G2991" s="2">
        <v>12662</v>
      </c>
      <c r="H2991" s="11">
        <v>35.400000000000006</v>
      </c>
    </row>
    <row r="2992" spans="1:8" x14ac:dyDescent="0.25">
      <c r="A2992" s="2">
        <v>555553</v>
      </c>
      <c r="B2992" s="1">
        <v>22328</v>
      </c>
      <c r="C2992" s="2" t="s">
        <v>101</v>
      </c>
      <c r="D2992" s="2">
        <v>6</v>
      </c>
      <c r="E2992" s="3">
        <v>40699.572916666664</v>
      </c>
      <c r="F2992" s="11">
        <v>2.95</v>
      </c>
      <c r="G2992" s="2">
        <v>12662</v>
      </c>
      <c r="H2992" s="11">
        <v>17.700000000000003</v>
      </c>
    </row>
    <row r="2993" spans="1:8" x14ac:dyDescent="0.25">
      <c r="A2993" s="2">
        <v>555553</v>
      </c>
      <c r="B2993" s="1">
        <v>22554</v>
      </c>
      <c r="C2993" s="2" t="s">
        <v>110</v>
      </c>
      <c r="D2993" s="2">
        <v>12</v>
      </c>
      <c r="E2993" s="3">
        <v>40699.572916666664</v>
      </c>
      <c r="F2993" s="11">
        <v>1.65</v>
      </c>
      <c r="G2993" s="2">
        <v>12662</v>
      </c>
      <c r="H2993" s="11">
        <v>19.799999999999997</v>
      </c>
    </row>
    <row r="2994" spans="1:8" x14ac:dyDescent="0.25">
      <c r="A2994" s="2">
        <v>555553</v>
      </c>
      <c r="B2994" s="1">
        <v>22556</v>
      </c>
      <c r="C2994" s="2" t="s">
        <v>77</v>
      </c>
      <c r="D2994" s="2">
        <v>12</v>
      </c>
      <c r="E2994" s="3">
        <v>40699.572916666664</v>
      </c>
      <c r="F2994" s="11">
        <v>1.65</v>
      </c>
      <c r="G2994" s="2">
        <v>12662</v>
      </c>
      <c r="H2994" s="11">
        <v>19.799999999999997</v>
      </c>
    </row>
    <row r="2995" spans="1:8" x14ac:dyDescent="0.25">
      <c r="A2995" s="2">
        <v>555553</v>
      </c>
      <c r="B2995" s="1">
        <v>23199</v>
      </c>
      <c r="C2995" s="2" t="s">
        <v>888</v>
      </c>
      <c r="D2995" s="2">
        <v>10</v>
      </c>
      <c r="E2995" s="3">
        <v>40699.572916666664</v>
      </c>
      <c r="F2995" s="11">
        <v>2.08</v>
      </c>
      <c r="G2995" s="2">
        <v>12662</v>
      </c>
      <c r="H2995" s="11">
        <v>20.8</v>
      </c>
    </row>
    <row r="2996" spans="1:8" x14ac:dyDescent="0.25">
      <c r="A2996" s="2">
        <v>555553</v>
      </c>
      <c r="B2996" s="1">
        <v>23200</v>
      </c>
      <c r="C2996" s="2" t="s">
        <v>973</v>
      </c>
      <c r="D2996" s="2">
        <v>10</v>
      </c>
      <c r="E2996" s="3">
        <v>40699.572916666664</v>
      </c>
      <c r="F2996" s="11">
        <v>2.08</v>
      </c>
      <c r="G2996" s="2">
        <v>12662</v>
      </c>
      <c r="H2996" s="11">
        <v>20.8</v>
      </c>
    </row>
    <row r="2997" spans="1:8" x14ac:dyDescent="0.25">
      <c r="A2997" s="2">
        <v>555553</v>
      </c>
      <c r="B2997" s="1">
        <v>23204</v>
      </c>
      <c r="C2997" s="2" t="s">
        <v>902</v>
      </c>
      <c r="D2997" s="2">
        <v>10</v>
      </c>
      <c r="E2997" s="3">
        <v>40699.572916666664</v>
      </c>
      <c r="F2997" s="11">
        <v>0.85</v>
      </c>
      <c r="G2997" s="2">
        <v>12662</v>
      </c>
      <c r="H2997" s="11">
        <v>8.5</v>
      </c>
    </row>
    <row r="2998" spans="1:8" x14ac:dyDescent="0.25">
      <c r="A2998" s="2">
        <v>555553</v>
      </c>
      <c r="B2998" s="1">
        <v>23205</v>
      </c>
      <c r="C2998" s="2" t="s">
        <v>937</v>
      </c>
      <c r="D2998" s="2">
        <v>10</v>
      </c>
      <c r="E2998" s="3">
        <v>40699.572916666664</v>
      </c>
      <c r="F2998" s="11">
        <v>0.85</v>
      </c>
      <c r="G2998" s="2">
        <v>12662</v>
      </c>
      <c r="H2998" s="11">
        <v>8.5</v>
      </c>
    </row>
    <row r="2999" spans="1:8" x14ac:dyDescent="0.25">
      <c r="A2999" s="2">
        <v>555553</v>
      </c>
      <c r="B2999" s="1">
        <v>23255</v>
      </c>
      <c r="C2999" s="2" t="s">
        <v>921</v>
      </c>
      <c r="D2999" s="2">
        <v>4</v>
      </c>
      <c r="E2999" s="3">
        <v>40699.572916666664</v>
      </c>
      <c r="F2999" s="11">
        <v>4.1500000000000004</v>
      </c>
      <c r="G2999" s="2">
        <v>12662</v>
      </c>
      <c r="H2999" s="11">
        <v>16.600000000000001</v>
      </c>
    </row>
    <row r="3000" spans="1:8" x14ac:dyDescent="0.25">
      <c r="A3000" s="2">
        <v>555553</v>
      </c>
      <c r="B3000" s="1">
        <v>23298</v>
      </c>
      <c r="C3000" s="2" t="s">
        <v>1020</v>
      </c>
      <c r="D3000" s="2">
        <v>3</v>
      </c>
      <c r="E3000" s="3">
        <v>40699.572916666664</v>
      </c>
      <c r="F3000" s="11">
        <v>4.95</v>
      </c>
      <c r="G3000" s="2">
        <v>12662</v>
      </c>
      <c r="H3000" s="11">
        <v>14.850000000000001</v>
      </c>
    </row>
    <row r="3001" spans="1:8" x14ac:dyDescent="0.25">
      <c r="A3001" s="2">
        <v>555553</v>
      </c>
      <c r="B3001" s="1">
        <v>47421</v>
      </c>
      <c r="C3001" s="2" t="s">
        <v>5</v>
      </c>
      <c r="D3001" s="2">
        <v>24</v>
      </c>
      <c r="E3001" s="3">
        <v>40699.572916666664</v>
      </c>
      <c r="F3001" s="11">
        <v>0.42</v>
      </c>
      <c r="G3001" s="2">
        <v>12662</v>
      </c>
      <c r="H3001" s="11">
        <v>10.08</v>
      </c>
    </row>
    <row r="3002" spans="1:8" x14ac:dyDescent="0.25">
      <c r="A3002" s="2">
        <v>555553</v>
      </c>
      <c r="B3002" s="1">
        <v>47422</v>
      </c>
      <c r="C3002" s="2" t="s">
        <v>1116</v>
      </c>
      <c r="D3002" s="2">
        <v>24</v>
      </c>
      <c r="E3002" s="3">
        <v>40699.572916666664</v>
      </c>
      <c r="F3002" s="11">
        <v>0.42</v>
      </c>
      <c r="G3002" s="2">
        <v>12662</v>
      </c>
      <c r="H3002" s="11">
        <v>10.08</v>
      </c>
    </row>
    <row r="3003" spans="1:8" x14ac:dyDescent="0.25">
      <c r="A3003" s="2">
        <v>555553</v>
      </c>
      <c r="B3003" s="1" t="s">
        <v>311</v>
      </c>
      <c r="C3003" s="2" t="s">
        <v>897</v>
      </c>
      <c r="D3003" s="2">
        <v>4</v>
      </c>
      <c r="E3003" s="3">
        <v>40699.572916666664</v>
      </c>
      <c r="F3003" s="11">
        <v>4.1500000000000004</v>
      </c>
      <c r="G3003" s="2">
        <v>12662</v>
      </c>
      <c r="H3003" s="11">
        <v>16.600000000000001</v>
      </c>
    </row>
    <row r="3004" spans="1:8" x14ac:dyDescent="0.25">
      <c r="A3004" s="2">
        <v>555719</v>
      </c>
      <c r="B3004" s="1">
        <v>21084</v>
      </c>
      <c r="C3004" s="2" t="s">
        <v>371</v>
      </c>
      <c r="D3004" s="2">
        <v>24</v>
      </c>
      <c r="E3004" s="3">
        <v>40700.646527777775</v>
      </c>
      <c r="F3004" s="11">
        <v>0.19</v>
      </c>
      <c r="G3004" s="2">
        <v>12609</v>
      </c>
      <c r="H3004" s="11">
        <v>4.5600000000000005</v>
      </c>
    </row>
    <row r="3005" spans="1:8" x14ac:dyDescent="0.25">
      <c r="A3005" s="2">
        <v>555719</v>
      </c>
      <c r="B3005" s="1">
        <v>21090</v>
      </c>
      <c r="C3005" s="2" t="s">
        <v>374</v>
      </c>
      <c r="D3005" s="2">
        <v>24</v>
      </c>
      <c r="E3005" s="3">
        <v>40700.646527777775</v>
      </c>
      <c r="F3005" s="11">
        <v>0.39</v>
      </c>
      <c r="G3005" s="2">
        <v>12609</v>
      </c>
      <c r="H3005" s="11">
        <v>9.36</v>
      </c>
    </row>
    <row r="3006" spans="1:8" x14ac:dyDescent="0.25">
      <c r="A3006" s="2">
        <v>555719</v>
      </c>
      <c r="B3006" s="1">
        <v>21249</v>
      </c>
      <c r="C3006" s="2" t="s">
        <v>23</v>
      </c>
      <c r="D3006" s="2">
        <v>6</v>
      </c>
      <c r="E3006" s="3">
        <v>40700.646527777775</v>
      </c>
      <c r="F3006" s="11">
        <v>2.95</v>
      </c>
      <c r="G3006" s="2">
        <v>12609</v>
      </c>
      <c r="H3006" s="11">
        <v>17.700000000000003</v>
      </c>
    </row>
    <row r="3007" spans="1:8" x14ac:dyDescent="0.25">
      <c r="A3007" s="2">
        <v>555719</v>
      </c>
      <c r="B3007" s="1">
        <v>21360</v>
      </c>
      <c r="C3007" s="2" t="s">
        <v>717</v>
      </c>
      <c r="D3007" s="2">
        <v>4</v>
      </c>
      <c r="E3007" s="3">
        <v>40700.646527777775</v>
      </c>
      <c r="F3007" s="11">
        <v>3.95</v>
      </c>
      <c r="G3007" s="2">
        <v>12609</v>
      </c>
      <c r="H3007" s="11">
        <v>15.8</v>
      </c>
    </row>
    <row r="3008" spans="1:8" x14ac:dyDescent="0.25">
      <c r="A3008" s="2">
        <v>555719</v>
      </c>
      <c r="B3008" s="1">
        <v>21394</v>
      </c>
      <c r="C3008" s="2" t="s">
        <v>262</v>
      </c>
      <c r="D3008" s="2">
        <v>48</v>
      </c>
      <c r="E3008" s="3">
        <v>40700.646527777775</v>
      </c>
      <c r="F3008" s="11">
        <v>0.39</v>
      </c>
      <c r="G3008" s="2">
        <v>12609</v>
      </c>
      <c r="H3008" s="11">
        <v>18.72</v>
      </c>
    </row>
    <row r="3009" spans="1:8" x14ac:dyDescent="0.25">
      <c r="A3009" s="2">
        <v>555719</v>
      </c>
      <c r="B3009" s="1">
        <v>21395</v>
      </c>
      <c r="C3009" s="2" t="s">
        <v>797</v>
      </c>
      <c r="D3009" s="2">
        <v>48</v>
      </c>
      <c r="E3009" s="3">
        <v>40700.646527777775</v>
      </c>
      <c r="F3009" s="11">
        <v>0.39</v>
      </c>
      <c r="G3009" s="2">
        <v>12609</v>
      </c>
      <c r="H3009" s="11">
        <v>18.72</v>
      </c>
    </row>
    <row r="3010" spans="1:8" x14ac:dyDescent="0.25">
      <c r="A3010" s="2">
        <v>555719</v>
      </c>
      <c r="B3010" s="1">
        <v>21578</v>
      </c>
      <c r="C3010" s="2" t="s">
        <v>175</v>
      </c>
      <c r="D3010" s="2">
        <v>6</v>
      </c>
      <c r="E3010" s="3">
        <v>40700.646527777775</v>
      </c>
      <c r="F3010" s="11">
        <v>2.25</v>
      </c>
      <c r="G3010" s="2">
        <v>12609</v>
      </c>
      <c r="H3010" s="11">
        <v>13.5</v>
      </c>
    </row>
    <row r="3011" spans="1:8" x14ac:dyDescent="0.25">
      <c r="A3011" s="2">
        <v>555719</v>
      </c>
      <c r="B3011" s="1">
        <v>21990</v>
      </c>
      <c r="C3011" s="2" t="s">
        <v>1121</v>
      </c>
      <c r="D3011" s="2">
        <v>6</v>
      </c>
      <c r="E3011" s="3">
        <v>40700.646527777775</v>
      </c>
      <c r="F3011" s="11">
        <v>2.95</v>
      </c>
      <c r="G3011" s="2">
        <v>12609</v>
      </c>
      <c r="H3011" s="11">
        <v>17.700000000000003</v>
      </c>
    </row>
    <row r="3012" spans="1:8" x14ac:dyDescent="0.25">
      <c r="A3012" s="2">
        <v>555719</v>
      </c>
      <c r="B3012" s="1">
        <v>22113</v>
      </c>
      <c r="C3012" s="2" t="s">
        <v>236</v>
      </c>
      <c r="D3012" s="2">
        <v>8</v>
      </c>
      <c r="E3012" s="3">
        <v>40700.646527777775</v>
      </c>
      <c r="F3012" s="11">
        <v>3.75</v>
      </c>
      <c r="G3012" s="2">
        <v>12609</v>
      </c>
      <c r="H3012" s="11">
        <v>30</v>
      </c>
    </row>
    <row r="3013" spans="1:8" x14ac:dyDescent="0.25">
      <c r="A3013" s="2">
        <v>555719</v>
      </c>
      <c r="B3013" s="1">
        <v>22326</v>
      </c>
      <c r="C3013" s="2" t="s">
        <v>75</v>
      </c>
      <c r="D3013" s="2">
        <v>12</v>
      </c>
      <c r="E3013" s="3">
        <v>40700.646527777775</v>
      </c>
      <c r="F3013" s="11">
        <v>2.95</v>
      </c>
      <c r="G3013" s="2">
        <v>12609</v>
      </c>
      <c r="H3013" s="11">
        <v>35.400000000000006</v>
      </c>
    </row>
    <row r="3014" spans="1:8" x14ac:dyDescent="0.25">
      <c r="A3014" s="2">
        <v>555719</v>
      </c>
      <c r="B3014" s="1">
        <v>22328</v>
      </c>
      <c r="C3014" s="2" t="s">
        <v>101</v>
      </c>
      <c r="D3014" s="2">
        <v>6</v>
      </c>
      <c r="E3014" s="3">
        <v>40700.646527777775</v>
      </c>
      <c r="F3014" s="11">
        <v>2.95</v>
      </c>
      <c r="G3014" s="2">
        <v>12609</v>
      </c>
      <c r="H3014" s="11">
        <v>17.700000000000003</v>
      </c>
    </row>
    <row r="3015" spans="1:8" x14ac:dyDescent="0.25">
      <c r="A3015" s="2">
        <v>555719</v>
      </c>
      <c r="B3015" s="1">
        <v>22331</v>
      </c>
      <c r="C3015" s="2" t="s">
        <v>30</v>
      </c>
      <c r="D3015" s="2">
        <v>8</v>
      </c>
      <c r="E3015" s="3">
        <v>40700.646527777775</v>
      </c>
      <c r="F3015" s="11">
        <v>1.65</v>
      </c>
      <c r="G3015" s="2">
        <v>12609</v>
      </c>
      <c r="H3015" s="11">
        <v>13.2</v>
      </c>
    </row>
    <row r="3016" spans="1:8" x14ac:dyDescent="0.25">
      <c r="A3016" s="2">
        <v>555719</v>
      </c>
      <c r="B3016" s="1">
        <v>22349</v>
      </c>
      <c r="C3016" s="2" t="s">
        <v>688</v>
      </c>
      <c r="D3016" s="2">
        <v>6</v>
      </c>
      <c r="E3016" s="3">
        <v>40700.646527777775</v>
      </c>
      <c r="F3016" s="11">
        <v>3.75</v>
      </c>
      <c r="G3016" s="2">
        <v>12609</v>
      </c>
      <c r="H3016" s="11">
        <v>22.5</v>
      </c>
    </row>
    <row r="3017" spans="1:8" x14ac:dyDescent="0.25">
      <c r="A3017" s="2">
        <v>555719</v>
      </c>
      <c r="B3017" s="1">
        <v>22467</v>
      </c>
      <c r="C3017" s="2" t="s">
        <v>107</v>
      </c>
      <c r="D3017" s="2">
        <v>6</v>
      </c>
      <c r="E3017" s="3">
        <v>40700.646527777775</v>
      </c>
      <c r="F3017" s="11">
        <v>2.5499999999999998</v>
      </c>
      <c r="G3017" s="2">
        <v>12609</v>
      </c>
      <c r="H3017" s="11">
        <v>15.299999999999999</v>
      </c>
    </row>
    <row r="3018" spans="1:8" x14ac:dyDescent="0.25">
      <c r="A3018" s="2">
        <v>555719</v>
      </c>
      <c r="B3018" s="1">
        <v>22781</v>
      </c>
      <c r="C3018" s="2" t="s">
        <v>51</v>
      </c>
      <c r="D3018" s="2">
        <v>2</v>
      </c>
      <c r="E3018" s="3">
        <v>40700.646527777775</v>
      </c>
      <c r="F3018" s="11">
        <v>7.65</v>
      </c>
      <c r="G3018" s="2">
        <v>12609</v>
      </c>
      <c r="H3018" s="11">
        <v>15.3</v>
      </c>
    </row>
    <row r="3019" spans="1:8" x14ac:dyDescent="0.25">
      <c r="A3019" s="2">
        <v>555719</v>
      </c>
      <c r="B3019" s="1">
        <v>22897</v>
      </c>
      <c r="C3019" s="2" t="s">
        <v>188</v>
      </c>
      <c r="D3019" s="2">
        <v>10</v>
      </c>
      <c r="E3019" s="3">
        <v>40700.646527777775</v>
      </c>
      <c r="F3019" s="11">
        <v>1.45</v>
      </c>
      <c r="G3019" s="2">
        <v>12609</v>
      </c>
      <c r="H3019" s="11">
        <v>14.5</v>
      </c>
    </row>
    <row r="3020" spans="1:8" x14ac:dyDescent="0.25">
      <c r="A3020" s="2">
        <v>555719</v>
      </c>
      <c r="B3020" s="1">
        <v>22979</v>
      </c>
      <c r="C3020" s="2" t="s">
        <v>786</v>
      </c>
      <c r="D3020" s="2">
        <v>12</v>
      </c>
      <c r="E3020" s="3">
        <v>40700.646527777775</v>
      </c>
      <c r="F3020" s="11">
        <v>1.45</v>
      </c>
      <c r="G3020" s="2">
        <v>12609</v>
      </c>
      <c r="H3020" s="11">
        <v>17.399999999999999</v>
      </c>
    </row>
    <row r="3021" spans="1:8" x14ac:dyDescent="0.25">
      <c r="A3021" s="2">
        <v>555719</v>
      </c>
      <c r="B3021" s="1">
        <v>23049</v>
      </c>
      <c r="C3021" s="2" t="s">
        <v>864</v>
      </c>
      <c r="D3021" s="2">
        <v>2</v>
      </c>
      <c r="E3021" s="3">
        <v>40700.646527777775</v>
      </c>
      <c r="F3021" s="11">
        <v>8.25</v>
      </c>
      <c r="G3021" s="2">
        <v>12609</v>
      </c>
      <c r="H3021" s="11">
        <v>16.5</v>
      </c>
    </row>
    <row r="3022" spans="1:8" x14ac:dyDescent="0.25">
      <c r="A3022" s="2">
        <v>555719</v>
      </c>
      <c r="B3022" s="1">
        <v>23050</v>
      </c>
      <c r="C3022" s="2" t="s">
        <v>754</v>
      </c>
      <c r="D3022" s="2">
        <v>2</v>
      </c>
      <c r="E3022" s="3">
        <v>40700.646527777775</v>
      </c>
      <c r="F3022" s="11">
        <v>8.25</v>
      </c>
      <c r="G3022" s="2">
        <v>12609</v>
      </c>
      <c r="H3022" s="11">
        <v>16.5</v>
      </c>
    </row>
    <row r="3023" spans="1:8" x14ac:dyDescent="0.25">
      <c r="A3023" s="2">
        <v>555719</v>
      </c>
      <c r="B3023" s="1">
        <v>23052</v>
      </c>
      <c r="C3023" s="2" t="s">
        <v>751</v>
      </c>
      <c r="D3023" s="2">
        <v>2</v>
      </c>
      <c r="E3023" s="3">
        <v>40700.646527777775</v>
      </c>
      <c r="F3023" s="11">
        <v>8.25</v>
      </c>
      <c r="G3023" s="2">
        <v>12609</v>
      </c>
      <c r="H3023" s="11">
        <v>16.5</v>
      </c>
    </row>
    <row r="3024" spans="1:8" x14ac:dyDescent="0.25">
      <c r="A3024" s="2">
        <v>555719</v>
      </c>
      <c r="B3024" s="1">
        <v>23054</v>
      </c>
      <c r="C3024" s="2" t="s">
        <v>753</v>
      </c>
      <c r="D3024" s="2">
        <v>2</v>
      </c>
      <c r="E3024" s="3">
        <v>40700.646527777775</v>
      </c>
      <c r="F3024" s="11">
        <v>8.25</v>
      </c>
      <c r="G3024" s="2">
        <v>12609</v>
      </c>
      <c r="H3024" s="11">
        <v>16.5</v>
      </c>
    </row>
    <row r="3025" spans="1:8" x14ac:dyDescent="0.25">
      <c r="A3025" s="2">
        <v>555719</v>
      </c>
      <c r="B3025" s="1">
        <v>23205</v>
      </c>
      <c r="C3025" s="2" t="s">
        <v>937</v>
      </c>
      <c r="D3025" s="2">
        <v>10</v>
      </c>
      <c r="E3025" s="3">
        <v>40700.646527777775</v>
      </c>
      <c r="F3025" s="11">
        <v>0.85</v>
      </c>
      <c r="G3025" s="2">
        <v>12609</v>
      </c>
      <c r="H3025" s="11">
        <v>8.5</v>
      </c>
    </row>
    <row r="3026" spans="1:8" x14ac:dyDescent="0.25">
      <c r="A3026" s="2">
        <v>555719</v>
      </c>
      <c r="B3026" s="1" t="s">
        <v>867</v>
      </c>
      <c r="C3026" s="2" t="s">
        <v>868</v>
      </c>
      <c r="D3026" s="2">
        <v>6</v>
      </c>
      <c r="E3026" s="3">
        <v>40700.646527777775</v>
      </c>
      <c r="F3026" s="11">
        <v>0.83</v>
      </c>
      <c r="G3026" s="2">
        <v>12609</v>
      </c>
      <c r="H3026" s="11">
        <v>4.9799999999999995</v>
      </c>
    </row>
    <row r="3027" spans="1:8" x14ac:dyDescent="0.25">
      <c r="A3027" s="2">
        <v>555719</v>
      </c>
      <c r="B3027" s="1" t="s">
        <v>869</v>
      </c>
      <c r="C3027" s="2" t="s">
        <v>870</v>
      </c>
      <c r="D3027" s="2">
        <v>12</v>
      </c>
      <c r="E3027" s="3">
        <v>40700.646527777775</v>
      </c>
      <c r="F3027" s="11">
        <v>0.83</v>
      </c>
      <c r="G3027" s="2">
        <v>12609</v>
      </c>
      <c r="H3027" s="11">
        <v>9.9599999999999991</v>
      </c>
    </row>
    <row r="3028" spans="1:8" x14ac:dyDescent="0.25">
      <c r="A3028" s="2">
        <v>555719</v>
      </c>
      <c r="B3028" s="1" t="s">
        <v>1117</v>
      </c>
      <c r="C3028" s="2" t="s">
        <v>1118</v>
      </c>
      <c r="D3028" s="2">
        <v>6</v>
      </c>
      <c r="E3028" s="3">
        <v>40700.646527777775</v>
      </c>
      <c r="F3028" s="11">
        <v>2.1</v>
      </c>
      <c r="G3028" s="2">
        <v>12609</v>
      </c>
      <c r="H3028" s="11">
        <v>12.600000000000001</v>
      </c>
    </row>
    <row r="3029" spans="1:8" x14ac:dyDescent="0.25">
      <c r="A3029" s="2">
        <v>555719</v>
      </c>
      <c r="B3029" s="1" t="s">
        <v>1119</v>
      </c>
      <c r="C3029" s="2" t="s">
        <v>1120</v>
      </c>
      <c r="D3029" s="2">
        <v>12</v>
      </c>
      <c r="E3029" s="3">
        <v>40700.646527777775</v>
      </c>
      <c r="F3029" s="11">
        <v>1.95</v>
      </c>
      <c r="G3029" s="2">
        <v>12609</v>
      </c>
      <c r="H3029" s="11">
        <v>23.4</v>
      </c>
    </row>
    <row r="3030" spans="1:8" x14ac:dyDescent="0.25">
      <c r="A3030" s="2">
        <v>556114</v>
      </c>
      <c r="B3030" s="1">
        <v>15036</v>
      </c>
      <c r="C3030" s="2" t="s">
        <v>832</v>
      </c>
      <c r="D3030" s="2">
        <v>48</v>
      </c>
      <c r="E3030" s="3">
        <v>40703.4</v>
      </c>
      <c r="F3030" s="11">
        <v>0.83</v>
      </c>
      <c r="G3030" s="2">
        <v>12569</v>
      </c>
      <c r="H3030" s="11">
        <v>39.839999999999996</v>
      </c>
    </row>
    <row r="3031" spans="1:8" x14ac:dyDescent="0.25">
      <c r="A3031" s="2">
        <v>556114</v>
      </c>
      <c r="B3031" s="1">
        <v>21578</v>
      </c>
      <c r="C3031" s="2" t="s">
        <v>175</v>
      </c>
      <c r="D3031" s="2">
        <v>6</v>
      </c>
      <c r="E3031" s="3">
        <v>40703.4</v>
      </c>
      <c r="F3031" s="11">
        <v>2.25</v>
      </c>
      <c r="G3031" s="2">
        <v>12569</v>
      </c>
      <c r="H3031" s="11">
        <v>13.5</v>
      </c>
    </row>
    <row r="3032" spans="1:8" x14ac:dyDescent="0.25">
      <c r="A3032" s="2">
        <v>556114</v>
      </c>
      <c r="B3032" s="1" t="s">
        <v>881</v>
      </c>
      <c r="C3032" s="2" t="s">
        <v>882</v>
      </c>
      <c r="D3032" s="2">
        <v>6</v>
      </c>
      <c r="E3032" s="3">
        <v>40703.4</v>
      </c>
      <c r="F3032" s="11">
        <v>2.95</v>
      </c>
      <c r="G3032" s="2">
        <v>12569</v>
      </c>
      <c r="H3032" s="11">
        <v>17.700000000000003</v>
      </c>
    </row>
    <row r="3033" spans="1:8" x14ac:dyDescent="0.25">
      <c r="A3033" s="2">
        <v>556114</v>
      </c>
      <c r="B3033" s="1" t="s">
        <v>942</v>
      </c>
      <c r="C3033" s="2" t="s">
        <v>943</v>
      </c>
      <c r="D3033" s="2">
        <v>6</v>
      </c>
      <c r="E3033" s="3">
        <v>40703.4</v>
      </c>
      <c r="F3033" s="11">
        <v>2.95</v>
      </c>
      <c r="G3033" s="2">
        <v>12569</v>
      </c>
      <c r="H3033" s="11">
        <v>17.700000000000003</v>
      </c>
    </row>
    <row r="3034" spans="1:8" x14ac:dyDescent="0.25">
      <c r="A3034" s="2">
        <v>556114</v>
      </c>
      <c r="B3034" s="1" t="s">
        <v>944</v>
      </c>
      <c r="C3034" s="2" t="s">
        <v>945</v>
      </c>
      <c r="D3034" s="2">
        <v>12</v>
      </c>
      <c r="E3034" s="3">
        <v>40703.4</v>
      </c>
      <c r="F3034" s="11">
        <v>2.95</v>
      </c>
      <c r="G3034" s="2">
        <v>12569</v>
      </c>
      <c r="H3034" s="11">
        <v>35.400000000000006</v>
      </c>
    </row>
    <row r="3035" spans="1:8" x14ac:dyDescent="0.25">
      <c r="A3035" s="2">
        <v>556118</v>
      </c>
      <c r="B3035" s="1">
        <v>23049</v>
      </c>
      <c r="C3035" s="2" t="s">
        <v>864</v>
      </c>
      <c r="D3035" s="2">
        <v>5</v>
      </c>
      <c r="E3035" s="3">
        <v>40703.412499999999</v>
      </c>
      <c r="F3035" s="11">
        <v>8.25</v>
      </c>
      <c r="G3035" s="2">
        <v>13811</v>
      </c>
      <c r="H3035" s="11">
        <v>41.25</v>
      </c>
    </row>
    <row r="3036" spans="1:8" x14ac:dyDescent="0.25">
      <c r="A3036" s="2">
        <v>556118</v>
      </c>
      <c r="B3036" s="1">
        <v>23050</v>
      </c>
      <c r="C3036" s="2" t="s">
        <v>754</v>
      </c>
      <c r="D3036" s="2">
        <v>8</v>
      </c>
      <c r="E3036" s="3">
        <v>40703.412499999999</v>
      </c>
      <c r="F3036" s="11">
        <v>8.25</v>
      </c>
      <c r="G3036" s="2">
        <v>13811</v>
      </c>
      <c r="H3036" s="11">
        <v>66</v>
      </c>
    </row>
    <row r="3037" spans="1:8" x14ac:dyDescent="0.25">
      <c r="A3037" s="2">
        <v>556118</v>
      </c>
      <c r="B3037" s="1">
        <v>23051</v>
      </c>
      <c r="C3037" s="2" t="s">
        <v>852</v>
      </c>
      <c r="D3037" s="2">
        <v>8</v>
      </c>
      <c r="E3037" s="3">
        <v>40703.412499999999</v>
      </c>
      <c r="F3037" s="11">
        <v>8.25</v>
      </c>
      <c r="G3037" s="2">
        <v>13811</v>
      </c>
      <c r="H3037" s="11">
        <v>66</v>
      </c>
    </row>
    <row r="3038" spans="1:8" x14ac:dyDescent="0.25">
      <c r="A3038" s="2">
        <v>556118</v>
      </c>
      <c r="B3038" s="1">
        <v>23052</v>
      </c>
      <c r="C3038" s="2" t="s">
        <v>751</v>
      </c>
      <c r="D3038" s="2">
        <v>10</v>
      </c>
      <c r="E3038" s="3">
        <v>40703.412499999999</v>
      </c>
      <c r="F3038" s="11">
        <v>8.25</v>
      </c>
      <c r="G3038" s="2">
        <v>13811</v>
      </c>
      <c r="H3038" s="11">
        <v>82.5</v>
      </c>
    </row>
    <row r="3039" spans="1:8" x14ac:dyDescent="0.25">
      <c r="A3039" s="2">
        <v>556118</v>
      </c>
      <c r="B3039" s="1">
        <v>23053</v>
      </c>
      <c r="C3039" s="2" t="s">
        <v>752</v>
      </c>
      <c r="D3039" s="2">
        <v>5</v>
      </c>
      <c r="E3039" s="3">
        <v>40703.412499999999</v>
      </c>
      <c r="F3039" s="11">
        <v>8.25</v>
      </c>
      <c r="G3039" s="2">
        <v>13811</v>
      </c>
      <c r="H3039" s="11">
        <v>41.25</v>
      </c>
    </row>
    <row r="3040" spans="1:8" x14ac:dyDescent="0.25">
      <c r="A3040" s="2">
        <v>556443</v>
      </c>
      <c r="B3040" s="1">
        <v>16016</v>
      </c>
      <c r="C3040" s="2" t="s">
        <v>38</v>
      </c>
      <c r="D3040" s="2">
        <v>10</v>
      </c>
      <c r="E3040" s="3">
        <v>40704.644444444442</v>
      </c>
      <c r="F3040" s="11">
        <v>0.85</v>
      </c>
      <c r="G3040" s="2">
        <v>12712</v>
      </c>
      <c r="H3040" s="11">
        <v>8.5</v>
      </c>
    </row>
    <row r="3041" spans="1:8" x14ac:dyDescent="0.25">
      <c r="A3041" s="2">
        <v>556443</v>
      </c>
      <c r="B3041" s="1">
        <v>23050</v>
      </c>
      <c r="C3041" s="2" t="s">
        <v>754</v>
      </c>
      <c r="D3041" s="2">
        <v>12</v>
      </c>
      <c r="E3041" s="3">
        <v>40704.644444444442</v>
      </c>
      <c r="F3041" s="11">
        <v>8.25</v>
      </c>
      <c r="G3041" s="2">
        <v>12712</v>
      </c>
      <c r="H3041" s="11">
        <v>99</v>
      </c>
    </row>
    <row r="3042" spans="1:8" x14ac:dyDescent="0.25">
      <c r="A3042" s="2">
        <v>556443</v>
      </c>
      <c r="B3042" s="1">
        <v>23052</v>
      </c>
      <c r="C3042" s="2" t="s">
        <v>751</v>
      </c>
      <c r="D3042" s="2">
        <v>12</v>
      </c>
      <c r="E3042" s="3">
        <v>40704.644444444442</v>
      </c>
      <c r="F3042" s="11">
        <v>8.25</v>
      </c>
      <c r="G3042" s="2">
        <v>12712</v>
      </c>
      <c r="H3042" s="11">
        <v>99</v>
      </c>
    </row>
    <row r="3043" spans="1:8" x14ac:dyDescent="0.25">
      <c r="A3043" s="2">
        <v>556443</v>
      </c>
      <c r="B3043" s="1">
        <v>23053</v>
      </c>
      <c r="C3043" s="2" t="s">
        <v>752</v>
      </c>
      <c r="D3043" s="2">
        <v>6</v>
      </c>
      <c r="E3043" s="3">
        <v>40704.644444444442</v>
      </c>
      <c r="F3043" s="11">
        <v>8.25</v>
      </c>
      <c r="G3043" s="2">
        <v>12712</v>
      </c>
      <c r="H3043" s="11">
        <v>49.5</v>
      </c>
    </row>
    <row r="3044" spans="1:8" x14ac:dyDescent="0.25">
      <c r="A3044" s="2">
        <v>556443</v>
      </c>
      <c r="B3044" s="1">
        <v>23054</v>
      </c>
      <c r="C3044" s="2" t="s">
        <v>753</v>
      </c>
      <c r="D3044" s="2">
        <v>6</v>
      </c>
      <c r="E3044" s="3">
        <v>40704.644444444442</v>
      </c>
      <c r="F3044" s="11">
        <v>8.25</v>
      </c>
      <c r="G3044" s="2">
        <v>12712</v>
      </c>
      <c r="H3044" s="11">
        <v>49.5</v>
      </c>
    </row>
    <row r="3045" spans="1:8" x14ac:dyDescent="0.25">
      <c r="A3045" s="2">
        <v>556443</v>
      </c>
      <c r="B3045" s="1" t="s">
        <v>322</v>
      </c>
      <c r="C3045" s="2" t="s">
        <v>323</v>
      </c>
      <c r="D3045" s="2">
        <v>18</v>
      </c>
      <c r="E3045" s="3">
        <v>40704.644444444442</v>
      </c>
      <c r="F3045" s="11">
        <v>5.95</v>
      </c>
      <c r="G3045" s="2">
        <v>12712</v>
      </c>
      <c r="H3045" s="11">
        <v>107.10000000000001</v>
      </c>
    </row>
    <row r="3046" spans="1:8" x14ac:dyDescent="0.25">
      <c r="A3046" s="2">
        <v>556443</v>
      </c>
      <c r="B3046" s="1" t="s">
        <v>324</v>
      </c>
      <c r="C3046" s="2" t="s">
        <v>325</v>
      </c>
      <c r="D3046" s="2">
        <v>18</v>
      </c>
      <c r="E3046" s="3">
        <v>40704.644444444442</v>
      </c>
      <c r="F3046" s="11">
        <v>5.95</v>
      </c>
      <c r="G3046" s="2">
        <v>12712</v>
      </c>
      <c r="H3046" s="11">
        <v>107.10000000000001</v>
      </c>
    </row>
    <row r="3047" spans="1:8" x14ac:dyDescent="0.25">
      <c r="A3047" s="2">
        <v>556443</v>
      </c>
      <c r="B3047" s="1" t="s">
        <v>442</v>
      </c>
      <c r="C3047" s="2" t="s">
        <v>443</v>
      </c>
      <c r="D3047" s="2">
        <v>6</v>
      </c>
      <c r="E3047" s="3">
        <v>40704.644444444442</v>
      </c>
      <c r="F3047" s="11">
        <v>5.95</v>
      </c>
      <c r="G3047" s="2">
        <v>12712</v>
      </c>
      <c r="H3047" s="11">
        <v>35.700000000000003</v>
      </c>
    </row>
    <row r="3048" spans="1:8" x14ac:dyDescent="0.25">
      <c r="A3048" s="2">
        <v>556469</v>
      </c>
      <c r="B3048" s="1">
        <v>20712</v>
      </c>
      <c r="C3048" s="2" t="s">
        <v>6</v>
      </c>
      <c r="D3048" s="2">
        <v>10</v>
      </c>
      <c r="E3048" s="3">
        <v>40706.484027777777</v>
      </c>
      <c r="F3048" s="11">
        <v>2.08</v>
      </c>
      <c r="G3048" s="2">
        <v>12516</v>
      </c>
      <c r="H3048" s="11">
        <v>20.8</v>
      </c>
    </row>
    <row r="3049" spans="1:8" x14ac:dyDescent="0.25">
      <c r="A3049" s="2">
        <v>556469</v>
      </c>
      <c r="B3049" s="1">
        <v>20719</v>
      </c>
      <c r="C3049" s="2" t="s">
        <v>76</v>
      </c>
      <c r="D3049" s="2">
        <v>20</v>
      </c>
      <c r="E3049" s="3">
        <v>40706.484027777777</v>
      </c>
      <c r="F3049" s="11">
        <v>0.85</v>
      </c>
      <c r="G3049" s="2">
        <v>12516</v>
      </c>
      <c r="H3049" s="11">
        <v>17</v>
      </c>
    </row>
    <row r="3050" spans="1:8" x14ac:dyDescent="0.25">
      <c r="A3050" s="2">
        <v>556469</v>
      </c>
      <c r="B3050" s="1">
        <v>20724</v>
      </c>
      <c r="C3050" s="2" t="s">
        <v>99</v>
      </c>
      <c r="D3050" s="2">
        <v>50</v>
      </c>
      <c r="E3050" s="3">
        <v>40706.484027777777</v>
      </c>
      <c r="F3050" s="11">
        <v>0.85</v>
      </c>
      <c r="G3050" s="2">
        <v>12516</v>
      </c>
      <c r="H3050" s="11">
        <v>42.5</v>
      </c>
    </row>
    <row r="3051" spans="1:8" x14ac:dyDescent="0.25">
      <c r="A3051" s="2">
        <v>556469</v>
      </c>
      <c r="B3051" s="1">
        <v>21791</v>
      </c>
      <c r="C3051" s="2" t="s">
        <v>154</v>
      </c>
      <c r="D3051" s="2">
        <v>12</v>
      </c>
      <c r="E3051" s="3">
        <v>40706.484027777777</v>
      </c>
      <c r="F3051" s="11">
        <v>1.25</v>
      </c>
      <c r="G3051" s="2">
        <v>12516</v>
      </c>
      <c r="H3051" s="11">
        <v>15</v>
      </c>
    </row>
    <row r="3052" spans="1:8" x14ac:dyDescent="0.25">
      <c r="A3052" s="2">
        <v>556469</v>
      </c>
      <c r="B3052" s="1">
        <v>21930</v>
      </c>
      <c r="C3052" s="2" t="s">
        <v>1056</v>
      </c>
      <c r="D3052" s="2">
        <v>20</v>
      </c>
      <c r="E3052" s="3">
        <v>40706.484027777777</v>
      </c>
      <c r="F3052" s="11">
        <v>2.08</v>
      </c>
      <c r="G3052" s="2">
        <v>12516</v>
      </c>
      <c r="H3052" s="11">
        <v>41.6</v>
      </c>
    </row>
    <row r="3053" spans="1:8" x14ac:dyDescent="0.25">
      <c r="A3053" s="2">
        <v>556469</v>
      </c>
      <c r="B3053" s="1">
        <v>22356</v>
      </c>
      <c r="C3053" s="2" t="s">
        <v>503</v>
      </c>
      <c r="D3053" s="2">
        <v>50</v>
      </c>
      <c r="E3053" s="3">
        <v>40706.484027777777</v>
      </c>
      <c r="F3053" s="11">
        <v>0.85</v>
      </c>
      <c r="G3053" s="2">
        <v>12516</v>
      </c>
      <c r="H3053" s="11">
        <v>42.5</v>
      </c>
    </row>
    <row r="3054" spans="1:8" x14ac:dyDescent="0.25">
      <c r="A3054" s="2">
        <v>556469</v>
      </c>
      <c r="B3054" s="1">
        <v>22385</v>
      </c>
      <c r="C3054" s="2" t="s">
        <v>673</v>
      </c>
      <c r="D3054" s="2">
        <v>30</v>
      </c>
      <c r="E3054" s="3">
        <v>40706.484027777777</v>
      </c>
      <c r="F3054" s="11">
        <v>2.08</v>
      </c>
      <c r="G3054" s="2">
        <v>12516</v>
      </c>
      <c r="H3054" s="11">
        <v>62.400000000000006</v>
      </c>
    </row>
    <row r="3055" spans="1:8" x14ac:dyDescent="0.25">
      <c r="A3055" s="2">
        <v>556469</v>
      </c>
      <c r="B3055" s="1">
        <v>22386</v>
      </c>
      <c r="C3055" s="2" t="s">
        <v>124</v>
      </c>
      <c r="D3055" s="2">
        <v>50</v>
      </c>
      <c r="E3055" s="3">
        <v>40706.484027777777</v>
      </c>
      <c r="F3055" s="11">
        <v>2.08</v>
      </c>
      <c r="G3055" s="2">
        <v>12516</v>
      </c>
      <c r="H3055" s="11">
        <v>104</v>
      </c>
    </row>
    <row r="3056" spans="1:8" x14ac:dyDescent="0.25">
      <c r="A3056" s="2">
        <v>556469</v>
      </c>
      <c r="B3056" s="1">
        <v>22411</v>
      </c>
      <c r="C3056" s="2" t="s">
        <v>541</v>
      </c>
      <c r="D3056" s="2">
        <v>20</v>
      </c>
      <c r="E3056" s="3">
        <v>40706.484027777777</v>
      </c>
      <c r="F3056" s="11">
        <v>2.08</v>
      </c>
      <c r="G3056" s="2">
        <v>12516</v>
      </c>
      <c r="H3056" s="11">
        <v>41.6</v>
      </c>
    </row>
    <row r="3057" spans="1:8" x14ac:dyDescent="0.25">
      <c r="A3057" s="2">
        <v>556469</v>
      </c>
      <c r="B3057" s="1">
        <v>22661</v>
      </c>
      <c r="C3057" s="2" t="s">
        <v>320</v>
      </c>
      <c r="D3057" s="2">
        <v>20</v>
      </c>
      <c r="E3057" s="3">
        <v>40706.484027777777</v>
      </c>
      <c r="F3057" s="11">
        <v>0.85</v>
      </c>
      <c r="G3057" s="2">
        <v>12516</v>
      </c>
      <c r="H3057" s="11">
        <v>17</v>
      </c>
    </row>
    <row r="3058" spans="1:8" x14ac:dyDescent="0.25">
      <c r="A3058" s="2">
        <v>556469</v>
      </c>
      <c r="B3058" s="1" t="s">
        <v>28</v>
      </c>
      <c r="C3058" s="2" t="s">
        <v>29</v>
      </c>
      <c r="D3058" s="2">
        <v>40</v>
      </c>
      <c r="E3058" s="3">
        <v>40706.484027777777</v>
      </c>
      <c r="F3058" s="11">
        <v>2.08</v>
      </c>
      <c r="G3058" s="2">
        <v>12516</v>
      </c>
      <c r="H3058" s="11">
        <v>83.2</v>
      </c>
    </row>
    <row r="3059" spans="1:8" x14ac:dyDescent="0.25">
      <c r="A3059" s="2">
        <v>556469</v>
      </c>
      <c r="B3059" s="1" t="s">
        <v>1122</v>
      </c>
      <c r="C3059" s="2" t="s">
        <v>1123</v>
      </c>
      <c r="D3059" s="2">
        <v>20</v>
      </c>
      <c r="E3059" s="3">
        <v>40706.484027777777</v>
      </c>
      <c r="F3059" s="11">
        <v>2.08</v>
      </c>
      <c r="G3059" s="2">
        <v>12516</v>
      </c>
      <c r="H3059" s="11">
        <v>41.6</v>
      </c>
    </row>
    <row r="3060" spans="1:8" x14ac:dyDescent="0.25">
      <c r="A3060" s="2">
        <v>556509</v>
      </c>
      <c r="B3060" s="1">
        <v>21577</v>
      </c>
      <c r="C3060" s="2" t="s">
        <v>201</v>
      </c>
      <c r="D3060" s="2">
        <v>6</v>
      </c>
      <c r="E3060" s="3">
        <v>40707.439583333333</v>
      </c>
      <c r="F3060" s="11">
        <v>2.25</v>
      </c>
      <c r="G3060" s="2">
        <v>12708</v>
      </c>
      <c r="H3060" s="11">
        <v>13.5</v>
      </c>
    </row>
    <row r="3061" spans="1:8" x14ac:dyDescent="0.25">
      <c r="A3061" s="2">
        <v>556509</v>
      </c>
      <c r="B3061" s="1">
        <v>21578</v>
      </c>
      <c r="C3061" s="2" t="s">
        <v>175</v>
      </c>
      <c r="D3061" s="2">
        <v>6</v>
      </c>
      <c r="E3061" s="3">
        <v>40707.439583333333</v>
      </c>
      <c r="F3061" s="11">
        <v>2.25</v>
      </c>
      <c r="G3061" s="2">
        <v>12708</v>
      </c>
      <c r="H3061" s="11">
        <v>13.5</v>
      </c>
    </row>
    <row r="3062" spans="1:8" x14ac:dyDescent="0.25">
      <c r="A3062" s="2">
        <v>556509</v>
      </c>
      <c r="B3062" s="1">
        <v>21843</v>
      </c>
      <c r="C3062" s="2" t="s">
        <v>578</v>
      </c>
      <c r="D3062" s="2">
        <v>1</v>
      </c>
      <c r="E3062" s="3">
        <v>40707.439583333333</v>
      </c>
      <c r="F3062" s="11">
        <v>10.95</v>
      </c>
      <c r="G3062" s="2">
        <v>12708</v>
      </c>
      <c r="H3062" s="11">
        <v>10.95</v>
      </c>
    </row>
    <row r="3063" spans="1:8" x14ac:dyDescent="0.25">
      <c r="A3063" s="2">
        <v>556509</v>
      </c>
      <c r="B3063" s="1">
        <v>22627</v>
      </c>
      <c r="C3063" s="2" t="s">
        <v>150</v>
      </c>
      <c r="D3063" s="2">
        <v>2</v>
      </c>
      <c r="E3063" s="3">
        <v>40707.439583333333</v>
      </c>
      <c r="F3063" s="11">
        <v>8.5</v>
      </c>
      <c r="G3063" s="2">
        <v>12708</v>
      </c>
      <c r="H3063" s="11">
        <v>17</v>
      </c>
    </row>
    <row r="3064" spans="1:8" x14ac:dyDescent="0.25">
      <c r="A3064" s="2">
        <v>556509</v>
      </c>
      <c r="B3064" s="1">
        <v>22962</v>
      </c>
      <c r="C3064" s="2" t="s">
        <v>14</v>
      </c>
      <c r="D3064" s="2">
        <v>12</v>
      </c>
      <c r="E3064" s="3">
        <v>40707.439583333333</v>
      </c>
      <c r="F3064" s="11">
        <v>0.85</v>
      </c>
      <c r="G3064" s="2">
        <v>12708</v>
      </c>
      <c r="H3064" s="11">
        <v>10.199999999999999</v>
      </c>
    </row>
    <row r="3065" spans="1:8" x14ac:dyDescent="0.25">
      <c r="A3065" s="2">
        <v>556509</v>
      </c>
      <c r="B3065" s="1">
        <v>22989</v>
      </c>
      <c r="C3065" s="2" t="s">
        <v>636</v>
      </c>
      <c r="D3065" s="2">
        <v>6</v>
      </c>
      <c r="E3065" s="3">
        <v>40707.439583333333</v>
      </c>
      <c r="F3065" s="11">
        <v>3.25</v>
      </c>
      <c r="G3065" s="2">
        <v>12708</v>
      </c>
      <c r="H3065" s="11">
        <v>19.5</v>
      </c>
    </row>
    <row r="3066" spans="1:8" x14ac:dyDescent="0.25">
      <c r="A3066" s="2">
        <v>556509</v>
      </c>
      <c r="B3066" s="1">
        <v>22990</v>
      </c>
      <c r="C3066" s="2" t="s">
        <v>887</v>
      </c>
      <c r="D3066" s="2">
        <v>2</v>
      </c>
      <c r="E3066" s="3">
        <v>40707.439583333333</v>
      </c>
      <c r="F3066" s="11">
        <v>4.95</v>
      </c>
      <c r="G3066" s="2">
        <v>12708</v>
      </c>
      <c r="H3066" s="11">
        <v>9.9</v>
      </c>
    </row>
    <row r="3067" spans="1:8" x14ac:dyDescent="0.25">
      <c r="A3067" s="2">
        <v>556509</v>
      </c>
      <c r="B3067" s="1">
        <v>23192</v>
      </c>
      <c r="C3067" s="2" t="s">
        <v>1001</v>
      </c>
      <c r="D3067" s="2">
        <v>12</v>
      </c>
      <c r="E3067" s="3">
        <v>40707.439583333333</v>
      </c>
      <c r="F3067" s="11">
        <v>1.65</v>
      </c>
      <c r="G3067" s="2">
        <v>12708</v>
      </c>
      <c r="H3067" s="11">
        <v>19.799999999999997</v>
      </c>
    </row>
    <row r="3068" spans="1:8" x14ac:dyDescent="0.25">
      <c r="A3068" s="2">
        <v>556509</v>
      </c>
      <c r="B3068" s="1">
        <v>23236</v>
      </c>
      <c r="C3068" s="2" t="s">
        <v>1124</v>
      </c>
      <c r="D3068" s="2">
        <v>6</v>
      </c>
      <c r="E3068" s="3">
        <v>40707.439583333333</v>
      </c>
      <c r="F3068" s="11">
        <v>2.89</v>
      </c>
      <c r="G3068" s="2">
        <v>12708</v>
      </c>
      <c r="H3068" s="11">
        <v>17.34</v>
      </c>
    </row>
    <row r="3069" spans="1:8" x14ac:dyDescent="0.25">
      <c r="A3069" s="2">
        <v>556509</v>
      </c>
      <c r="B3069" s="1">
        <v>23240</v>
      </c>
      <c r="C3069" s="2" t="s">
        <v>1125</v>
      </c>
      <c r="D3069" s="2">
        <v>6</v>
      </c>
      <c r="E3069" s="3">
        <v>40707.439583333333</v>
      </c>
      <c r="F3069" s="11">
        <v>4.1500000000000004</v>
      </c>
      <c r="G3069" s="2">
        <v>12708</v>
      </c>
      <c r="H3069" s="11">
        <v>24.900000000000002</v>
      </c>
    </row>
    <row r="3070" spans="1:8" x14ac:dyDescent="0.25">
      <c r="A3070" s="2">
        <v>556509</v>
      </c>
      <c r="B3070" s="1">
        <v>23242</v>
      </c>
      <c r="C3070" s="2" t="s">
        <v>1127</v>
      </c>
      <c r="D3070" s="2">
        <v>6</v>
      </c>
      <c r="E3070" s="3">
        <v>40707.439583333333</v>
      </c>
      <c r="F3070" s="11">
        <v>2.08</v>
      </c>
      <c r="G3070" s="2">
        <v>12708</v>
      </c>
      <c r="H3070" s="11">
        <v>12.48</v>
      </c>
    </row>
    <row r="3071" spans="1:8" x14ac:dyDescent="0.25">
      <c r="A3071" s="2">
        <v>556509</v>
      </c>
      <c r="B3071" s="1">
        <v>23243</v>
      </c>
      <c r="C3071" s="2" t="s">
        <v>1126</v>
      </c>
      <c r="D3071" s="2">
        <v>4</v>
      </c>
      <c r="E3071" s="3">
        <v>40707.439583333333</v>
      </c>
      <c r="F3071" s="11">
        <v>4.95</v>
      </c>
      <c r="G3071" s="2">
        <v>12708</v>
      </c>
      <c r="H3071" s="11">
        <v>19.8</v>
      </c>
    </row>
    <row r="3072" spans="1:8" x14ac:dyDescent="0.25">
      <c r="A3072" s="2">
        <v>556509</v>
      </c>
      <c r="B3072" s="1">
        <v>23245</v>
      </c>
      <c r="C3072" s="2" t="s">
        <v>1128</v>
      </c>
      <c r="D3072" s="2">
        <v>4</v>
      </c>
      <c r="E3072" s="3">
        <v>40707.439583333333</v>
      </c>
      <c r="F3072" s="11">
        <v>4.95</v>
      </c>
      <c r="G3072" s="2">
        <v>12708</v>
      </c>
      <c r="H3072" s="11">
        <v>19.8</v>
      </c>
    </row>
    <row r="3073" spans="1:8" x14ac:dyDescent="0.25">
      <c r="A3073" s="2">
        <v>556509</v>
      </c>
      <c r="B3073" s="1">
        <v>23253</v>
      </c>
      <c r="C3073" s="2" t="s">
        <v>1130</v>
      </c>
      <c r="D3073" s="2">
        <v>2</v>
      </c>
      <c r="E3073" s="3">
        <v>40707.439583333333</v>
      </c>
      <c r="F3073" s="11">
        <v>15.95</v>
      </c>
      <c r="G3073" s="2">
        <v>12708</v>
      </c>
      <c r="H3073" s="11">
        <v>31.9</v>
      </c>
    </row>
    <row r="3074" spans="1:8" x14ac:dyDescent="0.25">
      <c r="A3074" s="2">
        <v>556509</v>
      </c>
      <c r="B3074" s="1">
        <v>23307</v>
      </c>
      <c r="C3074" s="2" t="s">
        <v>1129</v>
      </c>
      <c r="D3074" s="2">
        <v>24</v>
      </c>
      <c r="E3074" s="3">
        <v>40707.439583333333</v>
      </c>
      <c r="F3074" s="11">
        <v>0.55000000000000004</v>
      </c>
      <c r="G3074" s="2">
        <v>12708</v>
      </c>
      <c r="H3074" s="11">
        <v>13.200000000000001</v>
      </c>
    </row>
    <row r="3075" spans="1:8" x14ac:dyDescent="0.25">
      <c r="A3075" s="2">
        <v>556517</v>
      </c>
      <c r="B3075" s="1">
        <v>15036</v>
      </c>
      <c r="C3075" s="2" t="s">
        <v>832</v>
      </c>
      <c r="D3075" s="2">
        <v>12</v>
      </c>
      <c r="E3075" s="3">
        <v>40707.452777777777</v>
      </c>
      <c r="F3075" s="11">
        <v>0.83</v>
      </c>
      <c r="G3075" s="2">
        <v>12481</v>
      </c>
      <c r="H3075" s="11">
        <v>9.9599999999999991</v>
      </c>
    </row>
    <row r="3076" spans="1:8" x14ac:dyDescent="0.25">
      <c r="A3076" s="2">
        <v>556517</v>
      </c>
      <c r="B3076" s="1">
        <v>21787</v>
      </c>
      <c r="C3076" s="2" t="s">
        <v>178</v>
      </c>
      <c r="D3076" s="2">
        <v>24</v>
      </c>
      <c r="E3076" s="3">
        <v>40707.452777777777</v>
      </c>
      <c r="F3076" s="11">
        <v>0.85</v>
      </c>
      <c r="G3076" s="2">
        <v>12481</v>
      </c>
      <c r="H3076" s="11">
        <v>20.399999999999999</v>
      </c>
    </row>
    <row r="3077" spans="1:8" x14ac:dyDescent="0.25">
      <c r="A3077" s="2">
        <v>556517</v>
      </c>
      <c r="B3077" s="1">
        <v>22551</v>
      </c>
      <c r="C3077" s="2" t="s">
        <v>158</v>
      </c>
      <c r="D3077" s="2">
        <v>24</v>
      </c>
      <c r="E3077" s="3">
        <v>40707.452777777777</v>
      </c>
      <c r="F3077" s="11">
        <v>1.65</v>
      </c>
      <c r="G3077" s="2">
        <v>12481</v>
      </c>
      <c r="H3077" s="11">
        <v>39.599999999999994</v>
      </c>
    </row>
    <row r="3078" spans="1:8" x14ac:dyDescent="0.25">
      <c r="A3078" s="2">
        <v>556517</v>
      </c>
      <c r="B3078" s="1">
        <v>22554</v>
      </c>
      <c r="C3078" s="2" t="s">
        <v>110</v>
      </c>
      <c r="D3078" s="2">
        <v>24</v>
      </c>
      <c r="E3078" s="3">
        <v>40707.452777777777</v>
      </c>
      <c r="F3078" s="11">
        <v>1.65</v>
      </c>
      <c r="G3078" s="2">
        <v>12481</v>
      </c>
      <c r="H3078" s="11">
        <v>39.599999999999994</v>
      </c>
    </row>
    <row r="3079" spans="1:8" x14ac:dyDescent="0.25">
      <c r="A3079" s="2">
        <v>556517</v>
      </c>
      <c r="B3079" s="1">
        <v>22556</v>
      </c>
      <c r="C3079" s="2" t="s">
        <v>77</v>
      </c>
      <c r="D3079" s="2">
        <v>24</v>
      </c>
      <c r="E3079" s="3">
        <v>40707.452777777777</v>
      </c>
      <c r="F3079" s="11">
        <v>1.65</v>
      </c>
      <c r="G3079" s="2">
        <v>12481</v>
      </c>
      <c r="H3079" s="11">
        <v>39.599999999999994</v>
      </c>
    </row>
    <row r="3080" spans="1:8" x14ac:dyDescent="0.25">
      <c r="A3080" s="2">
        <v>556517</v>
      </c>
      <c r="B3080" s="1">
        <v>22627</v>
      </c>
      <c r="C3080" s="2" t="s">
        <v>150</v>
      </c>
      <c r="D3080" s="2">
        <v>2</v>
      </c>
      <c r="E3080" s="3">
        <v>40707.452777777777</v>
      </c>
      <c r="F3080" s="11">
        <v>8.5</v>
      </c>
      <c r="G3080" s="2">
        <v>12481</v>
      </c>
      <c r="H3080" s="11">
        <v>17</v>
      </c>
    </row>
    <row r="3081" spans="1:8" x14ac:dyDescent="0.25">
      <c r="A3081" s="2">
        <v>556517</v>
      </c>
      <c r="B3081" s="1">
        <v>22637</v>
      </c>
      <c r="C3081" s="2" t="s">
        <v>783</v>
      </c>
      <c r="D3081" s="2">
        <v>8</v>
      </c>
      <c r="E3081" s="3">
        <v>40707.452777777777</v>
      </c>
      <c r="F3081" s="11">
        <v>2.5499999999999998</v>
      </c>
      <c r="G3081" s="2">
        <v>12481</v>
      </c>
      <c r="H3081" s="11">
        <v>20.399999999999999</v>
      </c>
    </row>
    <row r="3082" spans="1:8" x14ac:dyDescent="0.25">
      <c r="A3082" s="2">
        <v>556517</v>
      </c>
      <c r="B3082" s="1">
        <v>22727</v>
      </c>
      <c r="C3082" s="2" t="s">
        <v>161</v>
      </c>
      <c r="D3082" s="2">
        <v>8</v>
      </c>
      <c r="E3082" s="3">
        <v>40707.452777777777</v>
      </c>
      <c r="F3082" s="11">
        <v>3.75</v>
      </c>
      <c r="G3082" s="2">
        <v>12481</v>
      </c>
      <c r="H3082" s="11">
        <v>30</v>
      </c>
    </row>
    <row r="3083" spans="1:8" x14ac:dyDescent="0.25">
      <c r="A3083" s="2">
        <v>556517</v>
      </c>
      <c r="B3083" s="1">
        <v>22728</v>
      </c>
      <c r="C3083" s="2" t="s">
        <v>191</v>
      </c>
      <c r="D3083" s="2">
        <v>8</v>
      </c>
      <c r="E3083" s="3">
        <v>40707.452777777777</v>
      </c>
      <c r="F3083" s="11">
        <v>3.75</v>
      </c>
      <c r="G3083" s="2">
        <v>12481</v>
      </c>
      <c r="H3083" s="11">
        <v>30</v>
      </c>
    </row>
    <row r="3084" spans="1:8" x14ac:dyDescent="0.25">
      <c r="A3084" s="2">
        <v>556517</v>
      </c>
      <c r="B3084" s="1">
        <v>22730</v>
      </c>
      <c r="C3084" s="2" t="s">
        <v>160</v>
      </c>
      <c r="D3084" s="2">
        <v>8</v>
      </c>
      <c r="E3084" s="3">
        <v>40707.452777777777</v>
      </c>
      <c r="F3084" s="11">
        <v>3.75</v>
      </c>
      <c r="G3084" s="2">
        <v>12481</v>
      </c>
      <c r="H3084" s="11">
        <v>30</v>
      </c>
    </row>
    <row r="3085" spans="1:8" x14ac:dyDescent="0.25">
      <c r="A3085" s="2">
        <v>556517</v>
      </c>
      <c r="B3085" s="1">
        <v>22847</v>
      </c>
      <c r="C3085" s="2" t="s">
        <v>49</v>
      </c>
      <c r="D3085" s="2">
        <v>4</v>
      </c>
      <c r="E3085" s="3">
        <v>40707.452777777777</v>
      </c>
      <c r="F3085" s="11">
        <v>14.95</v>
      </c>
      <c r="G3085" s="2">
        <v>12481</v>
      </c>
      <c r="H3085" s="11">
        <v>59.8</v>
      </c>
    </row>
    <row r="3086" spans="1:8" x14ac:dyDescent="0.25">
      <c r="A3086" s="2">
        <v>556517</v>
      </c>
      <c r="B3086" s="1">
        <v>22849</v>
      </c>
      <c r="C3086" s="2" t="s">
        <v>259</v>
      </c>
      <c r="D3086" s="2">
        <v>2</v>
      </c>
      <c r="E3086" s="3">
        <v>40707.452777777777</v>
      </c>
      <c r="F3086" s="11">
        <v>16.95</v>
      </c>
      <c r="G3086" s="2">
        <v>12481</v>
      </c>
      <c r="H3086" s="11">
        <v>33.9</v>
      </c>
    </row>
    <row r="3087" spans="1:8" x14ac:dyDescent="0.25">
      <c r="A3087" s="2">
        <v>556517</v>
      </c>
      <c r="B3087" s="1">
        <v>22895</v>
      </c>
      <c r="C3087" s="2" t="s">
        <v>78</v>
      </c>
      <c r="D3087" s="2">
        <v>12</v>
      </c>
      <c r="E3087" s="3">
        <v>40707.452777777777</v>
      </c>
      <c r="F3087" s="11">
        <v>3.25</v>
      </c>
      <c r="G3087" s="2">
        <v>12481</v>
      </c>
      <c r="H3087" s="11">
        <v>39</v>
      </c>
    </row>
    <row r="3088" spans="1:8" x14ac:dyDescent="0.25">
      <c r="A3088" s="2">
        <v>556517</v>
      </c>
      <c r="B3088" s="1">
        <v>22961</v>
      </c>
      <c r="C3088" s="2" t="s">
        <v>13</v>
      </c>
      <c r="D3088" s="2">
        <v>24</v>
      </c>
      <c r="E3088" s="3">
        <v>40707.452777777777</v>
      </c>
      <c r="F3088" s="11">
        <v>1.45</v>
      </c>
      <c r="G3088" s="2">
        <v>12481</v>
      </c>
      <c r="H3088" s="11">
        <v>34.799999999999997</v>
      </c>
    </row>
    <row r="3089" spans="1:8" x14ac:dyDescent="0.25">
      <c r="A3089" s="2">
        <v>556517</v>
      </c>
      <c r="B3089" s="1">
        <v>22962</v>
      </c>
      <c r="C3089" s="2" t="s">
        <v>14</v>
      </c>
      <c r="D3089" s="2">
        <v>12</v>
      </c>
      <c r="E3089" s="3">
        <v>40707.452777777777</v>
      </c>
      <c r="F3089" s="11">
        <v>0.85</v>
      </c>
      <c r="G3089" s="2">
        <v>12481</v>
      </c>
      <c r="H3089" s="11">
        <v>10.199999999999999</v>
      </c>
    </row>
    <row r="3090" spans="1:8" x14ac:dyDescent="0.25">
      <c r="A3090" s="2">
        <v>556517</v>
      </c>
      <c r="B3090" s="1">
        <v>22993</v>
      </c>
      <c r="C3090" s="2" t="s">
        <v>685</v>
      </c>
      <c r="D3090" s="2">
        <v>12</v>
      </c>
      <c r="E3090" s="3">
        <v>40707.452777777777</v>
      </c>
      <c r="F3090" s="11">
        <v>1.25</v>
      </c>
      <c r="G3090" s="2">
        <v>12481</v>
      </c>
      <c r="H3090" s="11">
        <v>15</v>
      </c>
    </row>
    <row r="3091" spans="1:8" x14ac:dyDescent="0.25">
      <c r="A3091" s="2">
        <v>556517</v>
      </c>
      <c r="B3091" s="1">
        <v>23118</v>
      </c>
      <c r="C3091" s="2" t="s">
        <v>1039</v>
      </c>
      <c r="D3091" s="2">
        <v>4</v>
      </c>
      <c r="E3091" s="3">
        <v>40707.452777777777</v>
      </c>
      <c r="F3091" s="11">
        <v>7.5</v>
      </c>
      <c r="G3091" s="2">
        <v>12481</v>
      </c>
      <c r="H3091" s="11">
        <v>30</v>
      </c>
    </row>
    <row r="3092" spans="1:8" x14ac:dyDescent="0.25">
      <c r="A3092" s="2">
        <v>556517</v>
      </c>
      <c r="B3092" s="1">
        <v>23202</v>
      </c>
      <c r="C3092" s="2" t="s">
        <v>976</v>
      </c>
      <c r="D3092" s="2">
        <v>50</v>
      </c>
      <c r="E3092" s="3">
        <v>40707.452777777777</v>
      </c>
      <c r="F3092" s="11">
        <v>2.08</v>
      </c>
      <c r="G3092" s="2">
        <v>12481</v>
      </c>
      <c r="H3092" s="11">
        <v>104</v>
      </c>
    </row>
    <row r="3093" spans="1:8" x14ac:dyDescent="0.25">
      <c r="A3093" s="2">
        <v>556517</v>
      </c>
      <c r="B3093" s="1">
        <v>23203</v>
      </c>
      <c r="C3093" s="2" t="s">
        <v>977</v>
      </c>
      <c r="D3093" s="2">
        <v>50</v>
      </c>
      <c r="E3093" s="3">
        <v>40707.452777777777</v>
      </c>
      <c r="F3093" s="11">
        <v>2.08</v>
      </c>
      <c r="G3093" s="2">
        <v>12481</v>
      </c>
      <c r="H3093" s="11">
        <v>104</v>
      </c>
    </row>
    <row r="3094" spans="1:8" x14ac:dyDescent="0.25">
      <c r="A3094" s="2">
        <v>556517</v>
      </c>
      <c r="B3094" s="1">
        <v>23208</v>
      </c>
      <c r="C3094" s="2" t="s">
        <v>941</v>
      </c>
      <c r="D3094" s="2">
        <v>20</v>
      </c>
      <c r="E3094" s="3">
        <v>40707.452777777777</v>
      </c>
      <c r="F3094" s="11">
        <v>1.65</v>
      </c>
      <c r="G3094" s="2">
        <v>12481</v>
      </c>
      <c r="H3094" s="11">
        <v>33</v>
      </c>
    </row>
    <row r="3095" spans="1:8" x14ac:dyDescent="0.25">
      <c r="A3095" s="2">
        <v>556517</v>
      </c>
      <c r="B3095" s="1">
        <v>23209</v>
      </c>
      <c r="C3095" s="2" t="s">
        <v>983</v>
      </c>
      <c r="D3095" s="2">
        <v>20</v>
      </c>
      <c r="E3095" s="3">
        <v>40707.452777777777</v>
      </c>
      <c r="F3095" s="11">
        <v>1.65</v>
      </c>
      <c r="G3095" s="2">
        <v>12481</v>
      </c>
      <c r="H3095" s="11">
        <v>33</v>
      </c>
    </row>
    <row r="3096" spans="1:8" x14ac:dyDescent="0.25">
      <c r="A3096" s="2">
        <v>556517</v>
      </c>
      <c r="B3096" s="1">
        <v>23237</v>
      </c>
      <c r="C3096" s="2" t="s">
        <v>1134</v>
      </c>
      <c r="D3096" s="2">
        <v>6</v>
      </c>
      <c r="E3096" s="3">
        <v>40707.452777777777</v>
      </c>
      <c r="F3096" s="11">
        <v>4.1500000000000004</v>
      </c>
      <c r="G3096" s="2">
        <v>12481</v>
      </c>
      <c r="H3096" s="11">
        <v>24.900000000000002</v>
      </c>
    </row>
    <row r="3097" spans="1:8" x14ac:dyDescent="0.25">
      <c r="A3097" s="2">
        <v>556517</v>
      </c>
      <c r="B3097" s="1">
        <v>23240</v>
      </c>
      <c r="C3097" s="2" t="s">
        <v>1125</v>
      </c>
      <c r="D3097" s="2">
        <v>6</v>
      </c>
      <c r="E3097" s="3">
        <v>40707.452777777777</v>
      </c>
      <c r="F3097" s="11">
        <v>4.1500000000000004</v>
      </c>
      <c r="G3097" s="2">
        <v>12481</v>
      </c>
      <c r="H3097" s="11">
        <v>24.900000000000002</v>
      </c>
    </row>
    <row r="3098" spans="1:8" x14ac:dyDescent="0.25">
      <c r="A3098" s="2">
        <v>556517</v>
      </c>
      <c r="B3098" s="1">
        <v>23244</v>
      </c>
      <c r="C3098" s="2" t="s">
        <v>1133</v>
      </c>
      <c r="D3098" s="2">
        <v>12</v>
      </c>
      <c r="E3098" s="3">
        <v>40707.452777777777</v>
      </c>
      <c r="F3098" s="11">
        <v>1.95</v>
      </c>
      <c r="G3098" s="2">
        <v>12481</v>
      </c>
      <c r="H3098" s="11">
        <v>23.4</v>
      </c>
    </row>
    <row r="3099" spans="1:8" x14ac:dyDescent="0.25">
      <c r="A3099" s="2">
        <v>556517</v>
      </c>
      <c r="B3099" s="1">
        <v>23245</v>
      </c>
      <c r="C3099" s="2" t="s">
        <v>1128</v>
      </c>
      <c r="D3099" s="2">
        <v>4</v>
      </c>
      <c r="E3099" s="3">
        <v>40707.452777777777</v>
      </c>
      <c r="F3099" s="11">
        <v>4.95</v>
      </c>
      <c r="G3099" s="2">
        <v>12481</v>
      </c>
      <c r="H3099" s="11">
        <v>19.8</v>
      </c>
    </row>
    <row r="3100" spans="1:8" x14ac:dyDescent="0.25">
      <c r="A3100" s="2">
        <v>556517</v>
      </c>
      <c r="B3100" s="1">
        <v>23254</v>
      </c>
      <c r="C3100" s="2" t="s">
        <v>1009</v>
      </c>
      <c r="D3100" s="2">
        <v>4</v>
      </c>
      <c r="E3100" s="3">
        <v>40707.452777777777</v>
      </c>
      <c r="F3100" s="11">
        <v>4.1500000000000004</v>
      </c>
      <c r="G3100" s="2">
        <v>12481</v>
      </c>
      <c r="H3100" s="11">
        <v>16.600000000000001</v>
      </c>
    </row>
    <row r="3101" spans="1:8" x14ac:dyDescent="0.25">
      <c r="A3101" s="2">
        <v>556517</v>
      </c>
      <c r="B3101" s="1">
        <v>84692</v>
      </c>
      <c r="C3101" s="2" t="s">
        <v>381</v>
      </c>
      <c r="D3101" s="2">
        <v>25</v>
      </c>
      <c r="E3101" s="3">
        <v>40707.452777777777</v>
      </c>
      <c r="F3101" s="11">
        <v>0.42</v>
      </c>
      <c r="G3101" s="2">
        <v>12481</v>
      </c>
      <c r="H3101" s="11">
        <v>10.5</v>
      </c>
    </row>
    <row r="3102" spans="1:8" x14ac:dyDescent="0.25">
      <c r="A3102" s="2">
        <v>556517</v>
      </c>
      <c r="B3102" s="1" t="s">
        <v>1131</v>
      </c>
      <c r="C3102" s="2" t="s">
        <v>1132</v>
      </c>
      <c r="D3102" s="2">
        <v>3</v>
      </c>
      <c r="E3102" s="3">
        <v>40707.452777777777</v>
      </c>
      <c r="F3102" s="11">
        <v>5.95</v>
      </c>
      <c r="G3102" s="2">
        <v>12481</v>
      </c>
      <c r="H3102" s="11">
        <v>17.850000000000001</v>
      </c>
    </row>
    <row r="3103" spans="1:8" x14ac:dyDescent="0.25">
      <c r="A3103" s="2">
        <v>556578</v>
      </c>
      <c r="B3103" s="1">
        <v>20728</v>
      </c>
      <c r="C3103" s="2" t="s">
        <v>436</v>
      </c>
      <c r="D3103" s="2">
        <v>10</v>
      </c>
      <c r="E3103" s="3">
        <v>40707.592361111114</v>
      </c>
      <c r="F3103" s="11">
        <v>1.65</v>
      </c>
      <c r="G3103" s="2">
        <v>12472</v>
      </c>
      <c r="H3103" s="11">
        <v>16.5</v>
      </c>
    </row>
    <row r="3104" spans="1:8" x14ac:dyDescent="0.25">
      <c r="A3104" s="2">
        <v>556578</v>
      </c>
      <c r="B3104" s="1">
        <v>21206</v>
      </c>
      <c r="C3104" s="2" t="s">
        <v>715</v>
      </c>
      <c r="D3104" s="2">
        <v>12</v>
      </c>
      <c r="E3104" s="3">
        <v>40707.592361111114</v>
      </c>
      <c r="F3104" s="11">
        <v>1.65</v>
      </c>
      <c r="G3104" s="2">
        <v>12472</v>
      </c>
      <c r="H3104" s="11">
        <v>19.799999999999997</v>
      </c>
    </row>
    <row r="3105" spans="1:8" x14ac:dyDescent="0.25">
      <c r="A3105" s="2">
        <v>556578</v>
      </c>
      <c r="B3105" s="1">
        <v>21559</v>
      </c>
      <c r="C3105" s="2" t="s">
        <v>167</v>
      </c>
      <c r="D3105" s="2">
        <v>6</v>
      </c>
      <c r="E3105" s="3">
        <v>40707.592361111114</v>
      </c>
      <c r="F3105" s="11">
        <v>2.5499999999999998</v>
      </c>
      <c r="G3105" s="2">
        <v>12472</v>
      </c>
      <c r="H3105" s="11">
        <v>15.299999999999999</v>
      </c>
    </row>
    <row r="3106" spans="1:8" x14ac:dyDescent="0.25">
      <c r="A3106" s="2">
        <v>556578</v>
      </c>
      <c r="B3106" s="1">
        <v>21668</v>
      </c>
      <c r="C3106" s="2" t="s">
        <v>274</v>
      </c>
      <c r="D3106" s="2">
        <v>12</v>
      </c>
      <c r="E3106" s="3">
        <v>40707.592361111114</v>
      </c>
      <c r="F3106" s="11">
        <v>1.25</v>
      </c>
      <c r="G3106" s="2">
        <v>12472</v>
      </c>
      <c r="H3106" s="11">
        <v>15</v>
      </c>
    </row>
    <row r="3107" spans="1:8" x14ac:dyDescent="0.25">
      <c r="A3107" s="2">
        <v>556578</v>
      </c>
      <c r="B3107" s="1">
        <v>21669</v>
      </c>
      <c r="C3107" s="2" t="s">
        <v>275</v>
      </c>
      <c r="D3107" s="2">
        <v>12</v>
      </c>
      <c r="E3107" s="3">
        <v>40707.592361111114</v>
      </c>
      <c r="F3107" s="11">
        <v>1.25</v>
      </c>
      <c r="G3107" s="2">
        <v>12472</v>
      </c>
      <c r="H3107" s="11">
        <v>15</v>
      </c>
    </row>
    <row r="3108" spans="1:8" x14ac:dyDescent="0.25">
      <c r="A3108" s="2">
        <v>556578</v>
      </c>
      <c r="B3108" s="1">
        <v>21670</v>
      </c>
      <c r="C3108" s="2" t="s">
        <v>540</v>
      </c>
      <c r="D3108" s="2">
        <v>12</v>
      </c>
      <c r="E3108" s="3">
        <v>40707.592361111114</v>
      </c>
      <c r="F3108" s="11">
        <v>1.25</v>
      </c>
      <c r="G3108" s="2">
        <v>12472</v>
      </c>
      <c r="H3108" s="11">
        <v>15</v>
      </c>
    </row>
    <row r="3109" spans="1:8" x14ac:dyDescent="0.25">
      <c r="A3109" s="2">
        <v>556578</v>
      </c>
      <c r="B3109" s="1">
        <v>21671</v>
      </c>
      <c r="C3109" s="2" t="s">
        <v>448</v>
      </c>
      <c r="D3109" s="2">
        <v>12</v>
      </c>
      <c r="E3109" s="3">
        <v>40707.592361111114</v>
      </c>
      <c r="F3109" s="11">
        <v>1.25</v>
      </c>
      <c r="G3109" s="2">
        <v>12472</v>
      </c>
      <c r="H3109" s="11">
        <v>15</v>
      </c>
    </row>
    <row r="3110" spans="1:8" x14ac:dyDescent="0.25">
      <c r="A3110" s="2">
        <v>556578</v>
      </c>
      <c r="B3110" s="1">
        <v>21672</v>
      </c>
      <c r="C3110" s="2" t="s">
        <v>276</v>
      </c>
      <c r="D3110" s="2">
        <v>12</v>
      </c>
      <c r="E3110" s="3">
        <v>40707.592361111114</v>
      </c>
      <c r="F3110" s="11">
        <v>1.25</v>
      </c>
      <c r="G3110" s="2">
        <v>12472</v>
      </c>
      <c r="H3110" s="11">
        <v>15</v>
      </c>
    </row>
    <row r="3111" spans="1:8" x14ac:dyDescent="0.25">
      <c r="A3111" s="2">
        <v>556578</v>
      </c>
      <c r="B3111" s="1">
        <v>21673</v>
      </c>
      <c r="C3111" s="2" t="s">
        <v>277</v>
      </c>
      <c r="D3111" s="2">
        <v>12</v>
      </c>
      <c r="E3111" s="3">
        <v>40707.592361111114</v>
      </c>
      <c r="F3111" s="11">
        <v>1.25</v>
      </c>
      <c r="G3111" s="2">
        <v>12472</v>
      </c>
      <c r="H3111" s="11">
        <v>15</v>
      </c>
    </row>
    <row r="3112" spans="1:8" x14ac:dyDescent="0.25">
      <c r="A3112" s="2">
        <v>556578</v>
      </c>
      <c r="B3112" s="1">
        <v>21746</v>
      </c>
      <c r="C3112" s="2" t="s">
        <v>458</v>
      </c>
      <c r="D3112" s="2">
        <v>12</v>
      </c>
      <c r="E3112" s="3">
        <v>40707.592361111114</v>
      </c>
      <c r="F3112" s="11">
        <v>1.25</v>
      </c>
      <c r="G3112" s="2">
        <v>12472</v>
      </c>
      <c r="H3112" s="11">
        <v>15</v>
      </c>
    </row>
    <row r="3113" spans="1:8" x14ac:dyDescent="0.25">
      <c r="A3113" s="2">
        <v>556578</v>
      </c>
      <c r="B3113" s="1">
        <v>21749</v>
      </c>
      <c r="C3113" s="2" t="s">
        <v>1140</v>
      </c>
      <c r="D3113" s="2">
        <v>6</v>
      </c>
      <c r="E3113" s="3">
        <v>40707.592361111114</v>
      </c>
      <c r="F3113" s="11">
        <v>2.1</v>
      </c>
      <c r="G3113" s="2">
        <v>12472</v>
      </c>
      <c r="H3113" s="11">
        <v>12.600000000000001</v>
      </c>
    </row>
    <row r="3114" spans="1:8" x14ac:dyDescent="0.25">
      <c r="A3114" s="2">
        <v>556578</v>
      </c>
      <c r="B3114" s="1">
        <v>21914</v>
      </c>
      <c r="C3114" s="2" t="s">
        <v>66</v>
      </c>
      <c r="D3114" s="2">
        <v>12</v>
      </c>
      <c r="E3114" s="3">
        <v>40707.592361111114</v>
      </c>
      <c r="F3114" s="11">
        <v>1.25</v>
      </c>
      <c r="G3114" s="2">
        <v>12472</v>
      </c>
      <c r="H3114" s="11">
        <v>15</v>
      </c>
    </row>
    <row r="3115" spans="1:8" x14ac:dyDescent="0.25">
      <c r="A3115" s="2">
        <v>556578</v>
      </c>
      <c r="B3115" s="1">
        <v>21915</v>
      </c>
      <c r="C3115" s="2" t="s">
        <v>65</v>
      </c>
      <c r="D3115" s="2">
        <v>12</v>
      </c>
      <c r="E3115" s="3">
        <v>40707.592361111114</v>
      </c>
      <c r="F3115" s="11">
        <v>1.25</v>
      </c>
      <c r="G3115" s="2">
        <v>12472</v>
      </c>
      <c r="H3115" s="11">
        <v>15</v>
      </c>
    </row>
    <row r="3116" spans="1:8" x14ac:dyDescent="0.25">
      <c r="A3116" s="2">
        <v>556578</v>
      </c>
      <c r="B3116" s="1">
        <v>22029</v>
      </c>
      <c r="C3116" s="2" t="s">
        <v>574</v>
      </c>
      <c r="D3116" s="2">
        <v>12</v>
      </c>
      <c r="E3116" s="3">
        <v>40707.592361111114</v>
      </c>
      <c r="F3116" s="11">
        <v>0.42</v>
      </c>
      <c r="G3116" s="2">
        <v>12472</v>
      </c>
      <c r="H3116" s="11">
        <v>5.04</v>
      </c>
    </row>
    <row r="3117" spans="1:8" x14ac:dyDescent="0.25">
      <c r="A3117" s="2">
        <v>556578</v>
      </c>
      <c r="B3117" s="1">
        <v>22037</v>
      </c>
      <c r="C3117" s="2" t="s">
        <v>515</v>
      </c>
      <c r="D3117" s="2">
        <v>12</v>
      </c>
      <c r="E3117" s="3">
        <v>40707.592361111114</v>
      </c>
      <c r="F3117" s="11">
        <v>0.42</v>
      </c>
      <c r="G3117" s="2">
        <v>12472</v>
      </c>
      <c r="H3117" s="11">
        <v>5.04</v>
      </c>
    </row>
    <row r="3118" spans="1:8" x14ac:dyDescent="0.25">
      <c r="A3118" s="2">
        <v>556578</v>
      </c>
      <c r="B3118" s="1">
        <v>22045</v>
      </c>
      <c r="C3118" s="2" t="s">
        <v>781</v>
      </c>
      <c r="D3118" s="2">
        <v>25</v>
      </c>
      <c r="E3118" s="3">
        <v>40707.592361111114</v>
      </c>
      <c r="F3118" s="11">
        <v>0.42</v>
      </c>
      <c r="G3118" s="2">
        <v>12472</v>
      </c>
      <c r="H3118" s="11">
        <v>10.5</v>
      </c>
    </row>
    <row r="3119" spans="1:8" x14ac:dyDescent="0.25">
      <c r="A3119" s="2">
        <v>556578</v>
      </c>
      <c r="B3119" s="1">
        <v>22077</v>
      </c>
      <c r="C3119" s="2" t="s">
        <v>17</v>
      </c>
      <c r="D3119" s="2">
        <v>12</v>
      </c>
      <c r="E3119" s="3">
        <v>40707.592361111114</v>
      </c>
      <c r="F3119" s="11">
        <v>1.65</v>
      </c>
      <c r="G3119" s="2">
        <v>12472</v>
      </c>
      <c r="H3119" s="11">
        <v>19.799999999999997</v>
      </c>
    </row>
    <row r="3120" spans="1:8" x14ac:dyDescent="0.25">
      <c r="A3120" s="2">
        <v>556578</v>
      </c>
      <c r="B3120" s="1">
        <v>22179</v>
      </c>
      <c r="C3120" s="2" t="s">
        <v>1114</v>
      </c>
      <c r="D3120" s="2">
        <v>2</v>
      </c>
      <c r="E3120" s="3">
        <v>40707.592361111114</v>
      </c>
      <c r="F3120" s="11">
        <v>6.75</v>
      </c>
      <c r="G3120" s="2">
        <v>12472</v>
      </c>
      <c r="H3120" s="11">
        <v>13.5</v>
      </c>
    </row>
    <row r="3121" spans="1:8" x14ac:dyDescent="0.25">
      <c r="A3121" s="2">
        <v>556578</v>
      </c>
      <c r="B3121" s="1">
        <v>22212</v>
      </c>
      <c r="C3121" s="2" t="s">
        <v>572</v>
      </c>
      <c r="D3121" s="2">
        <v>6</v>
      </c>
      <c r="E3121" s="3">
        <v>40707.592361111114</v>
      </c>
      <c r="F3121" s="11">
        <v>2.1</v>
      </c>
      <c r="G3121" s="2">
        <v>12472</v>
      </c>
      <c r="H3121" s="11">
        <v>12.600000000000001</v>
      </c>
    </row>
    <row r="3122" spans="1:8" x14ac:dyDescent="0.25">
      <c r="A3122" s="2">
        <v>556578</v>
      </c>
      <c r="B3122" s="1">
        <v>22302</v>
      </c>
      <c r="C3122" s="2" t="s">
        <v>509</v>
      </c>
      <c r="D3122" s="2">
        <v>6</v>
      </c>
      <c r="E3122" s="3">
        <v>40707.592361111114</v>
      </c>
      <c r="F3122" s="11">
        <v>2.5499999999999998</v>
      </c>
      <c r="G3122" s="2">
        <v>12472</v>
      </c>
      <c r="H3122" s="11">
        <v>15.299999999999999</v>
      </c>
    </row>
    <row r="3123" spans="1:8" x14ac:dyDescent="0.25">
      <c r="A3123" s="2">
        <v>556578</v>
      </c>
      <c r="B3123" s="1">
        <v>22303</v>
      </c>
      <c r="C3123" s="2" t="s">
        <v>422</v>
      </c>
      <c r="D3123" s="2">
        <v>6</v>
      </c>
      <c r="E3123" s="3">
        <v>40707.592361111114</v>
      </c>
      <c r="F3123" s="11">
        <v>2.5499999999999998</v>
      </c>
      <c r="G3123" s="2">
        <v>12472</v>
      </c>
      <c r="H3123" s="11">
        <v>15.299999999999999</v>
      </c>
    </row>
    <row r="3124" spans="1:8" x14ac:dyDescent="0.25">
      <c r="A3124" s="2">
        <v>556578</v>
      </c>
      <c r="B3124" s="1">
        <v>22326</v>
      </c>
      <c r="C3124" s="2" t="s">
        <v>75</v>
      </c>
      <c r="D3124" s="2">
        <v>6</v>
      </c>
      <c r="E3124" s="3">
        <v>40707.592361111114</v>
      </c>
      <c r="F3124" s="11">
        <v>2.95</v>
      </c>
      <c r="G3124" s="2">
        <v>12472</v>
      </c>
      <c r="H3124" s="11">
        <v>17.700000000000003</v>
      </c>
    </row>
    <row r="3125" spans="1:8" x14ac:dyDescent="0.25">
      <c r="A3125" s="2">
        <v>556578</v>
      </c>
      <c r="B3125" s="1">
        <v>22331</v>
      </c>
      <c r="C3125" s="2" t="s">
        <v>30</v>
      </c>
      <c r="D3125" s="2">
        <v>8</v>
      </c>
      <c r="E3125" s="3">
        <v>40707.592361111114</v>
      </c>
      <c r="F3125" s="11">
        <v>1.65</v>
      </c>
      <c r="G3125" s="2">
        <v>12472</v>
      </c>
      <c r="H3125" s="11">
        <v>13.2</v>
      </c>
    </row>
    <row r="3126" spans="1:8" x14ac:dyDescent="0.25">
      <c r="A3126" s="2">
        <v>556578</v>
      </c>
      <c r="B3126" s="1">
        <v>22333</v>
      </c>
      <c r="C3126" s="2" t="s">
        <v>67</v>
      </c>
      <c r="D3126" s="2">
        <v>8</v>
      </c>
      <c r="E3126" s="3">
        <v>40707.592361111114</v>
      </c>
      <c r="F3126" s="11">
        <v>1.65</v>
      </c>
      <c r="G3126" s="2">
        <v>12472</v>
      </c>
      <c r="H3126" s="11">
        <v>13.2</v>
      </c>
    </row>
    <row r="3127" spans="1:8" x14ac:dyDescent="0.25">
      <c r="A3127" s="2">
        <v>556578</v>
      </c>
      <c r="B3127" s="1">
        <v>22334</v>
      </c>
      <c r="C3127" s="2" t="s">
        <v>563</v>
      </c>
      <c r="D3127" s="2">
        <v>8</v>
      </c>
      <c r="E3127" s="3">
        <v>40707.592361111114</v>
      </c>
      <c r="F3127" s="11">
        <v>1.65</v>
      </c>
      <c r="G3127" s="2">
        <v>12472</v>
      </c>
      <c r="H3127" s="11">
        <v>13.2</v>
      </c>
    </row>
    <row r="3128" spans="1:8" x14ac:dyDescent="0.25">
      <c r="A3128" s="2">
        <v>556578</v>
      </c>
      <c r="B3128" s="1">
        <v>22352</v>
      </c>
      <c r="C3128" s="2" t="s">
        <v>168</v>
      </c>
      <c r="D3128" s="2">
        <v>6</v>
      </c>
      <c r="E3128" s="3">
        <v>40707.592361111114</v>
      </c>
      <c r="F3128" s="11">
        <v>2.5499999999999998</v>
      </c>
      <c r="G3128" s="2">
        <v>12472</v>
      </c>
      <c r="H3128" s="11">
        <v>15.299999999999999</v>
      </c>
    </row>
    <row r="3129" spans="1:8" x14ac:dyDescent="0.25">
      <c r="A3129" s="2">
        <v>556578</v>
      </c>
      <c r="B3129" s="1">
        <v>22382</v>
      </c>
      <c r="C3129" s="2" t="s">
        <v>858</v>
      </c>
      <c r="D3129" s="2">
        <v>10</v>
      </c>
      <c r="E3129" s="3">
        <v>40707.592361111114</v>
      </c>
      <c r="F3129" s="11">
        <v>1.65</v>
      </c>
      <c r="G3129" s="2">
        <v>12472</v>
      </c>
      <c r="H3129" s="11">
        <v>16.5</v>
      </c>
    </row>
    <row r="3130" spans="1:8" x14ac:dyDescent="0.25">
      <c r="A3130" s="2">
        <v>556578</v>
      </c>
      <c r="B3130" s="1">
        <v>22417</v>
      </c>
      <c r="C3130" s="2" t="s">
        <v>746</v>
      </c>
      <c r="D3130" s="2">
        <v>24</v>
      </c>
      <c r="E3130" s="3">
        <v>40707.592361111114</v>
      </c>
      <c r="F3130" s="11">
        <v>0.55000000000000004</v>
      </c>
      <c r="G3130" s="2">
        <v>12472</v>
      </c>
      <c r="H3130" s="11">
        <v>13.200000000000001</v>
      </c>
    </row>
    <row r="3131" spans="1:8" x14ac:dyDescent="0.25">
      <c r="A3131" s="2">
        <v>556578</v>
      </c>
      <c r="B3131" s="1">
        <v>22423</v>
      </c>
      <c r="C3131" s="2" t="s">
        <v>100</v>
      </c>
      <c r="D3131" s="2">
        <v>4</v>
      </c>
      <c r="E3131" s="3">
        <v>40707.592361111114</v>
      </c>
      <c r="F3131" s="11">
        <v>12.75</v>
      </c>
      <c r="G3131" s="2">
        <v>12472</v>
      </c>
      <c r="H3131" s="11">
        <v>51</v>
      </c>
    </row>
    <row r="3132" spans="1:8" x14ac:dyDescent="0.25">
      <c r="A3132" s="2">
        <v>556578</v>
      </c>
      <c r="B3132" s="1">
        <v>22430</v>
      </c>
      <c r="C3132" s="2" t="s">
        <v>1141</v>
      </c>
      <c r="D3132" s="2">
        <v>4</v>
      </c>
      <c r="E3132" s="3">
        <v>40707.592361111114</v>
      </c>
      <c r="F3132" s="11">
        <v>4.95</v>
      </c>
      <c r="G3132" s="2">
        <v>12472</v>
      </c>
      <c r="H3132" s="11">
        <v>19.8</v>
      </c>
    </row>
    <row r="3133" spans="1:8" x14ac:dyDescent="0.25">
      <c r="A3133" s="2">
        <v>556578</v>
      </c>
      <c r="B3133" s="1">
        <v>22467</v>
      </c>
      <c r="C3133" s="2" t="s">
        <v>107</v>
      </c>
      <c r="D3133" s="2">
        <v>6</v>
      </c>
      <c r="E3133" s="3">
        <v>40707.592361111114</v>
      </c>
      <c r="F3133" s="11">
        <v>2.5499999999999998</v>
      </c>
      <c r="G3133" s="2">
        <v>12472</v>
      </c>
      <c r="H3133" s="11">
        <v>15.299999999999999</v>
      </c>
    </row>
    <row r="3134" spans="1:8" x14ac:dyDescent="0.25">
      <c r="A3134" s="2">
        <v>556578</v>
      </c>
      <c r="B3134" s="1">
        <v>22492</v>
      </c>
      <c r="C3134" s="2" t="s">
        <v>576</v>
      </c>
      <c r="D3134" s="2">
        <v>36</v>
      </c>
      <c r="E3134" s="3">
        <v>40707.592361111114</v>
      </c>
      <c r="F3134" s="11">
        <v>0.65</v>
      </c>
      <c r="G3134" s="2">
        <v>12472</v>
      </c>
      <c r="H3134" s="11">
        <v>23.400000000000002</v>
      </c>
    </row>
    <row r="3135" spans="1:8" x14ac:dyDescent="0.25">
      <c r="A3135" s="2">
        <v>556578</v>
      </c>
      <c r="B3135" s="1">
        <v>22555</v>
      </c>
      <c r="C3135" s="2" t="s">
        <v>181</v>
      </c>
      <c r="D3135" s="2">
        <v>12</v>
      </c>
      <c r="E3135" s="3">
        <v>40707.592361111114</v>
      </c>
      <c r="F3135" s="11">
        <v>1.65</v>
      </c>
      <c r="G3135" s="2">
        <v>12472</v>
      </c>
      <c r="H3135" s="11">
        <v>19.799999999999997</v>
      </c>
    </row>
    <row r="3136" spans="1:8" x14ac:dyDescent="0.25">
      <c r="A3136" s="2">
        <v>556578</v>
      </c>
      <c r="B3136" s="1">
        <v>22556</v>
      </c>
      <c r="C3136" s="2" t="s">
        <v>77</v>
      </c>
      <c r="D3136" s="2">
        <v>12</v>
      </c>
      <c r="E3136" s="3">
        <v>40707.592361111114</v>
      </c>
      <c r="F3136" s="11">
        <v>1.65</v>
      </c>
      <c r="G3136" s="2">
        <v>12472</v>
      </c>
      <c r="H3136" s="11">
        <v>19.799999999999997</v>
      </c>
    </row>
    <row r="3137" spans="1:8" x14ac:dyDescent="0.25">
      <c r="A3137" s="2">
        <v>556578</v>
      </c>
      <c r="B3137" s="1">
        <v>22585</v>
      </c>
      <c r="C3137" s="2" t="s">
        <v>164</v>
      </c>
      <c r="D3137" s="2">
        <v>12</v>
      </c>
      <c r="E3137" s="3">
        <v>40707.592361111114</v>
      </c>
      <c r="F3137" s="11">
        <v>1.25</v>
      </c>
      <c r="G3137" s="2">
        <v>12472</v>
      </c>
      <c r="H3137" s="11">
        <v>15</v>
      </c>
    </row>
    <row r="3138" spans="1:8" x14ac:dyDescent="0.25">
      <c r="A3138" s="2">
        <v>556578</v>
      </c>
      <c r="B3138" s="1">
        <v>22621</v>
      </c>
      <c r="C3138" s="2" t="s">
        <v>193</v>
      </c>
      <c r="D3138" s="2">
        <v>12</v>
      </c>
      <c r="E3138" s="3">
        <v>40707.592361111114</v>
      </c>
      <c r="F3138" s="11">
        <v>1.65</v>
      </c>
      <c r="G3138" s="2">
        <v>12472</v>
      </c>
      <c r="H3138" s="11">
        <v>19.799999999999997</v>
      </c>
    </row>
    <row r="3139" spans="1:8" x14ac:dyDescent="0.25">
      <c r="A3139" s="2">
        <v>556578</v>
      </c>
      <c r="B3139" s="1">
        <v>22629</v>
      </c>
      <c r="C3139" s="2" t="s">
        <v>74</v>
      </c>
      <c r="D3139" s="2">
        <v>12</v>
      </c>
      <c r="E3139" s="3">
        <v>40707.592361111114</v>
      </c>
      <c r="F3139" s="11">
        <v>1.95</v>
      </c>
      <c r="G3139" s="2">
        <v>12472</v>
      </c>
      <c r="H3139" s="11">
        <v>23.4</v>
      </c>
    </row>
    <row r="3140" spans="1:8" x14ac:dyDescent="0.25">
      <c r="A3140" s="2">
        <v>556578</v>
      </c>
      <c r="B3140" s="1">
        <v>22704</v>
      </c>
      <c r="C3140" s="2" t="s">
        <v>399</v>
      </c>
      <c r="D3140" s="2">
        <v>25</v>
      </c>
      <c r="E3140" s="3">
        <v>40707.592361111114</v>
      </c>
      <c r="F3140" s="11">
        <v>0.42</v>
      </c>
      <c r="G3140" s="2">
        <v>12472</v>
      </c>
      <c r="H3140" s="11">
        <v>10.5</v>
      </c>
    </row>
    <row r="3141" spans="1:8" x14ac:dyDescent="0.25">
      <c r="A3141" s="2">
        <v>556578</v>
      </c>
      <c r="B3141" s="1">
        <v>22716</v>
      </c>
      <c r="C3141" s="2" t="s">
        <v>554</v>
      </c>
      <c r="D3141" s="2">
        <v>12</v>
      </c>
      <c r="E3141" s="3">
        <v>40707.592361111114</v>
      </c>
      <c r="F3141" s="11">
        <v>0.42</v>
      </c>
      <c r="G3141" s="2">
        <v>12472</v>
      </c>
      <c r="H3141" s="11">
        <v>5.04</v>
      </c>
    </row>
    <row r="3142" spans="1:8" x14ac:dyDescent="0.25">
      <c r="A3142" s="2">
        <v>556578</v>
      </c>
      <c r="B3142" s="1">
        <v>22815</v>
      </c>
      <c r="C3142" s="2" t="s">
        <v>556</v>
      </c>
      <c r="D3142" s="2">
        <v>12</v>
      </c>
      <c r="E3142" s="3">
        <v>40707.592361111114</v>
      </c>
      <c r="F3142" s="11">
        <v>0.42</v>
      </c>
      <c r="G3142" s="2">
        <v>12472</v>
      </c>
      <c r="H3142" s="11">
        <v>5.04</v>
      </c>
    </row>
    <row r="3143" spans="1:8" x14ac:dyDescent="0.25">
      <c r="A3143" s="2">
        <v>556578</v>
      </c>
      <c r="B3143" s="1">
        <v>22895</v>
      </c>
      <c r="C3143" s="2" t="s">
        <v>78</v>
      </c>
      <c r="D3143" s="2">
        <v>6</v>
      </c>
      <c r="E3143" s="3">
        <v>40707.592361111114</v>
      </c>
      <c r="F3143" s="11">
        <v>3.25</v>
      </c>
      <c r="G3143" s="2">
        <v>12472</v>
      </c>
      <c r="H3143" s="11">
        <v>19.5</v>
      </c>
    </row>
    <row r="3144" spans="1:8" x14ac:dyDescent="0.25">
      <c r="A3144" s="2">
        <v>556578</v>
      </c>
      <c r="B3144" s="1">
        <v>22972</v>
      </c>
      <c r="C3144" s="2" t="s">
        <v>54</v>
      </c>
      <c r="D3144" s="2">
        <v>12</v>
      </c>
      <c r="E3144" s="3">
        <v>40707.592361111114</v>
      </c>
      <c r="F3144" s="11">
        <v>1.65</v>
      </c>
      <c r="G3144" s="2">
        <v>12472</v>
      </c>
      <c r="H3144" s="11">
        <v>19.799999999999997</v>
      </c>
    </row>
    <row r="3145" spans="1:8" x14ac:dyDescent="0.25">
      <c r="A3145" s="2">
        <v>556578</v>
      </c>
      <c r="B3145" s="1">
        <v>22973</v>
      </c>
      <c r="C3145" s="2" t="s">
        <v>9</v>
      </c>
      <c r="D3145" s="2">
        <v>12</v>
      </c>
      <c r="E3145" s="3">
        <v>40707.592361111114</v>
      </c>
      <c r="F3145" s="11">
        <v>1.65</v>
      </c>
      <c r="G3145" s="2">
        <v>12472</v>
      </c>
      <c r="H3145" s="11">
        <v>19.799999999999997</v>
      </c>
    </row>
    <row r="3146" spans="1:8" x14ac:dyDescent="0.25">
      <c r="A3146" s="2">
        <v>556578</v>
      </c>
      <c r="B3146" s="1">
        <v>22975</v>
      </c>
      <c r="C3146" s="2" t="s">
        <v>55</v>
      </c>
      <c r="D3146" s="2">
        <v>12</v>
      </c>
      <c r="E3146" s="3">
        <v>40707.592361111114</v>
      </c>
      <c r="F3146" s="11">
        <v>1.25</v>
      </c>
      <c r="G3146" s="2">
        <v>12472</v>
      </c>
      <c r="H3146" s="11">
        <v>15</v>
      </c>
    </row>
    <row r="3147" spans="1:8" x14ac:dyDescent="0.25">
      <c r="A3147" s="2">
        <v>556578</v>
      </c>
      <c r="B3147" s="1">
        <v>22976</v>
      </c>
      <c r="C3147" s="2" t="s">
        <v>56</v>
      </c>
      <c r="D3147" s="2">
        <v>12</v>
      </c>
      <c r="E3147" s="3">
        <v>40707.592361111114</v>
      </c>
      <c r="F3147" s="11">
        <v>1.25</v>
      </c>
      <c r="G3147" s="2">
        <v>12472</v>
      </c>
      <c r="H3147" s="11">
        <v>15</v>
      </c>
    </row>
    <row r="3148" spans="1:8" x14ac:dyDescent="0.25">
      <c r="A3148" s="2">
        <v>556578</v>
      </c>
      <c r="B3148" s="1">
        <v>22989</v>
      </c>
      <c r="C3148" s="2" t="s">
        <v>636</v>
      </c>
      <c r="D3148" s="2">
        <v>6</v>
      </c>
      <c r="E3148" s="3">
        <v>40707.592361111114</v>
      </c>
      <c r="F3148" s="11">
        <v>3.25</v>
      </c>
      <c r="G3148" s="2">
        <v>12472</v>
      </c>
      <c r="H3148" s="11">
        <v>19.5</v>
      </c>
    </row>
    <row r="3149" spans="1:8" x14ac:dyDescent="0.25">
      <c r="A3149" s="2">
        <v>556578</v>
      </c>
      <c r="B3149" s="1">
        <v>22993</v>
      </c>
      <c r="C3149" s="2" t="s">
        <v>685</v>
      </c>
      <c r="D3149" s="2">
        <v>12</v>
      </c>
      <c r="E3149" s="3">
        <v>40707.592361111114</v>
      </c>
      <c r="F3149" s="11">
        <v>1.25</v>
      </c>
      <c r="G3149" s="2">
        <v>12472</v>
      </c>
      <c r="H3149" s="11">
        <v>15</v>
      </c>
    </row>
    <row r="3150" spans="1:8" x14ac:dyDescent="0.25">
      <c r="A3150" s="2">
        <v>556578</v>
      </c>
      <c r="B3150" s="1">
        <v>23000</v>
      </c>
      <c r="C3150" s="2" t="s">
        <v>756</v>
      </c>
      <c r="D3150" s="2">
        <v>48</v>
      </c>
      <c r="E3150" s="3">
        <v>40707.592361111114</v>
      </c>
      <c r="F3150" s="11">
        <v>0.42</v>
      </c>
      <c r="G3150" s="2">
        <v>12472</v>
      </c>
      <c r="H3150" s="11">
        <v>20.16</v>
      </c>
    </row>
    <row r="3151" spans="1:8" x14ac:dyDescent="0.25">
      <c r="A3151" s="2">
        <v>556578</v>
      </c>
      <c r="B3151" s="1">
        <v>23084</v>
      </c>
      <c r="C3151" s="2" t="s">
        <v>961</v>
      </c>
      <c r="D3151" s="2">
        <v>24</v>
      </c>
      <c r="E3151" s="3">
        <v>40707.592361111114</v>
      </c>
      <c r="F3151" s="11">
        <v>1.79</v>
      </c>
      <c r="G3151" s="2">
        <v>12472</v>
      </c>
      <c r="H3151" s="11">
        <v>42.96</v>
      </c>
    </row>
    <row r="3152" spans="1:8" x14ac:dyDescent="0.25">
      <c r="A3152" s="2">
        <v>556578</v>
      </c>
      <c r="B3152" s="1">
        <v>23190</v>
      </c>
      <c r="C3152" s="2" t="s">
        <v>1142</v>
      </c>
      <c r="D3152" s="2">
        <v>12</v>
      </c>
      <c r="E3152" s="3">
        <v>40707.592361111114</v>
      </c>
      <c r="F3152" s="11">
        <v>1.65</v>
      </c>
      <c r="G3152" s="2">
        <v>12472</v>
      </c>
      <c r="H3152" s="11">
        <v>19.799999999999997</v>
      </c>
    </row>
    <row r="3153" spans="1:8" x14ac:dyDescent="0.25">
      <c r="A3153" s="2">
        <v>556578</v>
      </c>
      <c r="B3153" s="1">
        <v>23192</v>
      </c>
      <c r="C3153" s="2" t="s">
        <v>1001</v>
      </c>
      <c r="D3153" s="2">
        <v>12</v>
      </c>
      <c r="E3153" s="3">
        <v>40707.592361111114</v>
      </c>
      <c r="F3153" s="11">
        <v>1.65</v>
      </c>
      <c r="G3153" s="2">
        <v>12472</v>
      </c>
      <c r="H3153" s="11">
        <v>19.799999999999997</v>
      </c>
    </row>
    <row r="3154" spans="1:8" x14ac:dyDescent="0.25">
      <c r="A3154" s="2">
        <v>556578</v>
      </c>
      <c r="B3154" s="1">
        <v>23205</v>
      </c>
      <c r="C3154" s="2" t="s">
        <v>937</v>
      </c>
      <c r="D3154" s="2">
        <v>10</v>
      </c>
      <c r="E3154" s="3">
        <v>40707.592361111114</v>
      </c>
      <c r="F3154" s="11">
        <v>0.85</v>
      </c>
      <c r="G3154" s="2">
        <v>12472</v>
      </c>
      <c r="H3154" s="11">
        <v>8.5</v>
      </c>
    </row>
    <row r="3155" spans="1:8" x14ac:dyDescent="0.25">
      <c r="A3155" s="2">
        <v>556578</v>
      </c>
      <c r="B3155" s="1">
        <v>23209</v>
      </c>
      <c r="C3155" s="2" t="s">
        <v>983</v>
      </c>
      <c r="D3155" s="2">
        <v>10</v>
      </c>
      <c r="E3155" s="3">
        <v>40707.592361111114</v>
      </c>
      <c r="F3155" s="11">
        <v>1.65</v>
      </c>
      <c r="G3155" s="2">
        <v>12472</v>
      </c>
      <c r="H3155" s="11">
        <v>16.5</v>
      </c>
    </row>
    <row r="3156" spans="1:8" x14ac:dyDescent="0.25">
      <c r="A3156" s="2">
        <v>556578</v>
      </c>
      <c r="B3156" s="1">
        <v>23235</v>
      </c>
      <c r="C3156" s="2" t="s">
        <v>1135</v>
      </c>
      <c r="D3156" s="2">
        <v>6</v>
      </c>
      <c r="E3156" s="3">
        <v>40707.592361111114</v>
      </c>
      <c r="F3156" s="11">
        <v>2.89</v>
      </c>
      <c r="G3156" s="2">
        <v>12472</v>
      </c>
      <c r="H3156" s="11">
        <v>17.34</v>
      </c>
    </row>
    <row r="3157" spans="1:8" x14ac:dyDescent="0.25">
      <c r="A3157" s="2">
        <v>556578</v>
      </c>
      <c r="B3157" s="1">
        <v>23236</v>
      </c>
      <c r="C3157" s="2" t="s">
        <v>1124</v>
      </c>
      <c r="D3157" s="2">
        <v>6</v>
      </c>
      <c r="E3157" s="3">
        <v>40707.592361111114</v>
      </c>
      <c r="F3157" s="11">
        <v>2.89</v>
      </c>
      <c r="G3157" s="2">
        <v>12472</v>
      </c>
      <c r="H3157" s="11">
        <v>17.34</v>
      </c>
    </row>
    <row r="3158" spans="1:8" x14ac:dyDescent="0.25">
      <c r="A3158" s="2">
        <v>556578</v>
      </c>
      <c r="B3158" s="1">
        <v>23237</v>
      </c>
      <c r="C3158" s="2" t="s">
        <v>1134</v>
      </c>
      <c r="D3158" s="2">
        <v>6</v>
      </c>
      <c r="E3158" s="3">
        <v>40707.592361111114</v>
      </c>
      <c r="F3158" s="11">
        <v>4.1500000000000004</v>
      </c>
      <c r="G3158" s="2">
        <v>12472</v>
      </c>
      <c r="H3158" s="11">
        <v>24.900000000000002</v>
      </c>
    </row>
    <row r="3159" spans="1:8" x14ac:dyDescent="0.25">
      <c r="A3159" s="2">
        <v>556578</v>
      </c>
      <c r="B3159" s="1">
        <v>23239</v>
      </c>
      <c r="C3159" s="2" t="s">
        <v>1136</v>
      </c>
      <c r="D3159" s="2">
        <v>6</v>
      </c>
      <c r="E3159" s="3">
        <v>40707.592361111114</v>
      </c>
      <c r="F3159" s="11">
        <v>4.1500000000000004</v>
      </c>
      <c r="G3159" s="2">
        <v>12472</v>
      </c>
      <c r="H3159" s="11">
        <v>24.900000000000002</v>
      </c>
    </row>
    <row r="3160" spans="1:8" x14ac:dyDescent="0.25">
      <c r="A3160" s="2">
        <v>556578</v>
      </c>
      <c r="B3160" s="1">
        <v>23240</v>
      </c>
      <c r="C3160" s="2" t="s">
        <v>1125</v>
      </c>
      <c r="D3160" s="2">
        <v>6</v>
      </c>
      <c r="E3160" s="3">
        <v>40707.592361111114</v>
      </c>
      <c r="F3160" s="11">
        <v>4.1500000000000004</v>
      </c>
      <c r="G3160" s="2">
        <v>12472</v>
      </c>
      <c r="H3160" s="11">
        <v>24.900000000000002</v>
      </c>
    </row>
    <row r="3161" spans="1:8" x14ac:dyDescent="0.25">
      <c r="A3161" s="2">
        <v>556578</v>
      </c>
      <c r="B3161" s="1">
        <v>23244</v>
      </c>
      <c r="C3161" s="2" t="s">
        <v>1133</v>
      </c>
      <c r="D3161" s="2">
        <v>6</v>
      </c>
      <c r="E3161" s="3">
        <v>40707.592361111114</v>
      </c>
      <c r="F3161" s="11">
        <v>1.95</v>
      </c>
      <c r="G3161" s="2">
        <v>12472</v>
      </c>
      <c r="H3161" s="11">
        <v>11.7</v>
      </c>
    </row>
    <row r="3162" spans="1:8" x14ac:dyDescent="0.25">
      <c r="A3162" s="2">
        <v>556578</v>
      </c>
      <c r="B3162" s="1">
        <v>23245</v>
      </c>
      <c r="C3162" s="2" t="s">
        <v>1128</v>
      </c>
      <c r="D3162" s="2">
        <v>4</v>
      </c>
      <c r="E3162" s="3">
        <v>40707.592361111114</v>
      </c>
      <c r="F3162" s="11">
        <v>4.95</v>
      </c>
      <c r="G3162" s="2">
        <v>12472</v>
      </c>
      <c r="H3162" s="11">
        <v>19.8</v>
      </c>
    </row>
    <row r="3163" spans="1:8" x14ac:dyDescent="0.25">
      <c r="A3163" s="2">
        <v>556578</v>
      </c>
      <c r="B3163" s="1">
        <v>23254</v>
      </c>
      <c r="C3163" s="2" t="s">
        <v>1009</v>
      </c>
      <c r="D3163" s="2">
        <v>4</v>
      </c>
      <c r="E3163" s="3">
        <v>40707.592361111114</v>
      </c>
      <c r="F3163" s="11">
        <v>4.1500000000000004</v>
      </c>
      <c r="G3163" s="2">
        <v>12472</v>
      </c>
      <c r="H3163" s="11">
        <v>16.600000000000001</v>
      </c>
    </row>
    <row r="3164" spans="1:8" x14ac:dyDescent="0.25">
      <c r="A3164" s="2">
        <v>556578</v>
      </c>
      <c r="B3164" s="1">
        <v>23255</v>
      </c>
      <c r="C3164" s="2" t="s">
        <v>921</v>
      </c>
      <c r="D3164" s="2">
        <v>4</v>
      </c>
      <c r="E3164" s="3">
        <v>40707.592361111114</v>
      </c>
      <c r="F3164" s="11">
        <v>4.1500000000000004</v>
      </c>
      <c r="G3164" s="2">
        <v>12472</v>
      </c>
      <c r="H3164" s="11">
        <v>16.600000000000001</v>
      </c>
    </row>
    <row r="3165" spans="1:8" x14ac:dyDescent="0.25">
      <c r="A3165" s="2">
        <v>556578</v>
      </c>
      <c r="B3165" s="1">
        <v>23275</v>
      </c>
      <c r="C3165" s="2" t="s">
        <v>1137</v>
      </c>
      <c r="D3165" s="2">
        <v>12</v>
      </c>
      <c r="E3165" s="3">
        <v>40707.592361111114</v>
      </c>
      <c r="F3165" s="11">
        <v>1.25</v>
      </c>
      <c r="G3165" s="2">
        <v>12472</v>
      </c>
      <c r="H3165" s="11">
        <v>15</v>
      </c>
    </row>
    <row r="3166" spans="1:8" x14ac:dyDescent="0.25">
      <c r="A3166" s="2">
        <v>556578</v>
      </c>
      <c r="B3166" s="1">
        <v>23306</v>
      </c>
      <c r="C3166" s="2" t="s">
        <v>1138</v>
      </c>
      <c r="D3166" s="2">
        <v>12</v>
      </c>
      <c r="E3166" s="3">
        <v>40707.592361111114</v>
      </c>
      <c r="F3166" s="11">
        <v>1.45</v>
      </c>
      <c r="G3166" s="2">
        <v>12472</v>
      </c>
      <c r="H3166" s="11">
        <v>17.399999999999999</v>
      </c>
    </row>
    <row r="3167" spans="1:8" x14ac:dyDescent="0.25">
      <c r="A3167" s="2">
        <v>556578</v>
      </c>
      <c r="B3167" s="1">
        <v>23307</v>
      </c>
      <c r="C3167" s="2" t="s">
        <v>1129</v>
      </c>
      <c r="D3167" s="2">
        <v>24</v>
      </c>
      <c r="E3167" s="3">
        <v>40707.592361111114</v>
      </c>
      <c r="F3167" s="11">
        <v>0.55000000000000004</v>
      </c>
      <c r="G3167" s="2">
        <v>12472</v>
      </c>
      <c r="H3167" s="11">
        <v>13.200000000000001</v>
      </c>
    </row>
    <row r="3168" spans="1:8" x14ac:dyDescent="0.25">
      <c r="A3168" s="2">
        <v>556578</v>
      </c>
      <c r="B3168" s="1">
        <v>23308</v>
      </c>
      <c r="C3168" s="2" t="s">
        <v>1139</v>
      </c>
      <c r="D3168" s="2">
        <v>24</v>
      </c>
      <c r="E3168" s="3">
        <v>40707.592361111114</v>
      </c>
      <c r="F3168" s="11">
        <v>0.55000000000000004</v>
      </c>
      <c r="G3168" s="2">
        <v>12472</v>
      </c>
      <c r="H3168" s="11">
        <v>13.200000000000001</v>
      </c>
    </row>
    <row r="3169" spans="1:8" x14ac:dyDescent="0.25">
      <c r="A3169" s="2">
        <v>556578</v>
      </c>
      <c r="B3169" s="1">
        <v>84828</v>
      </c>
      <c r="C3169" s="2" t="s">
        <v>863</v>
      </c>
      <c r="D3169" s="2">
        <v>24</v>
      </c>
      <c r="E3169" s="3">
        <v>40707.592361111114</v>
      </c>
      <c r="F3169" s="11">
        <v>1.25</v>
      </c>
      <c r="G3169" s="2">
        <v>12472</v>
      </c>
      <c r="H3169" s="11">
        <v>30</v>
      </c>
    </row>
    <row r="3170" spans="1:8" x14ac:dyDescent="0.25">
      <c r="A3170" s="2">
        <v>557055</v>
      </c>
      <c r="B3170" s="1">
        <v>15036</v>
      </c>
      <c r="C3170" s="2" t="s">
        <v>832</v>
      </c>
      <c r="D3170" s="2">
        <v>300</v>
      </c>
      <c r="E3170" s="3">
        <v>40710.614583333336</v>
      </c>
      <c r="F3170" s="11">
        <v>0.83</v>
      </c>
      <c r="G3170" s="2">
        <v>12621</v>
      </c>
      <c r="H3170" s="11">
        <v>249</v>
      </c>
    </row>
    <row r="3171" spans="1:8" x14ac:dyDescent="0.25">
      <c r="A3171" s="2">
        <v>557055</v>
      </c>
      <c r="B3171" s="1">
        <v>20725</v>
      </c>
      <c r="C3171" s="2" t="s">
        <v>364</v>
      </c>
      <c r="D3171" s="2">
        <v>10</v>
      </c>
      <c r="E3171" s="3">
        <v>40710.614583333336</v>
      </c>
      <c r="F3171" s="11">
        <v>1.65</v>
      </c>
      <c r="G3171" s="2">
        <v>12621</v>
      </c>
      <c r="H3171" s="11">
        <v>16.5</v>
      </c>
    </row>
    <row r="3172" spans="1:8" x14ac:dyDescent="0.25">
      <c r="A3172" s="2">
        <v>557055</v>
      </c>
      <c r="B3172" s="1">
        <v>20726</v>
      </c>
      <c r="C3172" s="2" t="s">
        <v>435</v>
      </c>
      <c r="D3172" s="2">
        <v>10</v>
      </c>
      <c r="E3172" s="3">
        <v>40710.614583333336</v>
      </c>
      <c r="F3172" s="11">
        <v>1.65</v>
      </c>
      <c r="G3172" s="2">
        <v>12621</v>
      </c>
      <c r="H3172" s="11">
        <v>16.5</v>
      </c>
    </row>
    <row r="3173" spans="1:8" x14ac:dyDescent="0.25">
      <c r="A3173" s="2">
        <v>557055</v>
      </c>
      <c r="B3173" s="1">
        <v>21936</v>
      </c>
      <c r="C3173" s="2" t="s">
        <v>455</v>
      </c>
      <c r="D3173" s="2">
        <v>5</v>
      </c>
      <c r="E3173" s="3">
        <v>40710.614583333336</v>
      </c>
      <c r="F3173" s="11">
        <v>2.95</v>
      </c>
      <c r="G3173" s="2">
        <v>12621</v>
      </c>
      <c r="H3173" s="11">
        <v>14.75</v>
      </c>
    </row>
    <row r="3174" spans="1:8" x14ac:dyDescent="0.25">
      <c r="A3174" s="2">
        <v>557055</v>
      </c>
      <c r="B3174" s="1">
        <v>22326</v>
      </c>
      <c r="C3174" s="2" t="s">
        <v>75</v>
      </c>
      <c r="D3174" s="2">
        <v>18</v>
      </c>
      <c r="E3174" s="3">
        <v>40710.614583333336</v>
      </c>
      <c r="F3174" s="11">
        <v>2.95</v>
      </c>
      <c r="G3174" s="2">
        <v>12621</v>
      </c>
      <c r="H3174" s="11">
        <v>53.1</v>
      </c>
    </row>
    <row r="3175" spans="1:8" x14ac:dyDescent="0.25">
      <c r="A3175" s="2">
        <v>557055</v>
      </c>
      <c r="B3175" s="1">
        <v>22328</v>
      </c>
      <c r="C3175" s="2" t="s">
        <v>101</v>
      </c>
      <c r="D3175" s="2">
        <v>24</v>
      </c>
      <c r="E3175" s="3">
        <v>40710.614583333336</v>
      </c>
      <c r="F3175" s="11">
        <v>2.95</v>
      </c>
      <c r="G3175" s="2">
        <v>12621</v>
      </c>
      <c r="H3175" s="11">
        <v>70.800000000000011</v>
      </c>
    </row>
    <row r="3176" spans="1:8" x14ac:dyDescent="0.25">
      <c r="A3176" s="2">
        <v>557055</v>
      </c>
      <c r="B3176" s="1">
        <v>22352</v>
      </c>
      <c r="C3176" s="2" t="s">
        <v>168</v>
      </c>
      <c r="D3176" s="2">
        <v>18</v>
      </c>
      <c r="E3176" s="3">
        <v>40710.614583333336</v>
      </c>
      <c r="F3176" s="11">
        <v>2.5499999999999998</v>
      </c>
      <c r="G3176" s="2">
        <v>12621</v>
      </c>
      <c r="H3176" s="11">
        <v>45.9</v>
      </c>
    </row>
    <row r="3177" spans="1:8" x14ac:dyDescent="0.25">
      <c r="A3177" s="2">
        <v>557055</v>
      </c>
      <c r="B3177" s="1">
        <v>22631</v>
      </c>
      <c r="C3177" s="2" t="s">
        <v>102</v>
      </c>
      <c r="D3177" s="2">
        <v>12</v>
      </c>
      <c r="E3177" s="3">
        <v>40710.614583333336</v>
      </c>
      <c r="F3177" s="11">
        <v>1.95</v>
      </c>
      <c r="G3177" s="2">
        <v>12621</v>
      </c>
      <c r="H3177" s="11">
        <v>23.4</v>
      </c>
    </row>
    <row r="3178" spans="1:8" x14ac:dyDescent="0.25">
      <c r="A3178" s="2">
        <v>557055</v>
      </c>
      <c r="B3178" s="1">
        <v>23203</v>
      </c>
      <c r="C3178" s="2" t="s">
        <v>977</v>
      </c>
      <c r="D3178" s="2">
        <v>20</v>
      </c>
      <c r="E3178" s="3">
        <v>40710.614583333336</v>
      </c>
      <c r="F3178" s="11">
        <v>2.08</v>
      </c>
      <c r="G3178" s="2">
        <v>12621</v>
      </c>
      <c r="H3178" s="11">
        <v>41.6</v>
      </c>
    </row>
    <row r="3179" spans="1:8" x14ac:dyDescent="0.25">
      <c r="A3179" s="2">
        <v>557055</v>
      </c>
      <c r="B3179" s="1">
        <v>23209</v>
      </c>
      <c r="C3179" s="2" t="s">
        <v>983</v>
      </c>
      <c r="D3179" s="2">
        <v>40</v>
      </c>
      <c r="E3179" s="3">
        <v>40710.614583333336</v>
      </c>
      <c r="F3179" s="11">
        <v>1.65</v>
      </c>
      <c r="G3179" s="2">
        <v>12621</v>
      </c>
      <c r="H3179" s="11">
        <v>66</v>
      </c>
    </row>
    <row r="3180" spans="1:8" x14ac:dyDescent="0.25">
      <c r="A3180" s="2">
        <v>557056</v>
      </c>
      <c r="B3180" s="1">
        <v>23240</v>
      </c>
      <c r="C3180" s="2" t="s">
        <v>1125</v>
      </c>
      <c r="D3180" s="2">
        <v>12</v>
      </c>
      <c r="E3180" s="3">
        <v>40710.615277777775</v>
      </c>
      <c r="F3180" s="11">
        <v>4.1500000000000004</v>
      </c>
      <c r="G3180" s="2">
        <v>12621</v>
      </c>
      <c r="H3180" s="11">
        <v>49.800000000000004</v>
      </c>
    </row>
    <row r="3181" spans="1:8" x14ac:dyDescent="0.25">
      <c r="A3181" s="2">
        <v>557466</v>
      </c>
      <c r="B3181" s="1">
        <v>20675</v>
      </c>
      <c r="C3181" s="2" t="s">
        <v>130</v>
      </c>
      <c r="D3181" s="2">
        <v>16</v>
      </c>
      <c r="E3181" s="3">
        <v>40714.547222222223</v>
      </c>
      <c r="F3181" s="11">
        <v>1.25</v>
      </c>
      <c r="G3181" s="2">
        <v>13815</v>
      </c>
      <c r="H3181" s="11">
        <v>20</v>
      </c>
    </row>
    <row r="3182" spans="1:8" x14ac:dyDescent="0.25">
      <c r="A3182" s="2">
        <v>557466</v>
      </c>
      <c r="B3182" s="1">
        <v>20677</v>
      </c>
      <c r="C3182" s="2" t="s">
        <v>121</v>
      </c>
      <c r="D3182" s="2">
        <v>16</v>
      </c>
      <c r="E3182" s="3">
        <v>40714.547222222223</v>
      </c>
      <c r="F3182" s="11">
        <v>1.25</v>
      </c>
      <c r="G3182" s="2">
        <v>13815</v>
      </c>
      <c r="H3182" s="11">
        <v>20</v>
      </c>
    </row>
    <row r="3183" spans="1:8" x14ac:dyDescent="0.25">
      <c r="A3183" s="2">
        <v>557466</v>
      </c>
      <c r="B3183" s="1">
        <v>20682</v>
      </c>
      <c r="C3183" s="2" t="s">
        <v>308</v>
      </c>
      <c r="D3183" s="2">
        <v>6</v>
      </c>
      <c r="E3183" s="3">
        <v>40714.547222222223</v>
      </c>
      <c r="F3183" s="11">
        <v>3.25</v>
      </c>
      <c r="G3183" s="2">
        <v>13815</v>
      </c>
      <c r="H3183" s="11">
        <v>19.5</v>
      </c>
    </row>
    <row r="3184" spans="1:8" x14ac:dyDescent="0.25">
      <c r="A3184" s="2">
        <v>557466</v>
      </c>
      <c r="B3184" s="1">
        <v>20712</v>
      </c>
      <c r="C3184" s="2" t="s">
        <v>6</v>
      </c>
      <c r="D3184" s="2">
        <v>30</v>
      </c>
      <c r="E3184" s="3">
        <v>40714.547222222223</v>
      </c>
      <c r="F3184" s="11">
        <v>2.08</v>
      </c>
      <c r="G3184" s="2">
        <v>13815</v>
      </c>
      <c r="H3184" s="11">
        <v>62.400000000000006</v>
      </c>
    </row>
    <row r="3185" spans="1:8" x14ac:dyDescent="0.25">
      <c r="A3185" s="2">
        <v>557466</v>
      </c>
      <c r="B3185" s="1">
        <v>20719</v>
      </c>
      <c r="C3185" s="2" t="s">
        <v>76</v>
      </c>
      <c r="D3185" s="2">
        <v>30</v>
      </c>
      <c r="E3185" s="3">
        <v>40714.547222222223</v>
      </c>
      <c r="F3185" s="11">
        <v>0.85</v>
      </c>
      <c r="G3185" s="2">
        <v>13815</v>
      </c>
      <c r="H3185" s="11">
        <v>25.5</v>
      </c>
    </row>
    <row r="3186" spans="1:8" x14ac:dyDescent="0.25">
      <c r="A3186" s="2">
        <v>557466</v>
      </c>
      <c r="B3186" s="1">
        <v>20723</v>
      </c>
      <c r="C3186" s="2" t="s">
        <v>672</v>
      </c>
      <c r="D3186" s="2">
        <v>10</v>
      </c>
      <c r="E3186" s="3">
        <v>40714.547222222223</v>
      </c>
      <c r="F3186" s="11">
        <v>0.85</v>
      </c>
      <c r="G3186" s="2">
        <v>13815</v>
      </c>
      <c r="H3186" s="11">
        <v>8.5</v>
      </c>
    </row>
    <row r="3187" spans="1:8" x14ac:dyDescent="0.25">
      <c r="A3187" s="2">
        <v>557466</v>
      </c>
      <c r="B3187" s="1">
        <v>20724</v>
      </c>
      <c r="C3187" s="2" t="s">
        <v>99</v>
      </c>
      <c r="D3187" s="2">
        <v>20</v>
      </c>
      <c r="E3187" s="3">
        <v>40714.547222222223</v>
      </c>
      <c r="F3187" s="11">
        <v>0.85</v>
      </c>
      <c r="G3187" s="2">
        <v>13815</v>
      </c>
      <c r="H3187" s="11">
        <v>17</v>
      </c>
    </row>
    <row r="3188" spans="1:8" x14ac:dyDescent="0.25">
      <c r="A3188" s="2">
        <v>557466</v>
      </c>
      <c r="B3188" s="1">
        <v>20726</v>
      </c>
      <c r="C3188" s="2" t="s">
        <v>435</v>
      </c>
      <c r="D3188" s="2">
        <v>10</v>
      </c>
      <c r="E3188" s="3">
        <v>40714.547222222223</v>
      </c>
      <c r="F3188" s="11">
        <v>1.65</v>
      </c>
      <c r="G3188" s="2">
        <v>13815</v>
      </c>
      <c r="H3188" s="11">
        <v>16.5</v>
      </c>
    </row>
    <row r="3189" spans="1:8" x14ac:dyDescent="0.25">
      <c r="A3189" s="2">
        <v>557466</v>
      </c>
      <c r="B3189" s="1">
        <v>20749</v>
      </c>
      <c r="C3189" s="2" t="s">
        <v>719</v>
      </c>
      <c r="D3189" s="2">
        <v>2</v>
      </c>
      <c r="E3189" s="3">
        <v>40714.547222222223</v>
      </c>
      <c r="F3189" s="11">
        <v>7.95</v>
      </c>
      <c r="G3189" s="2">
        <v>13815</v>
      </c>
      <c r="H3189" s="11">
        <v>15.9</v>
      </c>
    </row>
    <row r="3190" spans="1:8" x14ac:dyDescent="0.25">
      <c r="A3190" s="2">
        <v>557466</v>
      </c>
      <c r="B3190" s="1">
        <v>20750</v>
      </c>
      <c r="C3190" s="2" t="s">
        <v>79</v>
      </c>
      <c r="D3190" s="2">
        <v>2</v>
      </c>
      <c r="E3190" s="3">
        <v>40714.547222222223</v>
      </c>
      <c r="F3190" s="11">
        <v>7.95</v>
      </c>
      <c r="G3190" s="2">
        <v>13815</v>
      </c>
      <c r="H3190" s="11">
        <v>15.9</v>
      </c>
    </row>
    <row r="3191" spans="1:8" x14ac:dyDescent="0.25">
      <c r="A3191" s="2">
        <v>557466</v>
      </c>
      <c r="B3191" s="1">
        <v>20755</v>
      </c>
      <c r="C3191" s="2" t="s">
        <v>1145</v>
      </c>
      <c r="D3191" s="2">
        <v>12</v>
      </c>
      <c r="E3191" s="3">
        <v>40714.547222222223</v>
      </c>
      <c r="F3191" s="11">
        <v>0.85</v>
      </c>
      <c r="G3191" s="2">
        <v>13815</v>
      </c>
      <c r="H3191" s="11">
        <v>10.199999999999999</v>
      </c>
    </row>
    <row r="3192" spans="1:8" x14ac:dyDescent="0.25">
      <c r="A3192" s="2">
        <v>557466</v>
      </c>
      <c r="B3192" s="1">
        <v>20761</v>
      </c>
      <c r="C3192" s="2" t="s">
        <v>1146</v>
      </c>
      <c r="D3192" s="2">
        <v>4</v>
      </c>
      <c r="E3192" s="3">
        <v>40714.547222222223</v>
      </c>
      <c r="F3192" s="11">
        <v>3.75</v>
      </c>
      <c r="G3192" s="2">
        <v>13815</v>
      </c>
      <c r="H3192" s="11">
        <v>15</v>
      </c>
    </row>
    <row r="3193" spans="1:8" x14ac:dyDescent="0.25">
      <c r="A3193" s="2">
        <v>557466</v>
      </c>
      <c r="B3193" s="1">
        <v>20767</v>
      </c>
      <c r="C3193" s="2" t="s">
        <v>1147</v>
      </c>
      <c r="D3193" s="2">
        <v>6</v>
      </c>
      <c r="E3193" s="3">
        <v>40714.547222222223</v>
      </c>
      <c r="F3193" s="11">
        <v>2.5499999999999998</v>
      </c>
      <c r="G3193" s="2">
        <v>13815</v>
      </c>
      <c r="H3193" s="11">
        <v>15.299999999999999</v>
      </c>
    </row>
    <row r="3194" spans="1:8" x14ac:dyDescent="0.25">
      <c r="A3194" s="2">
        <v>557466</v>
      </c>
      <c r="B3194" s="1">
        <v>20977</v>
      </c>
      <c r="C3194" s="2" t="s">
        <v>348</v>
      </c>
      <c r="D3194" s="2">
        <v>16</v>
      </c>
      <c r="E3194" s="3">
        <v>40714.547222222223</v>
      </c>
      <c r="F3194" s="11">
        <v>1.25</v>
      </c>
      <c r="G3194" s="2">
        <v>13815</v>
      </c>
      <c r="H3194" s="11">
        <v>20</v>
      </c>
    </row>
    <row r="3195" spans="1:8" x14ac:dyDescent="0.25">
      <c r="A3195" s="2">
        <v>557466</v>
      </c>
      <c r="B3195" s="1">
        <v>21080</v>
      </c>
      <c r="C3195" s="2" t="s">
        <v>377</v>
      </c>
      <c r="D3195" s="2">
        <v>24</v>
      </c>
      <c r="E3195" s="3">
        <v>40714.547222222223</v>
      </c>
      <c r="F3195" s="11">
        <v>0.85</v>
      </c>
      <c r="G3195" s="2">
        <v>13815</v>
      </c>
      <c r="H3195" s="11">
        <v>20.399999999999999</v>
      </c>
    </row>
    <row r="3196" spans="1:8" x14ac:dyDescent="0.25">
      <c r="A3196" s="2">
        <v>557466</v>
      </c>
      <c r="B3196" s="1">
        <v>21086</v>
      </c>
      <c r="C3196" s="2" t="s">
        <v>309</v>
      </c>
      <c r="D3196" s="2">
        <v>24</v>
      </c>
      <c r="E3196" s="3">
        <v>40714.547222222223</v>
      </c>
      <c r="F3196" s="11">
        <v>0.65</v>
      </c>
      <c r="G3196" s="2">
        <v>13815</v>
      </c>
      <c r="H3196" s="11">
        <v>15.600000000000001</v>
      </c>
    </row>
    <row r="3197" spans="1:8" x14ac:dyDescent="0.25">
      <c r="A3197" s="2">
        <v>557466</v>
      </c>
      <c r="B3197" s="1">
        <v>21094</v>
      </c>
      <c r="C3197" s="2" t="s">
        <v>310</v>
      </c>
      <c r="D3197" s="2">
        <v>24</v>
      </c>
      <c r="E3197" s="3">
        <v>40714.547222222223</v>
      </c>
      <c r="F3197" s="11">
        <v>0.85</v>
      </c>
      <c r="G3197" s="2">
        <v>13815</v>
      </c>
      <c r="H3197" s="11">
        <v>20.399999999999999</v>
      </c>
    </row>
    <row r="3198" spans="1:8" x14ac:dyDescent="0.25">
      <c r="A3198" s="2">
        <v>557466</v>
      </c>
      <c r="B3198" s="1">
        <v>21121</v>
      </c>
      <c r="C3198" s="2" t="s">
        <v>326</v>
      </c>
      <c r="D3198" s="2">
        <v>24</v>
      </c>
      <c r="E3198" s="3">
        <v>40714.547222222223</v>
      </c>
      <c r="F3198" s="11">
        <v>1.25</v>
      </c>
      <c r="G3198" s="2">
        <v>13815</v>
      </c>
      <c r="H3198" s="11">
        <v>30</v>
      </c>
    </row>
    <row r="3199" spans="1:8" x14ac:dyDescent="0.25">
      <c r="A3199" s="2">
        <v>557466</v>
      </c>
      <c r="B3199" s="1">
        <v>21122</v>
      </c>
      <c r="C3199" s="2" t="s">
        <v>218</v>
      </c>
      <c r="D3199" s="2">
        <v>24</v>
      </c>
      <c r="E3199" s="3">
        <v>40714.547222222223</v>
      </c>
      <c r="F3199" s="11">
        <v>1.25</v>
      </c>
      <c r="G3199" s="2">
        <v>13815</v>
      </c>
      <c r="H3199" s="11">
        <v>30</v>
      </c>
    </row>
    <row r="3200" spans="1:8" x14ac:dyDescent="0.25">
      <c r="A3200" s="2">
        <v>557466</v>
      </c>
      <c r="B3200" s="1">
        <v>21124</v>
      </c>
      <c r="C3200" s="2" t="s">
        <v>531</v>
      </c>
      <c r="D3200" s="2">
        <v>24</v>
      </c>
      <c r="E3200" s="3">
        <v>40714.547222222223</v>
      </c>
      <c r="F3200" s="11">
        <v>1.25</v>
      </c>
      <c r="G3200" s="2">
        <v>13815</v>
      </c>
      <c r="H3200" s="11">
        <v>30</v>
      </c>
    </row>
    <row r="3201" spans="1:8" x14ac:dyDescent="0.25">
      <c r="A3201" s="2">
        <v>557466</v>
      </c>
      <c r="B3201" s="1">
        <v>21212</v>
      </c>
      <c r="C3201" s="2" t="s">
        <v>21</v>
      </c>
      <c r="D3201" s="2">
        <v>24</v>
      </c>
      <c r="E3201" s="3">
        <v>40714.547222222223</v>
      </c>
      <c r="F3201" s="11">
        <v>0.55000000000000004</v>
      </c>
      <c r="G3201" s="2">
        <v>13815</v>
      </c>
      <c r="H3201" s="11">
        <v>13.200000000000001</v>
      </c>
    </row>
    <row r="3202" spans="1:8" x14ac:dyDescent="0.25">
      <c r="A3202" s="2">
        <v>557466</v>
      </c>
      <c r="B3202" s="1">
        <v>21239</v>
      </c>
      <c r="C3202" s="2" t="s">
        <v>126</v>
      </c>
      <c r="D3202" s="2">
        <v>16</v>
      </c>
      <c r="E3202" s="3">
        <v>40714.547222222223</v>
      </c>
      <c r="F3202" s="11">
        <v>0.85</v>
      </c>
      <c r="G3202" s="2">
        <v>13815</v>
      </c>
      <c r="H3202" s="11">
        <v>13.6</v>
      </c>
    </row>
    <row r="3203" spans="1:8" x14ac:dyDescent="0.25">
      <c r="A3203" s="2">
        <v>557466</v>
      </c>
      <c r="B3203" s="1">
        <v>21240</v>
      </c>
      <c r="C3203" s="2" t="s">
        <v>131</v>
      </c>
      <c r="D3203" s="2">
        <v>16</v>
      </c>
      <c r="E3203" s="3">
        <v>40714.547222222223</v>
      </c>
      <c r="F3203" s="11">
        <v>0.85</v>
      </c>
      <c r="G3203" s="2">
        <v>13815</v>
      </c>
      <c r="H3203" s="11">
        <v>13.6</v>
      </c>
    </row>
    <row r="3204" spans="1:8" x14ac:dyDescent="0.25">
      <c r="A3204" s="2">
        <v>557466</v>
      </c>
      <c r="B3204" s="1">
        <v>21242</v>
      </c>
      <c r="C3204" s="2" t="s">
        <v>133</v>
      </c>
      <c r="D3204" s="2">
        <v>8</v>
      </c>
      <c r="E3204" s="3">
        <v>40714.547222222223</v>
      </c>
      <c r="F3204" s="11">
        <v>1.69</v>
      </c>
      <c r="G3204" s="2">
        <v>13815</v>
      </c>
      <c r="H3204" s="11">
        <v>13.52</v>
      </c>
    </row>
    <row r="3205" spans="1:8" x14ac:dyDescent="0.25">
      <c r="A3205" s="2">
        <v>557466</v>
      </c>
      <c r="B3205" s="1">
        <v>21243</v>
      </c>
      <c r="C3205" s="2" t="s">
        <v>122</v>
      </c>
      <c r="D3205" s="2">
        <v>8</v>
      </c>
      <c r="E3205" s="3">
        <v>40714.547222222223</v>
      </c>
      <c r="F3205" s="11">
        <v>1.69</v>
      </c>
      <c r="G3205" s="2">
        <v>13815</v>
      </c>
      <c r="H3205" s="11">
        <v>13.52</v>
      </c>
    </row>
    <row r="3206" spans="1:8" x14ac:dyDescent="0.25">
      <c r="A3206" s="2">
        <v>557466</v>
      </c>
      <c r="B3206" s="1">
        <v>21428</v>
      </c>
      <c r="C3206" s="2" t="s">
        <v>351</v>
      </c>
      <c r="D3206" s="2">
        <v>4</v>
      </c>
      <c r="E3206" s="3">
        <v>40714.547222222223</v>
      </c>
      <c r="F3206" s="11">
        <v>4.25</v>
      </c>
      <c r="G3206" s="2">
        <v>13815</v>
      </c>
      <c r="H3206" s="11">
        <v>17</v>
      </c>
    </row>
    <row r="3207" spans="1:8" x14ac:dyDescent="0.25">
      <c r="A3207" s="2">
        <v>557466</v>
      </c>
      <c r="B3207" s="1">
        <v>21430</v>
      </c>
      <c r="C3207" s="2" t="s">
        <v>120</v>
      </c>
      <c r="D3207" s="2">
        <v>4</v>
      </c>
      <c r="E3207" s="3">
        <v>40714.547222222223</v>
      </c>
      <c r="F3207" s="11">
        <v>3.75</v>
      </c>
      <c r="G3207" s="2">
        <v>13815</v>
      </c>
      <c r="H3207" s="11">
        <v>15</v>
      </c>
    </row>
    <row r="3208" spans="1:8" x14ac:dyDescent="0.25">
      <c r="A3208" s="2">
        <v>557466</v>
      </c>
      <c r="B3208" s="1">
        <v>21578</v>
      </c>
      <c r="C3208" s="2" t="s">
        <v>175</v>
      </c>
      <c r="D3208" s="2">
        <v>6</v>
      </c>
      <c r="E3208" s="3">
        <v>40714.547222222223</v>
      </c>
      <c r="F3208" s="11">
        <v>2.25</v>
      </c>
      <c r="G3208" s="2">
        <v>13815</v>
      </c>
      <c r="H3208" s="11">
        <v>13.5</v>
      </c>
    </row>
    <row r="3209" spans="1:8" x14ac:dyDescent="0.25">
      <c r="A3209" s="2">
        <v>557466</v>
      </c>
      <c r="B3209" s="1">
        <v>21670</v>
      </c>
      <c r="C3209" s="2" t="s">
        <v>540</v>
      </c>
      <c r="D3209" s="2">
        <v>12</v>
      </c>
      <c r="E3209" s="3">
        <v>40714.547222222223</v>
      </c>
      <c r="F3209" s="11">
        <v>1.25</v>
      </c>
      <c r="G3209" s="2">
        <v>13815</v>
      </c>
      <c r="H3209" s="11">
        <v>15</v>
      </c>
    </row>
    <row r="3210" spans="1:8" x14ac:dyDescent="0.25">
      <c r="A3210" s="2">
        <v>557466</v>
      </c>
      <c r="B3210" s="1">
        <v>21673</v>
      </c>
      <c r="C3210" s="2" t="s">
        <v>277</v>
      </c>
      <c r="D3210" s="2">
        <v>12</v>
      </c>
      <c r="E3210" s="3">
        <v>40714.547222222223</v>
      </c>
      <c r="F3210" s="11">
        <v>1.25</v>
      </c>
      <c r="G3210" s="2">
        <v>13815</v>
      </c>
      <c r="H3210" s="11">
        <v>15</v>
      </c>
    </row>
    <row r="3211" spans="1:8" x14ac:dyDescent="0.25">
      <c r="A3211" s="2">
        <v>557466</v>
      </c>
      <c r="B3211" s="1">
        <v>21731</v>
      </c>
      <c r="C3211" s="2" t="s">
        <v>145</v>
      </c>
      <c r="D3211" s="2">
        <v>12</v>
      </c>
      <c r="E3211" s="3">
        <v>40714.547222222223</v>
      </c>
      <c r="F3211" s="11">
        <v>1.65</v>
      </c>
      <c r="G3211" s="2">
        <v>13815</v>
      </c>
      <c r="H3211" s="11">
        <v>19.799999999999997</v>
      </c>
    </row>
    <row r="3212" spans="1:8" x14ac:dyDescent="0.25">
      <c r="A3212" s="2">
        <v>557466</v>
      </c>
      <c r="B3212" s="1">
        <v>21928</v>
      </c>
      <c r="C3212" s="2" t="s">
        <v>962</v>
      </c>
      <c r="D3212" s="2">
        <v>20</v>
      </c>
      <c r="E3212" s="3">
        <v>40714.547222222223</v>
      </c>
      <c r="F3212" s="11">
        <v>2.08</v>
      </c>
      <c r="G3212" s="2">
        <v>13815</v>
      </c>
      <c r="H3212" s="11">
        <v>41.6</v>
      </c>
    </row>
    <row r="3213" spans="1:8" x14ac:dyDescent="0.25">
      <c r="A3213" s="2">
        <v>557466</v>
      </c>
      <c r="B3213" s="1">
        <v>21929</v>
      </c>
      <c r="C3213" s="2" t="s">
        <v>542</v>
      </c>
      <c r="D3213" s="2">
        <v>20</v>
      </c>
      <c r="E3213" s="3">
        <v>40714.547222222223</v>
      </c>
      <c r="F3213" s="11">
        <v>2.08</v>
      </c>
      <c r="G3213" s="2">
        <v>13815</v>
      </c>
      <c r="H3213" s="11">
        <v>41.6</v>
      </c>
    </row>
    <row r="3214" spans="1:8" x14ac:dyDescent="0.25">
      <c r="A3214" s="2">
        <v>557466</v>
      </c>
      <c r="B3214" s="1">
        <v>21930</v>
      </c>
      <c r="C3214" s="2" t="s">
        <v>1056</v>
      </c>
      <c r="D3214" s="2">
        <v>10</v>
      </c>
      <c r="E3214" s="3">
        <v>40714.547222222223</v>
      </c>
      <c r="F3214" s="11">
        <v>2.08</v>
      </c>
      <c r="G3214" s="2">
        <v>13815</v>
      </c>
      <c r="H3214" s="11">
        <v>20.8</v>
      </c>
    </row>
    <row r="3215" spans="1:8" x14ac:dyDescent="0.25">
      <c r="A3215" s="2">
        <v>557466</v>
      </c>
      <c r="B3215" s="1">
        <v>21977</v>
      </c>
      <c r="C3215" s="2" t="s">
        <v>19</v>
      </c>
      <c r="D3215" s="2">
        <v>24</v>
      </c>
      <c r="E3215" s="3">
        <v>40714.547222222223</v>
      </c>
      <c r="F3215" s="11">
        <v>0.55000000000000004</v>
      </c>
      <c r="G3215" s="2">
        <v>13815</v>
      </c>
      <c r="H3215" s="11">
        <v>13.200000000000001</v>
      </c>
    </row>
    <row r="3216" spans="1:8" x14ac:dyDescent="0.25">
      <c r="A3216" s="2">
        <v>557466</v>
      </c>
      <c r="B3216" s="1">
        <v>21992</v>
      </c>
      <c r="C3216" s="2" t="s">
        <v>409</v>
      </c>
      <c r="D3216" s="2">
        <v>12</v>
      </c>
      <c r="E3216" s="3">
        <v>40714.547222222223</v>
      </c>
      <c r="F3216" s="11">
        <v>1.25</v>
      </c>
      <c r="G3216" s="2">
        <v>13815</v>
      </c>
      <c r="H3216" s="11">
        <v>15</v>
      </c>
    </row>
    <row r="3217" spans="1:8" x14ac:dyDescent="0.25">
      <c r="A3217" s="2">
        <v>557466</v>
      </c>
      <c r="B3217" s="1">
        <v>22128</v>
      </c>
      <c r="C3217" s="2" t="s">
        <v>498</v>
      </c>
      <c r="D3217" s="2">
        <v>12</v>
      </c>
      <c r="E3217" s="3">
        <v>40714.547222222223</v>
      </c>
      <c r="F3217" s="11">
        <v>1.25</v>
      </c>
      <c r="G3217" s="2">
        <v>13815</v>
      </c>
      <c r="H3217" s="11">
        <v>15</v>
      </c>
    </row>
    <row r="3218" spans="1:8" x14ac:dyDescent="0.25">
      <c r="A3218" s="2">
        <v>557466</v>
      </c>
      <c r="B3218" s="1">
        <v>22197</v>
      </c>
      <c r="C3218" s="2" t="s">
        <v>115</v>
      </c>
      <c r="D3218" s="2">
        <v>12</v>
      </c>
      <c r="E3218" s="3">
        <v>40714.547222222223</v>
      </c>
      <c r="F3218" s="11">
        <v>0.85</v>
      </c>
      <c r="G3218" s="2">
        <v>13815</v>
      </c>
      <c r="H3218" s="11">
        <v>10.199999999999999</v>
      </c>
    </row>
    <row r="3219" spans="1:8" x14ac:dyDescent="0.25">
      <c r="A3219" s="2">
        <v>557466</v>
      </c>
      <c r="B3219" s="1">
        <v>22279</v>
      </c>
      <c r="C3219" s="2" t="s">
        <v>857</v>
      </c>
      <c r="D3219" s="2">
        <v>12</v>
      </c>
      <c r="E3219" s="3">
        <v>40714.547222222223</v>
      </c>
      <c r="F3219" s="11">
        <v>1.25</v>
      </c>
      <c r="G3219" s="2">
        <v>13815</v>
      </c>
      <c r="H3219" s="11">
        <v>15</v>
      </c>
    </row>
    <row r="3220" spans="1:8" x14ac:dyDescent="0.25">
      <c r="A3220" s="2">
        <v>557466</v>
      </c>
      <c r="B3220" s="1">
        <v>22280</v>
      </c>
      <c r="C3220" s="2" t="s">
        <v>916</v>
      </c>
      <c r="D3220" s="2">
        <v>12</v>
      </c>
      <c r="E3220" s="3">
        <v>40714.547222222223</v>
      </c>
      <c r="F3220" s="11">
        <v>1.25</v>
      </c>
      <c r="G3220" s="2">
        <v>13815</v>
      </c>
      <c r="H3220" s="11">
        <v>15</v>
      </c>
    </row>
    <row r="3221" spans="1:8" x14ac:dyDescent="0.25">
      <c r="A3221" s="2">
        <v>557466</v>
      </c>
      <c r="B3221" s="1">
        <v>22326</v>
      </c>
      <c r="C3221" s="2" t="s">
        <v>75</v>
      </c>
      <c r="D3221" s="2">
        <v>12</v>
      </c>
      <c r="E3221" s="3">
        <v>40714.547222222223</v>
      </c>
      <c r="F3221" s="11">
        <v>2.95</v>
      </c>
      <c r="G3221" s="2">
        <v>13815</v>
      </c>
      <c r="H3221" s="11">
        <v>35.400000000000006</v>
      </c>
    </row>
    <row r="3222" spans="1:8" x14ac:dyDescent="0.25">
      <c r="A3222" s="2">
        <v>557466</v>
      </c>
      <c r="B3222" s="1">
        <v>22331</v>
      </c>
      <c r="C3222" s="2" t="s">
        <v>30</v>
      </c>
      <c r="D3222" s="2">
        <v>8</v>
      </c>
      <c r="E3222" s="3">
        <v>40714.547222222223</v>
      </c>
      <c r="F3222" s="11">
        <v>1.65</v>
      </c>
      <c r="G3222" s="2">
        <v>13815</v>
      </c>
      <c r="H3222" s="11">
        <v>13.2</v>
      </c>
    </row>
    <row r="3223" spans="1:8" x14ac:dyDescent="0.25">
      <c r="A3223" s="2">
        <v>557466</v>
      </c>
      <c r="B3223" s="1">
        <v>22333</v>
      </c>
      <c r="C3223" s="2" t="s">
        <v>67</v>
      </c>
      <c r="D3223" s="2">
        <v>8</v>
      </c>
      <c r="E3223" s="3">
        <v>40714.547222222223</v>
      </c>
      <c r="F3223" s="11">
        <v>1.65</v>
      </c>
      <c r="G3223" s="2">
        <v>13815</v>
      </c>
      <c r="H3223" s="11">
        <v>13.2</v>
      </c>
    </row>
    <row r="3224" spans="1:8" x14ac:dyDescent="0.25">
      <c r="A3224" s="2">
        <v>557466</v>
      </c>
      <c r="B3224" s="1">
        <v>22334</v>
      </c>
      <c r="C3224" s="2" t="s">
        <v>563</v>
      </c>
      <c r="D3224" s="2">
        <v>8</v>
      </c>
      <c r="E3224" s="3">
        <v>40714.547222222223</v>
      </c>
      <c r="F3224" s="11">
        <v>1.65</v>
      </c>
      <c r="G3224" s="2">
        <v>13815</v>
      </c>
      <c r="H3224" s="11">
        <v>13.2</v>
      </c>
    </row>
    <row r="3225" spans="1:8" x14ac:dyDescent="0.25">
      <c r="A3225" s="2">
        <v>557466</v>
      </c>
      <c r="B3225" s="1">
        <v>22356</v>
      </c>
      <c r="C3225" s="2" t="s">
        <v>503</v>
      </c>
      <c r="D3225" s="2">
        <v>30</v>
      </c>
      <c r="E3225" s="3">
        <v>40714.547222222223</v>
      </c>
      <c r="F3225" s="11">
        <v>0.85</v>
      </c>
      <c r="G3225" s="2">
        <v>13815</v>
      </c>
      <c r="H3225" s="11">
        <v>25.5</v>
      </c>
    </row>
    <row r="3226" spans="1:8" x14ac:dyDescent="0.25">
      <c r="A3226" s="2">
        <v>557466</v>
      </c>
      <c r="B3226" s="1">
        <v>22379</v>
      </c>
      <c r="C3226" s="2" t="s">
        <v>232</v>
      </c>
      <c r="D3226" s="2">
        <v>5</v>
      </c>
      <c r="E3226" s="3">
        <v>40714.547222222223</v>
      </c>
      <c r="F3226" s="11">
        <v>2.1</v>
      </c>
      <c r="G3226" s="2">
        <v>13815</v>
      </c>
      <c r="H3226" s="11">
        <v>10.5</v>
      </c>
    </row>
    <row r="3227" spans="1:8" x14ac:dyDescent="0.25">
      <c r="A3227" s="2">
        <v>557466</v>
      </c>
      <c r="B3227" s="1">
        <v>22381</v>
      </c>
      <c r="C3227" s="2" t="s">
        <v>871</v>
      </c>
      <c r="D3227" s="2">
        <v>10</v>
      </c>
      <c r="E3227" s="3">
        <v>40714.547222222223</v>
      </c>
      <c r="F3227" s="11">
        <v>2.1</v>
      </c>
      <c r="G3227" s="2">
        <v>13815</v>
      </c>
      <c r="H3227" s="11">
        <v>21</v>
      </c>
    </row>
    <row r="3228" spans="1:8" x14ac:dyDescent="0.25">
      <c r="A3228" s="2">
        <v>557466</v>
      </c>
      <c r="B3228" s="1">
        <v>22384</v>
      </c>
      <c r="C3228" s="2" t="s">
        <v>595</v>
      </c>
      <c r="D3228" s="2">
        <v>10</v>
      </c>
      <c r="E3228" s="3">
        <v>40714.547222222223</v>
      </c>
      <c r="F3228" s="11">
        <v>1.65</v>
      </c>
      <c r="G3228" s="2">
        <v>13815</v>
      </c>
      <c r="H3228" s="11">
        <v>16.5</v>
      </c>
    </row>
    <row r="3229" spans="1:8" x14ac:dyDescent="0.25">
      <c r="A3229" s="2">
        <v>557466</v>
      </c>
      <c r="B3229" s="1">
        <v>22386</v>
      </c>
      <c r="C3229" s="2" t="s">
        <v>124</v>
      </c>
      <c r="D3229" s="2">
        <v>30</v>
      </c>
      <c r="E3229" s="3">
        <v>40714.547222222223</v>
      </c>
      <c r="F3229" s="11">
        <v>2.08</v>
      </c>
      <c r="G3229" s="2">
        <v>13815</v>
      </c>
      <c r="H3229" s="11">
        <v>62.400000000000006</v>
      </c>
    </row>
    <row r="3230" spans="1:8" x14ac:dyDescent="0.25">
      <c r="A3230" s="2">
        <v>557466</v>
      </c>
      <c r="B3230" s="1">
        <v>22411</v>
      </c>
      <c r="C3230" s="2" t="s">
        <v>541</v>
      </c>
      <c r="D3230" s="2">
        <v>10</v>
      </c>
      <c r="E3230" s="3">
        <v>40714.547222222223</v>
      </c>
      <c r="F3230" s="11">
        <v>2.08</v>
      </c>
      <c r="G3230" s="2">
        <v>13815</v>
      </c>
      <c r="H3230" s="11">
        <v>20.8</v>
      </c>
    </row>
    <row r="3231" spans="1:8" x14ac:dyDescent="0.25">
      <c r="A3231" s="2">
        <v>557466</v>
      </c>
      <c r="B3231" s="1">
        <v>22457</v>
      </c>
      <c r="C3231" s="2" t="s">
        <v>1149</v>
      </c>
      <c r="D3231" s="2">
        <v>6</v>
      </c>
      <c r="E3231" s="3">
        <v>40714.547222222223</v>
      </c>
      <c r="F3231" s="11">
        <v>2.95</v>
      </c>
      <c r="G3231" s="2">
        <v>13815</v>
      </c>
      <c r="H3231" s="11">
        <v>17.700000000000003</v>
      </c>
    </row>
    <row r="3232" spans="1:8" x14ac:dyDescent="0.25">
      <c r="A3232" s="2">
        <v>557466</v>
      </c>
      <c r="B3232" s="1">
        <v>22503</v>
      </c>
      <c r="C3232" s="2" t="s">
        <v>217</v>
      </c>
      <c r="D3232" s="2">
        <v>2</v>
      </c>
      <c r="E3232" s="3">
        <v>40714.547222222223</v>
      </c>
      <c r="F3232" s="11">
        <v>29.95</v>
      </c>
      <c r="G3232" s="2">
        <v>13815</v>
      </c>
      <c r="H3232" s="11">
        <v>59.9</v>
      </c>
    </row>
    <row r="3233" spans="1:8" x14ac:dyDescent="0.25">
      <c r="A3233" s="2">
        <v>557466</v>
      </c>
      <c r="B3233" s="1">
        <v>22504</v>
      </c>
      <c r="C3233" s="2" t="s">
        <v>216</v>
      </c>
      <c r="D3233" s="2">
        <v>2</v>
      </c>
      <c r="E3233" s="3">
        <v>40714.547222222223</v>
      </c>
      <c r="F3233" s="11">
        <v>29.95</v>
      </c>
      <c r="G3233" s="2">
        <v>13815</v>
      </c>
      <c r="H3233" s="11">
        <v>59.9</v>
      </c>
    </row>
    <row r="3234" spans="1:8" x14ac:dyDescent="0.25">
      <c r="A3234" s="2">
        <v>557466</v>
      </c>
      <c r="B3234" s="1">
        <v>22505</v>
      </c>
      <c r="C3234" s="2" t="s">
        <v>43</v>
      </c>
      <c r="D3234" s="2">
        <v>4</v>
      </c>
      <c r="E3234" s="3">
        <v>40714.547222222223</v>
      </c>
      <c r="F3234" s="11">
        <v>4.95</v>
      </c>
      <c r="G3234" s="2">
        <v>13815</v>
      </c>
      <c r="H3234" s="11">
        <v>19.8</v>
      </c>
    </row>
    <row r="3235" spans="1:8" x14ac:dyDescent="0.25">
      <c r="A3235" s="2">
        <v>557466</v>
      </c>
      <c r="B3235" s="1">
        <v>22554</v>
      </c>
      <c r="C3235" s="2" t="s">
        <v>110</v>
      </c>
      <c r="D3235" s="2">
        <v>12</v>
      </c>
      <c r="E3235" s="3">
        <v>40714.547222222223</v>
      </c>
      <c r="F3235" s="11">
        <v>1.65</v>
      </c>
      <c r="G3235" s="2">
        <v>13815</v>
      </c>
      <c r="H3235" s="11">
        <v>19.799999999999997</v>
      </c>
    </row>
    <row r="3236" spans="1:8" x14ac:dyDescent="0.25">
      <c r="A3236" s="2">
        <v>557466</v>
      </c>
      <c r="B3236" s="1">
        <v>22557</v>
      </c>
      <c r="C3236" s="2" t="s">
        <v>114</v>
      </c>
      <c r="D3236" s="2">
        <v>12</v>
      </c>
      <c r="E3236" s="3">
        <v>40714.547222222223</v>
      </c>
      <c r="F3236" s="11">
        <v>1.65</v>
      </c>
      <c r="G3236" s="2">
        <v>13815</v>
      </c>
      <c r="H3236" s="11">
        <v>19.799999999999997</v>
      </c>
    </row>
    <row r="3237" spans="1:8" x14ac:dyDescent="0.25">
      <c r="A3237" s="2">
        <v>557466</v>
      </c>
      <c r="B3237" s="1">
        <v>22716</v>
      </c>
      <c r="C3237" s="2" t="s">
        <v>554</v>
      </c>
      <c r="D3237" s="2">
        <v>12</v>
      </c>
      <c r="E3237" s="3">
        <v>40714.547222222223</v>
      </c>
      <c r="F3237" s="11">
        <v>0.42</v>
      </c>
      <c r="G3237" s="2">
        <v>13815</v>
      </c>
      <c r="H3237" s="11">
        <v>5.04</v>
      </c>
    </row>
    <row r="3238" spans="1:8" x14ac:dyDescent="0.25">
      <c r="A3238" s="2">
        <v>557466</v>
      </c>
      <c r="B3238" s="1">
        <v>22740</v>
      </c>
      <c r="C3238" s="2" t="s">
        <v>535</v>
      </c>
      <c r="D3238" s="2">
        <v>48</v>
      </c>
      <c r="E3238" s="3">
        <v>40714.547222222223</v>
      </c>
      <c r="F3238" s="11">
        <v>0.85</v>
      </c>
      <c r="G3238" s="2">
        <v>13815</v>
      </c>
      <c r="H3238" s="11">
        <v>40.799999999999997</v>
      </c>
    </row>
    <row r="3239" spans="1:8" x14ac:dyDescent="0.25">
      <c r="A3239" s="2">
        <v>557466</v>
      </c>
      <c r="B3239" s="1">
        <v>22814</v>
      </c>
      <c r="C3239" s="2" t="s">
        <v>520</v>
      </c>
      <c r="D3239" s="2">
        <v>12</v>
      </c>
      <c r="E3239" s="3">
        <v>40714.547222222223</v>
      </c>
      <c r="F3239" s="11">
        <v>0.42</v>
      </c>
      <c r="G3239" s="2">
        <v>13815</v>
      </c>
      <c r="H3239" s="11">
        <v>5.04</v>
      </c>
    </row>
    <row r="3240" spans="1:8" x14ac:dyDescent="0.25">
      <c r="A3240" s="2">
        <v>557466</v>
      </c>
      <c r="B3240" s="1">
        <v>22819</v>
      </c>
      <c r="C3240" s="2" t="s">
        <v>807</v>
      </c>
      <c r="D3240" s="2">
        <v>12</v>
      </c>
      <c r="E3240" s="3">
        <v>40714.547222222223</v>
      </c>
      <c r="F3240" s="11">
        <v>0.42</v>
      </c>
      <c r="G3240" s="2">
        <v>13815</v>
      </c>
      <c r="H3240" s="11">
        <v>5.04</v>
      </c>
    </row>
    <row r="3241" spans="1:8" x14ac:dyDescent="0.25">
      <c r="A3241" s="2">
        <v>557466</v>
      </c>
      <c r="B3241" s="1">
        <v>22820</v>
      </c>
      <c r="C3241" s="2" t="s">
        <v>1036</v>
      </c>
      <c r="D3241" s="2">
        <v>12</v>
      </c>
      <c r="E3241" s="3">
        <v>40714.547222222223</v>
      </c>
      <c r="F3241" s="11">
        <v>0.65</v>
      </c>
      <c r="G3241" s="2">
        <v>13815</v>
      </c>
      <c r="H3241" s="11">
        <v>7.8000000000000007</v>
      </c>
    </row>
    <row r="3242" spans="1:8" x14ac:dyDescent="0.25">
      <c r="A3242" s="2">
        <v>557466</v>
      </c>
      <c r="B3242" s="1">
        <v>22960</v>
      </c>
      <c r="C3242" s="2" t="s">
        <v>52</v>
      </c>
      <c r="D3242" s="2">
        <v>12</v>
      </c>
      <c r="E3242" s="3">
        <v>40714.547222222223</v>
      </c>
      <c r="F3242" s="11">
        <v>3.75</v>
      </c>
      <c r="G3242" s="2">
        <v>13815</v>
      </c>
      <c r="H3242" s="11">
        <v>45</v>
      </c>
    </row>
    <row r="3243" spans="1:8" x14ac:dyDescent="0.25">
      <c r="A3243" s="2">
        <v>557466</v>
      </c>
      <c r="B3243" s="1">
        <v>23165</v>
      </c>
      <c r="C3243" s="2" t="s">
        <v>1148</v>
      </c>
      <c r="D3243" s="2">
        <v>12</v>
      </c>
      <c r="E3243" s="3">
        <v>40714.547222222223</v>
      </c>
      <c r="F3243" s="11">
        <v>1.65</v>
      </c>
      <c r="G3243" s="2">
        <v>13815</v>
      </c>
      <c r="H3243" s="11">
        <v>19.799999999999997</v>
      </c>
    </row>
    <row r="3244" spans="1:8" x14ac:dyDescent="0.25">
      <c r="A3244" s="2">
        <v>557466</v>
      </c>
      <c r="B3244" s="1">
        <v>23166</v>
      </c>
      <c r="C3244" s="2" t="s">
        <v>1031</v>
      </c>
      <c r="D3244" s="2">
        <v>12</v>
      </c>
      <c r="E3244" s="3">
        <v>40714.547222222223</v>
      </c>
      <c r="F3244" s="11">
        <v>1.25</v>
      </c>
      <c r="G3244" s="2">
        <v>13815</v>
      </c>
      <c r="H3244" s="11">
        <v>15</v>
      </c>
    </row>
    <row r="3245" spans="1:8" x14ac:dyDescent="0.25">
      <c r="A3245" s="2">
        <v>557466</v>
      </c>
      <c r="B3245" s="1">
        <v>23167</v>
      </c>
      <c r="C3245" s="2" t="s">
        <v>1016</v>
      </c>
      <c r="D3245" s="2">
        <v>12</v>
      </c>
      <c r="E3245" s="3">
        <v>40714.547222222223</v>
      </c>
      <c r="F3245" s="11">
        <v>0.83</v>
      </c>
      <c r="G3245" s="2">
        <v>13815</v>
      </c>
      <c r="H3245" s="11">
        <v>9.9599999999999991</v>
      </c>
    </row>
    <row r="3246" spans="1:8" x14ac:dyDescent="0.25">
      <c r="A3246" s="2">
        <v>557466</v>
      </c>
      <c r="B3246" s="1">
        <v>23169</v>
      </c>
      <c r="C3246" s="2" t="s">
        <v>1076</v>
      </c>
      <c r="D3246" s="2">
        <v>12</v>
      </c>
      <c r="E3246" s="3">
        <v>40714.547222222223</v>
      </c>
      <c r="F3246" s="11">
        <v>4.1500000000000004</v>
      </c>
      <c r="G3246" s="2">
        <v>13815</v>
      </c>
      <c r="H3246" s="11">
        <v>49.800000000000004</v>
      </c>
    </row>
    <row r="3247" spans="1:8" x14ac:dyDescent="0.25">
      <c r="A3247" s="2">
        <v>557466</v>
      </c>
      <c r="B3247" s="1">
        <v>23203</v>
      </c>
      <c r="C3247" s="2" t="s">
        <v>977</v>
      </c>
      <c r="D3247" s="2">
        <v>10</v>
      </c>
      <c r="E3247" s="3">
        <v>40714.547222222223</v>
      </c>
      <c r="F3247" s="11">
        <v>2.08</v>
      </c>
      <c r="G3247" s="2">
        <v>13815</v>
      </c>
      <c r="H3247" s="11">
        <v>20.8</v>
      </c>
    </row>
    <row r="3248" spans="1:8" x14ac:dyDescent="0.25">
      <c r="A3248" s="2">
        <v>557466</v>
      </c>
      <c r="B3248" s="1">
        <v>23205</v>
      </c>
      <c r="C3248" s="2" t="s">
        <v>937</v>
      </c>
      <c r="D3248" s="2">
        <v>10</v>
      </c>
      <c r="E3248" s="3">
        <v>40714.547222222223</v>
      </c>
      <c r="F3248" s="11">
        <v>0.85</v>
      </c>
      <c r="G3248" s="2">
        <v>13815</v>
      </c>
      <c r="H3248" s="11">
        <v>8.5</v>
      </c>
    </row>
    <row r="3249" spans="1:8" x14ac:dyDescent="0.25">
      <c r="A3249" s="2">
        <v>557466</v>
      </c>
      <c r="B3249" s="1">
        <v>23209</v>
      </c>
      <c r="C3249" s="2" t="s">
        <v>983</v>
      </c>
      <c r="D3249" s="2">
        <v>10</v>
      </c>
      <c r="E3249" s="3">
        <v>40714.547222222223</v>
      </c>
      <c r="F3249" s="11">
        <v>1.65</v>
      </c>
      <c r="G3249" s="2">
        <v>13815</v>
      </c>
      <c r="H3249" s="11">
        <v>16.5</v>
      </c>
    </row>
    <row r="3250" spans="1:8" x14ac:dyDescent="0.25">
      <c r="A3250" s="2">
        <v>557466</v>
      </c>
      <c r="B3250" s="1">
        <v>23230</v>
      </c>
      <c r="C3250" s="2" t="s">
        <v>755</v>
      </c>
      <c r="D3250" s="2">
        <v>25</v>
      </c>
      <c r="E3250" s="3">
        <v>40714.547222222223</v>
      </c>
      <c r="F3250" s="11">
        <v>0.42</v>
      </c>
      <c r="G3250" s="2">
        <v>13815</v>
      </c>
      <c r="H3250" s="11">
        <v>10.5</v>
      </c>
    </row>
    <row r="3251" spans="1:8" x14ac:dyDescent="0.25">
      <c r="A3251" s="2">
        <v>557466</v>
      </c>
      <c r="B3251" s="1">
        <v>23236</v>
      </c>
      <c r="C3251" s="2" t="s">
        <v>1124</v>
      </c>
      <c r="D3251" s="2">
        <v>6</v>
      </c>
      <c r="E3251" s="3">
        <v>40714.547222222223</v>
      </c>
      <c r="F3251" s="11">
        <v>2.89</v>
      </c>
      <c r="G3251" s="2">
        <v>13815</v>
      </c>
      <c r="H3251" s="11">
        <v>17.34</v>
      </c>
    </row>
    <row r="3252" spans="1:8" x14ac:dyDescent="0.25">
      <c r="A3252" s="2">
        <v>557466</v>
      </c>
      <c r="B3252" s="1">
        <v>23240</v>
      </c>
      <c r="C3252" s="2" t="s">
        <v>1125</v>
      </c>
      <c r="D3252" s="2">
        <v>6</v>
      </c>
      <c r="E3252" s="3">
        <v>40714.547222222223</v>
      </c>
      <c r="F3252" s="11">
        <v>4.1500000000000004</v>
      </c>
      <c r="G3252" s="2">
        <v>13815</v>
      </c>
      <c r="H3252" s="11">
        <v>24.900000000000002</v>
      </c>
    </row>
    <row r="3253" spans="1:8" x14ac:dyDescent="0.25">
      <c r="A3253" s="2">
        <v>557466</v>
      </c>
      <c r="B3253" s="1">
        <v>23243</v>
      </c>
      <c r="C3253" s="2" t="s">
        <v>1126</v>
      </c>
      <c r="D3253" s="2">
        <v>4</v>
      </c>
      <c r="E3253" s="3">
        <v>40714.547222222223</v>
      </c>
      <c r="F3253" s="11">
        <v>4.95</v>
      </c>
      <c r="G3253" s="2">
        <v>13815</v>
      </c>
      <c r="H3253" s="11">
        <v>19.8</v>
      </c>
    </row>
    <row r="3254" spans="1:8" x14ac:dyDescent="0.25">
      <c r="A3254" s="2">
        <v>557466</v>
      </c>
      <c r="B3254" s="1">
        <v>23245</v>
      </c>
      <c r="C3254" s="2" t="s">
        <v>1128</v>
      </c>
      <c r="D3254" s="2">
        <v>4</v>
      </c>
      <c r="E3254" s="3">
        <v>40714.547222222223</v>
      </c>
      <c r="F3254" s="11">
        <v>4.95</v>
      </c>
      <c r="G3254" s="2">
        <v>13815</v>
      </c>
      <c r="H3254" s="11">
        <v>19.8</v>
      </c>
    </row>
    <row r="3255" spans="1:8" x14ac:dyDescent="0.25">
      <c r="A3255" s="2">
        <v>557466</v>
      </c>
      <c r="B3255" s="1">
        <v>23307</v>
      </c>
      <c r="C3255" s="2" t="s">
        <v>1129</v>
      </c>
      <c r="D3255" s="2">
        <v>24</v>
      </c>
      <c r="E3255" s="3">
        <v>40714.547222222223</v>
      </c>
      <c r="F3255" s="11">
        <v>0.55000000000000004</v>
      </c>
      <c r="G3255" s="2">
        <v>13815</v>
      </c>
      <c r="H3255" s="11">
        <v>13.200000000000001</v>
      </c>
    </row>
    <row r="3256" spans="1:8" x14ac:dyDescent="0.25">
      <c r="A3256" s="2">
        <v>557466</v>
      </c>
      <c r="B3256" s="1">
        <v>84568</v>
      </c>
      <c r="C3256" s="2" t="s">
        <v>1144</v>
      </c>
      <c r="D3256" s="2">
        <v>288</v>
      </c>
      <c r="E3256" s="3">
        <v>40714.547222222223</v>
      </c>
      <c r="F3256" s="11">
        <v>0.21</v>
      </c>
      <c r="G3256" s="2">
        <v>13815</v>
      </c>
      <c r="H3256" s="11">
        <v>60.48</v>
      </c>
    </row>
    <row r="3257" spans="1:8" x14ac:dyDescent="0.25">
      <c r="A3257" s="2">
        <v>557466</v>
      </c>
      <c r="B3257" s="1">
        <v>85088</v>
      </c>
      <c r="C3257" s="2" t="s">
        <v>1143</v>
      </c>
      <c r="D3257" s="2">
        <v>12</v>
      </c>
      <c r="E3257" s="3">
        <v>40714.547222222223</v>
      </c>
      <c r="F3257" s="11">
        <v>2.1</v>
      </c>
      <c r="G3257" s="2">
        <v>13815</v>
      </c>
      <c r="H3257" s="11">
        <v>25.200000000000003</v>
      </c>
    </row>
    <row r="3258" spans="1:8" x14ac:dyDescent="0.25">
      <c r="A3258" s="2">
        <v>557466</v>
      </c>
      <c r="B3258" s="1" t="s">
        <v>488</v>
      </c>
      <c r="C3258" s="2" t="s">
        <v>489</v>
      </c>
      <c r="D3258" s="2">
        <v>6</v>
      </c>
      <c r="E3258" s="3">
        <v>40714.547222222223</v>
      </c>
      <c r="F3258" s="11">
        <v>2.1</v>
      </c>
      <c r="G3258" s="2">
        <v>13815</v>
      </c>
      <c r="H3258" s="11">
        <v>12.600000000000001</v>
      </c>
    </row>
    <row r="3259" spans="1:8" x14ac:dyDescent="0.25">
      <c r="A3259" s="2">
        <v>557466</v>
      </c>
      <c r="B3259" s="1" t="s">
        <v>339</v>
      </c>
      <c r="C3259" s="2" t="s">
        <v>924</v>
      </c>
      <c r="D3259" s="2">
        <v>8</v>
      </c>
      <c r="E3259" s="3">
        <v>40714.547222222223</v>
      </c>
      <c r="F3259" s="11">
        <v>4.1500000000000004</v>
      </c>
      <c r="G3259" s="2">
        <v>13815</v>
      </c>
      <c r="H3259" s="11">
        <v>33.200000000000003</v>
      </c>
    </row>
    <row r="3260" spans="1:8" x14ac:dyDescent="0.25">
      <c r="A3260" s="2">
        <v>557466</v>
      </c>
      <c r="B3260" s="1" t="s">
        <v>39</v>
      </c>
      <c r="C3260" s="2" t="s">
        <v>767</v>
      </c>
      <c r="D3260" s="2">
        <v>8</v>
      </c>
      <c r="E3260" s="3">
        <v>40714.547222222223</v>
      </c>
      <c r="F3260" s="11">
        <v>4.1500000000000004</v>
      </c>
      <c r="G3260" s="2">
        <v>13815</v>
      </c>
      <c r="H3260" s="11">
        <v>33.200000000000003</v>
      </c>
    </row>
    <row r="3261" spans="1:8" x14ac:dyDescent="0.25">
      <c r="A3261" s="2">
        <v>557466</v>
      </c>
      <c r="B3261" s="1" t="s">
        <v>28</v>
      </c>
      <c r="C3261" s="2" t="s">
        <v>29</v>
      </c>
      <c r="D3261" s="2">
        <v>10</v>
      </c>
      <c r="E3261" s="3">
        <v>40714.547222222223</v>
      </c>
      <c r="F3261" s="11">
        <v>2.08</v>
      </c>
      <c r="G3261" s="2">
        <v>13815</v>
      </c>
      <c r="H3261" s="11">
        <v>20.8</v>
      </c>
    </row>
    <row r="3262" spans="1:8" x14ac:dyDescent="0.25">
      <c r="A3262" s="2">
        <v>557466</v>
      </c>
      <c r="B3262" s="1" t="s">
        <v>1122</v>
      </c>
      <c r="C3262" s="2" t="s">
        <v>1123</v>
      </c>
      <c r="D3262" s="2">
        <v>10</v>
      </c>
      <c r="E3262" s="3">
        <v>40714.547222222223</v>
      </c>
      <c r="F3262" s="11">
        <v>2.08</v>
      </c>
      <c r="G3262" s="2">
        <v>13815</v>
      </c>
      <c r="H3262" s="11">
        <v>20.8</v>
      </c>
    </row>
    <row r="3263" spans="1:8" x14ac:dyDescent="0.25">
      <c r="A3263" s="2">
        <v>557569</v>
      </c>
      <c r="B3263" s="1">
        <v>20711</v>
      </c>
      <c r="C3263" s="2" t="s">
        <v>1087</v>
      </c>
      <c r="D3263" s="2">
        <v>10</v>
      </c>
      <c r="E3263" s="3">
        <v>40715.448611111111</v>
      </c>
      <c r="F3263" s="11">
        <v>2.08</v>
      </c>
      <c r="G3263" s="2">
        <v>12474</v>
      </c>
      <c r="H3263" s="11">
        <v>20.8</v>
      </c>
    </row>
    <row r="3264" spans="1:8" x14ac:dyDescent="0.25">
      <c r="A3264" s="2">
        <v>557569</v>
      </c>
      <c r="B3264" s="1">
        <v>20719</v>
      </c>
      <c r="C3264" s="2" t="s">
        <v>76</v>
      </c>
      <c r="D3264" s="2">
        <v>10</v>
      </c>
      <c r="E3264" s="3">
        <v>40715.448611111111</v>
      </c>
      <c r="F3264" s="11">
        <v>0.85</v>
      </c>
      <c r="G3264" s="2">
        <v>12474</v>
      </c>
      <c r="H3264" s="11">
        <v>8.5</v>
      </c>
    </row>
    <row r="3265" spans="1:8" x14ac:dyDescent="0.25">
      <c r="A3265" s="2">
        <v>557569</v>
      </c>
      <c r="B3265" s="1">
        <v>20724</v>
      </c>
      <c r="C3265" s="2" t="s">
        <v>99</v>
      </c>
      <c r="D3265" s="2">
        <v>10</v>
      </c>
      <c r="E3265" s="3">
        <v>40715.448611111111</v>
      </c>
      <c r="F3265" s="11">
        <v>0.85</v>
      </c>
      <c r="G3265" s="2">
        <v>12474</v>
      </c>
      <c r="H3265" s="11">
        <v>8.5</v>
      </c>
    </row>
    <row r="3266" spans="1:8" x14ac:dyDescent="0.25">
      <c r="A3266" s="2">
        <v>557569</v>
      </c>
      <c r="B3266" s="1">
        <v>21156</v>
      </c>
      <c r="C3266" s="2" t="s">
        <v>156</v>
      </c>
      <c r="D3266" s="2">
        <v>8</v>
      </c>
      <c r="E3266" s="3">
        <v>40715.448611111111</v>
      </c>
      <c r="F3266" s="11">
        <v>1.95</v>
      </c>
      <c r="G3266" s="2">
        <v>12474</v>
      </c>
      <c r="H3266" s="11">
        <v>15.6</v>
      </c>
    </row>
    <row r="3267" spans="1:8" x14ac:dyDescent="0.25">
      <c r="A3267" s="2">
        <v>557569</v>
      </c>
      <c r="B3267" s="1">
        <v>21705</v>
      </c>
      <c r="C3267" s="2" t="s">
        <v>953</v>
      </c>
      <c r="D3267" s="2">
        <v>12</v>
      </c>
      <c r="E3267" s="3">
        <v>40715.448611111111</v>
      </c>
      <c r="F3267" s="11">
        <v>1.65</v>
      </c>
      <c r="G3267" s="2">
        <v>12474</v>
      </c>
      <c r="H3267" s="11">
        <v>19.799999999999997</v>
      </c>
    </row>
    <row r="3268" spans="1:8" x14ac:dyDescent="0.25">
      <c r="A3268" s="2">
        <v>557569</v>
      </c>
      <c r="B3268" s="1">
        <v>21746</v>
      </c>
      <c r="C3268" s="2" t="s">
        <v>458</v>
      </c>
      <c r="D3268" s="2">
        <v>12</v>
      </c>
      <c r="E3268" s="3">
        <v>40715.448611111111</v>
      </c>
      <c r="F3268" s="11">
        <v>1.25</v>
      </c>
      <c r="G3268" s="2">
        <v>12474</v>
      </c>
      <c r="H3268" s="11">
        <v>15</v>
      </c>
    </row>
    <row r="3269" spans="1:8" x14ac:dyDescent="0.25">
      <c r="A3269" s="2">
        <v>557569</v>
      </c>
      <c r="B3269" s="1">
        <v>22025</v>
      </c>
      <c r="C3269" s="2" t="s">
        <v>516</v>
      </c>
      <c r="D3269" s="2">
        <v>12</v>
      </c>
      <c r="E3269" s="3">
        <v>40715.448611111111</v>
      </c>
      <c r="F3269" s="11">
        <v>0.42</v>
      </c>
      <c r="G3269" s="2">
        <v>12474</v>
      </c>
      <c r="H3269" s="11">
        <v>5.04</v>
      </c>
    </row>
    <row r="3270" spans="1:8" x14ac:dyDescent="0.25">
      <c r="A3270" s="2">
        <v>557569</v>
      </c>
      <c r="B3270" s="1">
        <v>22029</v>
      </c>
      <c r="C3270" s="2" t="s">
        <v>574</v>
      </c>
      <c r="D3270" s="2">
        <v>12</v>
      </c>
      <c r="E3270" s="3">
        <v>40715.448611111111</v>
      </c>
      <c r="F3270" s="11">
        <v>0.42</v>
      </c>
      <c r="G3270" s="2">
        <v>12474</v>
      </c>
      <c r="H3270" s="11">
        <v>5.04</v>
      </c>
    </row>
    <row r="3271" spans="1:8" x14ac:dyDescent="0.25">
      <c r="A3271" s="2">
        <v>557569</v>
      </c>
      <c r="B3271" s="1">
        <v>22326</v>
      </c>
      <c r="C3271" s="2" t="s">
        <v>75</v>
      </c>
      <c r="D3271" s="2">
        <v>12</v>
      </c>
      <c r="E3271" s="3">
        <v>40715.448611111111</v>
      </c>
      <c r="F3271" s="11">
        <v>2.95</v>
      </c>
      <c r="G3271" s="2">
        <v>12474</v>
      </c>
      <c r="H3271" s="11">
        <v>35.400000000000006</v>
      </c>
    </row>
    <row r="3272" spans="1:8" x14ac:dyDescent="0.25">
      <c r="A3272" s="2">
        <v>557569</v>
      </c>
      <c r="B3272" s="1">
        <v>22328</v>
      </c>
      <c r="C3272" s="2" t="s">
        <v>101</v>
      </c>
      <c r="D3272" s="2">
        <v>12</v>
      </c>
      <c r="E3272" s="3">
        <v>40715.448611111111</v>
      </c>
      <c r="F3272" s="11">
        <v>2.95</v>
      </c>
      <c r="G3272" s="2">
        <v>12474</v>
      </c>
      <c r="H3272" s="11">
        <v>35.400000000000006</v>
      </c>
    </row>
    <row r="3273" spans="1:8" x14ac:dyDescent="0.25">
      <c r="A3273" s="2">
        <v>557569</v>
      </c>
      <c r="B3273" s="1">
        <v>22367</v>
      </c>
      <c r="C3273" s="2" t="s">
        <v>465</v>
      </c>
      <c r="D3273" s="2">
        <v>8</v>
      </c>
      <c r="E3273" s="3">
        <v>40715.448611111111</v>
      </c>
      <c r="F3273" s="11">
        <v>1.95</v>
      </c>
      <c r="G3273" s="2">
        <v>12474</v>
      </c>
      <c r="H3273" s="11">
        <v>15.6</v>
      </c>
    </row>
    <row r="3274" spans="1:8" x14ac:dyDescent="0.25">
      <c r="A3274" s="2">
        <v>557569</v>
      </c>
      <c r="B3274" s="1">
        <v>22492</v>
      </c>
      <c r="C3274" s="2" t="s">
        <v>576</v>
      </c>
      <c r="D3274" s="2">
        <v>36</v>
      </c>
      <c r="E3274" s="3">
        <v>40715.448611111111</v>
      </c>
      <c r="F3274" s="11">
        <v>0.65</v>
      </c>
      <c r="G3274" s="2">
        <v>12474</v>
      </c>
      <c r="H3274" s="11">
        <v>23.400000000000002</v>
      </c>
    </row>
    <row r="3275" spans="1:8" x14ac:dyDescent="0.25">
      <c r="A3275" s="2">
        <v>557569</v>
      </c>
      <c r="B3275" s="1">
        <v>22551</v>
      </c>
      <c r="C3275" s="2" t="s">
        <v>158</v>
      </c>
      <c r="D3275" s="2">
        <v>12</v>
      </c>
      <c r="E3275" s="3">
        <v>40715.448611111111</v>
      </c>
      <c r="F3275" s="11">
        <v>1.65</v>
      </c>
      <c r="G3275" s="2">
        <v>12474</v>
      </c>
      <c r="H3275" s="11">
        <v>19.799999999999997</v>
      </c>
    </row>
    <row r="3276" spans="1:8" x14ac:dyDescent="0.25">
      <c r="A3276" s="2">
        <v>557569</v>
      </c>
      <c r="B3276" s="1">
        <v>22554</v>
      </c>
      <c r="C3276" s="2" t="s">
        <v>110</v>
      </c>
      <c r="D3276" s="2">
        <v>12</v>
      </c>
      <c r="E3276" s="3">
        <v>40715.448611111111</v>
      </c>
      <c r="F3276" s="11">
        <v>1.65</v>
      </c>
      <c r="G3276" s="2">
        <v>12474</v>
      </c>
      <c r="H3276" s="11">
        <v>19.799999999999997</v>
      </c>
    </row>
    <row r="3277" spans="1:8" x14ac:dyDescent="0.25">
      <c r="A3277" s="2">
        <v>557569</v>
      </c>
      <c r="B3277" s="1">
        <v>22556</v>
      </c>
      <c r="C3277" s="2" t="s">
        <v>77</v>
      </c>
      <c r="D3277" s="2">
        <v>12</v>
      </c>
      <c r="E3277" s="3">
        <v>40715.448611111111</v>
      </c>
      <c r="F3277" s="11">
        <v>1.65</v>
      </c>
      <c r="G3277" s="2">
        <v>12474</v>
      </c>
      <c r="H3277" s="11">
        <v>19.799999999999997</v>
      </c>
    </row>
    <row r="3278" spans="1:8" x14ac:dyDescent="0.25">
      <c r="A3278" s="2">
        <v>557569</v>
      </c>
      <c r="B3278" s="1">
        <v>22636</v>
      </c>
      <c r="C3278" s="2" t="s">
        <v>24</v>
      </c>
      <c r="D3278" s="2">
        <v>4</v>
      </c>
      <c r="E3278" s="3">
        <v>40715.448611111111</v>
      </c>
      <c r="F3278" s="11">
        <v>8.5</v>
      </c>
      <c r="G3278" s="2">
        <v>12474</v>
      </c>
      <c r="H3278" s="11">
        <v>34</v>
      </c>
    </row>
    <row r="3279" spans="1:8" x14ac:dyDescent="0.25">
      <c r="A3279" s="2">
        <v>557569</v>
      </c>
      <c r="B3279" s="1">
        <v>22716</v>
      </c>
      <c r="C3279" s="2" t="s">
        <v>554</v>
      </c>
      <c r="D3279" s="2">
        <v>12</v>
      </c>
      <c r="E3279" s="3">
        <v>40715.448611111111</v>
      </c>
      <c r="F3279" s="11">
        <v>0.42</v>
      </c>
      <c r="G3279" s="2">
        <v>12474</v>
      </c>
      <c r="H3279" s="11">
        <v>5.04</v>
      </c>
    </row>
    <row r="3280" spans="1:8" x14ac:dyDescent="0.25">
      <c r="A3280" s="2">
        <v>557569</v>
      </c>
      <c r="B3280" s="1">
        <v>22814</v>
      </c>
      <c r="C3280" s="2" t="s">
        <v>520</v>
      </c>
      <c r="D3280" s="2">
        <v>12</v>
      </c>
      <c r="E3280" s="3">
        <v>40715.448611111111</v>
      </c>
      <c r="F3280" s="11">
        <v>0.42</v>
      </c>
      <c r="G3280" s="2">
        <v>12474</v>
      </c>
      <c r="H3280" s="11">
        <v>5.04</v>
      </c>
    </row>
    <row r="3281" spans="1:8" x14ac:dyDescent="0.25">
      <c r="A3281" s="2">
        <v>557569</v>
      </c>
      <c r="B3281" s="1">
        <v>22898</v>
      </c>
      <c r="C3281" s="2" t="s">
        <v>61</v>
      </c>
      <c r="D3281" s="2">
        <v>8</v>
      </c>
      <c r="E3281" s="3">
        <v>40715.448611111111</v>
      </c>
      <c r="F3281" s="11">
        <v>1.95</v>
      </c>
      <c r="G3281" s="2">
        <v>12474</v>
      </c>
      <c r="H3281" s="11">
        <v>15.6</v>
      </c>
    </row>
    <row r="3282" spans="1:8" x14ac:dyDescent="0.25">
      <c r="A3282" s="2">
        <v>557569</v>
      </c>
      <c r="B3282" s="1">
        <v>22973</v>
      </c>
      <c r="C3282" s="2" t="s">
        <v>9</v>
      </c>
      <c r="D3282" s="2">
        <v>12</v>
      </c>
      <c r="E3282" s="3">
        <v>40715.448611111111</v>
      </c>
      <c r="F3282" s="11">
        <v>1.65</v>
      </c>
      <c r="G3282" s="2">
        <v>12474</v>
      </c>
      <c r="H3282" s="11">
        <v>19.799999999999997</v>
      </c>
    </row>
    <row r="3283" spans="1:8" x14ac:dyDescent="0.25">
      <c r="A3283" s="2">
        <v>557569</v>
      </c>
      <c r="B3283" s="1">
        <v>23192</v>
      </c>
      <c r="C3283" s="2" t="s">
        <v>1001</v>
      </c>
      <c r="D3283" s="2">
        <v>12</v>
      </c>
      <c r="E3283" s="3">
        <v>40715.448611111111</v>
      </c>
      <c r="F3283" s="11">
        <v>1.65</v>
      </c>
      <c r="G3283" s="2">
        <v>12474</v>
      </c>
      <c r="H3283" s="11">
        <v>19.799999999999997</v>
      </c>
    </row>
    <row r="3284" spans="1:8" x14ac:dyDescent="0.25">
      <c r="A3284" s="2">
        <v>557569</v>
      </c>
      <c r="B3284" s="1">
        <v>23205</v>
      </c>
      <c r="C3284" s="2" t="s">
        <v>937</v>
      </c>
      <c r="D3284" s="2">
        <v>10</v>
      </c>
      <c r="E3284" s="3">
        <v>40715.448611111111</v>
      </c>
      <c r="F3284" s="11">
        <v>0.85</v>
      </c>
      <c r="G3284" s="2">
        <v>12474</v>
      </c>
      <c r="H3284" s="11">
        <v>8.5</v>
      </c>
    </row>
    <row r="3285" spans="1:8" x14ac:dyDescent="0.25">
      <c r="A3285" s="2">
        <v>557569</v>
      </c>
      <c r="B3285" s="1">
        <v>23206</v>
      </c>
      <c r="C3285" s="2" t="s">
        <v>901</v>
      </c>
      <c r="D3285" s="2">
        <v>10</v>
      </c>
      <c r="E3285" s="3">
        <v>40715.448611111111</v>
      </c>
      <c r="F3285" s="11">
        <v>1.65</v>
      </c>
      <c r="G3285" s="2">
        <v>12474</v>
      </c>
      <c r="H3285" s="11">
        <v>16.5</v>
      </c>
    </row>
    <row r="3286" spans="1:8" x14ac:dyDescent="0.25">
      <c r="A3286" s="2">
        <v>557850</v>
      </c>
      <c r="B3286" s="1">
        <v>21080</v>
      </c>
      <c r="C3286" s="2" t="s">
        <v>377</v>
      </c>
      <c r="D3286" s="2">
        <v>12</v>
      </c>
      <c r="E3286" s="3">
        <v>40717.455555555556</v>
      </c>
      <c r="F3286" s="11">
        <v>0.85</v>
      </c>
      <c r="G3286" s="2">
        <v>12720</v>
      </c>
      <c r="H3286" s="11">
        <v>10.199999999999999</v>
      </c>
    </row>
    <row r="3287" spans="1:8" x14ac:dyDescent="0.25">
      <c r="A3287" s="2">
        <v>557850</v>
      </c>
      <c r="B3287" s="1">
        <v>21155</v>
      </c>
      <c r="C3287" s="2" t="s">
        <v>363</v>
      </c>
      <c r="D3287" s="2">
        <v>6</v>
      </c>
      <c r="E3287" s="3">
        <v>40717.455555555556</v>
      </c>
      <c r="F3287" s="11">
        <v>2.5499999999999998</v>
      </c>
      <c r="G3287" s="2">
        <v>12720</v>
      </c>
      <c r="H3287" s="11">
        <v>15.299999999999999</v>
      </c>
    </row>
    <row r="3288" spans="1:8" x14ac:dyDescent="0.25">
      <c r="A3288" s="2">
        <v>557850</v>
      </c>
      <c r="B3288" s="1">
        <v>21210</v>
      </c>
      <c r="C3288" s="2" t="s">
        <v>174</v>
      </c>
      <c r="D3288" s="2">
        <v>12</v>
      </c>
      <c r="E3288" s="3">
        <v>40717.455555555556</v>
      </c>
      <c r="F3288" s="11">
        <v>1.45</v>
      </c>
      <c r="G3288" s="2">
        <v>12720</v>
      </c>
      <c r="H3288" s="11">
        <v>17.399999999999999</v>
      </c>
    </row>
    <row r="3289" spans="1:8" x14ac:dyDescent="0.25">
      <c r="A3289" s="2">
        <v>557850</v>
      </c>
      <c r="B3289" s="1">
        <v>21933</v>
      </c>
      <c r="C3289" s="2" t="s">
        <v>1101</v>
      </c>
      <c r="D3289" s="2">
        <v>10</v>
      </c>
      <c r="E3289" s="3">
        <v>40717.455555555556</v>
      </c>
      <c r="F3289" s="11">
        <v>1.65</v>
      </c>
      <c r="G3289" s="2">
        <v>12720</v>
      </c>
      <c r="H3289" s="11">
        <v>16.5</v>
      </c>
    </row>
    <row r="3290" spans="1:8" x14ac:dyDescent="0.25">
      <c r="A3290" s="2">
        <v>557850</v>
      </c>
      <c r="B3290" s="1">
        <v>21936</v>
      </c>
      <c r="C3290" s="2" t="s">
        <v>455</v>
      </c>
      <c r="D3290" s="2">
        <v>5</v>
      </c>
      <c r="E3290" s="3">
        <v>40717.455555555556</v>
      </c>
      <c r="F3290" s="11">
        <v>2.95</v>
      </c>
      <c r="G3290" s="2">
        <v>12720</v>
      </c>
      <c r="H3290" s="11">
        <v>14.75</v>
      </c>
    </row>
    <row r="3291" spans="1:8" x14ac:dyDescent="0.25">
      <c r="A3291" s="2">
        <v>557850</v>
      </c>
      <c r="B3291" s="1">
        <v>21993</v>
      </c>
      <c r="C3291" s="2" t="s">
        <v>1151</v>
      </c>
      <c r="D3291" s="2">
        <v>12</v>
      </c>
      <c r="E3291" s="3">
        <v>40717.455555555556</v>
      </c>
      <c r="F3291" s="11">
        <v>1.25</v>
      </c>
      <c r="G3291" s="2">
        <v>12720</v>
      </c>
      <c r="H3291" s="11">
        <v>15</v>
      </c>
    </row>
    <row r="3292" spans="1:8" x14ac:dyDescent="0.25">
      <c r="A3292" s="2">
        <v>557850</v>
      </c>
      <c r="B3292" s="1">
        <v>22333</v>
      </c>
      <c r="C3292" s="2" t="s">
        <v>67</v>
      </c>
      <c r="D3292" s="2">
        <v>8</v>
      </c>
      <c r="E3292" s="3">
        <v>40717.455555555556</v>
      </c>
      <c r="F3292" s="11">
        <v>1.65</v>
      </c>
      <c r="G3292" s="2">
        <v>12720</v>
      </c>
      <c r="H3292" s="11">
        <v>13.2</v>
      </c>
    </row>
    <row r="3293" spans="1:8" x14ac:dyDescent="0.25">
      <c r="A3293" s="2">
        <v>557850</v>
      </c>
      <c r="B3293" s="1">
        <v>22344</v>
      </c>
      <c r="C3293" s="2" t="s">
        <v>116</v>
      </c>
      <c r="D3293" s="2">
        <v>24</v>
      </c>
      <c r="E3293" s="3">
        <v>40717.455555555556</v>
      </c>
      <c r="F3293" s="11">
        <v>0.85</v>
      </c>
      <c r="G3293" s="2">
        <v>12720</v>
      </c>
      <c r="H3293" s="11">
        <v>20.399999999999999</v>
      </c>
    </row>
    <row r="3294" spans="1:8" x14ac:dyDescent="0.25">
      <c r="A3294" s="2">
        <v>557850</v>
      </c>
      <c r="B3294" s="1">
        <v>22507</v>
      </c>
      <c r="C3294" s="2" t="s">
        <v>44</v>
      </c>
      <c r="D3294" s="2">
        <v>4</v>
      </c>
      <c r="E3294" s="3">
        <v>40717.455555555556</v>
      </c>
      <c r="F3294" s="11">
        <v>4.95</v>
      </c>
      <c r="G3294" s="2">
        <v>12720</v>
      </c>
      <c r="H3294" s="11">
        <v>19.8</v>
      </c>
    </row>
    <row r="3295" spans="1:8" x14ac:dyDescent="0.25">
      <c r="A3295" s="2">
        <v>557850</v>
      </c>
      <c r="B3295" s="1">
        <v>22667</v>
      </c>
      <c r="C3295" s="2" t="s">
        <v>795</v>
      </c>
      <c r="D3295" s="2">
        <v>6</v>
      </c>
      <c r="E3295" s="3">
        <v>40717.455555555556</v>
      </c>
      <c r="F3295" s="11">
        <v>2.95</v>
      </c>
      <c r="G3295" s="2">
        <v>12720</v>
      </c>
      <c r="H3295" s="11">
        <v>17.700000000000003</v>
      </c>
    </row>
    <row r="3296" spans="1:8" x14ac:dyDescent="0.25">
      <c r="A3296" s="2">
        <v>557850</v>
      </c>
      <c r="B3296" s="1">
        <v>22819</v>
      </c>
      <c r="C3296" s="2" t="s">
        <v>807</v>
      </c>
      <c r="D3296" s="2">
        <v>12</v>
      </c>
      <c r="E3296" s="3">
        <v>40717.455555555556</v>
      </c>
      <c r="F3296" s="11">
        <v>0.42</v>
      </c>
      <c r="G3296" s="2">
        <v>12720</v>
      </c>
      <c r="H3296" s="11">
        <v>5.04</v>
      </c>
    </row>
    <row r="3297" spans="1:8" x14ac:dyDescent="0.25">
      <c r="A3297" s="2">
        <v>557850</v>
      </c>
      <c r="B3297" s="1">
        <v>23236</v>
      </c>
      <c r="C3297" s="2" t="s">
        <v>1124</v>
      </c>
      <c r="D3297" s="2">
        <v>6</v>
      </c>
      <c r="E3297" s="3">
        <v>40717.455555555556</v>
      </c>
      <c r="F3297" s="11">
        <v>2.89</v>
      </c>
      <c r="G3297" s="2">
        <v>12720</v>
      </c>
      <c r="H3297" s="11">
        <v>17.34</v>
      </c>
    </row>
    <row r="3298" spans="1:8" x14ac:dyDescent="0.25">
      <c r="A3298" s="2">
        <v>557850</v>
      </c>
      <c r="B3298" s="1">
        <v>23240</v>
      </c>
      <c r="C3298" s="2" t="s">
        <v>1125</v>
      </c>
      <c r="D3298" s="2">
        <v>6</v>
      </c>
      <c r="E3298" s="3">
        <v>40717.455555555556</v>
      </c>
      <c r="F3298" s="11">
        <v>4.1500000000000004</v>
      </c>
      <c r="G3298" s="2">
        <v>12720</v>
      </c>
      <c r="H3298" s="11">
        <v>24.900000000000002</v>
      </c>
    </row>
    <row r="3299" spans="1:8" x14ac:dyDescent="0.25">
      <c r="A3299" s="2">
        <v>557850</v>
      </c>
      <c r="B3299" s="1">
        <v>23243</v>
      </c>
      <c r="C3299" s="2" t="s">
        <v>1126</v>
      </c>
      <c r="D3299" s="2">
        <v>4</v>
      </c>
      <c r="E3299" s="3">
        <v>40717.455555555556</v>
      </c>
      <c r="F3299" s="11">
        <v>4.95</v>
      </c>
      <c r="G3299" s="2">
        <v>12720</v>
      </c>
      <c r="H3299" s="11">
        <v>19.8</v>
      </c>
    </row>
    <row r="3300" spans="1:8" x14ac:dyDescent="0.25">
      <c r="A3300" s="2">
        <v>557850</v>
      </c>
      <c r="B3300" s="1">
        <v>23287</v>
      </c>
      <c r="C3300" s="2" t="s">
        <v>1150</v>
      </c>
      <c r="D3300" s="2">
        <v>16</v>
      </c>
      <c r="E3300" s="3">
        <v>40717.455555555556</v>
      </c>
      <c r="F3300" s="11">
        <v>0.85</v>
      </c>
      <c r="G3300" s="2">
        <v>12720</v>
      </c>
      <c r="H3300" s="11">
        <v>13.6</v>
      </c>
    </row>
    <row r="3301" spans="1:8" x14ac:dyDescent="0.25">
      <c r="A3301" s="2">
        <v>557972</v>
      </c>
      <c r="B3301" s="1">
        <v>21084</v>
      </c>
      <c r="C3301" s="2" t="s">
        <v>371</v>
      </c>
      <c r="D3301" s="2">
        <v>24</v>
      </c>
      <c r="E3301" s="3">
        <v>40718.427777777775</v>
      </c>
      <c r="F3301" s="11">
        <v>0.19</v>
      </c>
      <c r="G3301" s="2">
        <v>12500</v>
      </c>
      <c r="H3301" s="11">
        <v>4.5600000000000005</v>
      </c>
    </row>
    <row r="3302" spans="1:8" x14ac:dyDescent="0.25">
      <c r="A3302" s="2">
        <v>557972</v>
      </c>
      <c r="B3302" s="1">
        <v>21090</v>
      </c>
      <c r="C3302" s="2" t="s">
        <v>374</v>
      </c>
      <c r="D3302" s="2">
        <v>12</v>
      </c>
      <c r="E3302" s="3">
        <v>40718.427777777775</v>
      </c>
      <c r="F3302" s="11">
        <v>0.39</v>
      </c>
      <c r="G3302" s="2">
        <v>12500</v>
      </c>
      <c r="H3302" s="11">
        <v>4.68</v>
      </c>
    </row>
    <row r="3303" spans="1:8" x14ac:dyDescent="0.25">
      <c r="A3303" s="2">
        <v>557972</v>
      </c>
      <c r="B3303" s="1">
        <v>22366</v>
      </c>
      <c r="C3303" s="2" t="s">
        <v>432</v>
      </c>
      <c r="D3303" s="2">
        <v>10</v>
      </c>
      <c r="E3303" s="3">
        <v>40718.427777777775</v>
      </c>
      <c r="F3303" s="11">
        <v>6.75</v>
      </c>
      <c r="G3303" s="2">
        <v>12500</v>
      </c>
      <c r="H3303" s="11">
        <v>67.5</v>
      </c>
    </row>
    <row r="3304" spans="1:8" x14ac:dyDescent="0.25">
      <c r="A3304" s="2">
        <v>557972</v>
      </c>
      <c r="B3304" s="1">
        <v>23118</v>
      </c>
      <c r="C3304" s="2" t="s">
        <v>1039</v>
      </c>
      <c r="D3304" s="2">
        <v>1</v>
      </c>
      <c r="E3304" s="3">
        <v>40718.427777777775</v>
      </c>
      <c r="F3304" s="11">
        <v>7.5</v>
      </c>
      <c r="G3304" s="2">
        <v>12500</v>
      </c>
      <c r="H3304" s="11">
        <v>7.5</v>
      </c>
    </row>
    <row r="3305" spans="1:8" x14ac:dyDescent="0.25">
      <c r="A3305" s="2">
        <v>557972</v>
      </c>
      <c r="B3305" s="1" t="s">
        <v>324</v>
      </c>
      <c r="C3305" s="2" t="s">
        <v>325</v>
      </c>
      <c r="D3305" s="2">
        <v>1</v>
      </c>
      <c r="E3305" s="3">
        <v>40718.427777777775</v>
      </c>
      <c r="F3305" s="11">
        <v>5.95</v>
      </c>
      <c r="G3305" s="2">
        <v>12500</v>
      </c>
      <c r="H3305" s="11">
        <v>5.95</v>
      </c>
    </row>
    <row r="3306" spans="1:8" x14ac:dyDescent="0.25">
      <c r="A3306" s="2">
        <v>557972</v>
      </c>
      <c r="B3306" s="1" t="s">
        <v>791</v>
      </c>
      <c r="C3306" s="2" t="s">
        <v>792</v>
      </c>
      <c r="D3306" s="2">
        <v>3</v>
      </c>
      <c r="E3306" s="3">
        <v>40718.427777777775</v>
      </c>
      <c r="F3306" s="11">
        <v>5.95</v>
      </c>
      <c r="G3306" s="2">
        <v>12500</v>
      </c>
      <c r="H3306" s="11">
        <v>17.850000000000001</v>
      </c>
    </row>
    <row r="3307" spans="1:8" x14ac:dyDescent="0.25">
      <c r="A3307" s="2">
        <v>557972</v>
      </c>
      <c r="B3307" s="1" t="s">
        <v>28</v>
      </c>
      <c r="C3307" s="2" t="s">
        <v>29</v>
      </c>
      <c r="D3307" s="2">
        <v>10</v>
      </c>
      <c r="E3307" s="3">
        <v>40718.427777777775</v>
      </c>
      <c r="F3307" s="11">
        <v>2.08</v>
      </c>
      <c r="G3307" s="2">
        <v>12500</v>
      </c>
      <c r="H3307" s="11">
        <v>20.8</v>
      </c>
    </row>
    <row r="3308" spans="1:8" x14ac:dyDescent="0.25">
      <c r="A3308" s="2">
        <v>557972</v>
      </c>
      <c r="B3308" s="1" t="s">
        <v>1122</v>
      </c>
      <c r="C3308" s="2" t="s">
        <v>1123</v>
      </c>
      <c r="D3308" s="2">
        <v>10</v>
      </c>
      <c r="E3308" s="3">
        <v>40718.427777777775</v>
      </c>
      <c r="F3308" s="11">
        <v>2.08</v>
      </c>
      <c r="G3308" s="2">
        <v>12500</v>
      </c>
      <c r="H3308" s="11">
        <v>20.8</v>
      </c>
    </row>
    <row r="3309" spans="1:8" x14ac:dyDescent="0.25">
      <c r="A3309" s="2">
        <v>558109</v>
      </c>
      <c r="B3309" s="1">
        <v>21936</v>
      </c>
      <c r="C3309" s="2" t="s">
        <v>455</v>
      </c>
      <c r="D3309" s="2">
        <v>15</v>
      </c>
      <c r="E3309" s="3">
        <v>40720.65</v>
      </c>
      <c r="F3309" s="11">
        <v>2.95</v>
      </c>
      <c r="G3309" s="2">
        <v>12474</v>
      </c>
      <c r="H3309" s="11">
        <v>44.25</v>
      </c>
    </row>
    <row r="3310" spans="1:8" x14ac:dyDescent="0.25">
      <c r="A3310" s="2">
        <v>558608</v>
      </c>
      <c r="B3310" s="1">
        <v>21206</v>
      </c>
      <c r="C3310" s="2" t="s">
        <v>715</v>
      </c>
      <c r="D3310" s="2">
        <v>12</v>
      </c>
      <c r="E3310" s="3">
        <v>40724.645833333336</v>
      </c>
      <c r="F3310" s="11">
        <v>1.65</v>
      </c>
      <c r="G3310" s="2">
        <v>12524</v>
      </c>
      <c r="H3310" s="11">
        <v>19.799999999999997</v>
      </c>
    </row>
    <row r="3311" spans="1:8" x14ac:dyDescent="0.25">
      <c r="A3311" s="2">
        <v>558608</v>
      </c>
      <c r="B3311" s="1">
        <v>21207</v>
      </c>
      <c r="C3311" s="2" t="s">
        <v>1152</v>
      </c>
      <c r="D3311" s="2">
        <v>12</v>
      </c>
      <c r="E3311" s="3">
        <v>40724.645833333336</v>
      </c>
      <c r="F3311" s="11">
        <v>1.65</v>
      </c>
      <c r="G3311" s="2">
        <v>12524</v>
      </c>
      <c r="H3311" s="11">
        <v>19.799999999999997</v>
      </c>
    </row>
    <row r="3312" spans="1:8" x14ac:dyDescent="0.25">
      <c r="A3312" s="2">
        <v>558608</v>
      </c>
      <c r="B3312" s="1">
        <v>21558</v>
      </c>
      <c r="C3312" s="2" t="s">
        <v>334</v>
      </c>
      <c r="D3312" s="2">
        <v>12</v>
      </c>
      <c r="E3312" s="3">
        <v>40724.645833333336</v>
      </c>
      <c r="F3312" s="11">
        <v>2.5499999999999998</v>
      </c>
      <c r="G3312" s="2">
        <v>12524</v>
      </c>
      <c r="H3312" s="11">
        <v>30.599999999999998</v>
      </c>
    </row>
    <row r="3313" spans="1:8" x14ac:dyDescent="0.25">
      <c r="A3313" s="2">
        <v>558608</v>
      </c>
      <c r="B3313" s="1">
        <v>21577</v>
      </c>
      <c r="C3313" s="2" t="s">
        <v>201</v>
      </c>
      <c r="D3313" s="2">
        <v>6</v>
      </c>
      <c r="E3313" s="3">
        <v>40724.645833333336</v>
      </c>
      <c r="F3313" s="11">
        <v>2.25</v>
      </c>
      <c r="G3313" s="2">
        <v>12524</v>
      </c>
      <c r="H3313" s="11">
        <v>13.5</v>
      </c>
    </row>
    <row r="3314" spans="1:8" x14ac:dyDescent="0.25">
      <c r="A3314" s="2">
        <v>558608</v>
      </c>
      <c r="B3314" s="1">
        <v>21579</v>
      </c>
      <c r="C3314" s="2" t="s">
        <v>417</v>
      </c>
      <c r="D3314" s="2">
        <v>12</v>
      </c>
      <c r="E3314" s="3">
        <v>40724.645833333336</v>
      </c>
      <c r="F3314" s="11">
        <v>2.25</v>
      </c>
      <c r="G3314" s="2">
        <v>12524</v>
      </c>
      <c r="H3314" s="11">
        <v>27</v>
      </c>
    </row>
    <row r="3315" spans="1:8" x14ac:dyDescent="0.25">
      <c r="A3315" s="2">
        <v>558608</v>
      </c>
      <c r="B3315" s="1">
        <v>21580</v>
      </c>
      <c r="C3315" s="2" t="s">
        <v>575</v>
      </c>
      <c r="D3315" s="2">
        <v>6</v>
      </c>
      <c r="E3315" s="3">
        <v>40724.645833333336</v>
      </c>
      <c r="F3315" s="11">
        <v>2.25</v>
      </c>
      <c r="G3315" s="2">
        <v>12524</v>
      </c>
      <c r="H3315" s="11">
        <v>13.5</v>
      </c>
    </row>
    <row r="3316" spans="1:8" x14ac:dyDescent="0.25">
      <c r="A3316" s="2">
        <v>558608</v>
      </c>
      <c r="B3316" s="1">
        <v>21581</v>
      </c>
      <c r="C3316" s="2" t="s">
        <v>895</v>
      </c>
      <c r="D3316" s="2">
        <v>6</v>
      </c>
      <c r="E3316" s="3">
        <v>40724.645833333336</v>
      </c>
      <c r="F3316" s="11">
        <v>2.25</v>
      </c>
      <c r="G3316" s="2">
        <v>12524</v>
      </c>
      <c r="H3316" s="11">
        <v>13.5</v>
      </c>
    </row>
    <row r="3317" spans="1:8" x14ac:dyDescent="0.25">
      <c r="A3317" s="2">
        <v>558608</v>
      </c>
      <c r="B3317" s="1">
        <v>21948</v>
      </c>
      <c r="C3317" s="2" t="s">
        <v>1156</v>
      </c>
      <c r="D3317" s="2">
        <v>36</v>
      </c>
      <c r="E3317" s="3">
        <v>40724.645833333336</v>
      </c>
      <c r="F3317" s="11">
        <v>1.25</v>
      </c>
      <c r="G3317" s="2">
        <v>12524</v>
      </c>
      <c r="H3317" s="11">
        <v>45</v>
      </c>
    </row>
    <row r="3318" spans="1:8" x14ac:dyDescent="0.25">
      <c r="A3318" s="2">
        <v>558608</v>
      </c>
      <c r="B3318" s="1">
        <v>21949</v>
      </c>
      <c r="C3318" s="2" t="s">
        <v>148</v>
      </c>
      <c r="D3318" s="2">
        <v>36</v>
      </c>
      <c r="E3318" s="3">
        <v>40724.645833333336</v>
      </c>
      <c r="F3318" s="11">
        <v>1.25</v>
      </c>
      <c r="G3318" s="2">
        <v>12524</v>
      </c>
      <c r="H3318" s="11">
        <v>45</v>
      </c>
    </row>
    <row r="3319" spans="1:8" x14ac:dyDescent="0.25">
      <c r="A3319" s="2">
        <v>558608</v>
      </c>
      <c r="B3319" s="1">
        <v>90204</v>
      </c>
      <c r="C3319" s="2" t="s">
        <v>1155</v>
      </c>
      <c r="D3319" s="2">
        <v>4</v>
      </c>
      <c r="E3319" s="3">
        <v>40724.645833333336</v>
      </c>
      <c r="F3319" s="11">
        <v>3.35</v>
      </c>
      <c r="G3319" s="2">
        <v>12524</v>
      </c>
      <c r="H3319" s="11">
        <v>13.4</v>
      </c>
    </row>
    <row r="3320" spans="1:8" x14ac:dyDescent="0.25">
      <c r="A3320" s="2">
        <v>558608</v>
      </c>
      <c r="B3320" s="1" t="s">
        <v>1153</v>
      </c>
      <c r="C3320" s="2" t="s">
        <v>1154</v>
      </c>
      <c r="D3320" s="2">
        <v>24</v>
      </c>
      <c r="E3320" s="3">
        <v>40724.645833333336</v>
      </c>
      <c r="F3320" s="11">
        <v>1.25</v>
      </c>
      <c r="G3320" s="2">
        <v>12524</v>
      </c>
      <c r="H3320" s="11">
        <v>30</v>
      </c>
    </row>
    <row r="3321" spans="1:8" x14ac:dyDescent="0.25">
      <c r="A3321" s="2">
        <v>558626</v>
      </c>
      <c r="B3321" s="1">
        <v>22396</v>
      </c>
      <c r="C3321" s="2" t="s">
        <v>248</v>
      </c>
      <c r="D3321" s="2">
        <v>12</v>
      </c>
      <c r="E3321" s="3">
        <v>40724.731944444444</v>
      </c>
      <c r="F3321" s="11">
        <v>1.25</v>
      </c>
      <c r="G3321" s="2">
        <v>12569</v>
      </c>
      <c r="H3321" s="11">
        <v>15</v>
      </c>
    </row>
    <row r="3322" spans="1:8" x14ac:dyDescent="0.25">
      <c r="A3322" s="2">
        <v>558626</v>
      </c>
      <c r="B3322" s="1">
        <v>22398</v>
      </c>
      <c r="C3322" s="2" t="s">
        <v>269</v>
      </c>
      <c r="D3322" s="2">
        <v>12</v>
      </c>
      <c r="E3322" s="3">
        <v>40724.731944444444</v>
      </c>
      <c r="F3322" s="11">
        <v>1.25</v>
      </c>
      <c r="G3322" s="2">
        <v>12569</v>
      </c>
      <c r="H3322" s="11">
        <v>15</v>
      </c>
    </row>
    <row r="3323" spans="1:8" x14ac:dyDescent="0.25">
      <c r="A3323" s="2">
        <v>558626</v>
      </c>
      <c r="B3323" s="1">
        <v>22403</v>
      </c>
      <c r="C3323" s="2" t="s">
        <v>413</v>
      </c>
      <c r="D3323" s="2">
        <v>12</v>
      </c>
      <c r="E3323" s="3">
        <v>40724.731944444444</v>
      </c>
      <c r="F3323" s="11">
        <v>1.25</v>
      </c>
      <c r="G3323" s="2">
        <v>12569</v>
      </c>
      <c r="H3323" s="11">
        <v>15</v>
      </c>
    </row>
    <row r="3324" spans="1:8" x14ac:dyDescent="0.25">
      <c r="A3324" s="2">
        <v>558626</v>
      </c>
      <c r="B3324" s="1">
        <v>23180</v>
      </c>
      <c r="C3324" s="2" t="s">
        <v>939</v>
      </c>
      <c r="D3324" s="2">
        <v>4</v>
      </c>
      <c r="E3324" s="3">
        <v>40724.731944444444</v>
      </c>
      <c r="F3324" s="11">
        <v>4.95</v>
      </c>
      <c r="G3324" s="2">
        <v>12569</v>
      </c>
      <c r="H3324" s="11">
        <v>19.8</v>
      </c>
    </row>
    <row r="3325" spans="1:8" x14ac:dyDescent="0.25">
      <c r="A3325" s="2">
        <v>558626</v>
      </c>
      <c r="B3325" s="1">
        <v>23242</v>
      </c>
      <c r="C3325" s="2" t="s">
        <v>1127</v>
      </c>
      <c r="D3325" s="2">
        <v>6</v>
      </c>
      <c r="E3325" s="3">
        <v>40724.731944444444</v>
      </c>
      <c r="F3325" s="11">
        <v>2.08</v>
      </c>
      <c r="G3325" s="2">
        <v>12569</v>
      </c>
      <c r="H3325" s="11">
        <v>12.48</v>
      </c>
    </row>
    <row r="3326" spans="1:8" x14ac:dyDescent="0.25">
      <c r="A3326" s="2">
        <v>558628</v>
      </c>
      <c r="B3326" s="1">
        <v>20711</v>
      </c>
      <c r="C3326" s="2" t="s">
        <v>1087</v>
      </c>
      <c r="D3326" s="2">
        <v>10</v>
      </c>
      <c r="E3326" s="3">
        <v>40724.749305555553</v>
      </c>
      <c r="F3326" s="11">
        <v>2.08</v>
      </c>
      <c r="G3326" s="2">
        <v>12626</v>
      </c>
      <c r="H3326" s="11">
        <v>20.8</v>
      </c>
    </row>
    <row r="3327" spans="1:8" x14ac:dyDescent="0.25">
      <c r="A3327" s="2">
        <v>558628</v>
      </c>
      <c r="B3327" s="1">
        <v>20712</v>
      </c>
      <c r="C3327" s="2" t="s">
        <v>6</v>
      </c>
      <c r="D3327" s="2">
        <v>10</v>
      </c>
      <c r="E3327" s="3">
        <v>40724.749305555553</v>
      </c>
      <c r="F3327" s="11">
        <v>2.08</v>
      </c>
      <c r="G3327" s="2">
        <v>12626</v>
      </c>
      <c r="H3327" s="11">
        <v>20.8</v>
      </c>
    </row>
    <row r="3328" spans="1:8" x14ac:dyDescent="0.25">
      <c r="A3328" s="2">
        <v>558628</v>
      </c>
      <c r="B3328" s="1">
        <v>20713</v>
      </c>
      <c r="C3328" s="2" t="s">
        <v>7</v>
      </c>
      <c r="D3328" s="2">
        <v>10</v>
      </c>
      <c r="E3328" s="3">
        <v>40724.749305555553</v>
      </c>
      <c r="F3328" s="11">
        <v>2.08</v>
      </c>
      <c r="G3328" s="2">
        <v>12626</v>
      </c>
      <c r="H3328" s="11">
        <v>20.8</v>
      </c>
    </row>
    <row r="3329" spans="1:8" x14ac:dyDescent="0.25">
      <c r="A3329" s="2">
        <v>558628</v>
      </c>
      <c r="B3329" s="1">
        <v>21039</v>
      </c>
      <c r="C3329" s="2" t="s">
        <v>985</v>
      </c>
      <c r="D3329" s="2">
        <v>6</v>
      </c>
      <c r="E3329" s="3">
        <v>40724.749305555553</v>
      </c>
      <c r="F3329" s="11">
        <v>2.5499999999999998</v>
      </c>
      <c r="G3329" s="2">
        <v>12626</v>
      </c>
      <c r="H3329" s="11">
        <v>15.299999999999999</v>
      </c>
    </row>
    <row r="3330" spans="1:8" x14ac:dyDescent="0.25">
      <c r="A3330" s="2">
        <v>558628</v>
      </c>
      <c r="B3330" s="1">
        <v>21509</v>
      </c>
      <c r="C3330" s="2" t="s">
        <v>519</v>
      </c>
      <c r="D3330" s="2">
        <v>12</v>
      </c>
      <c r="E3330" s="3">
        <v>40724.749305555553</v>
      </c>
      <c r="F3330" s="11">
        <v>0.42</v>
      </c>
      <c r="G3330" s="2">
        <v>12626</v>
      </c>
      <c r="H3330" s="11">
        <v>5.04</v>
      </c>
    </row>
    <row r="3331" spans="1:8" x14ac:dyDescent="0.25">
      <c r="A3331" s="2">
        <v>558628</v>
      </c>
      <c r="B3331" s="1">
        <v>21716</v>
      </c>
      <c r="C3331" s="2" t="s">
        <v>671</v>
      </c>
      <c r="D3331" s="2">
        <v>16</v>
      </c>
      <c r="E3331" s="3">
        <v>40724.749305555553</v>
      </c>
      <c r="F3331" s="11">
        <v>2.5499999999999998</v>
      </c>
      <c r="G3331" s="2">
        <v>12626</v>
      </c>
      <c r="H3331" s="11">
        <v>40.799999999999997</v>
      </c>
    </row>
    <row r="3332" spans="1:8" x14ac:dyDescent="0.25">
      <c r="A3332" s="2">
        <v>558628</v>
      </c>
      <c r="B3332" s="1">
        <v>21718</v>
      </c>
      <c r="C3332" s="2" t="s">
        <v>903</v>
      </c>
      <c r="D3332" s="2">
        <v>12</v>
      </c>
      <c r="E3332" s="3">
        <v>40724.749305555553</v>
      </c>
      <c r="F3332" s="11">
        <v>1.25</v>
      </c>
      <c r="G3332" s="2">
        <v>12626</v>
      </c>
      <c r="H3332" s="11">
        <v>15</v>
      </c>
    </row>
    <row r="3333" spans="1:8" x14ac:dyDescent="0.25">
      <c r="A3333" s="2">
        <v>558628</v>
      </c>
      <c r="B3333" s="1">
        <v>21791</v>
      </c>
      <c r="C3333" s="2" t="s">
        <v>154</v>
      </c>
      <c r="D3333" s="2">
        <v>12</v>
      </c>
      <c r="E3333" s="3">
        <v>40724.749305555553</v>
      </c>
      <c r="F3333" s="11">
        <v>1.25</v>
      </c>
      <c r="G3333" s="2">
        <v>12626</v>
      </c>
      <c r="H3333" s="11">
        <v>15</v>
      </c>
    </row>
    <row r="3334" spans="1:8" x14ac:dyDescent="0.25">
      <c r="A3334" s="2">
        <v>558628</v>
      </c>
      <c r="B3334" s="1">
        <v>21878</v>
      </c>
      <c r="C3334" s="2" t="s">
        <v>1157</v>
      </c>
      <c r="D3334" s="2">
        <v>12</v>
      </c>
      <c r="E3334" s="3">
        <v>40724.749305555553</v>
      </c>
      <c r="F3334" s="11">
        <v>0.85</v>
      </c>
      <c r="G3334" s="2">
        <v>12626</v>
      </c>
      <c r="H3334" s="11">
        <v>10.199999999999999</v>
      </c>
    </row>
    <row r="3335" spans="1:8" x14ac:dyDescent="0.25">
      <c r="A3335" s="2">
        <v>558628</v>
      </c>
      <c r="B3335" s="1">
        <v>21990</v>
      </c>
      <c r="C3335" s="2" t="s">
        <v>1121</v>
      </c>
      <c r="D3335" s="2">
        <v>24</v>
      </c>
      <c r="E3335" s="3">
        <v>40724.749305555553</v>
      </c>
      <c r="F3335" s="11">
        <v>1.25</v>
      </c>
      <c r="G3335" s="2">
        <v>12626</v>
      </c>
      <c r="H3335" s="11">
        <v>30</v>
      </c>
    </row>
    <row r="3336" spans="1:8" x14ac:dyDescent="0.25">
      <c r="A3336" s="2">
        <v>558628</v>
      </c>
      <c r="B3336" s="1">
        <v>21993</v>
      </c>
      <c r="C3336" s="2" t="s">
        <v>1151</v>
      </c>
      <c r="D3336" s="2">
        <v>24</v>
      </c>
      <c r="E3336" s="3">
        <v>40724.749305555553</v>
      </c>
      <c r="F3336" s="11">
        <v>1.25</v>
      </c>
      <c r="G3336" s="2">
        <v>12626</v>
      </c>
      <c r="H3336" s="11">
        <v>30</v>
      </c>
    </row>
    <row r="3337" spans="1:8" x14ac:dyDescent="0.25">
      <c r="A3337" s="2">
        <v>558628</v>
      </c>
      <c r="B3337" s="1">
        <v>22024</v>
      </c>
      <c r="C3337" s="2" t="s">
        <v>514</v>
      </c>
      <c r="D3337" s="2">
        <v>12</v>
      </c>
      <c r="E3337" s="3">
        <v>40724.749305555553</v>
      </c>
      <c r="F3337" s="11">
        <v>0.42</v>
      </c>
      <c r="G3337" s="2">
        <v>12626</v>
      </c>
      <c r="H3337" s="11">
        <v>5.04</v>
      </c>
    </row>
    <row r="3338" spans="1:8" x14ac:dyDescent="0.25">
      <c r="A3338" s="2">
        <v>558628</v>
      </c>
      <c r="B3338" s="1">
        <v>22028</v>
      </c>
      <c r="C3338" s="2" t="s">
        <v>982</v>
      </c>
      <c r="D3338" s="2">
        <v>24</v>
      </c>
      <c r="E3338" s="3">
        <v>40724.749305555553</v>
      </c>
      <c r="F3338" s="11">
        <v>0.42</v>
      </c>
      <c r="G3338" s="2">
        <v>12626</v>
      </c>
      <c r="H3338" s="11">
        <v>10.08</v>
      </c>
    </row>
    <row r="3339" spans="1:8" x14ac:dyDescent="0.25">
      <c r="A3339" s="2">
        <v>558628</v>
      </c>
      <c r="B3339" s="1">
        <v>22029</v>
      </c>
      <c r="C3339" s="2" t="s">
        <v>574</v>
      </c>
      <c r="D3339" s="2">
        <v>12</v>
      </c>
      <c r="E3339" s="3">
        <v>40724.749305555553</v>
      </c>
      <c r="F3339" s="11">
        <v>0.42</v>
      </c>
      <c r="G3339" s="2">
        <v>12626</v>
      </c>
      <c r="H3339" s="11">
        <v>5.04</v>
      </c>
    </row>
    <row r="3340" spans="1:8" x14ac:dyDescent="0.25">
      <c r="A3340" s="2">
        <v>558628</v>
      </c>
      <c r="B3340" s="1">
        <v>22037</v>
      </c>
      <c r="C3340" s="2" t="s">
        <v>515</v>
      </c>
      <c r="D3340" s="2">
        <v>12</v>
      </c>
      <c r="E3340" s="3">
        <v>40724.749305555553</v>
      </c>
      <c r="F3340" s="11">
        <v>0.42</v>
      </c>
      <c r="G3340" s="2">
        <v>12626</v>
      </c>
      <c r="H3340" s="11">
        <v>5.04</v>
      </c>
    </row>
    <row r="3341" spans="1:8" x14ac:dyDescent="0.25">
      <c r="A3341" s="2">
        <v>558628</v>
      </c>
      <c r="B3341" s="1">
        <v>22128</v>
      </c>
      <c r="C3341" s="2" t="s">
        <v>498</v>
      </c>
      <c r="D3341" s="2">
        <v>12</v>
      </c>
      <c r="E3341" s="3">
        <v>40724.749305555553</v>
      </c>
      <c r="F3341" s="11">
        <v>1.25</v>
      </c>
      <c r="G3341" s="2">
        <v>12626</v>
      </c>
      <c r="H3341" s="11">
        <v>15</v>
      </c>
    </row>
    <row r="3342" spans="1:8" x14ac:dyDescent="0.25">
      <c r="A3342" s="2">
        <v>558628</v>
      </c>
      <c r="B3342" s="1">
        <v>22129</v>
      </c>
      <c r="C3342" s="2" t="s">
        <v>1044</v>
      </c>
      <c r="D3342" s="2">
        <v>12</v>
      </c>
      <c r="E3342" s="3">
        <v>40724.749305555553</v>
      </c>
      <c r="F3342" s="11">
        <v>0.85</v>
      </c>
      <c r="G3342" s="2">
        <v>12626</v>
      </c>
      <c r="H3342" s="11">
        <v>10.199999999999999</v>
      </c>
    </row>
    <row r="3343" spans="1:8" x14ac:dyDescent="0.25">
      <c r="A3343" s="2">
        <v>558628</v>
      </c>
      <c r="B3343" s="1">
        <v>22231</v>
      </c>
      <c r="C3343" s="2" t="s">
        <v>634</v>
      </c>
      <c r="D3343" s="2">
        <v>12</v>
      </c>
      <c r="E3343" s="3">
        <v>40724.749305555553</v>
      </c>
      <c r="F3343" s="11">
        <v>0.59</v>
      </c>
      <c r="G3343" s="2">
        <v>12626</v>
      </c>
      <c r="H3343" s="11">
        <v>7.08</v>
      </c>
    </row>
    <row r="3344" spans="1:8" x14ac:dyDescent="0.25">
      <c r="A3344" s="2">
        <v>558628</v>
      </c>
      <c r="B3344" s="1">
        <v>22232</v>
      </c>
      <c r="C3344" s="2" t="s">
        <v>1158</v>
      </c>
      <c r="D3344" s="2">
        <v>16</v>
      </c>
      <c r="E3344" s="3">
        <v>40724.749305555553</v>
      </c>
      <c r="F3344" s="11">
        <v>0.59</v>
      </c>
      <c r="G3344" s="2">
        <v>12626</v>
      </c>
      <c r="H3344" s="11">
        <v>9.44</v>
      </c>
    </row>
    <row r="3345" spans="1:8" x14ac:dyDescent="0.25">
      <c r="A3345" s="2">
        <v>558628</v>
      </c>
      <c r="B3345" s="1">
        <v>22233</v>
      </c>
      <c r="C3345" s="2" t="s">
        <v>840</v>
      </c>
      <c r="D3345" s="2">
        <v>12</v>
      </c>
      <c r="E3345" s="3">
        <v>40724.749305555553</v>
      </c>
      <c r="F3345" s="11">
        <v>0.59</v>
      </c>
      <c r="G3345" s="2">
        <v>12626</v>
      </c>
      <c r="H3345" s="11">
        <v>7.08</v>
      </c>
    </row>
    <row r="3346" spans="1:8" x14ac:dyDescent="0.25">
      <c r="A3346" s="2">
        <v>558628</v>
      </c>
      <c r="B3346" s="1">
        <v>22317</v>
      </c>
      <c r="C3346" s="2" t="s">
        <v>1167</v>
      </c>
      <c r="D3346" s="2">
        <v>6</v>
      </c>
      <c r="E3346" s="3">
        <v>40724.749305555553</v>
      </c>
      <c r="F3346" s="11">
        <v>2.95</v>
      </c>
      <c r="G3346" s="2">
        <v>12626</v>
      </c>
      <c r="H3346" s="11">
        <v>17.700000000000003</v>
      </c>
    </row>
    <row r="3347" spans="1:8" x14ac:dyDescent="0.25">
      <c r="A3347" s="2">
        <v>558628</v>
      </c>
      <c r="B3347" s="1">
        <v>22320</v>
      </c>
      <c r="C3347" s="2" t="s">
        <v>625</v>
      </c>
      <c r="D3347" s="2">
        <v>6</v>
      </c>
      <c r="E3347" s="3">
        <v>40724.749305555553</v>
      </c>
      <c r="F3347" s="11">
        <v>5.95</v>
      </c>
      <c r="G3347" s="2">
        <v>12626</v>
      </c>
      <c r="H3347" s="11">
        <v>35.700000000000003</v>
      </c>
    </row>
    <row r="3348" spans="1:8" x14ac:dyDescent="0.25">
      <c r="A3348" s="2">
        <v>558628</v>
      </c>
      <c r="B3348" s="1">
        <v>22331</v>
      </c>
      <c r="C3348" s="2" t="s">
        <v>30</v>
      </c>
      <c r="D3348" s="2">
        <v>8</v>
      </c>
      <c r="E3348" s="3">
        <v>40724.749305555553</v>
      </c>
      <c r="F3348" s="11">
        <v>1.65</v>
      </c>
      <c r="G3348" s="2">
        <v>12626</v>
      </c>
      <c r="H3348" s="11">
        <v>13.2</v>
      </c>
    </row>
    <row r="3349" spans="1:8" x14ac:dyDescent="0.25">
      <c r="A3349" s="2">
        <v>558628</v>
      </c>
      <c r="B3349" s="1">
        <v>22333</v>
      </c>
      <c r="C3349" s="2" t="s">
        <v>67</v>
      </c>
      <c r="D3349" s="2">
        <v>8</v>
      </c>
      <c r="E3349" s="3">
        <v>40724.749305555553</v>
      </c>
      <c r="F3349" s="11">
        <v>1.65</v>
      </c>
      <c r="G3349" s="2">
        <v>12626</v>
      </c>
      <c r="H3349" s="11">
        <v>13.2</v>
      </c>
    </row>
    <row r="3350" spans="1:8" x14ac:dyDescent="0.25">
      <c r="A3350" s="2">
        <v>558628</v>
      </c>
      <c r="B3350" s="1">
        <v>22704</v>
      </c>
      <c r="C3350" s="2" t="s">
        <v>399</v>
      </c>
      <c r="D3350" s="2">
        <v>25</v>
      </c>
      <c r="E3350" s="3">
        <v>40724.749305555553</v>
      </c>
      <c r="F3350" s="11">
        <v>0.42</v>
      </c>
      <c r="G3350" s="2">
        <v>12626</v>
      </c>
      <c r="H3350" s="11">
        <v>10.5</v>
      </c>
    </row>
    <row r="3351" spans="1:8" x14ac:dyDescent="0.25">
      <c r="A3351" s="2">
        <v>558628</v>
      </c>
      <c r="B3351" s="1">
        <v>22705</v>
      </c>
      <c r="C3351" s="2" t="s">
        <v>1166</v>
      </c>
      <c r="D3351" s="2">
        <v>25</v>
      </c>
      <c r="E3351" s="3">
        <v>40724.749305555553</v>
      </c>
      <c r="F3351" s="11">
        <v>0.42</v>
      </c>
      <c r="G3351" s="2">
        <v>12626</v>
      </c>
      <c r="H3351" s="11">
        <v>10.5</v>
      </c>
    </row>
    <row r="3352" spans="1:8" x14ac:dyDescent="0.25">
      <c r="A3352" s="2">
        <v>558628</v>
      </c>
      <c r="B3352" s="1">
        <v>22895</v>
      </c>
      <c r="C3352" s="2" t="s">
        <v>78</v>
      </c>
      <c r="D3352" s="2">
        <v>6</v>
      </c>
      <c r="E3352" s="3">
        <v>40724.749305555553</v>
      </c>
      <c r="F3352" s="11">
        <v>3.25</v>
      </c>
      <c r="G3352" s="2">
        <v>12626</v>
      </c>
      <c r="H3352" s="11">
        <v>19.5</v>
      </c>
    </row>
    <row r="3353" spans="1:8" x14ac:dyDescent="0.25">
      <c r="A3353" s="2">
        <v>558628</v>
      </c>
      <c r="B3353" s="1">
        <v>23078</v>
      </c>
      <c r="C3353" s="2" t="s">
        <v>827</v>
      </c>
      <c r="D3353" s="2">
        <v>24</v>
      </c>
      <c r="E3353" s="3">
        <v>40724.749305555553</v>
      </c>
      <c r="F3353" s="11">
        <v>1.25</v>
      </c>
      <c r="G3353" s="2">
        <v>12626</v>
      </c>
      <c r="H3353" s="11">
        <v>30</v>
      </c>
    </row>
    <row r="3354" spans="1:8" x14ac:dyDescent="0.25">
      <c r="A3354" s="2">
        <v>558628</v>
      </c>
      <c r="B3354" s="1">
        <v>23203</v>
      </c>
      <c r="C3354" s="2" t="s">
        <v>977</v>
      </c>
      <c r="D3354" s="2">
        <v>10</v>
      </c>
      <c r="E3354" s="3">
        <v>40724.749305555553</v>
      </c>
      <c r="F3354" s="11">
        <v>2.08</v>
      </c>
      <c r="G3354" s="2">
        <v>12626</v>
      </c>
      <c r="H3354" s="11">
        <v>20.8</v>
      </c>
    </row>
    <row r="3355" spans="1:8" x14ac:dyDescent="0.25">
      <c r="A3355" s="2">
        <v>558628</v>
      </c>
      <c r="B3355" s="1">
        <v>23209</v>
      </c>
      <c r="C3355" s="2" t="s">
        <v>983</v>
      </c>
      <c r="D3355" s="2">
        <v>10</v>
      </c>
      <c r="E3355" s="3">
        <v>40724.749305555553</v>
      </c>
      <c r="F3355" s="11">
        <v>1.65</v>
      </c>
      <c r="G3355" s="2">
        <v>12626</v>
      </c>
      <c r="H3355" s="11">
        <v>16.5</v>
      </c>
    </row>
    <row r="3356" spans="1:8" x14ac:dyDescent="0.25">
      <c r="A3356" s="2">
        <v>558628</v>
      </c>
      <c r="B3356" s="1">
        <v>23239</v>
      </c>
      <c r="C3356" s="2" t="s">
        <v>1136</v>
      </c>
      <c r="D3356" s="2">
        <v>6</v>
      </c>
      <c r="E3356" s="3">
        <v>40724.749305555553</v>
      </c>
      <c r="F3356" s="11">
        <v>4.1500000000000004</v>
      </c>
      <c r="G3356" s="2">
        <v>12626</v>
      </c>
      <c r="H3356" s="11">
        <v>24.900000000000002</v>
      </c>
    </row>
    <row r="3357" spans="1:8" x14ac:dyDescent="0.25">
      <c r="A3357" s="2">
        <v>558628</v>
      </c>
      <c r="B3357" s="1">
        <v>23240</v>
      </c>
      <c r="C3357" s="2" t="s">
        <v>1125</v>
      </c>
      <c r="D3357" s="2">
        <v>6</v>
      </c>
      <c r="E3357" s="3">
        <v>40724.749305555553</v>
      </c>
      <c r="F3357" s="11">
        <v>4.1500000000000004</v>
      </c>
      <c r="G3357" s="2">
        <v>12626</v>
      </c>
      <c r="H3357" s="11">
        <v>24.900000000000002</v>
      </c>
    </row>
    <row r="3358" spans="1:8" x14ac:dyDescent="0.25">
      <c r="A3358" s="2">
        <v>558628</v>
      </c>
      <c r="B3358" s="1">
        <v>23241</v>
      </c>
      <c r="C3358" s="2" t="s">
        <v>1161</v>
      </c>
      <c r="D3358" s="2">
        <v>6</v>
      </c>
      <c r="E3358" s="3">
        <v>40724.749305555553</v>
      </c>
      <c r="F3358" s="11">
        <v>2.08</v>
      </c>
      <c r="G3358" s="2">
        <v>12626</v>
      </c>
      <c r="H3358" s="11">
        <v>12.48</v>
      </c>
    </row>
    <row r="3359" spans="1:8" x14ac:dyDescent="0.25">
      <c r="A3359" s="2">
        <v>558628</v>
      </c>
      <c r="B3359" s="1">
        <v>23242</v>
      </c>
      <c r="C3359" s="2" t="s">
        <v>1127</v>
      </c>
      <c r="D3359" s="2">
        <v>6</v>
      </c>
      <c r="E3359" s="3">
        <v>40724.749305555553</v>
      </c>
      <c r="F3359" s="11">
        <v>2.08</v>
      </c>
      <c r="G3359" s="2">
        <v>12626</v>
      </c>
      <c r="H3359" s="11">
        <v>12.48</v>
      </c>
    </row>
    <row r="3360" spans="1:8" x14ac:dyDescent="0.25">
      <c r="A3360" s="2">
        <v>558628</v>
      </c>
      <c r="B3360" s="1">
        <v>23254</v>
      </c>
      <c r="C3360" s="2" t="s">
        <v>1009</v>
      </c>
      <c r="D3360" s="2">
        <v>8</v>
      </c>
      <c r="E3360" s="3">
        <v>40724.749305555553</v>
      </c>
      <c r="F3360" s="11">
        <v>4.1500000000000004</v>
      </c>
      <c r="G3360" s="2">
        <v>12626</v>
      </c>
      <c r="H3360" s="11">
        <v>33.200000000000003</v>
      </c>
    </row>
    <row r="3361" spans="1:8" x14ac:dyDescent="0.25">
      <c r="A3361" s="2">
        <v>558628</v>
      </c>
      <c r="B3361" s="1">
        <v>23256</v>
      </c>
      <c r="C3361" s="2" t="s">
        <v>922</v>
      </c>
      <c r="D3361" s="2">
        <v>8</v>
      </c>
      <c r="E3361" s="3">
        <v>40724.749305555553</v>
      </c>
      <c r="F3361" s="11">
        <v>4.1500000000000004</v>
      </c>
      <c r="G3361" s="2">
        <v>12626</v>
      </c>
      <c r="H3361" s="11">
        <v>33.200000000000003</v>
      </c>
    </row>
    <row r="3362" spans="1:8" x14ac:dyDescent="0.25">
      <c r="A3362" s="2">
        <v>558628</v>
      </c>
      <c r="B3362" s="1">
        <v>23289</v>
      </c>
      <c r="C3362" s="2" t="s">
        <v>1162</v>
      </c>
      <c r="D3362" s="2">
        <v>8</v>
      </c>
      <c r="E3362" s="3">
        <v>40724.749305555553</v>
      </c>
      <c r="F3362" s="11">
        <v>1.25</v>
      </c>
      <c r="G3362" s="2">
        <v>12626</v>
      </c>
      <c r="H3362" s="11">
        <v>10</v>
      </c>
    </row>
    <row r="3363" spans="1:8" x14ac:dyDescent="0.25">
      <c r="A3363" s="2">
        <v>558628</v>
      </c>
      <c r="B3363" s="1">
        <v>23290</v>
      </c>
      <c r="C3363" s="2" t="s">
        <v>1163</v>
      </c>
      <c r="D3363" s="2">
        <v>8</v>
      </c>
      <c r="E3363" s="3">
        <v>40724.749305555553</v>
      </c>
      <c r="F3363" s="11">
        <v>1.25</v>
      </c>
      <c r="G3363" s="2">
        <v>12626</v>
      </c>
      <c r="H3363" s="11">
        <v>10</v>
      </c>
    </row>
    <row r="3364" spans="1:8" x14ac:dyDescent="0.25">
      <c r="A3364" s="2">
        <v>558628</v>
      </c>
      <c r="B3364" s="1">
        <v>23291</v>
      </c>
      <c r="C3364" s="2" t="s">
        <v>1165</v>
      </c>
      <c r="D3364" s="2">
        <v>8</v>
      </c>
      <c r="E3364" s="3">
        <v>40724.749305555553</v>
      </c>
      <c r="F3364" s="11">
        <v>1.25</v>
      </c>
      <c r="G3364" s="2">
        <v>12626</v>
      </c>
      <c r="H3364" s="11">
        <v>10</v>
      </c>
    </row>
    <row r="3365" spans="1:8" x14ac:dyDescent="0.25">
      <c r="A3365" s="2">
        <v>558628</v>
      </c>
      <c r="B3365" s="1">
        <v>23292</v>
      </c>
      <c r="C3365" s="2" t="s">
        <v>1164</v>
      </c>
      <c r="D3365" s="2">
        <v>8</v>
      </c>
      <c r="E3365" s="3">
        <v>40724.749305555553</v>
      </c>
      <c r="F3365" s="11">
        <v>1.25</v>
      </c>
      <c r="G3365" s="2">
        <v>12626</v>
      </c>
      <c r="H3365" s="11">
        <v>10</v>
      </c>
    </row>
    <row r="3366" spans="1:8" x14ac:dyDescent="0.25">
      <c r="A3366" s="2">
        <v>558628</v>
      </c>
      <c r="B3366" s="1">
        <v>37340</v>
      </c>
      <c r="C3366" s="2" t="s">
        <v>935</v>
      </c>
      <c r="D3366" s="2">
        <v>48</v>
      </c>
      <c r="E3366" s="3">
        <v>40724.749305555553</v>
      </c>
      <c r="F3366" s="11">
        <v>0.39</v>
      </c>
      <c r="G3366" s="2">
        <v>12626</v>
      </c>
      <c r="H3366" s="11">
        <v>18.72</v>
      </c>
    </row>
    <row r="3367" spans="1:8" x14ac:dyDescent="0.25">
      <c r="A3367" s="2">
        <v>558628</v>
      </c>
      <c r="B3367" s="1" t="s">
        <v>1159</v>
      </c>
      <c r="C3367" s="2" t="s">
        <v>1160</v>
      </c>
      <c r="D3367" s="2">
        <v>48</v>
      </c>
      <c r="E3367" s="3">
        <v>40724.749305555553</v>
      </c>
      <c r="F3367" s="11">
        <v>0.39</v>
      </c>
      <c r="G3367" s="2">
        <v>12626</v>
      </c>
      <c r="H3367" s="11">
        <v>18.72</v>
      </c>
    </row>
    <row r="3368" spans="1:8" x14ac:dyDescent="0.25">
      <c r="A3368" s="2">
        <v>558628</v>
      </c>
      <c r="B3368" s="1" t="s">
        <v>28</v>
      </c>
      <c r="C3368" s="2" t="s">
        <v>29</v>
      </c>
      <c r="D3368" s="2">
        <v>10</v>
      </c>
      <c r="E3368" s="3">
        <v>40724.749305555553</v>
      </c>
      <c r="F3368" s="11">
        <v>2.08</v>
      </c>
      <c r="G3368" s="2">
        <v>12626</v>
      </c>
      <c r="H3368" s="11">
        <v>20.8</v>
      </c>
    </row>
    <row r="3369" spans="1:8" x14ac:dyDescent="0.25">
      <c r="A3369" s="2">
        <v>558717</v>
      </c>
      <c r="B3369" s="1">
        <v>21746</v>
      </c>
      <c r="C3369" s="2" t="s">
        <v>458</v>
      </c>
      <c r="D3369" s="2">
        <v>12</v>
      </c>
      <c r="E3369" s="3">
        <v>40725.556944444441</v>
      </c>
      <c r="F3369" s="11">
        <v>1.25</v>
      </c>
      <c r="G3369" s="2">
        <v>12710</v>
      </c>
      <c r="H3369" s="11">
        <v>15</v>
      </c>
    </row>
    <row r="3370" spans="1:8" x14ac:dyDescent="0.25">
      <c r="A3370" s="2">
        <v>558717</v>
      </c>
      <c r="B3370" s="1">
        <v>21747</v>
      </c>
      <c r="C3370" s="2" t="s">
        <v>1061</v>
      </c>
      <c r="D3370" s="2">
        <v>12</v>
      </c>
      <c r="E3370" s="3">
        <v>40725.556944444441</v>
      </c>
      <c r="F3370" s="11">
        <v>1.25</v>
      </c>
      <c r="G3370" s="2">
        <v>12710</v>
      </c>
      <c r="H3370" s="11">
        <v>15</v>
      </c>
    </row>
    <row r="3371" spans="1:8" x14ac:dyDescent="0.25">
      <c r="A3371" s="2">
        <v>558717</v>
      </c>
      <c r="B3371" s="1">
        <v>22492</v>
      </c>
      <c r="C3371" s="2" t="s">
        <v>576</v>
      </c>
      <c r="D3371" s="2">
        <v>36</v>
      </c>
      <c r="E3371" s="3">
        <v>40725.556944444441</v>
      </c>
      <c r="F3371" s="11">
        <v>0.65</v>
      </c>
      <c r="G3371" s="2">
        <v>12710</v>
      </c>
      <c r="H3371" s="11">
        <v>23.400000000000002</v>
      </c>
    </row>
    <row r="3372" spans="1:8" x14ac:dyDescent="0.25">
      <c r="A3372" s="2">
        <v>558881</v>
      </c>
      <c r="B3372" s="1">
        <v>16218</v>
      </c>
      <c r="C3372" s="2" t="s">
        <v>1172</v>
      </c>
      <c r="D3372" s="2">
        <v>80</v>
      </c>
      <c r="E3372" s="3">
        <v>40728.60833333333</v>
      </c>
      <c r="F3372" s="11">
        <v>0.06</v>
      </c>
      <c r="G3372" s="2">
        <v>12705</v>
      </c>
      <c r="H3372" s="11">
        <v>4.8</v>
      </c>
    </row>
    <row r="3373" spans="1:8" x14ac:dyDescent="0.25">
      <c r="A3373" s="2">
        <v>558881</v>
      </c>
      <c r="B3373" s="1">
        <v>20682</v>
      </c>
      <c r="C3373" s="2" t="s">
        <v>308</v>
      </c>
      <c r="D3373" s="2">
        <v>6</v>
      </c>
      <c r="E3373" s="3">
        <v>40728.60833333333</v>
      </c>
      <c r="F3373" s="11">
        <v>3.25</v>
      </c>
      <c r="G3373" s="2">
        <v>12705</v>
      </c>
      <c r="H3373" s="11">
        <v>19.5</v>
      </c>
    </row>
    <row r="3374" spans="1:8" x14ac:dyDescent="0.25">
      <c r="A3374" s="2">
        <v>558881</v>
      </c>
      <c r="B3374" s="1">
        <v>20719</v>
      </c>
      <c r="C3374" s="2" t="s">
        <v>76</v>
      </c>
      <c r="D3374" s="2">
        <v>20</v>
      </c>
      <c r="E3374" s="3">
        <v>40728.60833333333</v>
      </c>
      <c r="F3374" s="11">
        <v>0.85</v>
      </c>
      <c r="G3374" s="2">
        <v>12705</v>
      </c>
      <c r="H3374" s="11">
        <v>17</v>
      </c>
    </row>
    <row r="3375" spans="1:8" x14ac:dyDescent="0.25">
      <c r="A3375" s="2">
        <v>558881</v>
      </c>
      <c r="B3375" s="1">
        <v>20723</v>
      </c>
      <c r="C3375" s="2" t="s">
        <v>672</v>
      </c>
      <c r="D3375" s="2">
        <v>10</v>
      </c>
      <c r="E3375" s="3">
        <v>40728.60833333333</v>
      </c>
      <c r="F3375" s="11">
        <v>0.85</v>
      </c>
      <c r="G3375" s="2">
        <v>12705</v>
      </c>
      <c r="H3375" s="11">
        <v>8.5</v>
      </c>
    </row>
    <row r="3376" spans="1:8" x14ac:dyDescent="0.25">
      <c r="A3376" s="2">
        <v>558881</v>
      </c>
      <c r="B3376" s="1">
        <v>20725</v>
      </c>
      <c r="C3376" s="2" t="s">
        <v>364</v>
      </c>
      <c r="D3376" s="2">
        <v>10</v>
      </c>
      <c r="E3376" s="3">
        <v>40728.60833333333</v>
      </c>
      <c r="F3376" s="11">
        <v>1.65</v>
      </c>
      <c r="G3376" s="2">
        <v>12705</v>
      </c>
      <c r="H3376" s="11">
        <v>16.5</v>
      </c>
    </row>
    <row r="3377" spans="1:8" x14ac:dyDescent="0.25">
      <c r="A3377" s="2">
        <v>558881</v>
      </c>
      <c r="B3377" s="1">
        <v>20726</v>
      </c>
      <c r="C3377" s="2" t="s">
        <v>435</v>
      </c>
      <c r="D3377" s="2">
        <v>10</v>
      </c>
      <c r="E3377" s="3">
        <v>40728.60833333333</v>
      </c>
      <c r="F3377" s="11">
        <v>1.65</v>
      </c>
      <c r="G3377" s="2">
        <v>12705</v>
      </c>
      <c r="H3377" s="11">
        <v>16.5</v>
      </c>
    </row>
    <row r="3378" spans="1:8" x14ac:dyDescent="0.25">
      <c r="A3378" s="2">
        <v>558881</v>
      </c>
      <c r="B3378" s="1">
        <v>20728</v>
      </c>
      <c r="C3378" s="2" t="s">
        <v>436</v>
      </c>
      <c r="D3378" s="2">
        <v>10</v>
      </c>
      <c r="E3378" s="3">
        <v>40728.60833333333</v>
      </c>
      <c r="F3378" s="11">
        <v>1.65</v>
      </c>
      <c r="G3378" s="2">
        <v>12705</v>
      </c>
      <c r="H3378" s="11">
        <v>16.5</v>
      </c>
    </row>
    <row r="3379" spans="1:8" x14ac:dyDescent="0.25">
      <c r="A3379" s="2">
        <v>558881</v>
      </c>
      <c r="B3379" s="1">
        <v>21080</v>
      </c>
      <c r="C3379" s="2" t="s">
        <v>377</v>
      </c>
      <c r="D3379" s="2">
        <v>12</v>
      </c>
      <c r="E3379" s="3">
        <v>40728.60833333333</v>
      </c>
      <c r="F3379" s="11">
        <v>0.85</v>
      </c>
      <c r="G3379" s="2">
        <v>12705</v>
      </c>
      <c r="H3379" s="11">
        <v>10.199999999999999</v>
      </c>
    </row>
    <row r="3380" spans="1:8" x14ac:dyDescent="0.25">
      <c r="A3380" s="2">
        <v>558881</v>
      </c>
      <c r="B3380" s="1">
        <v>21238</v>
      </c>
      <c r="C3380" s="2" t="s">
        <v>125</v>
      </c>
      <c r="D3380" s="2">
        <v>8</v>
      </c>
      <c r="E3380" s="3">
        <v>40728.60833333333</v>
      </c>
      <c r="F3380" s="11">
        <v>0.85</v>
      </c>
      <c r="G3380" s="2">
        <v>12705</v>
      </c>
      <c r="H3380" s="11">
        <v>6.8</v>
      </c>
    </row>
    <row r="3381" spans="1:8" x14ac:dyDescent="0.25">
      <c r="A3381" s="2">
        <v>558881</v>
      </c>
      <c r="B3381" s="1">
        <v>21242</v>
      </c>
      <c r="C3381" s="2" t="s">
        <v>133</v>
      </c>
      <c r="D3381" s="2">
        <v>8</v>
      </c>
      <c r="E3381" s="3">
        <v>40728.60833333333</v>
      </c>
      <c r="F3381" s="11">
        <v>1.69</v>
      </c>
      <c r="G3381" s="2">
        <v>12705</v>
      </c>
      <c r="H3381" s="11">
        <v>13.52</v>
      </c>
    </row>
    <row r="3382" spans="1:8" x14ac:dyDescent="0.25">
      <c r="A3382" s="2">
        <v>558881</v>
      </c>
      <c r="B3382" s="1">
        <v>21401</v>
      </c>
      <c r="C3382" s="2" t="s">
        <v>1173</v>
      </c>
      <c r="D3382" s="2">
        <v>24</v>
      </c>
      <c r="E3382" s="3">
        <v>40728.60833333333</v>
      </c>
      <c r="F3382" s="11">
        <v>0.12</v>
      </c>
      <c r="G3382" s="2">
        <v>12705</v>
      </c>
      <c r="H3382" s="11">
        <v>2.88</v>
      </c>
    </row>
    <row r="3383" spans="1:8" x14ac:dyDescent="0.25">
      <c r="A3383" s="2">
        <v>558881</v>
      </c>
      <c r="B3383" s="1">
        <v>21403</v>
      </c>
      <c r="C3383" s="2" t="s">
        <v>1174</v>
      </c>
      <c r="D3383" s="2">
        <v>24</v>
      </c>
      <c r="E3383" s="3">
        <v>40728.60833333333</v>
      </c>
      <c r="F3383" s="11">
        <v>0.12</v>
      </c>
      <c r="G3383" s="2">
        <v>12705</v>
      </c>
      <c r="H3383" s="11">
        <v>2.88</v>
      </c>
    </row>
    <row r="3384" spans="1:8" x14ac:dyDescent="0.25">
      <c r="A3384" s="2">
        <v>558881</v>
      </c>
      <c r="B3384" s="1">
        <v>21429</v>
      </c>
      <c r="C3384" s="2" t="s">
        <v>149</v>
      </c>
      <c r="D3384" s="2">
        <v>8</v>
      </c>
      <c r="E3384" s="3">
        <v>40728.60833333333</v>
      </c>
      <c r="F3384" s="11">
        <v>1.95</v>
      </c>
      <c r="G3384" s="2">
        <v>12705</v>
      </c>
      <c r="H3384" s="11">
        <v>15.6</v>
      </c>
    </row>
    <row r="3385" spans="1:8" x14ac:dyDescent="0.25">
      <c r="A3385" s="2">
        <v>558881</v>
      </c>
      <c r="B3385" s="1">
        <v>21498</v>
      </c>
      <c r="C3385" s="2" t="s">
        <v>394</v>
      </c>
      <c r="D3385" s="2">
        <v>25</v>
      </c>
      <c r="E3385" s="3">
        <v>40728.60833333333</v>
      </c>
      <c r="F3385" s="11">
        <v>0.42</v>
      </c>
      <c r="G3385" s="2">
        <v>12705</v>
      </c>
      <c r="H3385" s="11">
        <v>10.5</v>
      </c>
    </row>
    <row r="3386" spans="1:8" x14ac:dyDescent="0.25">
      <c r="A3386" s="2">
        <v>558881</v>
      </c>
      <c r="B3386" s="1">
        <v>21499</v>
      </c>
      <c r="C3386" s="2" t="s">
        <v>395</v>
      </c>
      <c r="D3386" s="2">
        <v>25</v>
      </c>
      <c r="E3386" s="3">
        <v>40728.60833333333</v>
      </c>
      <c r="F3386" s="11">
        <v>0.42</v>
      </c>
      <c r="G3386" s="2">
        <v>12705</v>
      </c>
      <c r="H3386" s="11">
        <v>10.5</v>
      </c>
    </row>
    <row r="3387" spans="1:8" x14ac:dyDescent="0.25">
      <c r="A3387" s="2">
        <v>558881</v>
      </c>
      <c r="B3387" s="1">
        <v>21500</v>
      </c>
      <c r="C3387" s="2" t="s">
        <v>396</v>
      </c>
      <c r="D3387" s="2">
        <v>25</v>
      </c>
      <c r="E3387" s="3">
        <v>40728.60833333333</v>
      </c>
      <c r="F3387" s="11">
        <v>0.42</v>
      </c>
      <c r="G3387" s="2">
        <v>12705</v>
      </c>
      <c r="H3387" s="11">
        <v>10.5</v>
      </c>
    </row>
    <row r="3388" spans="1:8" x14ac:dyDescent="0.25">
      <c r="A3388" s="2">
        <v>558881</v>
      </c>
      <c r="B3388" s="1">
        <v>21558</v>
      </c>
      <c r="C3388" s="2" t="s">
        <v>334</v>
      </c>
      <c r="D3388" s="2">
        <v>6</v>
      </c>
      <c r="E3388" s="3">
        <v>40728.60833333333</v>
      </c>
      <c r="F3388" s="11">
        <v>2.5499999999999998</v>
      </c>
      <c r="G3388" s="2">
        <v>12705</v>
      </c>
      <c r="H3388" s="11">
        <v>15.299999999999999</v>
      </c>
    </row>
    <row r="3389" spans="1:8" x14ac:dyDescent="0.25">
      <c r="A3389" s="2">
        <v>558881</v>
      </c>
      <c r="B3389" s="1">
        <v>21562</v>
      </c>
      <c r="C3389" s="2" t="s">
        <v>1175</v>
      </c>
      <c r="D3389" s="2">
        <v>12</v>
      </c>
      <c r="E3389" s="3">
        <v>40728.60833333333</v>
      </c>
      <c r="F3389" s="11">
        <v>1.25</v>
      </c>
      <c r="G3389" s="2">
        <v>12705</v>
      </c>
      <c r="H3389" s="11">
        <v>15</v>
      </c>
    </row>
    <row r="3390" spans="1:8" x14ac:dyDescent="0.25">
      <c r="A3390" s="2">
        <v>558881</v>
      </c>
      <c r="B3390" s="1">
        <v>21668</v>
      </c>
      <c r="C3390" s="2" t="s">
        <v>274</v>
      </c>
      <c r="D3390" s="2">
        <v>12</v>
      </c>
      <c r="E3390" s="3">
        <v>40728.60833333333</v>
      </c>
      <c r="F3390" s="11">
        <v>1.25</v>
      </c>
      <c r="G3390" s="2">
        <v>12705</v>
      </c>
      <c r="H3390" s="11">
        <v>15</v>
      </c>
    </row>
    <row r="3391" spans="1:8" x14ac:dyDescent="0.25">
      <c r="A3391" s="2">
        <v>558881</v>
      </c>
      <c r="B3391" s="1">
        <v>21787</v>
      </c>
      <c r="C3391" s="2" t="s">
        <v>178</v>
      </c>
      <c r="D3391" s="2">
        <v>24</v>
      </c>
      <c r="E3391" s="3">
        <v>40728.60833333333</v>
      </c>
      <c r="F3391" s="11">
        <v>0.85</v>
      </c>
      <c r="G3391" s="2">
        <v>12705</v>
      </c>
      <c r="H3391" s="11">
        <v>20.399999999999999</v>
      </c>
    </row>
    <row r="3392" spans="1:8" x14ac:dyDescent="0.25">
      <c r="A3392" s="2">
        <v>558881</v>
      </c>
      <c r="B3392" s="1">
        <v>21916</v>
      </c>
      <c r="C3392" s="2" t="s">
        <v>545</v>
      </c>
      <c r="D3392" s="2">
        <v>24</v>
      </c>
      <c r="E3392" s="3">
        <v>40728.60833333333</v>
      </c>
      <c r="F3392" s="11">
        <v>0.42</v>
      </c>
      <c r="G3392" s="2">
        <v>12705</v>
      </c>
      <c r="H3392" s="11">
        <v>10.08</v>
      </c>
    </row>
    <row r="3393" spans="1:8" x14ac:dyDescent="0.25">
      <c r="A3393" s="2">
        <v>558881</v>
      </c>
      <c r="B3393" s="1">
        <v>21918</v>
      </c>
      <c r="C3393" s="2" t="s">
        <v>153</v>
      </c>
      <c r="D3393" s="2">
        <v>24</v>
      </c>
      <c r="E3393" s="3">
        <v>40728.60833333333</v>
      </c>
      <c r="F3393" s="11">
        <v>0.42</v>
      </c>
      <c r="G3393" s="2">
        <v>12705</v>
      </c>
      <c r="H3393" s="11">
        <v>10.08</v>
      </c>
    </row>
    <row r="3394" spans="1:8" x14ac:dyDescent="0.25">
      <c r="A3394" s="2">
        <v>558881</v>
      </c>
      <c r="B3394" s="1">
        <v>21933</v>
      </c>
      <c r="C3394" s="2" t="s">
        <v>1101</v>
      </c>
      <c r="D3394" s="2">
        <v>10</v>
      </c>
      <c r="E3394" s="3">
        <v>40728.60833333333</v>
      </c>
      <c r="F3394" s="11">
        <v>1.65</v>
      </c>
      <c r="G3394" s="2">
        <v>12705</v>
      </c>
      <c r="H3394" s="11">
        <v>16.5</v>
      </c>
    </row>
    <row r="3395" spans="1:8" x14ac:dyDescent="0.25">
      <c r="A3395" s="2">
        <v>558881</v>
      </c>
      <c r="B3395" s="1">
        <v>21949</v>
      </c>
      <c r="C3395" s="2" t="s">
        <v>148</v>
      </c>
      <c r="D3395" s="2">
        <v>12</v>
      </c>
      <c r="E3395" s="3">
        <v>40728.60833333333</v>
      </c>
      <c r="F3395" s="11">
        <v>1.25</v>
      </c>
      <c r="G3395" s="2">
        <v>12705</v>
      </c>
      <c r="H3395" s="11">
        <v>15</v>
      </c>
    </row>
    <row r="3396" spans="1:8" x14ac:dyDescent="0.25">
      <c r="A3396" s="2">
        <v>558881</v>
      </c>
      <c r="B3396" s="1">
        <v>22326</v>
      </c>
      <c r="C3396" s="2" t="s">
        <v>75</v>
      </c>
      <c r="D3396" s="2">
        <v>24</v>
      </c>
      <c r="E3396" s="3">
        <v>40728.60833333333</v>
      </c>
      <c r="F3396" s="11">
        <v>2.95</v>
      </c>
      <c r="G3396" s="2">
        <v>12705</v>
      </c>
      <c r="H3396" s="11">
        <v>70.800000000000011</v>
      </c>
    </row>
    <row r="3397" spans="1:8" x14ac:dyDescent="0.25">
      <c r="A3397" s="2">
        <v>558881</v>
      </c>
      <c r="B3397" s="1">
        <v>22328</v>
      </c>
      <c r="C3397" s="2" t="s">
        <v>101</v>
      </c>
      <c r="D3397" s="2">
        <v>24</v>
      </c>
      <c r="E3397" s="3">
        <v>40728.60833333333</v>
      </c>
      <c r="F3397" s="11">
        <v>2.95</v>
      </c>
      <c r="G3397" s="2">
        <v>12705</v>
      </c>
      <c r="H3397" s="11">
        <v>70.800000000000011</v>
      </c>
    </row>
    <row r="3398" spans="1:8" x14ac:dyDescent="0.25">
      <c r="A3398" s="2">
        <v>558881</v>
      </c>
      <c r="B3398" s="1">
        <v>22329</v>
      </c>
      <c r="C3398" s="2" t="s">
        <v>366</v>
      </c>
      <c r="D3398" s="2">
        <v>12</v>
      </c>
      <c r="E3398" s="3">
        <v>40728.60833333333</v>
      </c>
      <c r="F3398" s="11">
        <v>1.65</v>
      </c>
      <c r="G3398" s="2">
        <v>12705</v>
      </c>
      <c r="H3398" s="11">
        <v>19.799999999999997</v>
      </c>
    </row>
    <row r="3399" spans="1:8" x14ac:dyDescent="0.25">
      <c r="A3399" s="2">
        <v>558881</v>
      </c>
      <c r="B3399" s="1">
        <v>22355</v>
      </c>
      <c r="C3399" s="2" t="s">
        <v>226</v>
      </c>
      <c r="D3399" s="2">
        <v>10</v>
      </c>
      <c r="E3399" s="3">
        <v>40728.60833333333</v>
      </c>
      <c r="F3399" s="11">
        <v>0.85</v>
      </c>
      <c r="G3399" s="2">
        <v>12705</v>
      </c>
      <c r="H3399" s="11">
        <v>8.5</v>
      </c>
    </row>
    <row r="3400" spans="1:8" x14ac:dyDescent="0.25">
      <c r="A3400" s="2">
        <v>558881</v>
      </c>
      <c r="B3400" s="1">
        <v>22356</v>
      </c>
      <c r="C3400" s="2" t="s">
        <v>503</v>
      </c>
      <c r="D3400" s="2">
        <v>10</v>
      </c>
      <c r="E3400" s="3">
        <v>40728.60833333333</v>
      </c>
      <c r="F3400" s="11">
        <v>0.85</v>
      </c>
      <c r="G3400" s="2">
        <v>12705</v>
      </c>
      <c r="H3400" s="11">
        <v>8.5</v>
      </c>
    </row>
    <row r="3401" spans="1:8" x14ac:dyDescent="0.25">
      <c r="A3401" s="2">
        <v>558881</v>
      </c>
      <c r="B3401" s="1">
        <v>22378</v>
      </c>
      <c r="C3401" s="2" t="s">
        <v>247</v>
      </c>
      <c r="D3401" s="2">
        <v>10</v>
      </c>
      <c r="E3401" s="3">
        <v>40728.60833333333</v>
      </c>
      <c r="F3401" s="11">
        <v>2.1</v>
      </c>
      <c r="G3401" s="2">
        <v>12705</v>
      </c>
      <c r="H3401" s="11">
        <v>21</v>
      </c>
    </row>
    <row r="3402" spans="1:8" x14ac:dyDescent="0.25">
      <c r="A3402" s="2">
        <v>558881</v>
      </c>
      <c r="B3402" s="1">
        <v>22383</v>
      </c>
      <c r="C3402" s="2" t="s">
        <v>768</v>
      </c>
      <c r="D3402" s="2">
        <v>10</v>
      </c>
      <c r="E3402" s="3">
        <v>40728.60833333333</v>
      </c>
      <c r="F3402" s="11">
        <v>1.65</v>
      </c>
      <c r="G3402" s="2">
        <v>12705</v>
      </c>
      <c r="H3402" s="11">
        <v>16.5</v>
      </c>
    </row>
    <row r="3403" spans="1:8" x14ac:dyDescent="0.25">
      <c r="A3403" s="2">
        <v>558881</v>
      </c>
      <c r="B3403" s="1">
        <v>22384</v>
      </c>
      <c r="C3403" s="2" t="s">
        <v>595</v>
      </c>
      <c r="D3403" s="2">
        <v>10</v>
      </c>
      <c r="E3403" s="3">
        <v>40728.60833333333</v>
      </c>
      <c r="F3403" s="11">
        <v>1.65</v>
      </c>
      <c r="G3403" s="2">
        <v>12705</v>
      </c>
      <c r="H3403" s="11">
        <v>16.5</v>
      </c>
    </row>
    <row r="3404" spans="1:8" x14ac:dyDescent="0.25">
      <c r="A3404" s="2">
        <v>558881</v>
      </c>
      <c r="B3404" s="1">
        <v>22419</v>
      </c>
      <c r="C3404" s="2" t="s">
        <v>198</v>
      </c>
      <c r="D3404" s="2">
        <v>12</v>
      </c>
      <c r="E3404" s="3">
        <v>40728.60833333333</v>
      </c>
      <c r="F3404" s="11">
        <v>0.42</v>
      </c>
      <c r="G3404" s="2">
        <v>12705</v>
      </c>
      <c r="H3404" s="11">
        <v>5.04</v>
      </c>
    </row>
    <row r="3405" spans="1:8" x14ac:dyDescent="0.25">
      <c r="A3405" s="2">
        <v>558881</v>
      </c>
      <c r="B3405" s="1">
        <v>22492</v>
      </c>
      <c r="C3405" s="2" t="s">
        <v>576</v>
      </c>
      <c r="D3405" s="2">
        <v>36</v>
      </c>
      <c r="E3405" s="3">
        <v>40728.60833333333</v>
      </c>
      <c r="F3405" s="11">
        <v>0.65</v>
      </c>
      <c r="G3405" s="2">
        <v>12705</v>
      </c>
      <c r="H3405" s="11">
        <v>23.400000000000002</v>
      </c>
    </row>
    <row r="3406" spans="1:8" x14ac:dyDescent="0.25">
      <c r="A3406" s="2">
        <v>558881</v>
      </c>
      <c r="B3406" s="1">
        <v>22507</v>
      </c>
      <c r="C3406" s="2" t="s">
        <v>44</v>
      </c>
      <c r="D3406" s="2">
        <v>4</v>
      </c>
      <c r="E3406" s="3">
        <v>40728.60833333333</v>
      </c>
      <c r="F3406" s="11">
        <v>4.95</v>
      </c>
      <c r="G3406" s="2">
        <v>12705</v>
      </c>
      <c r="H3406" s="11">
        <v>19.8</v>
      </c>
    </row>
    <row r="3407" spans="1:8" x14ac:dyDescent="0.25">
      <c r="A3407" s="2">
        <v>558881</v>
      </c>
      <c r="B3407" s="1">
        <v>22624</v>
      </c>
      <c r="C3407" s="2" t="s">
        <v>48</v>
      </c>
      <c r="D3407" s="2">
        <v>2</v>
      </c>
      <c r="E3407" s="3">
        <v>40728.60833333333</v>
      </c>
      <c r="F3407" s="11">
        <v>8.5</v>
      </c>
      <c r="G3407" s="2">
        <v>12705</v>
      </c>
      <c r="H3407" s="11">
        <v>17</v>
      </c>
    </row>
    <row r="3408" spans="1:8" x14ac:dyDescent="0.25">
      <c r="A3408" s="2">
        <v>558881</v>
      </c>
      <c r="B3408" s="1">
        <v>22625</v>
      </c>
      <c r="C3408" s="2" t="s">
        <v>117</v>
      </c>
      <c r="D3408" s="2">
        <v>2</v>
      </c>
      <c r="E3408" s="3">
        <v>40728.60833333333</v>
      </c>
      <c r="F3408" s="11">
        <v>8.5</v>
      </c>
      <c r="G3408" s="2">
        <v>12705</v>
      </c>
      <c r="H3408" s="11">
        <v>17</v>
      </c>
    </row>
    <row r="3409" spans="1:8" x14ac:dyDescent="0.25">
      <c r="A3409" s="2">
        <v>558881</v>
      </c>
      <c r="B3409" s="1">
        <v>22627</v>
      </c>
      <c r="C3409" s="2" t="s">
        <v>150</v>
      </c>
      <c r="D3409" s="2">
        <v>2</v>
      </c>
      <c r="E3409" s="3">
        <v>40728.60833333333</v>
      </c>
      <c r="F3409" s="11">
        <v>8.5</v>
      </c>
      <c r="G3409" s="2">
        <v>12705</v>
      </c>
      <c r="H3409" s="11">
        <v>17</v>
      </c>
    </row>
    <row r="3410" spans="1:8" x14ac:dyDescent="0.25">
      <c r="A3410" s="2">
        <v>558881</v>
      </c>
      <c r="B3410" s="1">
        <v>22692</v>
      </c>
      <c r="C3410" s="2" t="s">
        <v>500</v>
      </c>
      <c r="D3410" s="2">
        <v>2</v>
      </c>
      <c r="E3410" s="3">
        <v>40728.60833333333</v>
      </c>
      <c r="F3410" s="11">
        <v>7.95</v>
      </c>
      <c r="G3410" s="2">
        <v>12705</v>
      </c>
      <c r="H3410" s="11">
        <v>15.9</v>
      </c>
    </row>
    <row r="3411" spans="1:8" x14ac:dyDescent="0.25">
      <c r="A3411" s="2">
        <v>558881</v>
      </c>
      <c r="B3411" s="1">
        <v>22973</v>
      </c>
      <c r="C3411" s="2" t="s">
        <v>9</v>
      </c>
      <c r="D3411" s="2">
        <v>12</v>
      </c>
      <c r="E3411" s="3">
        <v>40728.60833333333</v>
      </c>
      <c r="F3411" s="11">
        <v>1.65</v>
      </c>
      <c r="G3411" s="2">
        <v>12705</v>
      </c>
      <c r="H3411" s="11">
        <v>19.799999999999997</v>
      </c>
    </row>
    <row r="3412" spans="1:8" x14ac:dyDescent="0.25">
      <c r="A3412" s="2">
        <v>558881</v>
      </c>
      <c r="B3412" s="1">
        <v>23120</v>
      </c>
      <c r="C3412" s="2" t="s">
        <v>1178</v>
      </c>
      <c r="D3412" s="2">
        <v>24</v>
      </c>
      <c r="E3412" s="3">
        <v>40728.60833333333</v>
      </c>
      <c r="F3412" s="11">
        <v>0.42</v>
      </c>
      <c r="G3412" s="2">
        <v>12705</v>
      </c>
      <c r="H3412" s="11">
        <v>10.08</v>
      </c>
    </row>
    <row r="3413" spans="1:8" x14ac:dyDescent="0.25">
      <c r="A3413" s="2">
        <v>558881</v>
      </c>
      <c r="B3413" s="1">
        <v>23121</v>
      </c>
      <c r="C3413" s="2" t="s">
        <v>1177</v>
      </c>
      <c r="D3413" s="2">
        <v>24</v>
      </c>
      <c r="E3413" s="3">
        <v>40728.60833333333</v>
      </c>
      <c r="F3413" s="11">
        <v>0.42</v>
      </c>
      <c r="G3413" s="2">
        <v>12705</v>
      </c>
      <c r="H3413" s="11">
        <v>10.08</v>
      </c>
    </row>
    <row r="3414" spans="1:8" x14ac:dyDescent="0.25">
      <c r="A3414" s="2">
        <v>558881</v>
      </c>
      <c r="B3414" s="1">
        <v>23201</v>
      </c>
      <c r="C3414" s="2" t="s">
        <v>925</v>
      </c>
      <c r="D3414" s="2">
        <v>10</v>
      </c>
      <c r="E3414" s="3">
        <v>40728.60833333333</v>
      </c>
      <c r="F3414" s="11">
        <v>2.08</v>
      </c>
      <c r="G3414" s="2">
        <v>12705</v>
      </c>
      <c r="H3414" s="11">
        <v>20.8</v>
      </c>
    </row>
    <row r="3415" spans="1:8" x14ac:dyDescent="0.25">
      <c r="A3415" s="2">
        <v>558881</v>
      </c>
      <c r="B3415" s="1">
        <v>23204</v>
      </c>
      <c r="C3415" s="2" t="s">
        <v>902</v>
      </c>
      <c r="D3415" s="2">
        <v>10</v>
      </c>
      <c r="E3415" s="3">
        <v>40728.60833333333</v>
      </c>
      <c r="F3415" s="11">
        <v>0.85</v>
      </c>
      <c r="G3415" s="2">
        <v>12705</v>
      </c>
      <c r="H3415" s="11">
        <v>8.5</v>
      </c>
    </row>
    <row r="3416" spans="1:8" x14ac:dyDescent="0.25">
      <c r="A3416" s="2">
        <v>558881</v>
      </c>
      <c r="B3416" s="1">
        <v>23205</v>
      </c>
      <c r="C3416" s="2" t="s">
        <v>937</v>
      </c>
      <c r="D3416" s="2">
        <v>10</v>
      </c>
      <c r="E3416" s="3">
        <v>40728.60833333333</v>
      </c>
      <c r="F3416" s="11">
        <v>0.85</v>
      </c>
      <c r="G3416" s="2">
        <v>12705</v>
      </c>
      <c r="H3416" s="11">
        <v>8.5</v>
      </c>
    </row>
    <row r="3417" spans="1:8" x14ac:dyDescent="0.25">
      <c r="A3417" s="2">
        <v>558881</v>
      </c>
      <c r="B3417" s="1">
        <v>23230</v>
      </c>
      <c r="C3417" s="2" t="s">
        <v>755</v>
      </c>
      <c r="D3417" s="2">
        <v>25</v>
      </c>
      <c r="E3417" s="3">
        <v>40728.60833333333</v>
      </c>
      <c r="F3417" s="11">
        <v>0.42</v>
      </c>
      <c r="G3417" s="2">
        <v>12705</v>
      </c>
      <c r="H3417" s="11">
        <v>10.5</v>
      </c>
    </row>
    <row r="3418" spans="1:8" x14ac:dyDescent="0.25">
      <c r="A3418" s="2">
        <v>558881</v>
      </c>
      <c r="B3418" s="1">
        <v>23234</v>
      </c>
      <c r="C3418" s="2" t="s">
        <v>1171</v>
      </c>
      <c r="D3418" s="2">
        <v>36</v>
      </c>
      <c r="E3418" s="3">
        <v>40728.60833333333</v>
      </c>
      <c r="F3418" s="11">
        <v>2.4900000000000002</v>
      </c>
      <c r="G3418" s="2">
        <v>12705</v>
      </c>
      <c r="H3418" s="11">
        <v>89.640000000000015</v>
      </c>
    </row>
    <row r="3419" spans="1:8" x14ac:dyDescent="0.25">
      <c r="A3419" s="2">
        <v>558881</v>
      </c>
      <c r="B3419" s="1">
        <v>23236</v>
      </c>
      <c r="C3419" s="2" t="s">
        <v>1124</v>
      </c>
      <c r="D3419" s="2">
        <v>6</v>
      </c>
      <c r="E3419" s="3">
        <v>40728.60833333333</v>
      </c>
      <c r="F3419" s="11">
        <v>2.89</v>
      </c>
      <c r="G3419" s="2">
        <v>12705</v>
      </c>
      <c r="H3419" s="11">
        <v>17.34</v>
      </c>
    </row>
    <row r="3420" spans="1:8" x14ac:dyDescent="0.25">
      <c r="A3420" s="2">
        <v>558881</v>
      </c>
      <c r="B3420" s="1">
        <v>23243</v>
      </c>
      <c r="C3420" s="2" t="s">
        <v>1126</v>
      </c>
      <c r="D3420" s="2">
        <v>4</v>
      </c>
      <c r="E3420" s="3">
        <v>40728.60833333333</v>
      </c>
      <c r="F3420" s="11">
        <v>4.95</v>
      </c>
      <c r="G3420" s="2">
        <v>12705</v>
      </c>
      <c r="H3420" s="11">
        <v>19.8</v>
      </c>
    </row>
    <row r="3421" spans="1:8" x14ac:dyDescent="0.25">
      <c r="A3421" s="2">
        <v>558881</v>
      </c>
      <c r="B3421" s="1">
        <v>23245</v>
      </c>
      <c r="C3421" s="2" t="s">
        <v>1128</v>
      </c>
      <c r="D3421" s="2">
        <v>4</v>
      </c>
      <c r="E3421" s="3">
        <v>40728.60833333333</v>
      </c>
      <c r="F3421" s="11">
        <v>4.95</v>
      </c>
      <c r="G3421" s="2">
        <v>12705</v>
      </c>
      <c r="H3421" s="11">
        <v>19.8</v>
      </c>
    </row>
    <row r="3422" spans="1:8" x14ac:dyDescent="0.25">
      <c r="A3422" s="2">
        <v>558881</v>
      </c>
      <c r="B3422" s="1">
        <v>23284</v>
      </c>
      <c r="C3422" s="2" t="s">
        <v>1097</v>
      </c>
      <c r="D3422" s="2">
        <v>2</v>
      </c>
      <c r="E3422" s="3">
        <v>40728.60833333333</v>
      </c>
      <c r="F3422" s="11">
        <v>7.95</v>
      </c>
      <c r="G3422" s="2">
        <v>12705</v>
      </c>
      <c r="H3422" s="11">
        <v>15.9</v>
      </c>
    </row>
    <row r="3423" spans="1:8" x14ac:dyDescent="0.25">
      <c r="A3423" s="2">
        <v>558881</v>
      </c>
      <c r="B3423" s="1">
        <v>23285</v>
      </c>
      <c r="C3423" s="2" t="s">
        <v>1168</v>
      </c>
      <c r="D3423" s="2">
        <v>8</v>
      </c>
      <c r="E3423" s="3">
        <v>40728.60833333333</v>
      </c>
      <c r="F3423" s="11">
        <v>0.85</v>
      </c>
      <c r="G3423" s="2">
        <v>12705</v>
      </c>
      <c r="H3423" s="11">
        <v>6.8</v>
      </c>
    </row>
    <row r="3424" spans="1:8" x14ac:dyDescent="0.25">
      <c r="A3424" s="2">
        <v>558881</v>
      </c>
      <c r="B3424" s="1">
        <v>23286</v>
      </c>
      <c r="C3424" s="2" t="s">
        <v>1169</v>
      </c>
      <c r="D3424" s="2">
        <v>8</v>
      </c>
      <c r="E3424" s="3">
        <v>40728.60833333333</v>
      </c>
      <c r="F3424" s="11">
        <v>0.85</v>
      </c>
      <c r="G3424" s="2">
        <v>12705</v>
      </c>
      <c r="H3424" s="11">
        <v>6.8</v>
      </c>
    </row>
    <row r="3425" spans="1:8" x14ac:dyDescent="0.25">
      <c r="A3425" s="2">
        <v>558881</v>
      </c>
      <c r="B3425" s="1">
        <v>23287</v>
      </c>
      <c r="C3425" s="2" t="s">
        <v>1150</v>
      </c>
      <c r="D3425" s="2">
        <v>8</v>
      </c>
      <c r="E3425" s="3">
        <v>40728.60833333333</v>
      </c>
      <c r="F3425" s="11">
        <v>0.85</v>
      </c>
      <c r="G3425" s="2">
        <v>12705</v>
      </c>
      <c r="H3425" s="11">
        <v>6.8</v>
      </c>
    </row>
    <row r="3426" spans="1:8" x14ac:dyDescent="0.25">
      <c r="A3426" s="2">
        <v>558881</v>
      </c>
      <c r="B3426" s="1">
        <v>23288</v>
      </c>
      <c r="C3426" s="2" t="s">
        <v>1170</v>
      </c>
      <c r="D3426" s="2">
        <v>8</v>
      </c>
      <c r="E3426" s="3">
        <v>40728.60833333333</v>
      </c>
      <c r="F3426" s="11">
        <v>0.85</v>
      </c>
      <c r="G3426" s="2">
        <v>12705</v>
      </c>
      <c r="H3426" s="11">
        <v>6.8</v>
      </c>
    </row>
    <row r="3427" spans="1:8" x14ac:dyDescent="0.25">
      <c r="A3427" s="2">
        <v>558881</v>
      </c>
      <c r="B3427" s="1">
        <v>48184</v>
      </c>
      <c r="C3427" s="2" t="s">
        <v>647</v>
      </c>
      <c r="D3427" s="2">
        <v>2</v>
      </c>
      <c r="E3427" s="3">
        <v>40728.60833333333</v>
      </c>
      <c r="F3427" s="11">
        <v>7.95</v>
      </c>
      <c r="G3427" s="2">
        <v>12705</v>
      </c>
      <c r="H3427" s="11">
        <v>15.9</v>
      </c>
    </row>
    <row r="3428" spans="1:8" x14ac:dyDescent="0.25">
      <c r="A3428" s="2">
        <v>558881</v>
      </c>
      <c r="B3428" s="1">
        <v>48187</v>
      </c>
      <c r="C3428" s="2" t="s">
        <v>653</v>
      </c>
      <c r="D3428" s="2">
        <v>2</v>
      </c>
      <c r="E3428" s="3">
        <v>40728.60833333333</v>
      </c>
      <c r="F3428" s="11">
        <v>7.95</v>
      </c>
      <c r="G3428" s="2">
        <v>12705</v>
      </c>
      <c r="H3428" s="11">
        <v>15.9</v>
      </c>
    </row>
    <row r="3429" spans="1:8" x14ac:dyDescent="0.25">
      <c r="A3429" s="2">
        <v>558881</v>
      </c>
      <c r="B3429" s="1">
        <v>84212</v>
      </c>
      <c r="C3429" s="2" t="s">
        <v>1176</v>
      </c>
      <c r="D3429" s="2">
        <v>24</v>
      </c>
      <c r="E3429" s="3">
        <v>40728.60833333333</v>
      </c>
      <c r="F3429" s="11">
        <v>0.65</v>
      </c>
      <c r="G3429" s="2">
        <v>12705</v>
      </c>
      <c r="H3429" s="11">
        <v>15.600000000000001</v>
      </c>
    </row>
    <row r="3430" spans="1:8" x14ac:dyDescent="0.25">
      <c r="A3430" s="2">
        <v>558881</v>
      </c>
      <c r="B3430" s="1">
        <v>84692</v>
      </c>
      <c r="C3430" s="2" t="s">
        <v>381</v>
      </c>
      <c r="D3430" s="2">
        <v>25</v>
      </c>
      <c r="E3430" s="3">
        <v>40728.60833333333</v>
      </c>
      <c r="F3430" s="11">
        <v>0.42</v>
      </c>
      <c r="G3430" s="2">
        <v>12705</v>
      </c>
      <c r="H3430" s="11">
        <v>10.5</v>
      </c>
    </row>
    <row r="3431" spans="1:8" x14ac:dyDescent="0.25">
      <c r="A3431" s="2">
        <v>558881</v>
      </c>
      <c r="B3431" s="1">
        <v>84828</v>
      </c>
      <c r="C3431" s="2" t="s">
        <v>863</v>
      </c>
      <c r="D3431" s="2">
        <v>12</v>
      </c>
      <c r="E3431" s="3">
        <v>40728.60833333333</v>
      </c>
      <c r="F3431" s="11">
        <v>1.25</v>
      </c>
      <c r="G3431" s="2">
        <v>12705</v>
      </c>
      <c r="H3431" s="11">
        <v>15</v>
      </c>
    </row>
    <row r="3432" spans="1:8" x14ac:dyDescent="0.25">
      <c r="A3432" s="2">
        <v>559298</v>
      </c>
      <c r="B3432" s="1">
        <v>21232</v>
      </c>
      <c r="C3432" s="2" t="s">
        <v>179</v>
      </c>
      <c r="D3432" s="2">
        <v>24</v>
      </c>
      <c r="E3432" s="3">
        <v>40731.526388888888</v>
      </c>
      <c r="F3432" s="11">
        <v>1.25</v>
      </c>
      <c r="G3432" s="2">
        <v>12471</v>
      </c>
      <c r="H3432" s="11">
        <v>30</v>
      </c>
    </row>
    <row r="3433" spans="1:8" x14ac:dyDescent="0.25">
      <c r="A3433" s="2">
        <v>559298</v>
      </c>
      <c r="B3433" s="1">
        <v>21700</v>
      </c>
      <c r="C3433" s="2" t="s">
        <v>176</v>
      </c>
      <c r="D3433" s="2">
        <v>12</v>
      </c>
      <c r="E3433" s="3">
        <v>40731.526388888888</v>
      </c>
      <c r="F3433" s="11">
        <v>0.85</v>
      </c>
      <c r="G3433" s="2">
        <v>12471</v>
      </c>
      <c r="H3433" s="11">
        <v>10.199999999999999</v>
      </c>
    </row>
    <row r="3434" spans="1:8" x14ac:dyDescent="0.25">
      <c r="A3434" s="2">
        <v>559298</v>
      </c>
      <c r="B3434" s="1">
        <v>21731</v>
      </c>
      <c r="C3434" s="2" t="s">
        <v>145</v>
      </c>
      <c r="D3434" s="2">
        <v>24</v>
      </c>
      <c r="E3434" s="3">
        <v>40731.526388888888</v>
      </c>
      <c r="F3434" s="11">
        <v>1.65</v>
      </c>
      <c r="G3434" s="2">
        <v>12471</v>
      </c>
      <c r="H3434" s="11">
        <v>39.599999999999994</v>
      </c>
    </row>
    <row r="3435" spans="1:8" x14ac:dyDescent="0.25">
      <c r="A3435" s="2">
        <v>559298</v>
      </c>
      <c r="B3435" s="1">
        <v>22077</v>
      </c>
      <c r="C3435" s="2" t="s">
        <v>17</v>
      </c>
      <c r="D3435" s="2">
        <v>12</v>
      </c>
      <c r="E3435" s="3">
        <v>40731.526388888888</v>
      </c>
      <c r="F3435" s="11">
        <v>1.65</v>
      </c>
      <c r="G3435" s="2">
        <v>12471</v>
      </c>
      <c r="H3435" s="11">
        <v>19.799999999999997</v>
      </c>
    </row>
    <row r="3436" spans="1:8" x14ac:dyDescent="0.25">
      <c r="A3436" s="2">
        <v>559298</v>
      </c>
      <c r="B3436" s="1">
        <v>22419</v>
      </c>
      <c r="C3436" s="2" t="s">
        <v>198</v>
      </c>
      <c r="D3436" s="2">
        <v>12</v>
      </c>
      <c r="E3436" s="3">
        <v>40731.526388888888</v>
      </c>
      <c r="F3436" s="11">
        <v>0.42</v>
      </c>
      <c r="G3436" s="2">
        <v>12471</v>
      </c>
      <c r="H3436" s="11">
        <v>5.04</v>
      </c>
    </row>
    <row r="3437" spans="1:8" x14ac:dyDescent="0.25">
      <c r="A3437" s="2">
        <v>559298</v>
      </c>
      <c r="B3437" s="1">
        <v>22423</v>
      </c>
      <c r="C3437" s="2" t="s">
        <v>100</v>
      </c>
      <c r="D3437" s="2">
        <v>16</v>
      </c>
      <c r="E3437" s="3">
        <v>40731.526388888888</v>
      </c>
      <c r="F3437" s="11">
        <v>10.95</v>
      </c>
      <c r="G3437" s="2">
        <v>12471</v>
      </c>
      <c r="H3437" s="11">
        <v>175.2</v>
      </c>
    </row>
    <row r="3438" spans="1:8" x14ac:dyDescent="0.25">
      <c r="A3438" s="2">
        <v>559298</v>
      </c>
      <c r="B3438" s="1">
        <v>22554</v>
      </c>
      <c r="C3438" s="2" t="s">
        <v>110</v>
      </c>
      <c r="D3438" s="2">
        <v>12</v>
      </c>
      <c r="E3438" s="3">
        <v>40731.526388888888</v>
      </c>
      <c r="F3438" s="11">
        <v>1.65</v>
      </c>
      <c r="G3438" s="2">
        <v>12471</v>
      </c>
      <c r="H3438" s="11">
        <v>19.799999999999997</v>
      </c>
    </row>
    <row r="3439" spans="1:8" x14ac:dyDescent="0.25">
      <c r="A3439" s="2">
        <v>559298</v>
      </c>
      <c r="B3439" s="1">
        <v>22556</v>
      </c>
      <c r="C3439" s="2" t="s">
        <v>77</v>
      </c>
      <c r="D3439" s="2">
        <v>12</v>
      </c>
      <c r="E3439" s="3">
        <v>40731.526388888888</v>
      </c>
      <c r="F3439" s="11">
        <v>1.65</v>
      </c>
      <c r="G3439" s="2">
        <v>12471</v>
      </c>
      <c r="H3439" s="11">
        <v>19.799999999999997</v>
      </c>
    </row>
    <row r="3440" spans="1:8" x14ac:dyDescent="0.25">
      <c r="A3440" s="2">
        <v>559298</v>
      </c>
      <c r="B3440" s="1">
        <v>22728</v>
      </c>
      <c r="C3440" s="2" t="s">
        <v>191</v>
      </c>
      <c r="D3440" s="2">
        <v>4</v>
      </c>
      <c r="E3440" s="3">
        <v>40731.526388888888</v>
      </c>
      <c r="F3440" s="11">
        <v>3.75</v>
      </c>
      <c r="G3440" s="2">
        <v>12471</v>
      </c>
      <c r="H3440" s="11">
        <v>15</v>
      </c>
    </row>
    <row r="3441" spans="1:8" x14ac:dyDescent="0.25">
      <c r="A3441" s="2">
        <v>559298</v>
      </c>
      <c r="B3441" s="1">
        <v>22812</v>
      </c>
      <c r="C3441" s="2" t="s">
        <v>1184</v>
      </c>
      <c r="D3441" s="2">
        <v>12</v>
      </c>
      <c r="E3441" s="3">
        <v>40731.526388888888</v>
      </c>
      <c r="F3441" s="11">
        <v>1.95</v>
      </c>
      <c r="G3441" s="2">
        <v>12471</v>
      </c>
      <c r="H3441" s="11">
        <v>23.4</v>
      </c>
    </row>
    <row r="3442" spans="1:8" x14ac:dyDescent="0.25">
      <c r="A3442" s="2">
        <v>559298</v>
      </c>
      <c r="B3442" s="1">
        <v>22907</v>
      </c>
      <c r="C3442" s="2" t="s">
        <v>186</v>
      </c>
      <c r="D3442" s="2">
        <v>12</v>
      </c>
      <c r="E3442" s="3">
        <v>40731.526388888888</v>
      </c>
      <c r="F3442" s="11">
        <v>0.85</v>
      </c>
      <c r="G3442" s="2">
        <v>12471</v>
      </c>
      <c r="H3442" s="11">
        <v>10.199999999999999</v>
      </c>
    </row>
    <row r="3443" spans="1:8" x14ac:dyDescent="0.25">
      <c r="A3443" s="2">
        <v>559298</v>
      </c>
      <c r="B3443" s="1">
        <v>22961</v>
      </c>
      <c r="C3443" s="2" t="s">
        <v>13</v>
      </c>
      <c r="D3443" s="2">
        <v>24</v>
      </c>
      <c r="E3443" s="3">
        <v>40731.526388888888</v>
      </c>
      <c r="F3443" s="11">
        <v>1.45</v>
      </c>
      <c r="G3443" s="2">
        <v>12471</v>
      </c>
      <c r="H3443" s="11">
        <v>34.799999999999997</v>
      </c>
    </row>
    <row r="3444" spans="1:8" x14ac:dyDescent="0.25">
      <c r="A3444" s="2">
        <v>559298</v>
      </c>
      <c r="B3444" s="1">
        <v>23155</v>
      </c>
      <c r="C3444" s="2" t="s">
        <v>853</v>
      </c>
      <c r="D3444" s="2">
        <v>24</v>
      </c>
      <c r="E3444" s="3">
        <v>40731.526388888888</v>
      </c>
      <c r="F3444" s="11">
        <v>0.83</v>
      </c>
      <c r="G3444" s="2">
        <v>12471</v>
      </c>
      <c r="H3444" s="11">
        <v>19.919999999999998</v>
      </c>
    </row>
    <row r="3445" spans="1:8" x14ac:dyDescent="0.25">
      <c r="A3445" s="2">
        <v>559298</v>
      </c>
      <c r="B3445" s="1">
        <v>23159</v>
      </c>
      <c r="C3445" s="2" t="s">
        <v>822</v>
      </c>
      <c r="D3445" s="2">
        <v>12</v>
      </c>
      <c r="E3445" s="3">
        <v>40731.526388888888</v>
      </c>
      <c r="F3445" s="11">
        <v>2.08</v>
      </c>
      <c r="G3445" s="2">
        <v>12471</v>
      </c>
      <c r="H3445" s="11">
        <v>24.96</v>
      </c>
    </row>
    <row r="3446" spans="1:8" x14ac:dyDescent="0.25">
      <c r="A3446" s="2">
        <v>559298</v>
      </c>
      <c r="B3446" s="1">
        <v>23174</v>
      </c>
      <c r="C3446" s="2" t="s">
        <v>997</v>
      </c>
      <c r="D3446" s="2">
        <v>4</v>
      </c>
      <c r="E3446" s="3">
        <v>40731.526388888888</v>
      </c>
      <c r="F3446" s="11">
        <v>4.1500000000000004</v>
      </c>
      <c r="G3446" s="2">
        <v>12471</v>
      </c>
      <c r="H3446" s="11">
        <v>16.600000000000001</v>
      </c>
    </row>
    <row r="3447" spans="1:8" x14ac:dyDescent="0.25">
      <c r="A3447" s="2">
        <v>559298</v>
      </c>
      <c r="B3447" s="1">
        <v>23175</v>
      </c>
      <c r="C3447" s="2" t="s">
        <v>996</v>
      </c>
      <c r="D3447" s="2">
        <v>4</v>
      </c>
      <c r="E3447" s="3">
        <v>40731.526388888888</v>
      </c>
      <c r="F3447" s="11">
        <v>3.25</v>
      </c>
      <c r="G3447" s="2">
        <v>12471</v>
      </c>
      <c r="H3447" s="11">
        <v>13</v>
      </c>
    </row>
    <row r="3448" spans="1:8" x14ac:dyDescent="0.25">
      <c r="A3448" s="2">
        <v>559298</v>
      </c>
      <c r="B3448" s="1">
        <v>23264</v>
      </c>
      <c r="C3448" s="2" t="s">
        <v>1179</v>
      </c>
      <c r="D3448" s="2">
        <v>12</v>
      </c>
      <c r="E3448" s="3">
        <v>40731.526388888888</v>
      </c>
      <c r="F3448" s="11">
        <v>1.25</v>
      </c>
      <c r="G3448" s="2">
        <v>12471</v>
      </c>
      <c r="H3448" s="11">
        <v>15</v>
      </c>
    </row>
    <row r="3449" spans="1:8" x14ac:dyDescent="0.25">
      <c r="A3449" s="2">
        <v>559298</v>
      </c>
      <c r="B3449" s="1">
        <v>23266</v>
      </c>
      <c r="C3449" s="2" t="s">
        <v>1180</v>
      </c>
      <c r="D3449" s="2">
        <v>12</v>
      </c>
      <c r="E3449" s="3">
        <v>40731.526388888888</v>
      </c>
      <c r="F3449" s="11">
        <v>1.25</v>
      </c>
      <c r="G3449" s="2">
        <v>12471</v>
      </c>
      <c r="H3449" s="11">
        <v>15</v>
      </c>
    </row>
    <row r="3450" spans="1:8" x14ac:dyDescent="0.25">
      <c r="A3450" s="2">
        <v>559298</v>
      </c>
      <c r="B3450" s="1">
        <v>23318</v>
      </c>
      <c r="C3450" s="2" t="s">
        <v>1181</v>
      </c>
      <c r="D3450" s="2">
        <v>24</v>
      </c>
      <c r="E3450" s="3">
        <v>40731.526388888888</v>
      </c>
      <c r="F3450" s="11">
        <v>2.4900000000000002</v>
      </c>
      <c r="G3450" s="2">
        <v>12471</v>
      </c>
      <c r="H3450" s="11">
        <v>59.760000000000005</v>
      </c>
    </row>
    <row r="3451" spans="1:8" x14ac:dyDescent="0.25">
      <c r="A3451" s="2">
        <v>559298</v>
      </c>
      <c r="B3451" s="1">
        <v>23319</v>
      </c>
      <c r="C3451" s="2" t="s">
        <v>1183</v>
      </c>
      <c r="D3451" s="2">
        <v>12</v>
      </c>
      <c r="E3451" s="3">
        <v>40731.526388888888</v>
      </c>
      <c r="F3451" s="11">
        <v>2.4900000000000002</v>
      </c>
      <c r="G3451" s="2">
        <v>12471</v>
      </c>
      <c r="H3451" s="11">
        <v>29.880000000000003</v>
      </c>
    </row>
    <row r="3452" spans="1:8" x14ac:dyDescent="0.25">
      <c r="A3452" s="2">
        <v>559298</v>
      </c>
      <c r="B3452" s="1">
        <v>23320</v>
      </c>
      <c r="C3452" s="2" t="s">
        <v>1182</v>
      </c>
      <c r="D3452" s="2">
        <v>12</v>
      </c>
      <c r="E3452" s="3">
        <v>40731.526388888888</v>
      </c>
      <c r="F3452" s="11">
        <v>2.89</v>
      </c>
      <c r="G3452" s="2">
        <v>12471</v>
      </c>
      <c r="H3452" s="11">
        <v>34.68</v>
      </c>
    </row>
    <row r="3453" spans="1:8" x14ac:dyDescent="0.25">
      <c r="A3453" s="2">
        <v>559300</v>
      </c>
      <c r="B3453" s="1">
        <v>21210</v>
      </c>
      <c r="C3453" s="2" t="s">
        <v>174</v>
      </c>
      <c r="D3453" s="2">
        <v>12</v>
      </c>
      <c r="E3453" s="3">
        <v>40731.527777777781</v>
      </c>
      <c r="F3453" s="11">
        <v>1.45</v>
      </c>
      <c r="G3453" s="2">
        <v>12471</v>
      </c>
      <c r="H3453" s="11">
        <v>17.399999999999999</v>
      </c>
    </row>
    <row r="3454" spans="1:8" x14ac:dyDescent="0.25">
      <c r="A3454" s="2">
        <v>559300</v>
      </c>
      <c r="B3454" s="1">
        <v>23197</v>
      </c>
      <c r="C3454" s="2" t="s">
        <v>1186</v>
      </c>
      <c r="D3454" s="2">
        <v>12</v>
      </c>
      <c r="E3454" s="3">
        <v>40731.527777777781</v>
      </c>
      <c r="F3454" s="11">
        <v>1.45</v>
      </c>
      <c r="G3454" s="2">
        <v>12471</v>
      </c>
      <c r="H3454" s="11">
        <v>17.399999999999999</v>
      </c>
    </row>
    <row r="3455" spans="1:8" x14ac:dyDescent="0.25">
      <c r="A3455" s="2">
        <v>559300</v>
      </c>
      <c r="B3455" s="1">
        <v>23198</v>
      </c>
      <c r="C3455" s="2" t="s">
        <v>1187</v>
      </c>
      <c r="D3455" s="2">
        <v>12</v>
      </c>
      <c r="E3455" s="3">
        <v>40731.527777777781</v>
      </c>
      <c r="F3455" s="11">
        <v>1.45</v>
      </c>
      <c r="G3455" s="2">
        <v>12471</v>
      </c>
      <c r="H3455" s="11">
        <v>17.399999999999999</v>
      </c>
    </row>
    <row r="3456" spans="1:8" x14ac:dyDescent="0.25">
      <c r="A3456" s="2">
        <v>559300</v>
      </c>
      <c r="B3456" s="1">
        <v>23236</v>
      </c>
      <c r="C3456" s="2" t="s">
        <v>1124</v>
      </c>
      <c r="D3456" s="2">
        <v>6</v>
      </c>
      <c r="E3456" s="3">
        <v>40731.527777777781</v>
      </c>
      <c r="F3456" s="11">
        <v>2.89</v>
      </c>
      <c r="G3456" s="2">
        <v>12471</v>
      </c>
      <c r="H3456" s="11">
        <v>17.34</v>
      </c>
    </row>
    <row r="3457" spans="1:8" x14ac:dyDescent="0.25">
      <c r="A3457" s="2">
        <v>559300</v>
      </c>
      <c r="B3457" s="1">
        <v>23238</v>
      </c>
      <c r="C3457" s="2" t="s">
        <v>1185</v>
      </c>
      <c r="D3457" s="2">
        <v>6</v>
      </c>
      <c r="E3457" s="3">
        <v>40731.527777777781</v>
      </c>
      <c r="F3457" s="11">
        <v>4.1500000000000004</v>
      </c>
      <c r="G3457" s="2">
        <v>12471</v>
      </c>
      <c r="H3457" s="11">
        <v>24.900000000000002</v>
      </c>
    </row>
    <row r="3458" spans="1:8" x14ac:dyDescent="0.25">
      <c r="A3458" s="2">
        <v>559300</v>
      </c>
      <c r="B3458" s="1">
        <v>23240</v>
      </c>
      <c r="C3458" s="2" t="s">
        <v>1125</v>
      </c>
      <c r="D3458" s="2">
        <v>6</v>
      </c>
      <c r="E3458" s="3">
        <v>40731.527777777781</v>
      </c>
      <c r="F3458" s="11">
        <v>4.1500000000000004</v>
      </c>
      <c r="G3458" s="2">
        <v>12471</v>
      </c>
      <c r="H3458" s="11">
        <v>24.900000000000002</v>
      </c>
    </row>
    <row r="3459" spans="1:8" x14ac:dyDescent="0.25">
      <c r="A3459" s="2">
        <v>559300</v>
      </c>
      <c r="B3459" s="1">
        <v>23241</v>
      </c>
      <c r="C3459" s="2" t="s">
        <v>1161</v>
      </c>
      <c r="D3459" s="2">
        <v>6</v>
      </c>
      <c r="E3459" s="3">
        <v>40731.527777777781</v>
      </c>
      <c r="F3459" s="11">
        <v>2.08</v>
      </c>
      <c r="G3459" s="2">
        <v>12471</v>
      </c>
      <c r="H3459" s="11">
        <v>12.48</v>
      </c>
    </row>
    <row r="3460" spans="1:8" x14ac:dyDescent="0.25">
      <c r="A3460" s="2">
        <v>559300</v>
      </c>
      <c r="B3460" s="1">
        <v>23245</v>
      </c>
      <c r="C3460" s="2" t="s">
        <v>1128</v>
      </c>
      <c r="D3460" s="2">
        <v>4</v>
      </c>
      <c r="E3460" s="3">
        <v>40731.527777777781</v>
      </c>
      <c r="F3460" s="11">
        <v>4.95</v>
      </c>
      <c r="G3460" s="2">
        <v>12471</v>
      </c>
      <c r="H3460" s="11">
        <v>19.8</v>
      </c>
    </row>
    <row r="3461" spans="1:8" x14ac:dyDescent="0.25">
      <c r="A3461" s="2">
        <v>559300</v>
      </c>
      <c r="B3461" s="1">
        <v>23306</v>
      </c>
      <c r="C3461" s="2" t="s">
        <v>1138</v>
      </c>
      <c r="D3461" s="2">
        <v>12</v>
      </c>
      <c r="E3461" s="3">
        <v>40731.527777777781</v>
      </c>
      <c r="F3461" s="11">
        <v>1.45</v>
      </c>
      <c r="G3461" s="2">
        <v>12471</v>
      </c>
      <c r="H3461" s="11">
        <v>17.399999999999999</v>
      </c>
    </row>
    <row r="3462" spans="1:8" x14ac:dyDescent="0.25">
      <c r="A3462" s="2">
        <v>559300</v>
      </c>
      <c r="B3462" s="1">
        <v>23307</v>
      </c>
      <c r="C3462" s="2" t="s">
        <v>1129</v>
      </c>
      <c r="D3462" s="2">
        <v>24</v>
      </c>
      <c r="E3462" s="3">
        <v>40731.527777777781</v>
      </c>
      <c r="F3462" s="11">
        <v>0.55000000000000004</v>
      </c>
      <c r="G3462" s="2">
        <v>12471</v>
      </c>
      <c r="H3462" s="11">
        <v>13.200000000000001</v>
      </c>
    </row>
    <row r="3463" spans="1:8" x14ac:dyDescent="0.25">
      <c r="A3463" s="2">
        <v>559300</v>
      </c>
      <c r="B3463" s="1">
        <v>23308</v>
      </c>
      <c r="C3463" s="2" t="s">
        <v>1139</v>
      </c>
      <c r="D3463" s="2">
        <v>24</v>
      </c>
      <c r="E3463" s="3">
        <v>40731.527777777781</v>
      </c>
      <c r="F3463" s="11">
        <v>0.55000000000000004</v>
      </c>
      <c r="G3463" s="2">
        <v>12471</v>
      </c>
      <c r="H3463" s="11">
        <v>13.200000000000001</v>
      </c>
    </row>
    <row r="3464" spans="1:8" x14ac:dyDescent="0.25">
      <c r="A3464" s="2">
        <v>559300</v>
      </c>
      <c r="B3464" s="1">
        <v>23309</v>
      </c>
      <c r="C3464" s="2" t="s">
        <v>1086</v>
      </c>
      <c r="D3464" s="2">
        <v>24</v>
      </c>
      <c r="E3464" s="3">
        <v>40731.527777777781</v>
      </c>
      <c r="F3464" s="11">
        <v>0.55000000000000004</v>
      </c>
      <c r="G3464" s="2">
        <v>12471</v>
      </c>
      <c r="H3464" s="11">
        <v>13.200000000000001</v>
      </c>
    </row>
    <row r="3465" spans="1:8" x14ac:dyDescent="0.25">
      <c r="A3465" s="2">
        <v>559316</v>
      </c>
      <c r="B3465" s="1">
        <v>20712</v>
      </c>
      <c r="C3465" s="2" t="s">
        <v>6</v>
      </c>
      <c r="D3465" s="2">
        <v>10</v>
      </c>
      <c r="E3465" s="3">
        <v>40731.57916666667</v>
      </c>
      <c r="F3465" s="11">
        <v>2.08</v>
      </c>
      <c r="G3465" s="2">
        <v>12647</v>
      </c>
      <c r="H3465" s="11">
        <v>20.8</v>
      </c>
    </row>
    <row r="3466" spans="1:8" x14ac:dyDescent="0.25">
      <c r="A3466" s="2">
        <v>559316</v>
      </c>
      <c r="B3466" s="1">
        <v>21212</v>
      </c>
      <c r="C3466" s="2" t="s">
        <v>21</v>
      </c>
      <c r="D3466" s="2">
        <v>24</v>
      </c>
      <c r="E3466" s="3">
        <v>40731.57916666667</v>
      </c>
      <c r="F3466" s="11">
        <v>0.55000000000000004</v>
      </c>
      <c r="G3466" s="2">
        <v>12647</v>
      </c>
      <c r="H3466" s="11">
        <v>13.200000000000001</v>
      </c>
    </row>
    <row r="3467" spans="1:8" x14ac:dyDescent="0.25">
      <c r="A3467" s="2">
        <v>559316</v>
      </c>
      <c r="B3467" s="1">
        <v>22384</v>
      </c>
      <c r="C3467" s="2" t="s">
        <v>595</v>
      </c>
      <c r="D3467" s="2">
        <v>10</v>
      </c>
      <c r="E3467" s="3">
        <v>40731.57916666667</v>
      </c>
      <c r="F3467" s="11">
        <v>1.65</v>
      </c>
      <c r="G3467" s="2">
        <v>12647</v>
      </c>
      <c r="H3467" s="11">
        <v>16.5</v>
      </c>
    </row>
    <row r="3468" spans="1:8" x14ac:dyDescent="0.25">
      <c r="A3468" s="2">
        <v>559316</v>
      </c>
      <c r="B3468" s="1">
        <v>22386</v>
      </c>
      <c r="C3468" s="2" t="s">
        <v>124</v>
      </c>
      <c r="D3468" s="2">
        <v>10</v>
      </c>
      <c r="E3468" s="3">
        <v>40731.57916666667</v>
      </c>
      <c r="F3468" s="11">
        <v>2.08</v>
      </c>
      <c r="G3468" s="2">
        <v>12647</v>
      </c>
      <c r="H3468" s="11">
        <v>20.8</v>
      </c>
    </row>
    <row r="3469" spans="1:8" x14ac:dyDescent="0.25">
      <c r="A3469" s="2">
        <v>559316</v>
      </c>
      <c r="B3469" s="1">
        <v>22900</v>
      </c>
      <c r="C3469" s="2" t="s">
        <v>1096</v>
      </c>
      <c r="D3469" s="2">
        <v>6</v>
      </c>
      <c r="E3469" s="3">
        <v>40731.57916666667</v>
      </c>
      <c r="F3469" s="11">
        <v>3.25</v>
      </c>
      <c r="G3469" s="2">
        <v>12647</v>
      </c>
      <c r="H3469" s="11">
        <v>19.5</v>
      </c>
    </row>
    <row r="3470" spans="1:8" x14ac:dyDescent="0.25">
      <c r="A3470" s="2">
        <v>559316</v>
      </c>
      <c r="B3470" s="1">
        <v>22989</v>
      </c>
      <c r="C3470" s="2" t="s">
        <v>636</v>
      </c>
      <c r="D3470" s="2">
        <v>6</v>
      </c>
      <c r="E3470" s="3">
        <v>40731.57916666667</v>
      </c>
      <c r="F3470" s="11">
        <v>3.25</v>
      </c>
      <c r="G3470" s="2">
        <v>12647</v>
      </c>
      <c r="H3470" s="11">
        <v>19.5</v>
      </c>
    </row>
    <row r="3471" spans="1:8" x14ac:dyDescent="0.25">
      <c r="A3471" s="2">
        <v>559316</v>
      </c>
      <c r="B3471" s="1">
        <v>22990</v>
      </c>
      <c r="C3471" s="2" t="s">
        <v>887</v>
      </c>
      <c r="D3471" s="2">
        <v>2</v>
      </c>
      <c r="E3471" s="3">
        <v>40731.57916666667</v>
      </c>
      <c r="F3471" s="11">
        <v>4.95</v>
      </c>
      <c r="G3471" s="2">
        <v>12647</v>
      </c>
      <c r="H3471" s="11">
        <v>9.9</v>
      </c>
    </row>
    <row r="3472" spans="1:8" x14ac:dyDescent="0.25">
      <c r="A3472" s="2">
        <v>559316</v>
      </c>
      <c r="B3472" s="1">
        <v>23198</v>
      </c>
      <c r="C3472" s="2" t="s">
        <v>1187</v>
      </c>
      <c r="D3472" s="2">
        <v>12</v>
      </c>
      <c r="E3472" s="3">
        <v>40731.57916666667</v>
      </c>
      <c r="F3472" s="11">
        <v>1.45</v>
      </c>
      <c r="G3472" s="2">
        <v>12647</v>
      </c>
      <c r="H3472" s="11">
        <v>17.399999999999999</v>
      </c>
    </row>
    <row r="3473" spans="1:8" x14ac:dyDescent="0.25">
      <c r="A3473" s="2">
        <v>559316</v>
      </c>
      <c r="B3473" s="1">
        <v>23243</v>
      </c>
      <c r="C3473" s="2" t="s">
        <v>1126</v>
      </c>
      <c r="D3473" s="2">
        <v>4</v>
      </c>
      <c r="E3473" s="3">
        <v>40731.57916666667</v>
      </c>
      <c r="F3473" s="11">
        <v>4.95</v>
      </c>
      <c r="G3473" s="2">
        <v>12647</v>
      </c>
      <c r="H3473" s="11">
        <v>19.8</v>
      </c>
    </row>
    <row r="3474" spans="1:8" x14ac:dyDescent="0.25">
      <c r="A3474" s="2">
        <v>559316</v>
      </c>
      <c r="B3474" s="1">
        <v>23306</v>
      </c>
      <c r="C3474" s="2" t="s">
        <v>1138</v>
      </c>
      <c r="D3474" s="2">
        <v>12</v>
      </c>
      <c r="E3474" s="3">
        <v>40731.57916666667</v>
      </c>
      <c r="F3474" s="11">
        <v>1.45</v>
      </c>
      <c r="G3474" s="2">
        <v>12647</v>
      </c>
      <c r="H3474" s="11">
        <v>17.399999999999999</v>
      </c>
    </row>
    <row r="3475" spans="1:8" x14ac:dyDescent="0.25">
      <c r="A3475" s="2">
        <v>559316</v>
      </c>
      <c r="B3475" s="1">
        <v>23307</v>
      </c>
      <c r="C3475" s="2" t="s">
        <v>1129</v>
      </c>
      <c r="D3475" s="2">
        <v>24</v>
      </c>
      <c r="E3475" s="3">
        <v>40731.57916666667</v>
      </c>
      <c r="F3475" s="11">
        <v>0.55000000000000004</v>
      </c>
      <c r="G3475" s="2">
        <v>12647</v>
      </c>
      <c r="H3475" s="11">
        <v>13.200000000000001</v>
      </c>
    </row>
    <row r="3476" spans="1:8" x14ac:dyDescent="0.25">
      <c r="A3476" s="2">
        <v>559316</v>
      </c>
      <c r="B3476" s="1" t="s">
        <v>311</v>
      </c>
      <c r="C3476" s="2" t="s">
        <v>897</v>
      </c>
      <c r="D3476" s="2">
        <v>4</v>
      </c>
      <c r="E3476" s="3">
        <v>40731.57916666667</v>
      </c>
      <c r="F3476" s="11">
        <v>4.1500000000000004</v>
      </c>
      <c r="G3476" s="2">
        <v>12647</v>
      </c>
      <c r="H3476" s="11">
        <v>16.600000000000001</v>
      </c>
    </row>
    <row r="3477" spans="1:8" x14ac:dyDescent="0.25">
      <c r="A3477" s="2">
        <v>559316</v>
      </c>
      <c r="B3477" s="1" t="s">
        <v>339</v>
      </c>
      <c r="C3477" s="2" t="s">
        <v>924</v>
      </c>
      <c r="D3477" s="2">
        <v>4</v>
      </c>
      <c r="E3477" s="3">
        <v>40731.57916666667</v>
      </c>
      <c r="F3477" s="11">
        <v>4.1500000000000004</v>
      </c>
      <c r="G3477" s="2">
        <v>12647</v>
      </c>
      <c r="H3477" s="11">
        <v>16.600000000000001</v>
      </c>
    </row>
    <row r="3478" spans="1:8" x14ac:dyDescent="0.25">
      <c r="A3478" s="2">
        <v>559316</v>
      </c>
      <c r="B3478" s="1" t="s">
        <v>39</v>
      </c>
      <c r="C3478" s="2" t="s">
        <v>767</v>
      </c>
      <c r="D3478" s="2">
        <v>4</v>
      </c>
      <c r="E3478" s="3">
        <v>40731.57916666667</v>
      </c>
      <c r="F3478" s="11">
        <v>4.1500000000000004</v>
      </c>
      <c r="G3478" s="2">
        <v>12647</v>
      </c>
      <c r="H3478" s="11">
        <v>16.600000000000001</v>
      </c>
    </row>
    <row r="3479" spans="1:8" x14ac:dyDescent="0.25">
      <c r="A3479" s="2">
        <v>559316</v>
      </c>
      <c r="B3479" s="1" t="s">
        <v>28</v>
      </c>
      <c r="C3479" s="2" t="s">
        <v>29</v>
      </c>
      <c r="D3479" s="2">
        <v>10</v>
      </c>
      <c r="E3479" s="3">
        <v>40731.57916666667</v>
      </c>
      <c r="F3479" s="11">
        <v>2.08</v>
      </c>
      <c r="G3479" s="2">
        <v>12647</v>
      </c>
      <c r="H3479" s="11">
        <v>20.8</v>
      </c>
    </row>
    <row r="3480" spans="1:8" x14ac:dyDescent="0.25">
      <c r="A3480" s="2">
        <v>559362</v>
      </c>
      <c r="B3480" s="1">
        <v>20977</v>
      </c>
      <c r="C3480" s="2" t="s">
        <v>348</v>
      </c>
      <c r="D3480" s="2">
        <v>16</v>
      </c>
      <c r="E3480" s="3">
        <v>40732.363194444442</v>
      </c>
      <c r="F3480" s="11">
        <v>1.25</v>
      </c>
      <c r="G3480" s="2">
        <v>12635</v>
      </c>
      <c r="H3480" s="11">
        <v>20</v>
      </c>
    </row>
    <row r="3481" spans="1:8" x14ac:dyDescent="0.25">
      <c r="A3481" s="2">
        <v>559362</v>
      </c>
      <c r="B3481" s="1">
        <v>20981</v>
      </c>
      <c r="C3481" s="2" t="s">
        <v>260</v>
      </c>
      <c r="D3481" s="2">
        <v>12</v>
      </c>
      <c r="E3481" s="3">
        <v>40732.363194444442</v>
      </c>
      <c r="F3481" s="11">
        <v>0.85</v>
      </c>
      <c r="G3481" s="2">
        <v>12635</v>
      </c>
      <c r="H3481" s="11">
        <v>10.199999999999999</v>
      </c>
    </row>
    <row r="3482" spans="1:8" x14ac:dyDescent="0.25">
      <c r="A3482" s="2">
        <v>559362</v>
      </c>
      <c r="B3482" s="1">
        <v>21068</v>
      </c>
      <c r="C3482" s="2" t="s">
        <v>622</v>
      </c>
      <c r="D3482" s="2">
        <v>12</v>
      </c>
      <c r="E3482" s="3">
        <v>40732.363194444442</v>
      </c>
      <c r="F3482" s="11">
        <v>1.25</v>
      </c>
      <c r="G3482" s="2">
        <v>12635</v>
      </c>
      <c r="H3482" s="11">
        <v>15</v>
      </c>
    </row>
    <row r="3483" spans="1:8" x14ac:dyDescent="0.25">
      <c r="A3483" s="2">
        <v>559362</v>
      </c>
      <c r="B3483" s="1">
        <v>21164</v>
      </c>
      <c r="C3483" s="2" t="s">
        <v>884</v>
      </c>
      <c r="D3483" s="2">
        <v>6</v>
      </c>
      <c r="E3483" s="3">
        <v>40732.363194444442</v>
      </c>
      <c r="F3483" s="11">
        <v>2.95</v>
      </c>
      <c r="G3483" s="2">
        <v>12635</v>
      </c>
      <c r="H3483" s="11">
        <v>17.700000000000003</v>
      </c>
    </row>
    <row r="3484" spans="1:8" x14ac:dyDescent="0.25">
      <c r="A3484" s="2">
        <v>559362</v>
      </c>
      <c r="B3484" s="1">
        <v>21559</v>
      </c>
      <c r="C3484" s="2" t="s">
        <v>167</v>
      </c>
      <c r="D3484" s="2">
        <v>6</v>
      </c>
      <c r="E3484" s="3">
        <v>40732.363194444442</v>
      </c>
      <c r="F3484" s="11">
        <v>2.5499999999999998</v>
      </c>
      <c r="G3484" s="2">
        <v>12635</v>
      </c>
      <c r="H3484" s="11">
        <v>15.299999999999999</v>
      </c>
    </row>
    <row r="3485" spans="1:8" x14ac:dyDescent="0.25">
      <c r="A3485" s="2">
        <v>559362</v>
      </c>
      <c r="B3485" s="1">
        <v>21576</v>
      </c>
      <c r="C3485" s="2" t="s">
        <v>1191</v>
      </c>
      <c r="D3485" s="2">
        <v>6</v>
      </c>
      <c r="E3485" s="3">
        <v>40732.363194444442</v>
      </c>
      <c r="F3485" s="11">
        <v>2.25</v>
      </c>
      <c r="G3485" s="2">
        <v>12635</v>
      </c>
      <c r="H3485" s="11">
        <v>13.5</v>
      </c>
    </row>
    <row r="3486" spans="1:8" x14ac:dyDescent="0.25">
      <c r="A3486" s="2">
        <v>559362</v>
      </c>
      <c r="B3486" s="1">
        <v>21577</v>
      </c>
      <c r="C3486" s="2" t="s">
        <v>201</v>
      </c>
      <c r="D3486" s="2">
        <v>6</v>
      </c>
      <c r="E3486" s="3">
        <v>40732.363194444442</v>
      </c>
      <c r="F3486" s="11">
        <v>2.25</v>
      </c>
      <c r="G3486" s="2">
        <v>12635</v>
      </c>
      <c r="H3486" s="11">
        <v>13.5</v>
      </c>
    </row>
    <row r="3487" spans="1:8" x14ac:dyDescent="0.25">
      <c r="A3487" s="2">
        <v>559362</v>
      </c>
      <c r="B3487" s="1">
        <v>21578</v>
      </c>
      <c r="C3487" s="2" t="s">
        <v>175</v>
      </c>
      <c r="D3487" s="2">
        <v>6</v>
      </c>
      <c r="E3487" s="3">
        <v>40732.363194444442</v>
      </c>
      <c r="F3487" s="11">
        <v>2.25</v>
      </c>
      <c r="G3487" s="2">
        <v>12635</v>
      </c>
      <c r="H3487" s="11">
        <v>13.5</v>
      </c>
    </row>
    <row r="3488" spans="1:8" x14ac:dyDescent="0.25">
      <c r="A3488" s="2">
        <v>559362</v>
      </c>
      <c r="B3488" s="1">
        <v>21700</v>
      </c>
      <c r="C3488" s="2" t="s">
        <v>176</v>
      </c>
      <c r="D3488" s="2">
        <v>24</v>
      </c>
      <c r="E3488" s="3">
        <v>40732.363194444442</v>
      </c>
      <c r="F3488" s="11">
        <v>0.85</v>
      </c>
      <c r="G3488" s="2">
        <v>12635</v>
      </c>
      <c r="H3488" s="11">
        <v>20.399999999999999</v>
      </c>
    </row>
    <row r="3489" spans="1:8" x14ac:dyDescent="0.25">
      <c r="A3489" s="2">
        <v>559362</v>
      </c>
      <c r="B3489" s="1">
        <v>21871</v>
      </c>
      <c r="C3489" s="2" t="s">
        <v>246</v>
      </c>
      <c r="D3489" s="2">
        <v>12</v>
      </c>
      <c r="E3489" s="3">
        <v>40732.363194444442</v>
      </c>
      <c r="F3489" s="11">
        <v>1.25</v>
      </c>
      <c r="G3489" s="2">
        <v>12635</v>
      </c>
      <c r="H3489" s="11">
        <v>15</v>
      </c>
    </row>
    <row r="3490" spans="1:8" x14ac:dyDescent="0.25">
      <c r="A3490" s="2">
        <v>559362</v>
      </c>
      <c r="B3490" s="1">
        <v>21877</v>
      </c>
      <c r="C3490" s="2" t="s">
        <v>893</v>
      </c>
      <c r="D3490" s="2">
        <v>12</v>
      </c>
      <c r="E3490" s="3">
        <v>40732.363194444442</v>
      </c>
      <c r="F3490" s="11">
        <v>1.25</v>
      </c>
      <c r="G3490" s="2">
        <v>12635</v>
      </c>
      <c r="H3490" s="11">
        <v>15</v>
      </c>
    </row>
    <row r="3491" spans="1:8" x14ac:dyDescent="0.25">
      <c r="A3491" s="2">
        <v>559362</v>
      </c>
      <c r="B3491" s="1">
        <v>22139</v>
      </c>
      <c r="C3491" s="2" t="s">
        <v>445</v>
      </c>
      <c r="D3491" s="2">
        <v>3</v>
      </c>
      <c r="E3491" s="3">
        <v>40732.363194444442</v>
      </c>
      <c r="F3491" s="11">
        <v>4.95</v>
      </c>
      <c r="G3491" s="2">
        <v>12635</v>
      </c>
      <c r="H3491" s="11">
        <v>14.850000000000001</v>
      </c>
    </row>
    <row r="3492" spans="1:8" x14ac:dyDescent="0.25">
      <c r="A3492" s="2">
        <v>559362</v>
      </c>
      <c r="B3492" s="1">
        <v>22208</v>
      </c>
      <c r="C3492" s="2" t="s">
        <v>1188</v>
      </c>
      <c r="D3492" s="2">
        <v>12</v>
      </c>
      <c r="E3492" s="3">
        <v>40732.363194444442</v>
      </c>
      <c r="F3492" s="11">
        <v>0.83</v>
      </c>
      <c r="G3492" s="2">
        <v>12635</v>
      </c>
      <c r="H3492" s="11">
        <v>9.9599999999999991</v>
      </c>
    </row>
    <row r="3493" spans="1:8" x14ac:dyDescent="0.25">
      <c r="A3493" s="2">
        <v>559362</v>
      </c>
      <c r="B3493" s="1">
        <v>22209</v>
      </c>
      <c r="C3493" s="2" t="s">
        <v>1189</v>
      </c>
      <c r="D3493" s="2">
        <v>12</v>
      </c>
      <c r="E3493" s="3">
        <v>40732.363194444442</v>
      </c>
      <c r="F3493" s="11">
        <v>0.83</v>
      </c>
      <c r="G3493" s="2">
        <v>12635</v>
      </c>
      <c r="H3493" s="11">
        <v>9.9599999999999991</v>
      </c>
    </row>
    <row r="3494" spans="1:8" x14ac:dyDescent="0.25">
      <c r="A3494" s="2">
        <v>559362</v>
      </c>
      <c r="B3494" s="1">
        <v>22210</v>
      </c>
      <c r="C3494" s="2" t="s">
        <v>1190</v>
      </c>
      <c r="D3494" s="2">
        <v>12</v>
      </c>
      <c r="E3494" s="3">
        <v>40732.363194444442</v>
      </c>
      <c r="F3494" s="11">
        <v>0.83</v>
      </c>
      <c r="G3494" s="2">
        <v>12635</v>
      </c>
      <c r="H3494" s="11">
        <v>9.9599999999999991</v>
      </c>
    </row>
    <row r="3495" spans="1:8" x14ac:dyDescent="0.25">
      <c r="A3495" s="2">
        <v>559362</v>
      </c>
      <c r="B3495" s="1">
        <v>22302</v>
      </c>
      <c r="C3495" s="2" t="s">
        <v>509</v>
      </c>
      <c r="D3495" s="2">
        <v>6</v>
      </c>
      <c r="E3495" s="3">
        <v>40732.363194444442</v>
      </c>
      <c r="F3495" s="11">
        <v>2.5499999999999998</v>
      </c>
      <c r="G3495" s="2">
        <v>12635</v>
      </c>
      <c r="H3495" s="11">
        <v>15.299999999999999</v>
      </c>
    </row>
    <row r="3496" spans="1:8" x14ac:dyDescent="0.25">
      <c r="A3496" s="2">
        <v>559362</v>
      </c>
      <c r="B3496" s="1">
        <v>22303</v>
      </c>
      <c r="C3496" s="2" t="s">
        <v>422</v>
      </c>
      <c r="D3496" s="2">
        <v>6</v>
      </c>
      <c r="E3496" s="3">
        <v>40732.363194444442</v>
      </c>
      <c r="F3496" s="11">
        <v>2.5499999999999998</v>
      </c>
      <c r="G3496" s="2">
        <v>12635</v>
      </c>
      <c r="H3496" s="11">
        <v>15.299999999999999</v>
      </c>
    </row>
    <row r="3497" spans="1:8" x14ac:dyDescent="0.25">
      <c r="A3497" s="2">
        <v>559362</v>
      </c>
      <c r="B3497" s="1">
        <v>22326</v>
      </c>
      <c r="C3497" s="2" t="s">
        <v>75</v>
      </c>
      <c r="D3497" s="2">
        <v>12</v>
      </c>
      <c r="E3497" s="3">
        <v>40732.363194444442</v>
      </c>
      <c r="F3497" s="11">
        <v>2.95</v>
      </c>
      <c r="G3497" s="2">
        <v>12635</v>
      </c>
      <c r="H3497" s="11">
        <v>35.400000000000006</v>
      </c>
    </row>
    <row r="3498" spans="1:8" x14ac:dyDescent="0.25">
      <c r="A3498" s="2">
        <v>559362</v>
      </c>
      <c r="B3498" s="1">
        <v>22328</v>
      </c>
      <c r="C3498" s="2" t="s">
        <v>101</v>
      </c>
      <c r="D3498" s="2">
        <v>12</v>
      </c>
      <c r="E3498" s="3">
        <v>40732.363194444442</v>
      </c>
      <c r="F3498" s="11">
        <v>2.95</v>
      </c>
      <c r="G3498" s="2">
        <v>12635</v>
      </c>
      <c r="H3498" s="11">
        <v>35.400000000000006</v>
      </c>
    </row>
    <row r="3499" spans="1:8" x14ac:dyDescent="0.25">
      <c r="A3499" s="2">
        <v>559362</v>
      </c>
      <c r="B3499" s="1">
        <v>22398</v>
      </c>
      <c r="C3499" s="2" t="s">
        <v>269</v>
      </c>
      <c r="D3499" s="2">
        <v>12</v>
      </c>
      <c r="E3499" s="3">
        <v>40732.363194444442</v>
      </c>
      <c r="F3499" s="11">
        <v>1.25</v>
      </c>
      <c r="G3499" s="2">
        <v>12635</v>
      </c>
      <c r="H3499" s="11">
        <v>15</v>
      </c>
    </row>
    <row r="3500" spans="1:8" x14ac:dyDescent="0.25">
      <c r="A3500" s="2">
        <v>559362</v>
      </c>
      <c r="B3500" s="1">
        <v>22399</v>
      </c>
      <c r="C3500" s="2" t="s">
        <v>270</v>
      </c>
      <c r="D3500" s="2">
        <v>12</v>
      </c>
      <c r="E3500" s="3">
        <v>40732.363194444442</v>
      </c>
      <c r="F3500" s="11">
        <v>1.25</v>
      </c>
      <c r="G3500" s="2">
        <v>12635</v>
      </c>
      <c r="H3500" s="11">
        <v>15</v>
      </c>
    </row>
    <row r="3501" spans="1:8" x14ac:dyDescent="0.25">
      <c r="A3501" s="2">
        <v>559362</v>
      </c>
      <c r="B3501" s="1">
        <v>22400</v>
      </c>
      <c r="C3501" s="2" t="s">
        <v>271</v>
      </c>
      <c r="D3501" s="2">
        <v>12</v>
      </c>
      <c r="E3501" s="3">
        <v>40732.363194444442</v>
      </c>
      <c r="F3501" s="11">
        <v>1.25</v>
      </c>
      <c r="G3501" s="2">
        <v>12635</v>
      </c>
      <c r="H3501" s="11">
        <v>15</v>
      </c>
    </row>
    <row r="3502" spans="1:8" x14ac:dyDescent="0.25">
      <c r="A3502" s="2">
        <v>559362</v>
      </c>
      <c r="B3502" s="1">
        <v>22720</v>
      </c>
      <c r="C3502" s="2" t="s">
        <v>212</v>
      </c>
      <c r="D3502" s="2">
        <v>3</v>
      </c>
      <c r="E3502" s="3">
        <v>40732.363194444442</v>
      </c>
      <c r="F3502" s="11">
        <v>4.95</v>
      </c>
      <c r="G3502" s="2">
        <v>12635</v>
      </c>
      <c r="H3502" s="11">
        <v>14.850000000000001</v>
      </c>
    </row>
    <row r="3503" spans="1:8" x14ac:dyDescent="0.25">
      <c r="A3503" s="2">
        <v>559362</v>
      </c>
      <c r="B3503" s="1">
        <v>22915</v>
      </c>
      <c r="C3503" s="2" t="s">
        <v>1011</v>
      </c>
      <c r="D3503" s="2">
        <v>12</v>
      </c>
      <c r="E3503" s="3">
        <v>40732.363194444442</v>
      </c>
      <c r="F3503" s="11">
        <v>0.42</v>
      </c>
      <c r="G3503" s="2">
        <v>12635</v>
      </c>
      <c r="H3503" s="11">
        <v>5.04</v>
      </c>
    </row>
    <row r="3504" spans="1:8" x14ac:dyDescent="0.25">
      <c r="A3504" s="2">
        <v>559362</v>
      </c>
      <c r="B3504" s="1">
        <v>22922</v>
      </c>
      <c r="C3504" s="2" t="s">
        <v>879</v>
      </c>
      <c r="D3504" s="2">
        <v>12</v>
      </c>
      <c r="E3504" s="3">
        <v>40732.363194444442</v>
      </c>
      <c r="F3504" s="11">
        <v>0.85</v>
      </c>
      <c r="G3504" s="2">
        <v>12635</v>
      </c>
      <c r="H3504" s="11">
        <v>10.199999999999999</v>
      </c>
    </row>
    <row r="3505" spans="1:8" x14ac:dyDescent="0.25">
      <c r="A3505" s="2">
        <v>559362</v>
      </c>
      <c r="B3505" s="1">
        <v>23158</v>
      </c>
      <c r="C3505" s="2" t="s">
        <v>824</v>
      </c>
      <c r="D3505" s="2">
        <v>12</v>
      </c>
      <c r="E3505" s="3">
        <v>40732.363194444442</v>
      </c>
      <c r="F3505" s="11">
        <v>2.08</v>
      </c>
      <c r="G3505" s="2">
        <v>12635</v>
      </c>
      <c r="H3505" s="11">
        <v>24.96</v>
      </c>
    </row>
    <row r="3506" spans="1:8" x14ac:dyDescent="0.25">
      <c r="A3506" s="2">
        <v>559362</v>
      </c>
      <c r="B3506" s="1">
        <v>23159</v>
      </c>
      <c r="C3506" s="2" t="s">
        <v>822</v>
      </c>
      <c r="D3506" s="2">
        <v>12</v>
      </c>
      <c r="E3506" s="3">
        <v>40732.363194444442</v>
      </c>
      <c r="F3506" s="11">
        <v>2.08</v>
      </c>
      <c r="G3506" s="2">
        <v>12635</v>
      </c>
      <c r="H3506" s="11">
        <v>24.96</v>
      </c>
    </row>
    <row r="3507" spans="1:8" x14ac:dyDescent="0.25">
      <c r="A3507" s="2">
        <v>559362</v>
      </c>
      <c r="B3507" s="1">
        <v>23190</v>
      </c>
      <c r="C3507" s="2" t="s">
        <v>1142</v>
      </c>
      <c r="D3507" s="2">
        <v>12</v>
      </c>
      <c r="E3507" s="3">
        <v>40732.363194444442</v>
      </c>
      <c r="F3507" s="11">
        <v>1.65</v>
      </c>
      <c r="G3507" s="2">
        <v>12635</v>
      </c>
      <c r="H3507" s="11">
        <v>19.799999999999997</v>
      </c>
    </row>
    <row r="3508" spans="1:8" x14ac:dyDescent="0.25">
      <c r="A3508" s="2">
        <v>559362</v>
      </c>
      <c r="B3508" s="1">
        <v>23191</v>
      </c>
      <c r="C3508" s="2" t="s">
        <v>984</v>
      </c>
      <c r="D3508" s="2">
        <v>12</v>
      </c>
      <c r="E3508" s="3">
        <v>40732.363194444442</v>
      </c>
      <c r="F3508" s="11">
        <v>1.65</v>
      </c>
      <c r="G3508" s="2">
        <v>12635</v>
      </c>
      <c r="H3508" s="11">
        <v>19.799999999999997</v>
      </c>
    </row>
    <row r="3509" spans="1:8" x14ac:dyDescent="0.25">
      <c r="A3509" s="2">
        <v>559362</v>
      </c>
      <c r="B3509" s="1">
        <v>23237</v>
      </c>
      <c r="C3509" s="2" t="s">
        <v>1134</v>
      </c>
      <c r="D3509" s="2">
        <v>6</v>
      </c>
      <c r="E3509" s="3">
        <v>40732.363194444442</v>
      </c>
      <c r="F3509" s="11">
        <v>4.1500000000000004</v>
      </c>
      <c r="G3509" s="2">
        <v>12635</v>
      </c>
      <c r="H3509" s="11">
        <v>24.900000000000002</v>
      </c>
    </row>
    <row r="3510" spans="1:8" x14ac:dyDescent="0.25">
      <c r="A3510" s="2">
        <v>559362</v>
      </c>
      <c r="B3510" s="1">
        <v>23240</v>
      </c>
      <c r="C3510" s="2" t="s">
        <v>1125</v>
      </c>
      <c r="D3510" s="2">
        <v>6</v>
      </c>
      <c r="E3510" s="3">
        <v>40732.363194444442</v>
      </c>
      <c r="F3510" s="11">
        <v>4.1500000000000004</v>
      </c>
      <c r="G3510" s="2">
        <v>12635</v>
      </c>
      <c r="H3510" s="11">
        <v>24.900000000000002</v>
      </c>
    </row>
    <row r="3511" spans="1:8" x14ac:dyDescent="0.25">
      <c r="A3511" s="2">
        <v>559362</v>
      </c>
      <c r="B3511" s="1">
        <v>23289</v>
      </c>
      <c r="C3511" s="2" t="s">
        <v>1162</v>
      </c>
      <c r="D3511" s="2">
        <v>8</v>
      </c>
      <c r="E3511" s="3">
        <v>40732.363194444442</v>
      </c>
      <c r="F3511" s="11">
        <v>1.25</v>
      </c>
      <c r="G3511" s="2">
        <v>12635</v>
      </c>
      <c r="H3511" s="11">
        <v>10</v>
      </c>
    </row>
    <row r="3512" spans="1:8" x14ac:dyDescent="0.25">
      <c r="A3512" s="2">
        <v>559362</v>
      </c>
      <c r="B3512" s="1">
        <v>23290</v>
      </c>
      <c r="C3512" s="2" t="s">
        <v>1163</v>
      </c>
      <c r="D3512" s="2">
        <v>8</v>
      </c>
      <c r="E3512" s="3">
        <v>40732.363194444442</v>
      </c>
      <c r="F3512" s="11">
        <v>1.25</v>
      </c>
      <c r="G3512" s="2">
        <v>12635</v>
      </c>
      <c r="H3512" s="11">
        <v>10</v>
      </c>
    </row>
    <row r="3513" spans="1:8" x14ac:dyDescent="0.25">
      <c r="A3513" s="2">
        <v>559362</v>
      </c>
      <c r="B3513" s="1">
        <v>23291</v>
      </c>
      <c r="C3513" s="2" t="s">
        <v>1165</v>
      </c>
      <c r="D3513" s="2">
        <v>8</v>
      </c>
      <c r="E3513" s="3">
        <v>40732.363194444442</v>
      </c>
      <c r="F3513" s="11">
        <v>1.25</v>
      </c>
      <c r="G3513" s="2">
        <v>12635</v>
      </c>
      <c r="H3513" s="11">
        <v>10</v>
      </c>
    </row>
    <row r="3514" spans="1:8" x14ac:dyDescent="0.25">
      <c r="A3514" s="2">
        <v>559362</v>
      </c>
      <c r="B3514" s="1">
        <v>23292</v>
      </c>
      <c r="C3514" s="2" t="s">
        <v>1164</v>
      </c>
      <c r="D3514" s="2">
        <v>8</v>
      </c>
      <c r="E3514" s="3">
        <v>40732.363194444442</v>
      </c>
      <c r="F3514" s="11">
        <v>1.25</v>
      </c>
      <c r="G3514" s="2">
        <v>12635</v>
      </c>
      <c r="H3514" s="11">
        <v>10</v>
      </c>
    </row>
    <row r="3515" spans="1:8" x14ac:dyDescent="0.25">
      <c r="A3515" s="2">
        <v>559362</v>
      </c>
      <c r="B3515" s="1" t="s">
        <v>558</v>
      </c>
      <c r="C3515" s="2" t="s">
        <v>559</v>
      </c>
      <c r="D3515" s="2">
        <v>12</v>
      </c>
      <c r="E3515" s="3">
        <v>40732.363194444442</v>
      </c>
      <c r="F3515" s="11">
        <v>1.25</v>
      </c>
      <c r="G3515" s="2">
        <v>12635</v>
      </c>
      <c r="H3515" s="11">
        <v>15</v>
      </c>
    </row>
    <row r="3516" spans="1:8" x14ac:dyDescent="0.25">
      <c r="A3516" s="2">
        <v>559362</v>
      </c>
      <c r="B3516" s="1" t="s">
        <v>82</v>
      </c>
      <c r="C3516" s="2" t="s">
        <v>83</v>
      </c>
      <c r="D3516" s="2">
        <v>12</v>
      </c>
      <c r="E3516" s="3">
        <v>40732.363194444442</v>
      </c>
      <c r="F3516" s="11">
        <v>1.25</v>
      </c>
      <c r="G3516" s="2">
        <v>12635</v>
      </c>
      <c r="H3516" s="11">
        <v>15</v>
      </c>
    </row>
    <row r="3517" spans="1:8" x14ac:dyDescent="0.25">
      <c r="A3517" s="2">
        <v>559362</v>
      </c>
      <c r="B3517" s="1" t="s">
        <v>88</v>
      </c>
      <c r="C3517" s="2" t="s">
        <v>89</v>
      </c>
      <c r="D3517" s="2">
        <v>12</v>
      </c>
      <c r="E3517" s="3">
        <v>40732.363194444442</v>
      </c>
      <c r="F3517" s="11">
        <v>1.25</v>
      </c>
      <c r="G3517" s="2">
        <v>12635</v>
      </c>
      <c r="H3517" s="11">
        <v>15</v>
      </c>
    </row>
    <row r="3518" spans="1:8" x14ac:dyDescent="0.25">
      <c r="A3518" s="2">
        <v>559362</v>
      </c>
      <c r="B3518" s="1" t="s">
        <v>560</v>
      </c>
      <c r="C3518" s="2" t="s">
        <v>561</v>
      </c>
      <c r="D3518" s="2">
        <v>12</v>
      </c>
      <c r="E3518" s="3">
        <v>40732.363194444442</v>
      </c>
      <c r="F3518" s="11">
        <v>1.25</v>
      </c>
      <c r="G3518" s="2">
        <v>12635</v>
      </c>
      <c r="H3518" s="11">
        <v>15</v>
      </c>
    </row>
    <row r="3519" spans="1:8" x14ac:dyDescent="0.25">
      <c r="A3519" s="2">
        <v>559421</v>
      </c>
      <c r="B3519" s="1">
        <v>20674</v>
      </c>
      <c r="C3519" s="2" t="s">
        <v>343</v>
      </c>
      <c r="D3519" s="2">
        <v>8</v>
      </c>
      <c r="E3519" s="3">
        <v>40732.496527777781</v>
      </c>
      <c r="F3519" s="11">
        <v>1.25</v>
      </c>
      <c r="G3519" s="2">
        <v>12648</v>
      </c>
      <c r="H3519" s="11">
        <v>10</v>
      </c>
    </row>
    <row r="3520" spans="1:8" x14ac:dyDescent="0.25">
      <c r="A3520" s="2">
        <v>559421</v>
      </c>
      <c r="B3520" s="1">
        <v>20675</v>
      </c>
      <c r="C3520" s="2" t="s">
        <v>130</v>
      </c>
      <c r="D3520" s="2">
        <v>8</v>
      </c>
      <c r="E3520" s="3">
        <v>40732.496527777781</v>
      </c>
      <c r="F3520" s="11">
        <v>1.25</v>
      </c>
      <c r="G3520" s="2">
        <v>12648</v>
      </c>
      <c r="H3520" s="11">
        <v>10</v>
      </c>
    </row>
    <row r="3521" spans="1:8" x14ac:dyDescent="0.25">
      <c r="A3521" s="2">
        <v>559421</v>
      </c>
      <c r="B3521" s="1">
        <v>20676</v>
      </c>
      <c r="C3521" s="2" t="s">
        <v>132</v>
      </c>
      <c r="D3521" s="2">
        <v>8</v>
      </c>
      <c r="E3521" s="3">
        <v>40732.496527777781</v>
      </c>
      <c r="F3521" s="11">
        <v>1.25</v>
      </c>
      <c r="G3521" s="2">
        <v>12648</v>
      </c>
      <c r="H3521" s="11">
        <v>10</v>
      </c>
    </row>
    <row r="3522" spans="1:8" x14ac:dyDescent="0.25">
      <c r="A3522" s="2">
        <v>559421</v>
      </c>
      <c r="B3522" s="1">
        <v>20677</v>
      </c>
      <c r="C3522" s="2" t="s">
        <v>121</v>
      </c>
      <c r="D3522" s="2">
        <v>8</v>
      </c>
      <c r="E3522" s="3">
        <v>40732.496527777781</v>
      </c>
      <c r="F3522" s="11">
        <v>1.25</v>
      </c>
      <c r="G3522" s="2">
        <v>12648</v>
      </c>
      <c r="H3522" s="11">
        <v>10</v>
      </c>
    </row>
    <row r="3523" spans="1:8" x14ac:dyDescent="0.25">
      <c r="A3523" s="2">
        <v>559421</v>
      </c>
      <c r="B3523" s="1">
        <v>21056</v>
      </c>
      <c r="C3523" s="2" t="s">
        <v>1192</v>
      </c>
      <c r="D3523" s="2">
        <v>5</v>
      </c>
      <c r="E3523" s="3">
        <v>40732.496527777781</v>
      </c>
      <c r="F3523" s="11">
        <v>8.9499999999999993</v>
      </c>
      <c r="G3523" s="2">
        <v>12648</v>
      </c>
      <c r="H3523" s="11">
        <v>44.75</v>
      </c>
    </row>
    <row r="3524" spans="1:8" x14ac:dyDescent="0.25">
      <c r="A3524" s="2">
        <v>559421</v>
      </c>
      <c r="B3524" s="1">
        <v>21238</v>
      </c>
      <c r="C3524" s="2" t="s">
        <v>125</v>
      </c>
      <c r="D3524" s="2">
        <v>8</v>
      </c>
      <c r="E3524" s="3">
        <v>40732.496527777781</v>
      </c>
      <c r="F3524" s="11">
        <v>0.85</v>
      </c>
      <c r="G3524" s="2">
        <v>12648</v>
      </c>
      <c r="H3524" s="11">
        <v>6.8</v>
      </c>
    </row>
    <row r="3525" spans="1:8" x14ac:dyDescent="0.25">
      <c r="A3525" s="2">
        <v>559421</v>
      </c>
      <c r="B3525" s="1">
        <v>21239</v>
      </c>
      <c r="C3525" s="2" t="s">
        <v>126</v>
      </c>
      <c r="D3525" s="2">
        <v>8</v>
      </c>
      <c r="E3525" s="3">
        <v>40732.496527777781</v>
      </c>
      <c r="F3525" s="11">
        <v>0.85</v>
      </c>
      <c r="G3525" s="2">
        <v>12648</v>
      </c>
      <c r="H3525" s="11">
        <v>6.8</v>
      </c>
    </row>
    <row r="3526" spans="1:8" x14ac:dyDescent="0.25">
      <c r="A3526" s="2">
        <v>559421</v>
      </c>
      <c r="B3526" s="1">
        <v>21240</v>
      </c>
      <c r="C3526" s="2" t="s">
        <v>131</v>
      </c>
      <c r="D3526" s="2">
        <v>8</v>
      </c>
      <c r="E3526" s="3">
        <v>40732.496527777781</v>
      </c>
      <c r="F3526" s="11">
        <v>0.85</v>
      </c>
      <c r="G3526" s="2">
        <v>12648</v>
      </c>
      <c r="H3526" s="11">
        <v>6.8</v>
      </c>
    </row>
    <row r="3527" spans="1:8" x14ac:dyDescent="0.25">
      <c r="A3527" s="2">
        <v>559421</v>
      </c>
      <c r="B3527" s="1">
        <v>21242</v>
      </c>
      <c r="C3527" s="2" t="s">
        <v>133</v>
      </c>
      <c r="D3527" s="2">
        <v>16</v>
      </c>
      <c r="E3527" s="3">
        <v>40732.496527777781</v>
      </c>
      <c r="F3527" s="11">
        <v>1.69</v>
      </c>
      <c r="G3527" s="2">
        <v>12648</v>
      </c>
      <c r="H3527" s="11">
        <v>27.04</v>
      </c>
    </row>
    <row r="3528" spans="1:8" x14ac:dyDescent="0.25">
      <c r="A3528" s="2">
        <v>559421</v>
      </c>
      <c r="B3528" s="1">
        <v>21244</v>
      </c>
      <c r="C3528" s="2" t="s">
        <v>134</v>
      </c>
      <c r="D3528" s="2">
        <v>16</v>
      </c>
      <c r="E3528" s="3">
        <v>40732.496527777781</v>
      </c>
      <c r="F3528" s="11">
        <v>1.69</v>
      </c>
      <c r="G3528" s="2">
        <v>12648</v>
      </c>
      <c r="H3528" s="11">
        <v>27.04</v>
      </c>
    </row>
    <row r="3529" spans="1:8" x14ac:dyDescent="0.25">
      <c r="A3529" s="2">
        <v>559421</v>
      </c>
      <c r="B3529" s="1">
        <v>21245</v>
      </c>
      <c r="C3529" s="2" t="s">
        <v>342</v>
      </c>
      <c r="D3529" s="2">
        <v>8</v>
      </c>
      <c r="E3529" s="3">
        <v>40732.496527777781</v>
      </c>
      <c r="F3529" s="11">
        <v>1.69</v>
      </c>
      <c r="G3529" s="2">
        <v>12648</v>
      </c>
      <c r="H3529" s="11">
        <v>13.52</v>
      </c>
    </row>
    <row r="3530" spans="1:8" x14ac:dyDescent="0.25">
      <c r="A3530" s="2">
        <v>559421</v>
      </c>
      <c r="B3530" s="1">
        <v>21380</v>
      </c>
      <c r="C3530" s="2" t="s">
        <v>1193</v>
      </c>
      <c r="D3530" s="2">
        <v>6</v>
      </c>
      <c r="E3530" s="3">
        <v>40732.496527777781</v>
      </c>
      <c r="F3530" s="11">
        <v>2.95</v>
      </c>
      <c r="G3530" s="2">
        <v>12648</v>
      </c>
      <c r="H3530" s="11">
        <v>17.700000000000003</v>
      </c>
    </row>
    <row r="3531" spans="1:8" x14ac:dyDescent="0.25">
      <c r="A3531" s="2">
        <v>559421</v>
      </c>
      <c r="B3531" s="1">
        <v>22131</v>
      </c>
      <c r="C3531" s="2" t="s">
        <v>384</v>
      </c>
      <c r="D3531" s="2">
        <v>6</v>
      </c>
      <c r="E3531" s="3">
        <v>40732.496527777781</v>
      </c>
      <c r="F3531" s="11">
        <v>1.95</v>
      </c>
      <c r="G3531" s="2">
        <v>12648</v>
      </c>
      <c r="H3531" s="11">
        <v>11.7</v>
      </c>
    </row>
    <row r="3532" spans="1:8" x14ac:dyDescent="0.25">
      <c r="A3532" s="2">
        <v>559421</v>
      </c>
      <c r="B3532" s="1">
        <v>22962</v>
      </c>
      <c r="C3532" s="2" t="s">
        <v>14</v>
      </c>
      <c r="D3532" s="2">
        <v>12</v>
      </c>
      <c r="E3532" s="3">
        <v>40732.496527777781</v>
      </c>
      <c r="F3532" s="11">
        <v>0.85</v>
      </c>
      <c r="G3532" s="2">
        <v>12648</v>
      </c>
      <c r="H3532" s="11">
        <v>10.199999999999999</v>
      </c>
    </row>
    <row r="3533" spans="1:8" x14ac:dyDescent="0.25">
      <c r="A3533" s="2">
        <v>559421</v>
      </c>
      <c r="B3533" s="1">
        <v>22993</v>
      </c>
      <c r="C3533" s="2" t="s">
        <v>685</v>
      </c>
      <c r="D3533" s="2">
        <v>12</v>
      </c>
      <c r="E3533" s="3">
        <v>40732.496527777781</v>
      </c>
      <c r="F3533" s="11">
        <v>1.25</v>
      </c>
      <c r="G3533" s="2">
        <v>12648</v>
      </c>
      <c r="H3533" s="11">
        <v>15</v>
      </c>
    </row>
    <row r="3534" spans="1:8" x14ac:dyDescent="0.25">
      <c r="A3534" s="2">
        <v>559421</v>
      </c>
      <c r="B3534" s="1">
        <v>23286</v>
      </c>
      <c r="C3534" s="2" t="s">
        <v>1169</v>
      </c>
      <c r="D3534" s="2">
        <v>8</v>
      </c>
      <c r="E3534" s="3">
        <v>40732.496527777781</v>
      </c>
      <c r="F3534" s="11">
        <v>0.85</v>
      </c>
      <c r="G3534" s="2">
        <v>12648</v>
      </c>
      <c r="H3534" s="11">
        <v>6.8</v>
      </c>
    </row>
    <row r="3535" spans="1:8" x14ac:dyDescent="0.25">
      <c r="A3535" s="2">
        <v>559421</v>
      </c>
      <c r="B3535" s="1" t="s">
        <v>492</v>
      </c>
      <c r="C3535" s="2" t="s">
        <v>493</v>
      </c>
      <c r="D3535" s="2">
        <v>3</v>
      </c>
      <c r="E3535" s="3">
        <v>40732.496527777781</v>
      </c>
      <c r="F3535" s="11">
        <v>5.45</v>
      </c>
      <c r="G3535" s="2">
        <v>12648</v>
      </c>
      <c r="H3535" s="11">
        <v>16.350000000000001</v>
      </c>
    </row>
    <row r="3536" spans="1:8" x14ac:dyDescent="0.25">
      <c r="A3536" s="2">
        <v>559421</v>
      </c>
      <c r="B3536" s="1" t="s">
        <v>494</v>
      </c>
      <c r="C3536" s="2" t="s">
        <v>495</v>
      </c>
      <c r="D3536" s="2">
        <v>3</v>
      </c>
      <c r="E3536" s="3">
        <v>40732.496527777781</v>
      </c>
      <c r="F3536" s="11">
        <v>5.45</v>
      </c>
      <c r="G3536" s="2">
        <v>12648</v>
      </c>
      <c r="H3536" s="11">
        <v>16.350000000000001</v>
      </c>
    </row>
    <row r="3537" spans="1:8" x14ac:dyDescent="0.25">
      <c r="A3537" s="2">
        <v>559421</v>
      </c>
      <c r="B3537" s="1" t="s">
        <v>339</v>
      </c>
      <c r="C3537" s="2" t="s">
        <v>924</v>
      </c>
      <c r="D3537" s="2">
        <v>4</v>
      </c>
      <c r="E3537" s="3">
        <v>40732.496527777781</v>
      </c>
      <c r="F3537" s="11">
        <v>4.1500000000000004</v>
      </c>
      <c r="G3537" s="2">
        <v>12648</v>
      </c>
      <c r="H3537" s="11">
        <v>16.600000000000001</v>
      </c>
    </row>
    <row r="3538" spans="1:8" x14ac:dyDescent="0.25">
      <c r="A3538" s="2">
        <v>559421</v>
      </c>
      <c r="B3538" s="1" t="s">
        <v>39</v>
      </c>
      <c r="C3538" s="2" t="s">
        <v>767</v>
      </c>
      <c r="D3538" s="2">
        <v>4</v>
      </c>
      <c r="E3538" s="3">
        <v>40732.496527777781</v>
      </c>
      <c r="F3538" s="11">
        <v>4.1500000000000004</v>
      </c>
      <c r="G3538" s="2">
        <v>12648</v>
      </c>
      <c r="H3538" s="11">
        <v>16.600000000000001</v>
      </c>
    </row>
    <row r="3539" spans="1:8" x14ac:dyDescent="0.25">
      <c r="A3539" s="2">
        <v>559710</v>
      </c>
      <c r="B3539" s="1">
        <v>20682</v>
      </c>
      <c r="C3539" s="2" t="s">
        <v>308</v>
      </c>
      <c r="D3539" s="2">
        <v>6</v>
      </c>
      <c r="E3539" s="3">
        <v>40736.434027777781</v>
      </c>
      <c r="F3539" s="11">
        <v>3.25</v>
      </c>
      <c r="G3539" s="2">
        <v>12474</v>
      </c>
      <c r="H3539" s="11">
        <v>19.5</v>
      </c>
    </row>
    <row r="3540" spans="1:8" x14ac:dyDescent="0.25">
      <c r="A3540" s="2">
        <v>559710</v>
      </c>
      <c r="B3540" s="1">
        <v>20719</v>
      </c>
      <c r="C3540" s="2" t="s">
        <v>76</v>
      </c>
      <c r="D3540" s="2">
        <v>20</v>
      </c>
      <c r="E3540" s="3">
        <v>40736.434027777781</v>
      </c>
      <c r="F3540" s="11">
        <v>0.85</v>
      </c>
      <c r="G3540" s="2">
        <v>12474</v>
      </c>
      <c r="H3540" s="11">
        <v>17</v>
      </c>
    </row>
    <row r="3541" spans="1:8" x14ac:dyDescent="0.25">
      <c r="A3541" s="2">
        <v>559710</v>
      </c>
      <c r="B3541" s="1">
        <v>20724</v>
      </c>
      <c r="C3541" s="2" t="s">
        <v>99</v>
      </c>
      <c r="D3541" s="2">
        <v>20</v>
      </c>
      <c r="E3541" s="3">
        <v>40736.434027777781</v>
      </c>
      <c r="F3541" s="11">
        <v>0.85</v>
      </c>
      <c r="G3541" s="2">
        <v>12474</v>
      </c>
      <c r="H3541" s="11">
        <v>17</v>
      </c>
    </row>
    <row r="3542" spans="1:8" x14ac:dyDescent="0.25">
      <c r="A3542" s="2">
        <v>559710</v>
      </c>
      <c r="B3542" s="1">
        <v>21718</v>
      </c>
      <c r="C3542" s="2" t="s">
        <v>903</v>
      </c>
      <c r="D3542" s="2">
        <v>12</v>
      </c>
      <c r="E3542" s="3">
        <v>40736.434027777781</v>
      </c>
      <c r="F3542" s="11">
        <v>1.25</v>
      </c>
      <c r="G3542" s="2">
        <v>12474</v>
      </c>
      <c r="H3542" s="11">
        <v>15</v>
      </c>
    </row>
    <row r="3543" spans="1:8" x14ac:dyDescent="0.25">
      <c r="A3543" s="2">
        <v>559710</v>
      </c>
      <c r="B3543" s="1">
        <v>21915</v>
      </c>
      <c r="C3543" s="2" t="s">
        <v>65</v>
      </c>
      <c r="D3543" s="2">
        <v>12</v>
      </c>
      <c r="E3543" s="3">
        <v>40736.434027777781</v>
      </c>
      <c r="F3543" s="11">
        <v>1.25</v>
      </c>
      <c r="G3543" s="2">
        <v>12474</v>
      </c>
      <c r="H3543" s="11">
        <v>15</v>
      </c>
    </row>
    <row r="3544" spans="1:8" x14ac:dyDescent="0.25">
      <c r="A3544" s="2">
        <v>559710</v>
      </c>
      <c r="B3544" s="1">
        <v>22326</v>
      </c>
      <c r="C3544" s="2" t="s">
        <v>75</v>
      </c>
      <c r="D3544" s="2">
        <v>12</v>
      </c>
      <c r="E3544" s="3">
        <v>40736.434027777781</v>
      </c>
      <c r="F3544" s="11">
        <v>2.95</v>
      </c>
      <c r="G3544" s="2">
        <v>12474</v>
      </c>
      <c r="H3544" s="11">
        <v>35.400000000000006</v>
      </c>
    </row>
    <row r="3545" spans="1:8" x14ac:dyDescent="0.25">
      <c r="A3545" s="2">
        <v>559710</v>
      </c>
      <c r="B3545" s="1">
        <v>22328</v>
      </c>
      <c r="C3545" s="2" t="s">
        <v>101</v>
      </c>
      <c r="D3545" s="2">
        <v>6</v>
      </c>
      <c r="E3545" s="3">
        <v>40736.434027777781</v>
      </c>
      <c r="F3545" s="11">
        <v>2.95</v>
      </c>
      <c r="G3545" s="2">
        <v>12474</v>
      </c>
      <c r="H3545" s="11">
        <v>17.700000000000003</v>
      </c>
    </row>
    <row r="3546" spans="1:8" x14ac:dyDescent="0.25">
      <c r="A3546" s="2">
        <v>559710</v>
      </c>
      <c r="B3546" s="1">
        <v>23205</v>
      </c>
      <c r="C3546" s="2" t="s">
        <v>937</v>
      </c>
      <c r="D3546" s="2">
        <v>20</v>
      </c>
      <c r="E3546" s="3">
        <v>40736.434027777781</v>
      </c>
      <c r="F3546" s="11">
        <v>0.85</v>
      </c>
      <c r="G3546" s="2">
        <v>12474</v>
      </c>
      <c r="H3546" s="11">
        <v>17</v>
      </c>
    </row>
    <row r="3547" spans="1:8" x14ac:dyDescent="0.25">
      <c r="A3547" s="2">
        <v>559710</v>
      </c>
      <c r="B3547" s="1">
        <v>23290</v>
      </c>
      <c r="C3547" s="2" t="s">
        <v>1163</v>
      </c>
      <c r="D3547" s="2">
        <v>8</v>
      </c>
      <c r="E3547" s="3">
        <v>40736.434027777781</v>
      </c>
      <c r="F3547" s="11">
        <v>1.25</v>
      </c>
      <c r="G3547" s="2">
        <v>12474</v>
      </c>
      <c r="H3547" s="11">
        <v>10</v>
      </c>
    </row>
    <row r="3548" spans="1:8" x14ac:dyDescent="0.25">
      <c r="A3548" s="2">
        <v>559710</v>
      </c>
      <c r="B3548" s="1">
        <v>23292</v>
      </c>
      <c r="C3548" s="2" t="s">
        <v>1164</v>
      </c>
      <c r="D3548" s="2">
        <v>8</v>
      </c>
      <c r="E3548" s="3">
        <v>40736.434027777781</v>
      </c>
      <c r="F3548" s="11">
        <v>1.25</v>
      </c>
      <c r="G3548" s="2">
        <v>12474</v>
      </c>
      <c r="H3548" s="11">
        <v>10</v>
      </c>
    </row>
    <row r="3549" spans="1:8" x14ac:dyDescent="0.25">
      <c r="A3549" s="2">
        <v>559797</v>
      </c>
      <c r="B3549" s="1">
        <v>21086</v>
      </c>
      <c r="C3549" s="2" t="s">
        <v>309</v>
      </c>
      <c r="D3549" s="2">
        <v>12</v>
      </c>
      <c r="E3549" s="3">
        <v>40736.563194444447</v>
      </c>
      <c r="F3549" s="11">
        <v>0.65</v>
      </c>
      <c r="G3549" s="2">
        <v>12720</v>
      </c>
      <c r="H3549" s="11">
        <v>7.8000000000000007</v>
      </c>
    </row>
    <row r="3550" spans="1:8" x14ac:dyDescent="0.25">
      <c r="A3550" s="2">
        <v>559797</v>
      </c>
      <c r="B3550" s="1">
        <v>21094</v>
      </c>
      <c r="C3550" s="2" t="s">
        <v>310</v>
      </c>
      <c r="D3550" s="2">
        <v>12</v>
      </c>
      <c r="E3550" s="3">
        <v>40736.563194444447</v>
      </c>
      <c r="F3550" s="11">
        <v>0.85</v>
      </c>
      <c r="G3550" s="2">
        <v>12720</v>
      </c>
      <c r="H3550" s="11">
        <v>10.199999999999999</v>
      </c>
    </row>
    <row r="3551" spans="1:8" x14ac:dyDescent="0.25">
      <c r="A3551" s="2">
        <v>559797</v>
      </c>
      <c r="B3551" s="1">
        <v>21212</v>
      </c>
      <c r="C3551" s="2" t="s">
        <v>21</v>
      </c>
      <c r="D3551" s="2">
        <v>24</v>
      </c>
      <c r="E3551" s="3">
        <v>40736.563194444447</v>
      </c>
      <c r="F3551" s="11">
        <v>0.55000000000000004</v>
      </c>
      <c r="G3551" s="2">
        <v>12720</v>
      </c>
      <c r="H3551" s="11">
        <v>13.200000000000001</v>
      </c>
    </row>
    <row r="3552" spans="1:8" x14ac:dyDescent="0.25">
      <c r="A3552" s="2">
        <v>559797</v>
      </c>
      <c r="B3552" s="1">
        <v>21219</v>
      </c>
      <c r="C3552" s="2" t="s">
        <v>423</v>
      </c>
      <c r="D3552" s="2">
        <v>10</v>
      </c>
      <c r="E3552" s="3">
        <v>40736.563194444447</v>
      </c>
      <c r="F3552" s="11">
        <v>1.25</v>
      </c>
      <c r="G3552" s="2">
        <v>12720</v>
      </c>
      <c r="H3552" s="11">
        <v>12.5</v>
      </c>
    </row>
    <row r="3553" spans="1:8" x14ac:dyDescent="0.25">
      <c r="A3553" s="2">
        <v>559797</v>
      </c>
      <c r="B3553" s="1">
        <v>21220</v>
      </c>
      <c r="C3553" s="2" t="s">
        <v>424</v>
      </c>
      <c r="D3553" s="2">
        <v>10</v>
      </c>
      <c r="E3553" s="3">
        <v>40736.563194444447</v>
      </c>
      <c r="F3553" s="11">
        <v>1.25</v>
      </c>
      <c r="G3553" s="2">
        <v>12720</v>
      </c>
      <c r="H3553" s="11">
        <v>12.5</v>
      </c>
    </row>
    <row r="3554" spans="1:8" x14ac:dyDescent="0.25">
      <c r="A3554" s="2">
        <v>559797</v>
      </c>
      <c r="B3554" s="1">
        <v>21221</v>
      </c>
      <c r="C3554" s="2" t="s">
        <v>425</v>
      </c>
      <c r="D3554" s="2">
        <v>10</v>
      </c>
      <c r="E3554" s="3">
        <v>40736.563194444447</v>
      </c>
      <c r="F3554" s="11">
        <v>1.25</v>
      </c>
      <c r="G3554" s="2">
        <v>12720</v>
      </c>
      <c r="H3554" s="11">
        <v>12.5</v>
      </c>
    </row>
    <row r="3555" spans="1:8" x14ac:dyDescent="0.25">
      <c r="A3555" s="2">
        <v>559797</v>
      </c>
      <c r="B3555" s="1">
        <v>21224</v>
      </c>
      <c r="C3555" s="2" t="s">
        <v>1194</v>
      </c>
      <c r="D3555" s="2">
        <v>10</v>
      </c>
      <c r="E3555" s="3">
        <v>40736.563194444447</v>
      </c>
      <c r="F3555" s="11">
        <v>1.25</v>
      </c>
      <c r="G3555" s="2">
        <v>12720</v>
      </c>
      <c r="H3555" s="11">
        <v>12.5</v>
      </c>
    </row>
    <row r="3556" spans="1:8" x14ac:dyDescent="0.25">
      <c r="A3556" s="2">
        <v>559797</v>
      </c>
      <c r="B3556" s="1">
        <v>21242</v>
      </c>
      <c r="C3556" s="2" t="s">
        <v>133</v>
      </c>
      <c r="D3556" s="2">
        <v>8</v>
      </c>
      <c r="E3556" s="3">
        <v>40736.563194444447</v>
      </c>
      <c r="F3556" s="11">
        <v>1.69</v>
      </c>
      <c r="G3556" s="2">
        <v>12720</v>
      </c>
      <c r="H3556" s="11">
        <v>13.52</v>
      </c>
    </row>
    <row r="3557" spans="1:8" x14ac:dyDescent="0.25">
      <c r="A3557" s="2">
        <v>559797</v>
      </c>
      <c r="B3557" s="1">
        <v>21967</v>
      </c>
      <c r="C3557" s="2" t="s">
        <v>295</v>
      </c>
      <c r="D3557" s="2">
        <v>24</v>
      </c>
      <c r="E3557" s="3">
        <v>40736.563194444447</v>
      </c>
      <c r="F3557" s="11">
        <v>0.28999999999999998</v>
      </c>
      <c r="G3557" s="2">
        <v>12720</v>
      </c>
      <c r="H3557" s="11">
        <v>6.9599999999999991</v>
      </c>
    </row>
    <row r="3558" spans="1:8" x14ac:dyDescent="0.25">
      <c r="A3558" s="2">
        <v>559797</v>
      </c>
      <c r="B3558" s="1">
        <v>21980</v>
      </c>
      <c r="C3558" s="2" t="s">
        <v>346</v>
      </c>
      <c r="D3558" s="2">
        <v>24</v>
      </c>
      <c r="E3558" s="3">
        <v>40736.563194444447</v>
      </c>
      <c r="F3558" s="11">
        <v>0.28999999999999998</v>
      </c>
      <c r="G3558" s="2">
        <v>12720</v>
      </c>
      <c r="H3558" s="11">
        <v>6.9599999999999991</v>
      </c>
    </row>
    <row r="3559" spans="1:8" x14ac:dyDescent="0.25">
      <c r="A3559" s="2">
        <v>559797</v>
      </c>
      <c r="B3559" s="1">
        <v>22326</v>
      </c>
      <c r="C3559" s="2" t="s">
        <v>75</v>
      </c>
      <c r="D3559" s="2">
        <v>6</v>
      </c>
      <c r="E3559" s="3">
        <v>40736.563194444447</v>
      </c>
      <c r="F3559" s="11">
        <v>2.95</v>
      </c>
      <c r="G3559" s="2">
        <v>12720</v>
      </c>
      <c r="H3559" s="11">
        <v>17.700000000000003</v>
      </c>
    </row>
    <row r="3560" spans="1:8" x14ac:dyDescent="0.25">
      <c r="A3560" s="2">
        <v>559797</v>
      </c>
      <c r="B3560" s="1">
        <v>22327</v>
      </c>
      <c r="C3560" s="2" t="s">
        <v>335</v>
      </c>
      <c r="D3560" s="2">
        <v>6</v>
      </c>
      <c r="E3560" s="3">
        <v>40736.563194444447</v>
      </c>
      <c r="F3560" s="11">
        <v>2.95</v>
      </c>
      <c r="G3560" s="2">
        <v>12720</v>
      </c>
      <c r="H3560" s="11">
        <v>17.700000000000003</v>
      </c>
    </row>
    <row r="3561" spans="1:8" x14ac:dyDescent="0.25">
      <c r="A3561" s="2">
        <v>559797</v>
      </c>
      <c r="B3561" s="1">
        <v>22328</v>
      </c>
      <c r="C3561" s="2" t="s">
        <v>101</v>
      </c>
      <c r="D3561" s="2">
        <v>6</v>
      </c>
      <c r="E3561" s="3">
        <v>40736.563194444447</v>
      </c>
      <c r="F3561" s="11">
        <v>2.95</v>
      </c>
      <c r="G3561" s="2">
        <v>12720</v>
      </c>
      <c r="H3561" s="11">
        <v>17.700000000000003</v>
      </c>
    </row>
    <row r="3562" spans="1:8" x14ac:dyDescent="0.25">
      <c r="A3562" s="2">
        <v>559797</v>
      </c>
      <c r="B3562" s="1">
        <v>22562</v>
      </c>
      <c r="C3562" s="2" t="s">
        <v>490</v>
      </c>
      <c r="D3562" s="2">
        <v>12</v>
      </c>
      <c r="E3562" s="3">
        <v>40736.563194444447</v>
      </c>
      <c r="F3562" s="11">
        <v>1.25</v>
      </c>
      <c r="G3562" s="2">
        <v>12720</v>
      </c>
      <c r="H3562" s="11">
        <v>15</v>
      </c>
    </row>
    <row r="3563" spans="1:8" x14ac:dyDescent="0.25">
      <c r="A3563" s="2">
        <v>559797</v>
      </c>
      <c r="B3563" s="1">
        <v>22563</v>
      </c>
      <c r="C3563" s="2" t="s">
        <v>491</v>
      </c>
      <c r="D3563" s="2">
        <v>12</v>
      </c>
      <c r="E3563" s="3">
        <v>40736.563194444447</v>
      </c>
      <c r="F3563" s="11">
        <v>1.25</v>
      </c>
      <c r="G3563" s="2">
        <v>12720</v>
      </c>
      <c r="H3563" s="11">
        <v>15</v>
      </c>
    </row>
    <row r="3564" spans="1:8" x14ac:dyDescent="0.25">
      <c r="A3564" s="2">
        <v>559797</v>
      </c>
      <c r="B3564" s="1">
        <v>22564</v>
      </c>
      <c r="C3564" s="2" t="s">
        <v>805</v>
      </c>
      <c r="D3564" s="2">
        <v>12</v>
      </c>
      <c r="E3564" s="3">
        <v>40736.563194444447</v>
      </c>
      <c r="F3564" s="11">
        <v>1.25</v>
      </c>
      <c r="G3564" s="2">
        <v>12720</v>
      </c>
      <c r="H3564" s="11">
        <v>15</v>
      </c>
    </row>
    <row r="3565" spans="1:8" x14ac:dyDescent="0.25">
      <c r="A3565" s="2">
        <v>559797</v>
      </c>
      <c r="B3565" s="1">
        <v>22907</v>
      </c>
      <c r="C3565" s="2" t="s">
        <v>186</v>
      </c>
      <c r="D3565" s="2">
        <v>12</v>
      </c>
      <c r="E3565" s="3">
        <v>40736.563194444447</v>
      </c>
      <c r="F3565" s="11">
        <v>0.85</v>
      </c>
      <c r="G3565" s="2">
        <v>12720</v>
      </c>
      <c r="H3565" s="11">
        <v>10.199999999999999</v>
      </c>
    </row>
    <row r="3566" spans="1:8" x14ac:dyDescent="0.25">
      <c r="A3566" s="2">
        <v>559797</v>
      </c>
      <c r="B3566" s="1">
        <v>22989</v>
      </c>
      <c r="C3566" s="2" t="s">
        <v>636</v>
      </c>
      <c r="D3566" s="2">
        <v>6</v>
      </c>
      <c r="E3566" s="3">
        <v>40736.563194444447</v>
      </c>
      <c r="F3566" s="11">
        <v>3.25</v>
      </c>
      <c r="G3566" s="2">
        <v>12720</v>
      </c>
      <c r="H3566" s="11">
        <v>19.5</v>
      </c>
    </row>
    <row r="3567" spans="1:8" x14ac:dyDescent="0.25">
      <c r="A3567" s="2">
        <v>559797</v>
      </c>
      <c r="B3567" s="1">
        <v>23306</v>
      </c>
      <c r="C3567" s="2" t="s">
        <v>1138</v>
      </c>
      <c r="D3567" s="2">
        <v>12</v>
      </c>
      <c r="E3567" s="3">
        <v>40736.563194444447</v>
      </c>
      <c r="F3567" s="11">
        <v>1.45</v>
      </c>
      <c r="G3567" s="2">
        <v>12720</v>
      </c>
      <c r="H3567" s="11">
        <v>17.399999999999999</v>
      </c>
    </row>
    <row r="3568" spans="1:8" x14ac:dyDescent="0.25">
      <c r="A3568" s="2">
        <v>559797</v>
      </c>
      <c r="B3568" s="1">
        <v>23307</v>
      </c>
      <c r="C3568" s="2" t="s">
        <v>1129</v>
      </c>
      <c r="D3568" s="2">
        <v>24</v>
      </c>
      <c r="E3568" s="3">
        <v>40736.563194444447</v>
      </c>
      <c r="F3568" s="11">
        <v>0.55000000000000004</v>
      </c>
      <c r="G3568" s="2">
        <v>12720</v>
      </c>
      <c r="H3568" s="11">
        <v>13.200000000000001</v>
      </c>
    </row>
    <row r="3569" spans="1:8" x14ac:dyDescent="0.25">
      <c r="A3569" s="2">
        <v>559798</v>
      </c>
      <c r="B3569" s="1">
        <v>22093</v>
      </c>
      <c r="C3569" s="2" t="s">
        <v>1199</v>
      </c>
      <c r="D3569" s="2">
        <v>36</v>
      </c>
      <c r="E3569" s="3">
        <v>40736.563888888886</v>
      </c>
      <c r="F3569" s="11">
        <v>0.39</v>
      </c>
      <c r="G3569" s="2">
        <v>12720</v>
      </c>
      <c r="H3569" s="11">
        <v>14.040000000000001</v>
      </c>
    </row>
    <row r="3570" spans="1:8" x14ac:dyDescent="0.25">
      <c r="A3570" s="2">
        <v>559798</v>
      </c>
      <c r="B3570" s="1">
        <v>22094</v>
      </c>
      <c r="C3570" s="2" t="s">
        <v>1198</v>
      </c>
      <c r="D3570" s="2">
        <v>36</v>
      </c>
      <c r="E3570" s="3">
        <v>40736.563888888886</v>
      </c>
      <c r="F3570" s="11">
        <v>0.39</v>
      </c>
      <c r="G3570" s="2">
        <v>12720</v>
      </c>
      <c r="H3570" s="11">
        <v>14.040000000000001</v>
      </c>
    </row>
    <row r="3571" spans="1:8" x14ac:dyDescent="0.25">
      <c r="A3571" s="2">
        <v>559798</v>
      </c>
      <c r="B3571" s="1">
        <v>22961</v>
      </c>
      <c r="C3571" s="2" t="s">
        <v>13</v>
      </c>
      <c r="D3571" s="2">
        <v>24</v>
      </c>
      <c r="E3571" s="3">
        <v>40736.563888888886</v>
      </c>
      <c r="F3571" s="11">
        <v>1.45</v>
      </c>
      <c r="G3571" s="2">
        <v>12720</v>
      </c>
      <c r="H3571" s="11">
        <v>34.799999999999997</v>
      </c>
    </row>
    <row r="3572" spans="1:8" x14ac:dyDescent="0.25">
      <c r="A3572" s="2">
        <v>559798</v>
      </c>
      <c r="B3572" s="1">
        <v>23186</v>
      </c>
      <c r="C3572" s="2" t="s">
        <v>1197</v>
      </c>
      <c r="D3572" s="2">
        <v>48</v>
      </c>
      <c r="E3572" s="3">
        <v>40736.563888888886</v>
      </c>
      <c r="F3572" s="11">
        <v>0.28999999999999998</v>
      </c>
      <c r="G3572" s="2">
        <v>12720</v>
      </c>
      <c r="H3572" s="11">
        <v>13.919999999999998</v>
      </c>
    </row>
    <row r="3573" spans="1:8" x14ac:dyDescent="0.25">
      <c r="A3573" s="2">
        <v>559798</v>
      </c>
      <c r="B3573" s="1">
        <v>84818</v>
      </c>
      <c r="C3573" s="2" t="s">
        <v>1196</v>
      </c>
      <c r="D3573" s="2">
        <v>24</v>
      </c>
      <c r="E3573" s="3">
        <v>40736.563888888886</v>
      </c>
      <c r="F3573" s="11">
        <v>0.79</v>
      </c>
      <c r="G3573" s="2">
        <v>12720</v>
      </c>
      <c r="H3573" s="11">
        <v>18.96</v>
      </c>
    </row>
    <row r="3574" spans="1:8" x14ac:dyDescent="0.25">
      <c r="A3574" s="2">
        <v>559798</v>
      </c>
      <c r="B3574" s="1">
        <v>84929</v>
      </c>
      <c r="C3574" s="2" t="s">
        <v>1195</v>
      </c>
      <c r="D3574" s="2">
        <v>24</v>
      </c>
      <c r="E3574" s="3">
        <v>40736.563888888886</v>
      </c>
      <c r="F3574" s="11">
        <v>0.19</v>
      </c>
      <c r="G3574" s="2">
        <v>12720</v>
      </c>
      <c r="H3574" s="11">
        <v>4.5600000000000005</v>
      </c>
    </row>
    <row r="3575" spans="1:8" x14ac:dyDescent="0.25">
      <c r="A3575" s="2">
        <v>559899</v>
      </c>
      <c r="B3575" s="1">
        <v>22215</v>
      </c>
      <c r="C3575" s="2" t="s">
        <v>18</v>
      </c>
      <c r="D3575" s="2">
        <v>2</v>
      </c>
      <c r="E3575" s="3">
        <v>40737.51666666667</v>
      </c>
      <c r="F3575" s="11">
        <v>8.5</v>
      </c>
      <c r="G3575" s="2">
        <v>12528</v>
      </c>
      <c r="H3575" s="11">
        <v>17</v>
      </c>
    </row>
    <row r="3576" spans="1:8" x14ac:dyDescent="0.25">
      <c r="A3576" s="2">
        <v>559899</v>
      </c>
      <c r="B3576" s="1">
        <v>22646</v>
      </c>
      <c r="C3576" s="2" t="s">
        <v>182</v>
      </c>
      <c r="D3576" s="2">
        <v>12</v>
      </c>
      <c r="E3576" s="3">
        <v>40737.51666666667</v>
      </c>
      <c r="F3576" s="11">
        <v>1.45</v>
      </c>
      <c r="G3576" s="2">
        <v>12528</v>
      </c>
      <c r="H3576" s="11">
        <v>17.399999999999999</v>
      </c>
    </row>
    <row r="3577" spans="1:8" x14ac:dyDescent="0.25">
      <c r="A3577" s="2">
        <v>559899</v>
      </c>
      <c r="B3577" s="1">
        <v>22649</v>
      </c>
      <c r="C3577" s="2" t="s">
        <v>184</v>
      </c>
      <c r="D3577" s="2">
        <v>8</v>
      </c>
      <c r="E3577" s="3">
        <v>40737.51666666667</v>
      </c>
      <c r="F3577" s="11">
        <v>4.95</v>
      </c>
      <c r="G3577" s="2">
        <v>12528</v>
      </c>
      <c r="H3577" s="11">
        <v>39.6</v>
      </c>
    </row>
    <row r="3578" spans="1:8" x14ac:dyDescent="0.25">
      <c r="A3578" s="2">
        <v>559899</v>
      </c>
      <c r="B3578" s="1">
        <v>22847</v>
      </c>
      <c r="C3578" s="2" t="s">
        <v>49</v>
      </c>
      <c r="D3578" s="2">
        <v>1</v>
      </c>
      <c r="E3578" s="3">
        <v>40737.51666666667</v>
      </c>
      <c r="F3578" s="11">
        <v>16.95</v>
      </c>
      <c r="G3578" s="2">
        <v>12528</v>
      </c>
      <c r="H3578" s="11">
        <v>16.95</v>
      </c>
    </row>
    <row r="3579" spans="1:8" x14ac:dyDescent="0.25">
      <c r="A3579" s="2">
        <v>559899</v>
      </c>
      <c r="B3579" s="1">
        <v>22938</v>
      </c>
      <c r="C3579" s="2" t="s">
        <v>1202</v>
      </c>
      <c r="D3579" s="2">
        <v>12</v>
      </c>
      <c r="E3579" s="3">
        <v>40737.51666666667</v>
      </c>
      <c r="F3579" s="11">
        <v>1.95</v>
      </c>
      <c r="G3579" s="2">
        <v>12528</v>
      </c>
      <c r="H3579" s="11">
        <v>23.4</v>
      </c>
    </row>
    <row r="3580" spans="1:8" x14ac:dyDescent="0.25">
      <c r="A3580" s="2">
        <v>559899</v>
      </c>
      <c r="B3580" s="1">
        <v>37446</v>
      </c>
      <c r="C3580" s="2" t="s">
        <v>591</v>
      </c>
      <c r="D3580" s="2">
        <v>8</v>
      </c>
      <c r="E3580" s="3">
        <v>40737.51666666667</v>
      </c>
      <c r="F3580" s="11">
        <v>1.45</v>
      </c>
      <c r="G3580" s="2">
        <v>12528</v>
      </c>
      <c r="H3580" s="11">
        <v>11.6</v>
      </c>
    </row>
    <row r="3581" spans="1:8" x14ac:dyDescent="0.25">
      <c r="A3581" s="2">
        <v>559899</v>
      </c>
      <c r="B3581" s="1">
        <v>37447</v>
      </c>
      <c r="C3581" s="2" t="s">
        <v>579</v>
      </c>
      <c r="D3581" s="2">
        <v>12</v>
      </c>
      <c r="E3581" s="3">
        <v>40737.51666666667</v>
      </c>
      <c r="F3581" s="11">
        <v>1.49</v>
      </c>
      <c r="G3581" s="2">
        <v>12528</v>
      </c>
      <c r="H3581" s="11">
        <v>17.88</v>
      </c>
    </row>
    <row r="3582" spans="1:8" x14ac:dyDescent="0.25">
      <c r="A3582" s="2">
        <v>559899</v>
      </c>
      <c r="B3582" s="1">
        <v>37448</v>
      </c>
      <c r="C3582" s="2" t="s">
        <v>252</v>
      </c>
      <c r="D3582" s="2">
        <v>12</v>
      </c>
      <c r="E3582" s="3">
        <v>40737.51666666667</v>
      </c>
      <c r="F3582" s="11">
        <v>1.49</v>
      </c>
      <c r="G3582" s="2">
        <v>12528</v>
      </c>
      <c r="H3582" s="11">
        <v>17.88</v>
      </c>
    </row>
    <row r="3583" spans="1:8" x14ac:dyDescent="0.25">
      <c r="A3583" s="2">
        <v>559899</v>
      </c>
      <c r="B3583" s="1">
        <v>37450</v>
      </c>
      <c r="C3583" s="2" t="s">
        <v>592</v>
      </c>
      <c r="D3583" s="2">
        <v>12</v>
      </c>
      <c r="E3583" s="3">
        <v>40737.51666666667</v>
      </c>
      <c r="F3583" s="11">
        <v>2.95</v>
      </c>
      <c r="G3583" s="2">
        <v>12528</v>
      </c>
      <c r="H3583" s="11">
        <v>35.400000000000006</v>
      </c>
    </row>
    <row r="3584" spans="1:8" x14ac:dyDescent="0.25">
      <c r="A3584" s="2">
        <v>559899</v>
      </c>
      <c r="B3584" s="1">
        <v>37495</v>
      </c>
      <c r="C3584" s="2" t="s">
        <v>462</v>
      </c>
      <c r="D3584" s="2">
        <v>4</v>
      </c>
      <c r="E3584" s="3">
        <v>40737.51666666667</v>
      </c>
      <c r="F3584" s="11">
        <v>3.75</v>
      </c>
      <c r="G3584" s="2">
        <v>12528</v>
      </c>
      <c r="H3584" s="11">
        <v>15</v>
      </c>
    </row>
    <row r="3585" spans="1:8" x14ac:dyDescent="0.25">
      <c r="A3585" s="2">
        <v>559899</v>
      </c>
      <c r="B3585" s="1" t="s">
        <v>1200</v>
      </c>
      <c r="C3585" s="2" t="s">
        <v>1201</v>
      </c>
      <c r="D3585" s="2">
        <v>8</v>
      </c>
      <c r="E3585" s="3">
        <v>40737.51666666667</v>
      </c>
      <c r="F3585" s="11">
        <v>1.95</v>
      </c>
      <c r="G3585" s="2">
        <v>12528</v>
      </c>
      <c r="H3585" s="11">
        <v>15.6</v>
      </c>
    </row>
    <row r="3586" spans="1:8" x14ac:dyDescent="0.25">
      <c r="A3586" s="2">
        <v>559987</v>
      </c>
      <c r="B3586" s="1">
        <v>21210</v>
      </c>
      <c r="C3586" s="2" t="s">
        <v>174</v>
      </c>
      <c r="D3586" s="2">
        <v>12</v>
      </c>
      <c r="E3586" s="3">
        <v>40738.508333333331</v>
      </c>
      <c r="F3586" s="11">
        <v>1.45</v>
      </c>
      <c r="G3586" s="2">
        <v>12619</v>
      </c>
      <c r="H3586" s="11">
        <v>17.399999999999999</v>
      </c>
    </row>
    <row r="3587" spans="1:8" x14ac:dyDescent="0.25">
      <c r="A3587" s="2">
        <v>559987</v>
      </c>
      <c r="B3587" s="1">
        <v>21215</v>
      </c>
      <c r="C3587" s="2" t="s">
        <v>731</v>
      </c>
      <c r="D3587" s="2">
        <v>24</v>
      </c>
      <c r="E3587" s="3">
        <v>40738.508333333331</v>
      </c>
      <c r="F3587" s="11">
        <v>0.55000000000000004</v>
      </c>
      <c r="G3587" s="2">
        <v>12619</v>
      </c>
      <c r="H3587" s="11">
        <v>13.200000000000001</v>
      </c>
    </row>
    <row r="3588" spans="1:8" x14ac:dyDescent="0.25">
      <c r="A3588" s="2">
        <v>559987</v>
      </c>
      <c r="B3588" s="1">
        <v>21974</v>
      </c>
      <c r="C3588" s="2" t="s">
        <v>923</v>
      </c>
      <c r="D3588" s="2">
        <v>12</v>
      </c>
      <c r="E3588" s="3">
        <v>40738.508333333331</v>
      </c>
      <c r="F3588" s="11">
        <v>1.45</v>
      </c>
      <c r="G3588" s="2">
        <v>12619</v>
      </c>
      <c r="H3588" s="11">
        <v>17.399999999999999</v>
      </c>
    </row>
    <row r="3589" spans="1:8" x14ac:dyDescent="0.25">
      <c r="A3589" s="2">
        <v>559987</v>
      </c>
      <c r="B3589" s="1">
        <v>21976</v>
      </c>
      <c r="C3589" s="2" t="s">
        <v>444</v>
      </c>
      <c r="D3589" s="2">
        <v>24</v>
      </c>
      <c r="E3589" s="3">
        <v>40738.508333333331</v>
      </c>
      <c r="F3589" s="11">
        <v>0.55000000000000004</v>
      </c>
      <c r="G3589" s="2">
        <v>12619</v>
      </c>
      <c r="H3589" s="11">
        <v>13.200000000000001</v>
      </c>
    </row>
    <row r="3590" spans="1:8" x14ac:dyDescent="0.25">
      <c r="A3590" s="2">
        <v>559987</v>
      </c>
      <c r="B3590" s="1">
        <v>21977</v>
      </c>
      <c r="C3590" s="2" t="s">
        <v>19</v>
      </c>
      <c r="D3590" s="2">
        <v>24</v>
      </c>
      <c r="E3590" s="3">
        <v>40738.508333333331</v>
      </c>
      <c r="F3590" s="11">
        <v>0.55000000000000004</v>
      </c>
      <c r="G3590" s="2">
        <v>12619</v>
      </c>
      <c r="H3590" s="11">
        <v>13.200000000000001</v>
      </c>
    </row>
    <row r="3591" spans="1:8" x14ac:dyDescent="0.25">
      <c r="A3591" s="2">
        <v>559987</v>
      </c>
      <c r="B3591" s="1">
        <v>23293</v>
      </c>
      <c r="C3591" s="2" t="s">
        <v>1204</v>
      </c>
      <c r="D3591" s="2">
        <v>128</v>
      </c>
      <c r="E3591" s="3">
        <v>40738.508333333331</v>
      </c>
      <c r="F3591" s="11">
        <v>0.72</v>
      </c>
      <c r="G3591" s="2">
        <v>12619</v>
      </c>
      <c r="H3591" s="11">
        <v>92.16</v>
      </c>
    </row>
    <row r="3592" spans="1:8" x14ac:dyDescent="0.25">
      <c r="A3592" s="2">
        <v>559987</v>
      </c>
      <c r="B3592" s="1">
        <v>23294</v>
      </c>
      <c r="C3592" s="2" t="s">
        <v>1206</v>
      </c>
      <c r="D3592" s="2">
        <v>128</v>
      </c>
      <c r="E3592" s="3">
        <v>40738.508333333331</v>
      </c>
      <c r="F3592" s="11">
        <v>0.72</v>
      </c>
      <c r="G3592" s="2">
        <v>12619</v>
      </c>
      <c r="H3592" s="11">
        <v>92.16</v>
      </c>
    </row>
    <row r="3593" spans="1:8" x14ac:dyDescent="0.25">
      <c r="A3593" s="2">
        <v>559987</v>
      </c>
      <c r="B3593" s="1">
        <v>23295</v>
      </c>
      <c r="C3593" s="2" t="s">
        <v>1203</v>
      </c>
      <c r="D3593" s="2">
        <v>128</v>
      </c>
      <c r="E3593" s="3">
        <v>40738.508333333331</v>
      </c>
      <c r="F3593" s="11">
        <v>0.72</v>
      </c>
      <c r="G3593" s="2">
        <v>12619</v>
      </c>
      <c r="H3593" s="11">
        <v>92.16</v>
      </c>
    </row>
    <row r="3594" spans="1:8" x14ac:dyDescent="0.25">
      <c r="A3594" s="2">
        <v>559987</v>
      </c>
      <c r="B3594" s="1">
        <v>23296</v>
      </c>
      <c r="C3594" s="2" t="s">
        <v>1205</v>
      </c>
      <c r="D3594" s="2">
        <v>128</v>
      </c>
      <c r="E3594" s="3">
        <v>40738.508333333331</v>
      </c>
      <c r="F3594" s="11">
        <v>1.04</v>
      </c>
      <c r="G3594" s="2">
        <v>12619</v>
      </c>
      <c r="H3594" s="11">
        <v>133.12</v>
      </c>
    </row>
    <row r="3595" spans="1:8" x14ac:dyDescent="0.25">
      <c r="A3595" s="2">
        <v>559987</v>
      </c>
      <c r="B3595" s="1">
        <v>23306</v>
      </c>
      <c r="C3595" s="2" t="s">
        <v>1138</v>
      </c>
      <c r="D3595" s="2">
        <v>12</v>
      </c>
      <c r="E3595" s="3">
        <v>40738.508333333331</v>
      </c>
      <c r="F3595" s="11">
        <v>1.45</v>
      </c>
      <c r="G3595" s="2">
        <v>12619</v>
      </c>
      <c r="H3595" s="11">
        <v>17.399999999999999</v>
      </c>
    </row>
    <row r="3596" spans="1:8" x14ac:dyDescent="0.25">
      <c r="A3596" s="2">
        <v>559987</v>
      </c>
      <c r="B3596" s="1">
        <v>23307</v>
      </c>
      <c r="C3596" s="2" t="s">
        <v>1129</v>
      </c>
      <c r="D3596" s="2">
        <v>48</v>
      </c>
      <c r="E3596" s="3">
        <v>40738.508333333331</v>
      </c>
      <c r="F3596" s="11">
        <v>0.55000000000000004</v>
      </c>
      <c r="G3596" s="2">
        <v>12619</v>
      </c>
      <c r="H3596" s="11">
        <v>26.400000000000002</v>
      </c>
    </row>
    <row r="3597" spans="1:8" x14ac:dyDescent="0.25">
      <c r="A3597" s="2">
        <v>559987</v>
      </c>
      <c r="B3597" s="1">
        <v>23308</v>
      </c>
      <c r="C3597" s="2" t="s">
        <v>1139</v>
      </c>
      <c r="D3597" s="2">
        <v>48</v>
      </c>
      <c r="E3597" s="3">
        <v>40738.508333333331</v>
      </c>
      <c r="F3597" s="11">
        <v>0.55000000000000004</v>
      </c>
      <c r="G3597" s="2">
        <v>12619</v>
      </c>
      <c r="H3597" s="11">
        <v>26.400000000000002</v>
      </c>
    </row>
    <row r="3598" spans="1:8" x14ac:dyDescent="0.25">
      <c r="A3598" s="2">
        <v>559987</v>
      </c>
      <c r="B3598" s="1">
        <v>23309</v>
      </c>
      <c r="C3598" s="2" t="s">
        <v>1086</v>
      </c>
      <c r="D3598" s="2">
        <v>48</v>
      </c>
      <c r="E3598" s="3">
        <v>40738.508333333331</v>
      </c>
      <c r="F3598" s="11">
        <v>0.55000000000000004</v>
      </c>
      <c r="G3598" s="2">
        <v>12619</v>
      </c>
      <c r="H3598" s="11">
        <v>26.400000000000002</v>
      </c>
    </row>
    <row r="3599" spans="1:8" x14ac:dyDescent="0.25">
      <c r="A3599" s="2">
        <v>559987</v>
      </c>
      <c r="B3599" s="1">
        <v>84988</v>
      </c>
      <c r="C3599" s="2" t="s">
        <v>287</v>
      </c>
      <c r="D3599" s="2">
        <v>12</v>
      </c>
      <c r="E3599" s="3">
        <v>40738.508333333331</v>
      </c>
      <c r="F3599" s="11">
        <v>1.45</v>
      </c>
      <c r="G3599" s="2">
        <v>12619</v>
      </c>
      <c r="H3599" s="11">
        <v>17.399999999999999</v>
      </c>
    </row>
    <row r="3600" spans="1:8" x14ac:dyDescent="0.25">
      <c r="A3600" s="2">
        <v>560038</v>
      </c>
      <c r="B3600" s="1">
        <v>20685</v>
      </c>
      <c r="C3600" s="2" t="s">
        <v>50</v>
      </c>
      <c r="D3600" s="2">
        <v>20</v>
      </c>
      <c r="E3600" s="3">
        <v>40738.588888888888</v>
      </c>
      <c r="F3600" s="11">
        <v>6.75</v>
      </c>
      <c r="G3600" s="2">
        <v>12709</v>
      </c>
      <c r="H3600" s="11">
        <v>135</v>
      </c>
    </row>
    <row r="3601" spans="1:8" x14ac:dyDescent="0.25">
      <c r="A3601" s="2">
        <v>560038</v>
      </c>
      <c r="B3601" s="1">
        <v>21080</v>
      </c>
      <c r="C3601" s="2" t="s">
        <v>377</v>
      </c>
      <c r="D3601" s="2">
        <v>12</v>
      </c>
      <c r="E3601" s="3">
        <v>40738.588888888888</v>
      </c>
      <c r="F3601" s="11">
        <v>0.85</v>
      </c>
      <c r="G3601" s="2">
        <v>12709</v>
      </c>
      <c r="H3601" s="11">
        <v>10.199999999999999</v>
      </c>
    </row>
    <row r="3602" spans="1:8" x14ac:dyDescent="0.25">
      <c r="A3602" s="2">
        <v>560038</v>
      </c>
      <c r="B3602" s="1">
        <v>21086</v>
      </c>
      <c r="C3602" s="2" t="s">
        <v>309</v>
      </c>
      <c r="D3602" s="2">
        <v>40</v>
      </c>
      <c r="E3602" s="3">
        <v>40738.588888888888</v>
      </c>
      <c r="F3602" s="11">
        <v>0.65</v>
      </c>
      <c r="G3602" s="2">
        <v>12709</v>
      </c>
      <c r="H3602" s="11">
        <v>26</v>
      </c>
    </row>
    <row r="3603" spans="1:8" x14ac:dyDescent="0.25">
      <c r="A3603" s="2">
        <v>560038</v>
      </c>
      <c r="B3603" s="1">
        <v>21094</v>
      </c>
      <c r="C3603" s="2" t="s">
        <v>310</v>
      </c>
      <c r="D3603" s="2">
        <v>40</v>
      </c>
      <c r="E3603" s="3">
        <v>40738.588888888888</v>
      </c>
      <c r="F3603" s="11">
        <v>0.85</v>
      </c>
      <c r="G3603" s="2">
        <v>12709</v>
      </c>
      <c r="H3603" s="11">
        <v>34</v>
      </c>
    </row>
    <row r="3604" spans="1:8" x14ac:dyDescent="0.25">
      <c r="A3604" s="2">
        <v>560038</v>
      </c>
      <c r="B3604" s="1">
        <v>21238</v>
      </c>
      <c r="C3604" s="2" t="s">
        <v>125</v>
      </c>
      <c r="D3604" s="2">
        <v>24</v>
      </c>
      <c r="E3604" s="3">
        <v>40738.588888888888</v>
      </c>
      <c r="F3604" s="11">
        <v>0.85</v>
      </c>
      <c r="G3604" s="2">
        <v>12709</v>
      </c>
      <c r="H3604" s="11">
        <v>20.399999999999999</v>
      </c>
    </row>
    <row r="3605" spans="1:8" x14ac:dyDescent="0.25">
      <c r="A3605" s="2">
        <v>560038</v>
      </c>
      <c r="B3605" s="1">
        <v>21239</v>
      </c>
      <c r="C3605" s="2" t="s">
        <v>126</v>
      </c>
      <c r="D3605" s="2">
        <v>24</v>
      </c>
      <c r="E3605" s="3">
        <v>40738.588888888888</v>
      </c>
      <c r="F3605" s="11">
        <v>0.85</v>
      </c>
      <c r="G3605" s="2">
        <v>12709</v>
      </c>
      <c r="H3605" s="11">
        <v>20.399999999999999</v>
      </c>
    </row>
    <row r="3606" spans="1:8" x14ac:dyDescent="0.25">
      <c r="A3606" s="2">
        <v>560038</v>
      </c>
      <c r="B3606" s="1">
        <v>21242</v>
      </c>
      <c r="C3606" s="2" t="s">
        <v>133</v>
      </c>
      <c r="D3606" s="2">
        <v>16</v>
      </c>
      <c r="E3606" s="3">
        <v>40738.588888888888</v>
      </c>
      <c r="F3606" s="11">
        <v>1.69</v>
      </c>
      <c r="G3606" s="2">
        <v>12709</v>
      </c>
      <c r="H3606" s="11">
        <v>27.04</v>
      </c>
    </row>
    <row r="3607" spans="1:8" x14ac:dyDescent="0.25">
      <c r="A3607" s="2">
        <v>560038</v>
      </c>
      <c r="B3607" s="1">
        <v>21244</v>
      </c>
      <c r="C3607" s="2" t="s">
        <v>134</v>
      </c>
      <c r="D3607" s="2">
        <v>16</v>
      </c>
      <c r="E3607" s="3">
        <v>40738.588888888888</v>
      </c>
      <c r="F3607" s="11">
        <v>1.69</v>
      </c>
      <c r="G3607" s="2">
        <v>12709</v>
      </c>
      <c r="H3607" s="11">
        <v>27.04</v>
      </c>
    </row>
    <row r="3608" spans="1:8" x14ac:dyDescent="0.25">
      <c r="A3608" s="2">
        <v>560038</v>
      </c>
      <c r="B3608" s="1">
        <v>21658</v>
      </c>
      <c r="C3608" s="2" t="s">
        <v>204</v>
      </c>
      <c r="D3608" s="2">
        <v>20</v>
      </c>
      <c r="E3608" s="3">
        <v>40738.588888888888</v>
      </c>
      <c r="F3608" s="11">
        <v>3.95</v>
      </c>
      <c r="G3608" s="2">
        <v>12709</v>
      </c>
      <c r="H3608" s="11">
        <v>79</v>
      </c>
    </row>
    <row r="3609" spans="1:8" x14ac:dyDescent="0.25">
      <c r="A3609" s="2">
        <v>560038</v>
      </c>
      <c r="B3609" s="1">
        <v>22090</v>
      </c>
      <c r="C3609" s="2" t="s">
        <v>313</v>
      </c>
      <c r="D3609" s="2">
        <v>20</v>
      </c>
      <c r="E3609" s="3">
        <v>40738.588888888888</v>
      </c>
      <c r="F3609" s="11">
        <v>2.95</v>
      </c>
      <c r="G3609" s="2">
        <v>12709</v>
      </c>
      <c r="H3609" s="11">
        <v>59</v>
      </c>
    </row>
    <row r="3610" spans="1:8" x14ac:dyDescent="0.25">
      <c r="A3610" s="2">
        <v>560038</v>
      </c>
      <c r="B3610" s="1">
        <v>22333</v>
      </c>
      <c r="C3610" s="2" t="s">
        <v>67</v>
      </c>
      <c r="D3610" s="2">
        <v>32</v>
      </c>
      <c r="E3610" s="3">
        <v>40738.588888888888</v>
      </c>
      <c r="F3610" s="11">
        <v>1.65</v>
      </c>
      <c r="G3610" s="2">
        <v>12709</v>
      </c>
      <c r="H3610" s="11">
        <v>52.8</v>
      </c>
    </row>
    <row r="3611" spans="1:8" x14ac:dyDescent="0.25">
      <c r="A3611" s="2">
        <v>560038</v>
      </c>
      <c r="B3611" s="1">
        <v>22423</v>
      </c>
      <c r="C3611" s="2" t="s">
        <v>100</v>
      </c>
      <c r="D3611" s="2">
        <v>32</v>
      </c>
      <c r="E3611" s="3">
        <v>40738.588888888888</v>
      </c>
      <c r="F3611" s="11">
        <v>10.95</v>
      </c>
      <c r="G3611" s="2">
        <v>12709</v>
      </c>
      <c r="H3611" s="11">
        <v>350.4</v>
      </c>
    </row>
    <row r="3612" spans="1:8" x14ac:dyDescent="0.25">
      <c r="A3612" s="2">
        <v>560038</v>
      </c>
      <c r="B3612" s="1">
        <v>22627</v>
      </c>
      <c r="C3612" s="2" t="s">
        <v>150</v>
      </c>
      <c r="D3612" s="2">
        <v>4</v>
      </c>
      <c r="E3612" s="3">
        <v>40738.588888888888</v>
      </c>
      <c r="F3612" s="11">
        <v>8.5</v>
      </c>
      <c r="G3612" s="2">
        <v>12709</v>
      </c>
      <c r="H3612" s="11">
        <v>34</v>
      </c>
    </row>
    <row r="3613" spans="1:8" x14ac:dyDescent="0.25">
      <c r="A3613" s="2">
        <v>560202</v>
      </c>
      <c r="B3613" s="1">
        <v>23017</v>
      </c>
      <c r="C3613" s="2" t="s">
        <v>1209</v>
      </c>
      <c r="D3613" s="2">
        <v>1</v>
      </c>
      <c r="E3613" s="3">
        <v>40739.548611111109</v>
      </c>
      <c r="F3613" s="11">
        <v>12.5</v>
      </c>
      <c r="G3613" s="2">
        <v>12712</v>
      </c>
      <c r="H3613" s="11">
        <v>12.5</v>
      </c>
    </row>
    <row r="3614" spans="1:8" x14ac:dyDescent="0.25">
      <c r="A3614" s="2">
        <v>560202</v>
      </c>
      <c r="B3614" s="1">
        <v>23018</v>
      </c>
      <c r="C3614" s="2" t="s">
        <v>1208</v>
      </c>
      <c r="D3614" s="2">
        <v>1</v>
      </c>
      <c r="E3614" s="3">
        <v>40739.548611111109</v>
      </c>
      <c r="F3614" s="11">
        <v>12.5</v>
      </c>
      <c r="G3614" s="2">
        <v>12712</v>
      </c>
      <c r="H3614" s="11">
        <v>12.5</v>
      </c>
    </row>
    <row r="3615" spans="1:8" x14ac:dyDescent="0.25">
      <c r="A3615" s="2">
        <v>560202</v>
      </c>
      <c r="B3615" s="1">
        <v>23019</v>
      </c>
      <c r="C3615" s="2" t="s">
        <v>1210</v>
      </c>
      <c r="D3615" s="2">
        <v>1</v>
      </c>
      <c r="E3615" s="3">
        <v>40739.548611111109</v>
      </c>
      <c r="F3615" s="11">
        <v>8.25</v>
      </c>
      <c r="G3615" s="2">
        <v>12712</v>
      </c>
      <c r="H3615" s="11">
        <v>8.25</v>
      </c>
    </row>
    <row r="3616" spans="1:8" x14ac:dyDescent="0.25">
      <c r="A3616" s="2">
        <v>560202</v>
      </c>
      <c r="B3616" s="1">
        <v>23032</v>
      </c>
      <c r="C3616" s="2" t="s">
        <v>1207</v>
      </c>
      <c r="D3616" s="2">
        <v>12</v>
      </c>
      <c r="E3616" s="3">
        <v>40739.548611111109</v>
      </c>
      <c r="F3616" s="11">
        <v>1.65</v>
      </c>
      <c r="G3616" s="2">
        <v>12712</v>
      </c>
      <c r="H3616" s="11">
        <v>19.799999999999997</v>
      </c>
    </row>
    <row r="3617" spans="1:8" x14ac:dyDescent="0.25">
      <c r="A3617" s="2">
        <v>560202</v>
      </c>
      <c r="B3617" s="1">
        <v>23050</v>
      </c>
      <c r="C3617" s="2" t="s">
        <v>754</v>
      </c>
      <c r="D3617" s="2">
        <v>10</v>
      </c>
      <c r="E3617" s="3">
        <v>40739.548611111109</v>
      </c>
      <c r="F3617" s="11">
        <v>8.25</v>
      </c>
      <c r="G3617" s="2">
        <v>12712</v>
      </c>
      <c r="H3617" s="11">
        <v>82.5</v>
      </c>
    </row>
    <row r="3618" spans="1:8" x14ac:dyDescent="0.25">
      <c r="A3618" s="2">
        <v>560202</v>
      </c>
      <c r="B3618" s="1">
        <v>23052</v>
      </c>
      <c r="C3618" s="2" t="s">
        <v>751</v>
      </c>
      <c r="D3618" s="2">
        <v>10</v>
      </c>
      <c r="E3618" s="3">
        <v>40739.548611111109</v>
      </c>
      <c r="F3618" s="11">
        <v>8.25</v>
      </c>
      <c r="G3618" s="2">
        <v>12712</v>
      </c>
      <c r="H3618" s="11">
        <v>82.5</v>
      </c>
    </row>
    <row r="3619" spans="1:8" x14ac:dyDescent="0.25">
      <c r="A3619" s="2">
        <v>560202</v>
      </c>
      <c r="B3619" s="1">
        <v>23053</v>
      </c>
      <c r="C3619" s="2" t="s">
        <v>752</v>
      </c>
      <c r="D3619" s="2">
        <v>10</v>
      </c>
      <c r="E3619" s="3">
        <v>40739.548611111109</v>
      </c>
      <c r="F3619" s="11">
        <v>8.25</v>
      </c>
      <c r="G3619" s="2">
        <v>12712</v>
      </c>
      <c r="H3619" s="11">
        <v>82.5</v>
      </c>
    </row>
    <row r="3620" spans="1:8" x14ac:dyDescent="0.25">
      <c r="A3620" s="2">
        <v>560202</v>
      </c>
      <c r="B3620" s="1">
        <v>23054</v>
      </c>
      <c r="C3620" s="2" t="s">
        <v>753</v>
      </c>
      <c r="D3620" s="2">
        <v>10</v>
      </c>
      <c r="E3620" s="3">
        <v>40739.548611111109</v>
      </c>
      <c r="F3620" s="11">
        <v>8.25</v>
      </c>
      <c r="G3620" s="2">
        <v>12712</v>
      </c>
      <c r="H3620" s="11">
        <v>82.5</v>
      </c>
    </row>
    <row r="3621" spans="1:8" x14ac:dyDescent="0.25">
      <c r="A3621" s="2">
        <v>560202</v>
      </c>
      <c r="B3621" s="1">
        <v>85054</v>
      </c>
      <c r="C3621" s="2" t="s">
        <v>1112</v>
      </c>
      <c r="D3621" s="2">
        <v>12</v>
      </c>
      <c r="E3621" s="3">
        <v>40739.548611111109</v>
      </c>
      <c r="F3621" s="11">
        <v>2.95</v>
      </c>
      <c r="G3621" s="2">
        <v>12712</v>
      </c>
      <c r="H3621" s="11">
        <v>35.400000000000006</v>
      </c>
    </row>
    <row r="3622" spans="1:8" x14ac:dyDescent="0.25">
      <c r="A3622" s="2">
        <v>560202</v>
      </c>
      <c r="B3622" s="1" t="s">
        <v>322</v>
      </c>
      <c r="C3622" s="2" t="s">
        <v>323</v>
      </c>
      <c r="D3622" s="2">
        <v>24</v>
      </c>
      <c r="E3622" s="3">
        <v>40739.548611111109</v>
      </c>
      <c r="F3622" s="11">
        <v>5.95</v>
      </c>
      <c r="G3622" s="2">
        <v>12712</v>
      </c>
      <c r="H3622" s="11">
        <v>142.80000000000001</v>
      </c>
    </row>
    <row r="3623" spans="1:8" x14ac:dyDescent="0.25">
      <c r="A3623" s="2">
        <v>560202</v>
      </c>
      <c r="B3623" s="1" t="s">
        <v>324</v>
      </c>
      <c r="C3623" s="2" t="s">
        <v>325</v>
      </c>
      <c r="D3623" s="2">
        <v>12</v>
      </c>
      <c r="E3623" s="3">
        <v>40739.548611111109</v>
      </c>
      <c r="F3623" s="11">
        <v>5.95</v>
      </c>
      <c r="G3623" s="2">
        <v>12712</v>
      </c>
      <c r="H3623" s="11">
        <v>71.400000000000006</v>
      </c>
    </row>
    <row r="3624" spans="1:8" x14ac:dyDescent="0.25">
      <c r="A3624" s="2">
        <v>560202</v>
      </c>
      <c r="B3624" s="1" t="s">
        <v>442</v>
      </c>
      <c r="C3624" s="2" t="s">
        <v>443</v>
      </c>
      <c r="D3624" s="2">
        <v>12</v>
      </c>
      <c r="E3624" s="3">
        <v>40739.548611111109</v>
      </c>
      <c r="F3624" s="11">
        <v>5.95</v>
      </c>
      <c r="G3624" s="2">
        <v>12712</v>
      </c>
      <c r="H3624" s="11">
        <v>71.400000000000006</v>
      </c>
    </row>
    <row r="3625" spans="1:8" x14ac:dyDescent="0.25">
      <c r="A3625" s="2">
        <v>560211</v>
      </c>
      <c r="B3625" s="1">
        <v>20712</v>
      </c>
      <c r="C3625" s="2" t="s">
        <v>6</v>
      </c>
      <c r="D3625" s="2">
        <v>10</v>
      </c>
      <c r="E3625" s="3">
        <v>40739.606944444444</v>
      </c>
      <c r="F3625" s="11">
        <v>2.08</v>
      </c>
      <c r="G3625" s="2">
        <v>12621</v>
      </c>
      <c r="H3625" s="11">
        <v>20.8</v>
      </c>
    </row>
    <row r="3626" spans="1:8" x14ac:dyDescent="0.25">
      <c r="A3626" s="2">
        <v>560211</v>
      </c>
      <c r="B3626" s="1">
        <v>20713</v>
      </c>
      <c r="C3626" s="2" t="s">
        <v>7</v>
      </c>
      <c r="D3626" s="2">
        <v>10</v>
      </c>
      <c r="E3626" s="3">
        <v>40739.606944444444</v>
      </c>
      <c r="F3626" s="11">
        <v>2.08</v>
      </c>
      <c r="G3626" s="2">
        <v>12621</v>
      </c>
      <c r="H3626" s="11">
        <v>20.8</v>
      </c>
    </row>
    <row r="3627" spans="1:8" x14ac:dyDescent="0.25">
      <c r="A3627" s="2">
        <v>560211</v>
      </c>
      <c r="B3627" s="1">
        <v>20725</v>
      </c>
      <c r="C3627" s="2" t="s">
        <v>364</v>
      </c>
      <c r="D3627" s="2">
        <v>10</v>
      </c>
      <c r="E3627" s="3">
        <v>40739.606944444444</v>
      </c>
      <c r="F3627" s="11">
        <v>1.65</v>
      </c>
      <c r="G3627" s="2">
        <v>12621</v>
      </c>
      <c r="H3627" s="11">
        <v>16.5</v>
      </c>
    </row>
    <row r="3628" spans="1:8" x14ac:dyDescent="0.25">
      <c r="A3628" s="2">
        <v>560211</v>
      </c>
      <c r="B3628" s="1">
        <v>20726</v>
      </c>
      <c r="C3628" s="2" t="s">
        <v>435</v>
      </c>
      <c r="D3628" s="2">
        <v>10</v>
      </c>
      <c r="E3628" s="3">
        <v>40739.606944444444</v>
      </c>
      <c r="F3628" s="11">
        <v>1.65</v>
      </c>
      <c r="G3628" s="2">
        <v>12621</v>
      </c>
      <c r="H3628" s="11">
        <v>16.5</v>
      </c>
    </row>
    <row r="3629" spans="1:8" x14ac:dyDescent="0.25">
      <c r="A3629" s="2">
        <v>560211</v>
      </c>
      <c r="B3629" s="1">
        <v>21311</v>
      </c>
      <c r="C3629" s="2" t="s">
        <v>1211</v>
      </c>
      <c r="D3629" s="2">
        <v>24</v>
      </c>
      <c r="E3629" s="3">
        <v>40739.606944444444</v>
      </c>
      <c r="F3629" s="11">
        <v>0.28999999999999998</v>
      </c>
      <c r="G3629" s="2">
        <v>12621</v>
      </c>
      <c r="H3629" s="11">
        <v>6.9599999999999991</v>
      </c>
    </row>
    <row r="3630" spans="1:8" x14ac:dyDescent="0.25">
      <c r="A3630" s="2">
        <v>560211</v>
      </c>
      <c r="B3630" s="1">
        <v>21374</v>
      </c>
      <c r="C3630" s="2" t="s">
        <v>1212</v>
      </c>
      <c r="D3630" s="2">
        <v>12</v>
      </c>
      <c r="E3630" s="3">
        <v>40739.606944444444</v>
      </c>
      <c r="F3630" s="11">
        <v>1.25</v>
      </c>
      <c r="G3630" s="2">
        <v>12621</v>
      </c>
      <c r="H3630" s="11">
        <v>15</v>
      </c>
    </row>
    <row r="3631" spans="1:8" x14ac:dyDescent="0.25">
      <c r="A3631" s="2">
        <v>560211</v>
      </c>
      <c r="B3631" s="1">
        <v>21881</v>
      </c>
      <c r="C3631" s="2" t="s">
        <v>224</v>
      </c>
      <c r="D3631" s="2">
        <v>12</v>
      </c>
      <c r="E3631" s="3">
        <v>40739.606944444444</v>
      </c>
      <c r="F3631" s="11">
        <v>0.65</v>
      </c>
      <c r="G3631" s="2">
        <v>12621</v>
      </c>
      <c r="H3631" s="11">
        <v>7.8000000000000007</v>
      </c>
    </row>
    <row r="3632" spans="1:8" x14ac:dyDescent="0.25">
      <c r="A3632" s="2">
        <v>560211</v>
      </c>
      <c r="B3632" s="1">
        <v>21884</v>
      </c>
      <c r="C3632" s="2" t="s">
        <v>233</v>
      </c>
      <c r="D3632" s="2">
        <v>12</v>
      </c>
      <c r="E3632" s="3">
        <v>40739.606944444444</v>
      </c>
      <c r="F3632" s="11">
        <v>0.65</v>
      </c>
      <c r="G3632" s="2">
        <v>12621</v>
      </c>
      <c r="H3632" s="11">
        <v>7.8000000000000007</v>
      </c>
    </row>
    <row r="3633" spans="1:8" x14ac:dyDescent="0.25">
      <c r="A3633" s="2">
        <v>560211</v>
      </c>
      <c r="B3633" s="1">
        <v>21931</v>
      </c>
      <c r="C3633" s="2" t="s">
        <v>427</v>
      </c>
      <c r="D3633" s="2">
        <v>30</v>
      </c>
      <c r="E3633" s="3">
        <v>40739.606944444444</v>
      </c>
      <c r="F3633" s="11">
        <v>2.08</v>
      </c>
      <c r="G3633" s="2">
        <v>12621</v>
      </c>
      <c r="H3633" s="11">
        <v>62.400000000000006</v>
      </c>
    </row>
    <row r="3634" spans="1:8" x14ac:dyDescent="0.25">
      <c r="A3634" s="2">
        <v>560211</v>
      </c>
      <c r="B3634" s="1">
        <v>22077</v>
      </c>
      <c r="C3634" s="2" t="s">
        <v>17</v>
      </c>
      <c r="D3634" s="2">
        <v>12</v>
      </c>
      <c r="E3634" s="3">
        <v>40739.606944444444</v>
      </c>
      <c r="F3634" s="11">
        <v>1.65</v>
      </c>
      <c r="G3634" s="2">
        <v>12621</v>
      </c>
      <c r="H3634" s="11">
        <v>19.799999999999997</v>
      </c>
    </row>
    <row r="3635" spans="1:8" x14ac:dyDescent="0.25">
      <c r="A3635" s="2">
        <v>560211</v>
      </c>
      <c r="B3635" s="1">
        <v>22244</v>
      </c>
      <c r="C3635" s="2" t="s">
        <v>3</v>
      </c>
      <c r="D3635" s="2">
        <v>12</v>
      </c>
      <c r="E3635" s="3">
        <v>40739.606944444444</v>
      </c>
      <c r="F3635" s="11">
        <v>1.95</v>
      </c>
      <c r="G3635" s="2">
        <v>12621</v>
      </c>
      <c r="H3635" s="11">
        <v>23.4</v>
      </c>
    </row>
    <row r="3636" spans="1:8" x14ac:dyDescent="0.25">
      <c r="A3636" s="2">
        <v>560211</v>
      </c>
      <c r="B3636" s="1">
        <v>22355</v>
      </c>
      <c r="C3636" s="2" t="s">
        <v>226</v>
      </c>
      <c r="D3636" s="2">
        <v>10</v>
      </c>
      <c r="E3636" s="3">
        <v>40739.606944444444</v>
      </c>
      <c r="F3636" s="11">
        <v>0.85</v>
      </c>
      <c r="G3636" s="2">
        <v>12621</v>
      </c>
      <c r="H3636" s="11">
        <v>8.5</v>
      </c>
    </row>
    <row r="3637" spans="1:8" x14ac:dyDescent="0.25">
      <c r="A3637" s="2">
        <v>560211</v>
      </c>
      <c r="B3637" s="1">
        <v>22383</v>
      </c>
      <c r="C3637" s="2" t="s">
        <v>768</v>
      </c>
      <c r="D3637" s="2">
        <v>10</v>
      </c>
      <c r="E3637" s="3">
        <v>40739.606944444444</v>
      </c>
      <c r="F3637" s="11">
        <v>1.65</v>
      </c>
      <c r="G3637" s="2">
        <v>12621</v>
      </c>
      <c r="H3637" s="11">
        <v>16.5</v>
      </c>
    </row>
    <row r="3638" spans="1:8" x14ac:dyDescent="0.25">
      <c r="A3638" s="2">
        <v>560211</v>
      </c>
      <c r="B3638" s="1">
        <v>22509</v>
      </c>
      <c r="C3638" s="2" t="s">
        <v>358</v>
      </c>
      <c r="D3638" s="2">
        <v>2</v>
      </c>
      <c r="E3638" s="3">
        <v>40739.606944444444</v>
      </c>
      <c r="F3638" s="11">
        <v>16.95</v>
      </c>
      <c r="G3638" s="2">
        <v>12621</v>
      </c>
      <c r="H3638" s="11">
        <v>33.9</v>
      </c>
    </row>
    <row r="3639" spans="1:8" x14ac:dyDescent="0.25">
      <c r="A3639" s="2">
        <v>560211</v>
      </c>
      <c r="B3639" s="1">
        <v>22568</v>
      </c>
      <c r="C3639" s="2" t="s">
        <v>58</v>
      </c>
      <c r="D3639" s="2">
        <v>4</v>
      </c>
      <c r="E3639" s="3">
        <v>40739.606944444444</v>
      </c>
      <c r="F3639" s="11">
        <v>3.75</v>
      </c>
      <c r="G3639" s="2">
        <v>12621</v>
      </c>
      <c r="H3639" s="11">
        <v>15</v>
      </c>
    </row>
    <row r="3640" spans="1:8" x14ac:dyDescent="0.25">
      <c r="A3640" s="2">
        <v>560211</v>
      </c>
      <c r="B3640" s="1">
        <v>22570</v>
      </c>
      <c r="C3640" s="2" t="s">
        <v>773</v>
      </c>
      <c r="D3640" s="2">
        <v>4</v>
      </c>
      <c r="E3640" s="3">
        <v>40739.606944444444</v>
      </c>
      <c r="F3640" s="11">
        <v>3.75</v>
      </c>
      <c r="G3640" s="2">
        <v>12621</v>
      </c>
      <c r="H3640" s="11">
        <v>15</v>
      </c>
    </row>
    <row r="3641" spans="1:8" x14ac:dyDescent="0.25">
      <c r="A3641" s="2">
        <v>560211</v>
      </c>
      <c r="B3641" s="1">
        <v>22621</v>
      </c>
      <c r="C3641" s="2" t="s">
        <v>193</v>
      </c>
      <c r="D3641" s="2">
        <v>12</v>
      </c>
      <c r="E3641" s="3">
        <v>40739.606944444444</v>
      </c>
      <c r="F3641" s="11">
        <v>1.65</v>
      </c>
      <c r="G3641" s="2">
        <v>12621</v>
      </c>
      <c r="H3641" s="11">
        <v>19.799999999999997</v>
      </c>
    </row>
    <row r="3642" spans="1:8" x14ac:dyDescent="0.25">
      <c r="A3642" s="2">
        <v>560211</v>
      </c>
      <c r="B3642" s="1">
        <v>22904</v>
      </c>
      <c r="C3642" s="2" t="s">
        <v>930</v>
      </c>
      <c r="D3642" s="2">
        <v>6</v>
      </c>
      <c r="E3642" s="3">
        <v>40739.606944444444</v>
      </c>
      <c r="F3642" s="11">
        <v>2.95</v>
      </c>
      <c r="G3642" s="2">
        <v>12621</v>
      </c>
      <c r="H3642" s="11">
        <v>17.700000000000003</v>
      </c>
    </row>
    <row r="3643" spans="1:8" x14ac:dyDescent="0.25">
      <c r="A3643" s="2">
        <v>560211</v>
      </c>
      <c r="B3643" s="1">
        <v>22908</v>
      </c>
      <c r="C3643" s="2" t="s">
        <v>187</v>
      </c>
      <c r="D3643" s="2">
        <v>12</v>
      </c>
      <c r="E3643" s="3">
        <v>40739.606944444444</v>
      </c>
      <c r="F3643" s="11">
        <v>0.85</v>
      </c>
      <c r="G3643" s="2">
        <v>12621</v>
      </c>
      <c r="H3643" s="11">
        <v>10.199999999999999</v>
      </c>
    </row>
    <row r="3644" spans="1:8" x14ac:dyDescent="0.25">
      <c r="A3644" s="2">
        <v>560211</v>
      </c>
      <c r="B3644" s="1">
        <v>23198</v>
      </c>
      <c r="C3644" s="2" t="s">
        <v>1187</v>
      </c>
      <c r="D3644" s="2">
        <v>12</v>
      </c>
      <c r="E3644" s="3">
        <v>40739.606944444444</v>
      </c>
      <c r="F3644" s="11">
        <v>1.45</v>
      </c>
      <c r="G3644" s="2">
        <v>12621</v>
      </c>
      <c r="H3644" s="11">
        <v>17.399999999999999</v>
      </c>
    </row>
    <row r="3645" spans="1:8" x14ac:dyDescent="0.25">
      <c r="A3645" s="2">
        <v>560211</v>
      </c>
      <c r="B3645" s="1">
        <v>23199</v>
      </c>
      <c r="C3645" s="2" t="s">
        <v>888</v>
      </c>
      <c r="D3645" s="2">
        <v>10</v>
      </c>
      <c r="E3645" s="3">
        <v>40739.606944444444</v>
      </c>
      <c r="F3645" s="11">
        <v>2.08</v>
      </c>
      <c r="G3645" s="2">
        <v>12621</v>
      </c>
      <c r="H3645" s="11">
        <v>20.8</v>
      </c>
    </row>
    <row r="3646" spans="1:8" x14ac:dyDescent="0.25">
      <c r="A3646" s="2">
        <v>560211</v>
      </c>
      <c r="B3646" s="1">
        <v>23200</v>
      </c>
      <c r="C3646" s="2" t="s">
        <v>973</v>
      </c>
      <c r="D3646" s="2">
        <v>10</v>
      </c>
      <c r="E3646" s="3">
        <v>40739.606944444444</v>
      </c>
      <c r="F3646" s="11">
        <v>2.08</v>
      </c>
      <c r="G3646" s="2">
        <v>12621</v>
      </c>
      <c r="H3646" s="11">
        <v>20.8</v>
      </c>
    </row>
    <row r="3647" spans="1:8" x14ac:dyDescent="0.25">
      <c r="A3647" s="2">
        <v>560211</v>
      </c>
      <c r="B3647" s="1">
        <v>23206</v>
      </c>
      <c r="C3647" s="2" t="s">
        <v>901</v>
      </c>
      <c r="D3647" s="2">
        <v>10</v>
      </c>
      <c r="E3647" s="3">
        <v>40739.606944444444</v>
      </c>
      <c r="F3647" s="11">
        <v>1.65</v>
      </c>
      <c r="G3647" s="2">
        <v>12621</v>
      </c>
      <c r="H3647" s="11">
        <v>16.5</v>
      </c>
    </row>
    <row r="3648" spans="1:8" x14ac:dyDescent="0.25">
      <c r="A3648" s="2">
        <v>560211</v>
      </c>
      <c r="B3648" s="1">
        <v>23209</v>
      </c>
      <c r="C3648" s="2" t="s">
        <v>983</v>
      </c>
      <c r="D3648" s="2">
        <v>10</v>
      </c>
      <c r="E3648" s="3">
        <v>40739.606944444444</v>
      </c>
      <c r="F3648" s="11">
        <v>1.65</v>
      </c>
      <c r="G3648" s="2">
        <v>12621</v>
      </c>
      <c r="H3648" s="11">
        <v>16.5</v>
      </c>
    </row>
    <row r="3649" spans="1:8" x14ac:dyDescent="0.25">
      <c r="A3649" s="2">
        <v>560211</v>
      </c>
      <c r="B3649" s="1">
        <v>23240</v>
      </c>
      <c r="C3649" s="2" t="s">
        <v>1125</v>
      </c>
      <c r="D3649" s="2">
        <v>6</v>
      </c>
      <c r="E3649" s="3">
        <v>40739.606944444444</v>
      </c>
      <c r="F3649" s="11">
        <v>4.1500000000000004</v>
      </c>
      <c r="G3649" s="2">
        <v>12621</v>
      </c>
      <c r="H3649" s="11">
        <v>24.900000000000002</v>
      </c>
    </row>
    <row r="3650" spans="1:8" x14ac:dyDescent="0.25">
      <c r="A3650" s="2">
        <v>560211</v>
      </c>
      <c r="B3650" s="1" t="s">
        <v>88</v>
      </c>
      <c r="C3650" s="2" t="s">
        <v>89</v>
      </c>
      <c r="D3650" s="2">
        <v>12</v>
      </c>
      <c r="E3650" s="3">
        <v>40739.606944444444</v>
      </c>
      <c r="F3650" s="11">
        <v>1.25</v>
      </c>
      <c r="G3650" s="2">
        <v>12621</v>
      </c>
      <c r="H3650" s="11">
        <v>15</v>
      </c>
    </row>
    <row r="3651" spans="1:8" x14ac:dyDescent="0.25">
      <c r="A3651" s="2">
        <v>560211</v>
      </c>
      <c r="B3651" s="1" t="s">
        <v>28</v>
      </c>
      <c r="C3651" s="2" t="s">
        <v>29</v>
      </c>
      <c r="D3651" s="2">
        <v>10</v>
      </c>
      <c r="E3651" s="3">
        <v>40739.606944444444</v>
      </c>
      <c r="F3651" s="11">
        <v>2.08</v>
      </c>
      <c r="G3651" s="2">
        <v>12621</v>
      </c>
      <c r="H3651" s="11">
        <v>20.8</v>
      </c>
    </row>
    <row r="3652" spans="1:8" x14ac:dyDescent="0.25">
      <c r="A3652" s="2">
        <v>560230</v>
      </c>
      <c r="B3652" s="1">
        <v>20679</v>
      </c>
      <c r="C3652" s="2" t="s">
        <v>205</v>
      </c>
      <c r="D3652" s="2">
        <v>12</v>
      </c>
      <c r="E3652" s="3">
        <v>40741.453472222223</v>
      </c>
      <c r="F3652" s="11">
        <v>5.95</v>
      </c>
      <c r="G3652" s="2">
        <v>12600</v>
      </c>
      <c r="H3652" s="11">
        <v>71.400000000000006</v>
      </c>
    </row>
    <row r="3653" spans="1:8" x14ac:dyDescent="0.25">
      <c r="A3653" s="2">
        <v>560230</v>
      </c>
      <c r="B3653" s="1">
        <v>20712</v>
      </c>
      <c r="C3653" s="2" t="s">
        <v>6</v>
      </c>
      <c r="D3653" s="2">
        <v>10</v>
      </c>
      <c r="E3653" s="3">
        <v>40741.453472222223</v>
      </c>
      <c r="F3653" s="11">
        <v>2.08</v>
      </c>
      <c r="G3653" s="2">
        <v>12600</v>
      </c>
      <c r="H3653" s="11">
        <v>20.8</v>
      </c>
    </row>
    <row r="3654" spans="1:8" x14ac:dyDescent="0.25">
      <c r="A3654" s="2">
        <v>560230</v>
      </c>
      <c r="B3654" s="1">
        <v>21371</v>
      </c>
      <c r="C3654" s="2" t="s">
        <v>1213</v>
      </c>
      <c r="D3654" s="2">
        <v>12</v>
      </c>
      <c r="E3654" s="3">
        <v>40741.453472222223</v>
      </c>
      <c r="F3654" s="11">
        <v>0.75</v>
      </c>
      <c r="G3654" s="2">
        <v>12600</v>
      </c>
      <c r="H3654" s="11">
        <v>9</v>
      </c>
    </row>
    <row r="3655" spans="1:8" x14ac:dyDescent="0.25">
      <c r="A3655" s="2">
        <v>560230</v>
      </c>
      <c r="B3655" s="1">
        <v>21932</v>
      </c>
      <c r="C3655" s="2" t="s">
        <v>1102</v>
      </c>
      <c r="D3655" s="2">
        <v>10</v>
      </c>
      <c r="E3655" s="3">
        <v>40741.453472222223</v>
      </c>
      <c r="F3655" s="11">
        <v>1.65</v>
      </c>
      <c r="G3655" s="2">
        <v>12600</v>
      </c>
      <c r="H3655" s="11">
        <v>16.5</v>
      </c>
    </row>
    <row r="3656" spans="1:8" x14ac:dyDescent="0.25">
      <c r="A3656" s="2">
        <v>560230</v>
      </c>
      <c r="B3656" s="1" t="s">
        <v>353</v>
      </c>
      <c r="C3656" s="2" t="s">
        <v>354</v>
      </c>
      <c r="D3656" s="2">
        <v>24</v>
      </c>
      <c r="E3656" s="3">
        <v>40741.453472222223</v>
      </c>
      <c r="F3656" s="11">
        <v>0.42</v>
      </c>
      <c r="G3656" s="2">
        <v>12600</v>
      </c>
      <c r="H3656" s="11">
        <v>10.08</v>
      </c>
    </row>
    <row r="3657" spans="1:8" x14ac:dyDescent="0.25">
      <c r="A3657" s="2">
        <v>560230</v>
      </c>
      <c r="B3657" s="1" t="s">
        <v>791</v>
      </c>
      <c r="C3657" s="2" t="s">
        <v>792</v>
      </c>
      <c r="D3657" s="2">
        <v>6</v>
      </c>
      <c r="E3657" s="3">
        <v>40741.453472222223</v>
      </c>
      <c r="F3657" s="11">
        <v>5.95</v>
      </c>
      <c r="G3657" s="2">
        <v>12600</v>
      </c>
      <c r="H3657" s="11">
        <v>35.700000000000003</v>
      </c>
    </row>
    <row r="3658" spans="1:8" x14ac:dyDescent="0.25">
      <c r="A3658" s="2">
        <v>560230</v>
      </c>
      <c r="B3658" s="1" t="s">
        <v>206</v>
      </c>
      <c r="C3658" s="2" t="s">
        <v>207</v>
      </c>
      <c r="D3658" s="2">
        <v>21</v>
      </c>
      <c r="E3658" s="3">
        <v>40741.453472222223</v>
      </c>
      <c r="F3658" s="11">
        <v>5.95</v>
      </c>
      <c r="G3658" s="2">
        <v>12600</v>
      </c>
      <c r="H3658" s="11">
        <v>124.95</v>
      </c>
    </row>
    <row r="3659" spans="1:8" x14ac:dyDescent="0.25">
      <c r="A3659" s="2">
        <v>560230</v>
      </c>
      <c r="B3659" s="1" t="s">
        <v>28</v>
      </c>
      <c r="C3659" s="2" t="s">
        <v>29</v>
      </c>
      <c r="D3659" s="2">
        <v>10</v>
      </c>
      <c r="E3659" s="3">
        <v>40741.453472222223</v>
      </c>
      <c r="F3659" s="11">
        <v>2.08</v>
      </c>
      <c r="G3659" s="2">
        <v>12600</v>
      </c>
      <c r="H3659" s="11">
        <v>20.8</v>
      </c>
    </row>
    <row r="3660" spans="1:8" x14ac:dyDescent="0.25">
      <c r="A3660" s="2">
        <v>560544</v>
      </c>
      <c r="B3660" s="1">
        <v>20754</v>
      </c>
      <c r="C3660" s="2" t="s">
        <v>698</v>
      </c>
      <c r="D3660" s="2">
        <v>6</v>
      </c>
      <c r="E3660" s="3">
        <v>40743.525694444441</v>
      </c>
      <c r="F3660" s="11">
        <v>2.1</v>
      </c>
      <c r="G3660" s="2">
        <v>12569</v>
      </c>
      <c r="H3660" s="11">
        <v>12.600000000000001</v>
      </c>
    </row>
    <row r="3661" spans="1:8" x14ac:dyDescent="0.25">
      <c r="A3661" s="2">
        <v>560544</v>
      </c>
      <c r="B3661" s="1">
        <v>21042</v>
      </c>
      <c r="C3661" s="2" t="s">
        <v>331</v>
      </c>
      <c r="D3661" s="2">
        <v>3</v>
      </c>
      <c r="E3661" s="3">
        <v>40743.525694444441</v>
      </c>
      <c r="F3661" s="11">
        <v>5.95</v>
      </c>
      <c r="G3661" s="2">
        <v>12569</v>
      </c>
      <c r="H3661" s="11">
        <v>17.850000000000001</v>
      </c>
    </row>
    <row r="3662" spans="1:8" x14ac:dyDescent="0.25">
      <c r="A3662" s="2">
        <v>560544</v>
      </c>
      <c r="B3662" s="1">
        <v>21154</v>
      </c>
      <c r="C3662" s="2" t="s">
        <v>369</v>
      </c>
      <c r="D3662" s="2">
        <v>10</v>
      </c>
      <c r="E3662" s="3">
        <v>40743.525694444441</v>
      </c>
      <c r="F3662" s="11">
        <v>1.25</v>
      </c>
      <c r="G3662" s="2">
        <v>12569</v>
      </c>
      <c r="H3662" s="11">
        <v>12.5</v>
      </c>
    </row>
    <row r="3663" spans="1:8" x14ac:dyDescent="0.25">
      <c r="A3663" s="2">
        <v>560544</v>
      </c>
      <c r="B3663" s="1">
        <v>71279</v>
      </c>
      <c r="C3663" s="2" t="s">
        <v>1214</v>
      </c>
      <c r="D3663" s="2">
        <v>6</v>
      </c>
      <c r="E3663" s="3">
        <v>40743.525694444441</v>
      </c>
      <c r="F3663" s="11">
        <v>2.95</v>
      </c>
      <c r="G3663" s="2">
        <v>12569</v>
      </c>
      <c r="H3663" s="11">
        <v>17.700000000000003</v>
      </c>
    </row>
    <row r="3664" spans="1:8" x14ac:dyDescent="0.25">
      <c r="A3664" s="2">
        <v>560545</v>
      </c>
      <c r="B3664" s="1">
        <v>21232</v>
      </c>
      <c r="C3664" s="2" t="s">
        <v>179</v>
      </c>
      <c r="D3664" s="2">
        <v>12</v>
      </c>
      <c r="E3664" s="3">
        <v>40743.526388888888</v>
      </c>
      <c r="F3664" s="11">
        <v>1.25</v>
      </c>
      <c r="G3664" s="2">
        <v>12569</v>
      </c>
      <c r="H3664" s="11">
        <v>15</v>
      </c>
    </row>
    <row r="3665" spans="1:8" x14ac:dyDescent="0.25">
      <c r="A3665" s="2">
        <v>560545</v>
      </c>
      <c r="B3665" s="1">
        <v>22055</v>
      </c>
      <c r="C3665" s="2" t="s">
        <v>380</v>
      </c>
      <c r="D3665" s="2">
        <v>8</v>
      </c>
      <c r="E3665" s="3">
        <v>40743.526388888888</v>
      </c>
      <c r="F3665" s="11">
        <v>1.65</v>
      </c>
      <c r="G3665" s="2">
        <v>12569</v>
      </c>
      <c r="H3665" s="11">
        <v>13.2</v>
      </c>
    </row>
    <row r="3666" spans="1:8" x14ac:dyDescent="0.25">
      <c r="A3666" s="2">
        <v>560545</v>
      </c>
      <c r="B3666" s="1">
        <v>22064</v>
      </c>
      <c r="C3666" s="2" t="s">
        <v>251</v>
      </c>
      <c r="D3666" s="2">
        <v>12</v>
      </c>
      <c r="E3666" s="3">
        <v>40743.526388888888</v>
      </c>
      <c r="F3666" s="11">
        <v>1.65</v>
      </c>
      <c r="G3666" s="2">
        <v>12569</v>
      </c>
      <c r="H3666" s="11">
        <v>19.799999999999997</v>
      </c>
    </row>
    <row r="3667" spans="1:8" x14ac:dyDescent="0.25">
      <c r="A3667" s="2">
        <v>560545</v>
      </c>
      <c r="B3667" s="1">
        <v>22551</v>
      </c>
      <c r="C3667" s="2" t="s">
        <v>158</v>
      </c>
      <c r="D3667" s="2">
        <v>12</v>
      </c>
      <c r="E3667" s="3">
        <v>40743.526388888888</v>
      </c>
      <c r="F3667" s="11">
        <v>1.65</v>
      </c>
      <c r="G3667" s="2">
        <v>12569</v>
      </c>
      <c r="H3667" s="11">
        <v>19.799999999999997</v>
      </c>
    </row>
    <row r="3668" spans="1:8" x14ac:dyDescent="0.25">
      <c r="A3668" s="2">
        <v>560545</v>
      </c>
      <c r="B3668" s="1">
        <v>22553</v>
      </c>
      <c r="C3668" s="2" t="s">
        <v>702</v>
      </c>
      <c r="D3668" s="2">
        <v>12</v>
      </c>
      <c r="E3668" s="3">
        <v>40743.526388888888</v>
      </c>
      <c r="F3668" s="11">
        <v>1.65</v>
      </c>
      <c r="G3668" s="2">
        <v>12569</v>
      </c>
      <c r="H3668" s="11">
        <v>19.799999999999997</v>
      </c>
    </row>
    <row r="3669" spans="1:8" x14ac:dyDescent="0.25">
      <c r="A3669" s="2">
        <v>560566</v>
      </c>
      <c r="B3669" s="1">
        <v>20676</v>
      </c>
      <c r="C3669" s="2" t="s">
        <v>132</v>
      </c>
      <c r="D3669" s="2">
        <v>8</v>
      </c>
      <c r="E3669" s="3">
        <v>40743.572916666664</v>
      </c>
      <c r="F3669" s="11">
        <v>1.25</v>
      </c>
      <c r="G3669" s="2">
        <v>12662</v>
      </c>
      <c r="H3669" s="11">
        <v>10</v>
      </c>
    </row>
    <row r="3670" spans="1:8" x14ac:dyDescent="0.25">
      <c r="A3670" s="2">
        <v>560566</v>
      </c>
      <c r="B3670" s="1">
        <v>20677</v>
      </c>
      <c r="C3670" s="2" t="s">
        <v>121</v>
      </c>
      <c r="D3670" s="2">
        <v>8</v>
      </c>
      <c r="E3670" s="3">
        <v>40743.572916666664</v>
      </c>
      <c r="F3670" s="11">
        <v>1.25</v>
      </c>
      <c r="G3670" s="2">
        <v>12662</v>
      </c>
      <c r="H3670" s="11">
        <v>10</v>
      </c>
    </row>
    <row r="3671" spans="1:8" x14ac:dyDescent="0.25">
      <c r="A3671" s="2">
        <v>560566</v>
      </c>
      <c r="B3671" s="1">
        <v>20718</v>
      </c>
      <c r="C3671" s="2" t="s">
        <v>123</v>
      </c>
      <c r="D3671" s="2">
        <v>10</v>
      </c>
      <c r="E3671" s="3">
        <v>40743.572916666664</v>
      </c>
      <c r="F3671" s="11">
        <v>1.25</v>
      </c>
      <c r="G3671" s="2">
        <v>12662</v>
      </c>
      <c r="H3671" s="11">
        <v>12.5</v>
      </c>
    </row>
    <row r="3672" spans="1:8" x14ac:dyDescent="0.25">
      <c r="A3672" s="2">
        <v>560566</v>
      </c>
      <c r="B3672" s="1">
        <v>20750</v>
      </c>
      <c r="C3672" s="2" t="s">
        <v>79</v>
      </c>
      <c r="D3672" s="2">
        <v>2</v>
      </c>
      <c r="E3672" s="3">
        <v>40743.572916666664</v>
      </c>
      <c r="F3672" s="11">
        <v>7.95</v>
      </c>
      <c r="G3672" s="2">
        <v>12662</v>
      </c>
      <c r="H3672" s="11">
        <v>15.9</v>
      </c>
    </row>
    <row r="3673" spans="1:8" x14ac:dyDescent="0.25">
      <c r="A3673" s="2">
        <v>560566</v>
      </c>
      <c r="B3673" s="1">
        <v>21238</v>
      </c>
      <c r="C3673" s="2" t="s">
        <v>125</v>
      </c>
      <c r="D3673" s="2">
        <v>8</v>
      </c>
      <c r="E3673" s="3">
        <v>40743.572916666664</v>
      </c>
      <c r="F3673" s="11">
        <v>0.85</v>
      </c>
      <c r="G3673" s="2">
        <v>12662</v>
      </c>
      <c r="H3673" s="11">
        <v>6.8</v>
      </c>
    </row>
    <row r="3674" spans="1:8" x14ac:dyDescent="0.25">
      <c r="A3674" s="2">
        <v>560566</v>
      </c>
      <c r="B3674" s="1">
        <v>21239</v>
      </c>
      <c r="C3674" s="2" t="s">
        <v>126</v>
      </c>
      <c r="D3674" s="2">
        <v>8</v>
      </c>
      <c r="E3674" s="3">
        <v>40743.572916666664</v>
      </c>
      <c r="F3674" s="11">
        <v>0.85</v>
      </c>
      <c r="G3674" s="2">
        <v>12662</v>
      </c>
      <c r="H3674" s="11">
        <v>6.8</v>
      </c>
    </row>
    <row r="3675" spans="1:8" x14ac:dyDescent="0.25">
      <c r="A3675" s="2">
        <v>560566</v>
      </c>
      <c r="B3675" s="1">
        <v>21240</v>
      </c>
      <c r="C3675" s="2" t="s">
        <v>131</v>
      </c>
      <c r="D3675" s="2">
        <v>8</v>
      </c>
      <c r="E3675" s="3">
        <v>40743.572916666664</v>
      </c>
      <c r="F3675" s="11">
        <v>0.85</v>
      </c>
      <c r="G3675" s="2">
        <v>12662</v>
      </c>
      <c r="H3675" s="11">
        <v>6.8</v>
      </c>
    </row>
    <row r="3676" spans="1:8" x14ac:dyDescent="0.25">
      <c r="A3676" s="2">
        <v>560566</v>
      </c>
      <c r="B3676" s="1">
        <v>21242</v>
      </c>
      <c r="C3676" s="2" t="s">
        <v>133</v>
      </c>
      <c r="D3676" s="2">
        <v>8</v>
      </c>
      <c r="E3676" s="3">
        <v>40743.572916666664</v>
      </c>
      <c r="F3676" s="11">
        <v>1.69</v>
      </c>
      <c r="G3676" s="2">
        <v>12662</v>
      </c>
      <c r="H3676" s="11">
        <v>13.52</v>
      </c>
    </row>
    <row r="3677" spans="1:8" x14ac:dyDescent="0.25">
      <c r="A3677" s="2">
        <v>560566</v>
      </c>
      <c r="B3677" s="1">
        <v>21243</v>
      </c>
      <c r="C3677" s="2" t="s">
        <v>122</v>
      </c>
      <c r="D3677" s="2">
        <v>8</v>
      </c>
      <c r="E3677" s="3">
        <v>40743.572916666664</v>
      </c>
      <c r="F3677" s="11">
        <v>1.69</v>
      </c>
      <c r="G3677" s="2">
        <v>12662</v>
      </c>
      <c r="H3677" s="11">
        <v>13.52</v>
      </c>
    </row>
    <row r="3678" spans="1:8" x14ac:dyDescent="0.25">
      <c r="A3678" s="2">
        <v>560566</v>
      </c>
      <c r="B3678" s="1">
        <v>21245</v>
      </c>
      <c r="C3678" s="2" t="s">
        <v>342</v>
      </c>
      <c r="D3678" s="2">
        <v>8</v>
      </c>
      <c r="E3678" s="3">
        <v>40743.572916666664</v>
      </c>
      <c r="F3678" s="11">
        <v>1.69</v>
      </c>
      <c r="G3678" s="2">
        <v>12662</v>
      </c>
      <c r="H3678" s="11">
        <v>13.52</v>
      </c>
    </row>
    <row r="3679" spans="1:8" x14ac:dyDescent="0.25">
      <c r="A3679" s="2">
        <v>560566</v>
      </c>
      <c r="B3679" s="1">
        <v>21578</v>
      </c>
      <c r="C3679" s="2" t="s">
        <v>175</v>
      </c>
      <c r="D3679" s="2">
        <v>6</v>
      </c>
      <c r="E3679" s="3">
        <v>40743.572916666664</v>
      </c>
      <c r="F3679" s="11">
        <v>2.25</v>
      </c>
      <c r="G3679" s="2">
        <v>12662</v>
      </c>
      <c r="H3679" s="11">
        <v>13.5</v>
      </c>
    </row>
    <row r="3680" spans="1:8" x14ac:dyDescent="0.25">
      <c r="A3680" s="2">
        <v>560566</v>
      </c>
      <c r="B3680" s="1">
        <v>22149</v>
      </c>
      <c r="C3680" s="2" t="s">
        <v>22</v>
      </c>
      <c r="D3680" s="2">
        <v>6</v>
      </c>
      <c r="E3680" s="3">
        <v>40743.572916666664</v>
      </c>
      <c r="F3680" s="11">
        <v>2.1</v>
      </c>
      <c r="G3680" s="2">
        <v>12662</v>
      </c>
      <c r="H3680" s="11">
        <v>12.600000000000001</v>
      </c>
    </row>
    <row r="3681" spans="1:8" x14ac:dyDescent="0.25">
      <c r="A3681" s="2">
        <v>560566</v>
      </c>
      <c r="B3681" s="1">
        <v>22175</v>
      </c>
      <c r="C3681" s="2" t="s">
        <v>896</v>
      </c>
      <c r="D3681" s="2">
        <v>6</v>
      </c>
      <c r="E3681" s="3">
        <v>40743.572916666664</v>
      </c>
      <c r="F3681" s="11">
        <v>2.95</v>
      </c>
      <c r="G3681" s="2">
        <v>12662</v>
      </c>
      <c r="H3681" s="11">
        <v>17.700000000000003</v>
      </c>
    </row>
    <row r="3682" spans="1:8" x14ac:dyDescent="0.25">
      <c r="A3682" s="2">
        <v>560566</v>
      </c>
      <c r="B3682" s="1">
        <v>22176</v>
      </c>
      <c r="C3682" s="2" t="s">
        <v>470</v>
      </c>
      <c r="D3682" s="2">
        <v>6</v>
      </c>
      <c r="E3682" s="3">
        <v>40743.572916666664</v>
      </c>
      <c r="F3682" s="11">
        <v>2.95</v>
      </c>
      <c r="G3682" s="2">
        <v>12662</v>
      </c>
      <c r="H3682" s="11">
        <v>17.700000000000003</v>
      </c>
    </row>
    <row r="3683" spans="1:8" x14ac:dyDescent="0.25">
      <c r="A3683" s="2">
        <v>560566</v>
      </c>
      <c r="B3683" s="1">
        <v>22636</v>
      </c>
      <c r="C3683" s="2" t="s">
        <v>24</v>
      </c>
      <c r="D3683" s="2">
        <v>2</v>
      </c>
      <c r="E3683" s="3">
        <v>40743.572916666664</v>
      </c>
      <c r="F3683" s="11">
        <v>8.5</v>
      </c>
      <c r="G3683" s="2">
        <v>12662</v>
      </c>
      <c r="H3683" s="11">
        <v>17</v>
      </c>
    </row>
    <row r="3684" spans="1:8" x14ac:dyDescent="0.25">
      <c r="A3684" s="2">
        <v>560566</v>
      </c>
      <c r="B3684" s="1">
        <v>22745</v>
      </c>
      <c r="C3684" s="2" t="s">
        <v>196</v>
      </c>
      <c r="D3684" s="2">
        <v>6</v>
      </c>
      <c r="E3684" s="3">
        <v>40743.572916666664</v>
      </c>
      <c r="F3684" s="11">
        <v>2.1</v>
      </c>
      <c r="G3684" s="2">
        <v>12662</v>
      </c>
      <c r="H3684" s="11">
        <v>12.600000000000001</v>
      </c>
    </row>
    <row r="3685" spans="1:8" x14ac:dyDescent="0.25">
      <c r="A3685" s="2">
        <v>560566</v>
      </c>
      <c r="B3685" s="1">
        <v>22746</v>
      </c>
      <c r="C3685" s="2" t="s">
        <v>195</v>
      </c>
      <c r="D3685" s="2">
        <v>6</v>
      </c>
      <c r="E3685" s="3">
        <v>40743.572916666664</v>
      </c>
      <c r="F3685" s="11">
        <v>2.1</v>
      </c>
      <c r="G3685" s="2">
        <v>12662</v>
      </c>
      <c r="H3685" s="11">
        <v>12.600000000000001</v>
      </c>
    </row>
    <row r="3686" spans="1:8" x14ac:dyDescent="0.25">
      <c r="A3686" s="2">
        <v>560566</v>
      </c>
      <c r="B3686" s="1">
        <v>22747</v>
      </c>
      <c r="C3686" s="2" t="s">
        <v>407</v>
      </c>
      <c r="D3686" s="2">
        <v>6</v>
      </c>
      <c r="E3686" s="3">
        <v>40743.572916666664</v>
      </c>
      <c r="F3686" s="11">
        <v>2.1</v>
      </c>
      <c r="G3686" s="2">
        <v>12662</v>
      </c>
      <c r="H3686" s="11">
        <v>12.600000000000001</v>
      </c>
    </row>
    <row r="3687" spans="1:8" x14ac:dyDescent="0.25">
      <c r="A3687" s="2">
        <v>560566</v>
      </c>
      <c r="B3687" s="1">
        <v>22748</v>
      </c>
      <c r="C3687" s="2" t="s">
        <v>197</v>
      </c>
      <c r="D3687" s="2">
        <v>6</v>
      </c>
      <c r="E3687" s="3">
        <v>40743.572916666664</v>
      </c>
      <c r="F3687" s="11">
        <v>2.1</v>
      </c>
      <c r="G3687" s="2">
        <v>12662</v>
      </c>
      <c r="H3687" s="11">
        <v>12.600000000000001</v>
      </c>
    </row>
    <row r="3688" spans="1:8" x14ac:dyDescent="0.25">
      <c r="A3688" s="2">
        <v>560566</v>
      </c>
      <c r="B3688" s="1">
        <v>23199</v>
      </c>
      <c r="C3688" s="2" t="s">
        <v>888</v>
      </c>
      <c r="D3688" s="2">
        <v>10</v>
      </c>
      <c r="E3688" s="3">
        <v>40743.572916666664</v>
      </c>
      <c r="F3688" s="11">
        <v>2.08</v>
      </c>
      <c r="G3688" s="2">
        <v>12662</v>
      </c>
      <c r="H3688" s="11">
        <v>20.8</v>
      </c>
    </row>
    <row r="3689" spans="1:8" x14ac:dyDescent="0.25">
      <c r="A3689" s="2">
        <v>560566</v>
      </c>
      <c r="B3689" s="1">
        <v>23204</v>
      </c>
      <c r="C3689" s="2" t="s">
        <v>902</v>
      </c>
      <c r="D3689" s="2">
        <v>10</v>
      </c>
      <c r="E3689" s="3">
        <v>40743.572916666664</v>
      </c>
      <c r="F3689" s="11">
        <v>0.85</v>
      </c>
      <c r="G3689" s="2">
        <v>12662</v>
      </c>
      <c r="H3689" s="11">
        <v>8.5</v>
      </c>
    </row>
    <row r="3690" spans="1:8" x14ac:dyDescent="0.25">
      <c r="A3690" s="2">
        <v>560566</v>
      </c>
      <c r="B3690" s="1">
        <v>23255</v>
      </c>
      <c r="C3690" s="2" t="s">
        <v>921</v>
      </c>
      <c r="D3690" s="2">
        <v>4</v>
      </c>
      <c r="E3690" s="3">
        <v>40743.572916666664</v>
      </c>
      <c r="F3690" s="11">
        <v>4.1500000000000004</v>
      </c>
      <c r="G3690" s="2">
        <v>12662</v>
      </c>
      <c r="H3690" s="11">
        <v>16.600000000000001</v>
      </c>
    </row>
    <row r="3691" spans="1:8" x14ac:dyDescent="0.25">
      <c r="A3691" s="2">
        <v>560566</v>
      </c>
      <c r="B3691" s="1">
        <v>23288</v>
      </c>
      <c r="C3691" s="2" t="s">
        <v>1170</v>
      </c>
      <c r="D3691" s="2">
        <v>8</v>
      </c>
      <c r="E3691" s="3">
        <v>40743.572916666664</v>
      </c>
      <c r="F3691" s="11">
        <v>0.85</v>
      </c>
      <c r="G3691" s="2">
        <v>12662</v>
      </c>
      <c r="H3691" s="11">
        <v>6.8</v>
      </c>
    </row>
    <row r="3692" spans="1:8" x14ac:dyDescent="0.25">
      <c r="A3692" s="2">
        <v>560566</v>
      </c>
      <c r="B3692" s="1">
        <v>23298</v>
      </c>
      <c r="C3692" s="2" t="s">
        <v>1020</v>
      </c>
      <c r="D3692" s="2">
        <v>6</v>
      </c>
      <c r="E3692" s="3">
        <v>40743.572916666664</v>
      </c>
      <c r="F3692" s="11">
        <v>4.95</v>
      </c>
      <c r="G3692" s="2">
        <v>12662</v>
      </c>
      <c r="H3692" s="11">
        <v>29.700000000000003</v>
      </c>
    </row>
    <row r="3693" spans="1:8" x14ac:dyDescent="0.25">
      <c r="A3693" s="2">
        <v>560566</v>
      </c>
      <c r="B3693" s="1">
        <v>37495</v>
      </c>
      <c r="C3693" s="2" t="s">
        <v>462</v>
      </c>
      <c r="D3693" s="2">
        <v>4</v>
      </c>
      <c r="E3693" s="3">
        <v>40743.572916666664</v>
      </c>
      <c r="F3693" s="11">
        <v>3.75</v>
      </c>
      <c r="G3693" s="2">
        <v>12662</v>
      </c>
      <c r="H3693" s="11">
        <v>15</v>
      </c>
    </row>
    <row r="3694" spans="1:8" x14ac:dyDescent="0.25">
      <c r="A3694" s="2">
        <v>560566</v>
      </c>
      <c r="B3694" s="1">
        <v>85227</v>
      </c>
      <c r="C3694" s="2" t="s">
        <v>710</v>
      </c>
      <c r="D3694" s="2">
        <v>12</v>
      </c>
      <c r="E3694" s="3">
        <v>40743.572916666664</v>
      </c>
      <c r="F3694" s="11">
        <v>0.85</v>
      </c>
      <c r="G3694" s="2">
        <v>12662</v>
      </c>
      <c r="H3694" s="11">
        <v>10.199999999999999</v>
      </c>
    </row>
    <row r="3695" spans="1:8" x14ac:dyDescent="0.25">
      <c r="A3695" s="2">
        <v>560566</v>
      </c>
      <c r="B3695" s="1" t="s">
        <v>311</v>
      </c>
      <c r="C3695" s="2" t="s">
        <v>897</v>
      </c>
      <c r="D3695" s="2">
        <v>4</v>
      </c>
      <c r="E3695" s="3">
        <v>40743.572916666664</v>
      </c>
      <c r="F3695" s="11">
        <v>4.1500000000000004</v>
      </c>
      <c r="G3695" s="2">
        <v>12662</v>
      </c>
      <c r="H3695" s="11">
        <v>16.600000000000001</v>
      </c>
    </row>
    <row r="3696" spans="1:8" x14ac:dyDescent="0.25">
      <c r="A3696" s="2">
        <v>560566</v>
      </c>
      <c r="B3696" s="1" t="s">
        <v>339</v>
      </c>
      <c r="C3696" s="2" t="s">
        <v>924</v>
      </c>
      <c r="D3696" s="2">
        <v>4</v>
      </c>
      <c r="E3696" s="3">
        <v>40743.572916666664</v>
      </c>
      <c r="F3696" s="11">
        <v>4.1500000000000004</v>
      </c>
      <c r="G3696" s="2">
        <v>12662</v>
      </c>
      <c r="H3696" s="11">
        <v>16.600000000000001</v>
      </c>
    </row>
    <row r="3697" spans="1:8" x14ac:dyDescent="0.25">
      <c r="A3697" s="2">
        <v>560566</v>
      </c>
      <c r="B3697" s="1" t="s">
        <v>39</v>
      </c>
      <c r="C3697" s="2" t="s">
        <v>767</v>
      </c>
      <c r="D3697" s="2">
        <v>4</v>
      </c>
      <c r="E3697" s="3">
        <v>40743.572916666664</v>
      </c>
      <c r="F3697" s="11">
        <v>4.1500000000000004</v>
      </c>
      <c r="G3697" s="2">
        <v>12662</v>
      </c>
      <c r="H3697" s="11">
        <v>16.600000000000001</v>
      </c>
    </row>
    <row r="3698" spans="1:8" x14ac:dyDescent="0.25">
      <c r="A3698" s="2">
        <v>560569</v>
      </c>
      <c r="B3698" s="1">
        <v>20682</v>
      </c>
      <c r="C3698" s="2" t="s">
        <v>308</v>
      </c>
      <c r="D3698" s="2">
        <v>6</v>
      </c>
      <c r="E3698" s="3">
        <v>40743.586111111108</v>
      </c>
      <c r="F3698" s="11">
        <v>3.25</v>
      </c>
      <c r="G3698" s="2">
        <v>12480</v>
      </c>
      <c r="H3698" s="11">
        <v>19.5</v>
      </c>
    </row>
    <row r="3699" spans="1:8" x14ac:dyDescent="0.25">
      <c r="A3699" s="2">
        <v>560569</v>
      </c>
      <c r="B3699" s="1">
        <v>20696</v>
      </c>
      <c r="C3699" s="2" t="s">
        <v>1215</v>
      </c>
      <c r="D3699" s="2">
        <v>4</v>
      </c>
      <c r="E3699" s="3">
        <v>40743.586111111108</v>
      </c>
      <c r="F3699" s="11">
        <v>3.75</v>
      </c>
      <c r="G3699" s="2">
        <v>12480</v>
      </c>
      <c r="H3699" s="11">
        <v>15</v>
      </c>
    </row>
    <row r="3700" spans="1:8" x14ac:dyDescent="0.25">
      <c r="A3700" s="2">
        <v>560569</v>
      </c>
      <c r="B3700" s="1">
        <v>20704</v>
      </c>
      <c r="C3700" s="2" t="s">
        <v>468</v>
      </c>
      <c r="D3700" s="2">
        <v>2</v>
      </c>
      <c r="E3700" s="3">
        <v>40743.586111111108</v>
      </c>
      <c r="F3700" s="11">
        <v>6.95</v>
      </c>
      <c r="G3700" s="2">
        <v>12480</v>
      </c>
      <c r="H3700" s="11">
        <v>13.9</v>
      </c>
    </row>
    <row r="3701" spans="1:8" x14ac:dyDescent="0.25">
      <c r="A3701" s="2">
        <v>560569</v>
      </c>
      <c r="B3701" s="1">
        <v>20749</v>
      </c>
      <c r="C3701" s="2" t="s">
        <v>719</v>
      </c>
      <c r="D3701" s="2">
        <v>2</v>
      </c>
      <c r="E3701" s="3">
        <v>40743.586111111108</v>
      </c>
      <c r="F3701" s="11">
        <v>7.95</v>
      </c>
      <c r="G3701" s="2">
        <v>12480</v>
      </c>
      <c r="H3701" s="11">
        <v>15.9</v>
      </c>
    </row>
    <row r="3702" spans="1:8" x14ac:dyDescent="0.25">
      <c r="A3702" s="2">
        <v>560569</v>
      </c>
      <c r="B3702" s="1">
        <v>21239</v>
      </c>
      <c r="C3702" s="2" t="s">
        <v>126</v>
      </c>
      <c r="D3702" s="2">
        <v>8</v>
      </c>
      <c r="E3702" s="3">
        <v>40743.586111111108</v>
      </c>
      <c r="F3702" s="11">
        <v>0.85</v>
      </c>
      <c r="G3702" s="2">
        <v>12480</v>
      </c>
      <c r="H3702" s="11">
        <v>6.8</v>
      </c>
    </row>
    <row r="3703" spans="1:8" x14ac:dyDescent="0.25">
      <c r="A3703" s="2">
        <v>560569</v>
      </c>
      <c r="B3703" s="1">
        <v>21240</v>
      </c>
      <c r="C3703" s="2" t="s">
        <v>131</v>
      </c>
      <c r="D3703" s="2">
        <v>8</v>
      </c>
      <c r="E3703" s="3">
        <v>40743.586111111108</v>
      </c>
      <c r="F3703" s="11">
        <v>0.85</v>
      </c>
      <c r="G3703" s="2">
        <v>12480</v>
      </c>
      <c r="H3703" s="11">
        <v>6.8</v>
      </c>
    </row>
    <row r="3704" spans="1:8" x14ac:dyDescent="0.25">
      <c r="A3704" s="2">
        <v>560569</v>
      </c>
      <c r="B3704" s="1">
        <v>21243</v>
      </c>
      <c r="C3704" s="2" t="s">
        <v>122</v>
      </c>
      <c r="D3704" s="2">
        <v>8</v>
      </c>
      <c r="E3704" s="3">
        <v>40743.586111111108</v>
      </c>
      <c r="F3704" s="11">
        <v>1.69</v>
      </c>
      <c r="G3704" s="2">
        <v>12480</v>
      </c>
      <c r="H3704" s="11">
        <v>13.52</v>
      </c>
    </row>
    <row r="3705" spans="1:8" x14ac:dyDescent="0.25">
      <c r="A3705" s="2">
        <v>560569</v>
      </c>
      <c r="B3705" s="1">
        <v>21244</v>
      </c>
      <c r="C3705" s="2" t="s">
        <v>134</v>
      </c>
      <c r="D3705" s="2">
        <v>8</v>
      </c>
      <c r="E3705" s="3">
        <v>40743.586111111108</v>
      </c>
      <c r="F3705" s="11">
        <v>1.69</v>
      </c>
      <c r="G3705" s="2">
        <v>12480</v>
      </c>
      <c r="H3705" s="11">
        <v>13.52</v>
      </c>
    </row>
    <row r="3706" spans="1:8" x14ac:dyDescent="0.25">
      <c r="A3706" s="2">
        <v>560569</v>
      </c>
      <c r="B3706" s="1">
        <v>21481</v>
      </c>
      <c r="C3706" s="2" t="s">
        <v>119</v>
      </c>
      <c r="D3706" s="2">
        <v>6</v>
      </c>
      <c r="E3706" s="3">
        <v>40743.586111111108</v>
      </c>
      <c r="F3706" s="11">
        <v>2.95</v>
      </c>
      <c r="G3706" s="2">
        <v>12480</v>
      </c>
      <c r="H3706" s="11">
        <v>17.700000000000003</v>
      </c>
    </row>
    <row r="3707" spans="1:8" x14ac:dyDescent="0.25">
      <c r="A3707" s="2">
        <v>560569</v>
      </c>
      <c r="B3707" s="1">
        <v>21498</v>
      </c>
      <c r="C3707" s="2" t="s">
        <v>394</v>
      </c>
      <c r="D3707" s="2">
        <v>25</v>
      </c>
      <c r="E3707" s="3">
        <v>40743.586111111108</v>
      </c>
      <c r="F3707" s="11">
        <v>0.42</v>
      </c>
      <c r="G3707" s="2">
        <v>12480</v>
      </c>
      <c r="H3707" s="11">
        <v>10.5</v>
      </c>
    </row>
    <row r="3708" spans="1:8" x14ac:dyDescent="0.25">
      <c r="A3708" s="2">
        <v>560569</v>
      </c>
      <c r="B3708" s="1">
        <v>21499</v>
      </c>
      <c r="C3708" s="2" t="s">
        <v>395</v>
      </c>
      <c r="D3708" s="2">
        <v>25</v>
      </c>
      <c r="E3708" s="3">
        <v>40743.586111111108</v>
      </c>
      <c r="F3708" s="11">
        <v>0.42</v>
      </c>
      <c r="G3708" s="2">
        <v>12480</v>
      </c>
      <c r="H3708" s="11">
        <v>10.5</v>
      </c>
    </row>
    <row r="3709" spans="1:8" x14ac:dyDescent="0.25">
      <c r="A3709" s="2">
        <v>560569</v>
      </c>
      <c r="B3709" s="1">
        <v>21703</v>
      </c>
      <c r="C3709" s="2" t="s">
        <v>952</v>
      </c>
      <c r="D3709" s="2">
        <v>12</v>
      </c>
      <c r="E3709" s="3">
        <v>40743.586111111108</v>
      </c>
      <c r="F3709" s="11">
        <v>0.42</v>
      </c>
      <c r="G3709" s="2">
        <v>12480</v>
      </c>
      <c r="H3709" s="11">
        <v>5.04</v>
      </c>
    </row>
    <row r="3710" spans="1:8" x14ac:dyDescent="0.25">
      <c r="A3710" s="2">
        <v>560569</v>
      </c>
      <c r="B3710" s="1">
        <v>21739</v>
      </c>
      <c r="C3710" s="2" t="s">
        <v>1221</v>
      </c>
      <c r="D3710" s="2">
        <v>6</v>
      </c>
      <c r="E3710" s="3">
        <v>40743.586111111108</v>
      </c>
      <c r="F3710" s="11">
        <v>2.95</v>
      </c>
      <c r="G3710" s="2">
        <v>12480</v>
      </c>
      <c r="H3710" s="11">
        <v>17.700000000000003</v>
      </c>
    </row>
    <row r="3711" spans="1:8" x14ac:dyDescent="0.25">
      <c r="A3711" s="2">
        <v>560569</v>
      </c>
      <c r="B3711" s="1">
        <v>21741</v>
      </c>
      <c r="C3711" s="2" t="s">
        <v>1220</v>
      </c>
      <c r="D3711" s="2">
        <v>6</v>
      </c>
      <c r="E3711" s="3">
        <v>40743.586111111108</v>
      </c>
      <c r="F3711" s="11">
        <v>2.95</v>
      </c>
      <c r="G3711" s="2">
        <v>12480</v>
      </c>
      <c r="H3711" s="11">
        <v>17.700000000000003</v>
      </c>
    </row>
    <row r="3712" spans="1:8" x14ac:dyDescent="0.25">
      <c r="A3712" s="2">
        <v>560569</v>
      </c>
      <c r="B3712" s="1">
        <v>21914</v>
      </c>
      <c r="C3712" s="2" t="s">
        <v>66</v>
      </c>
      <c r="D3712" s="2">
        <v>12</v>
      </c>
      <c r="E3712" s="3">
        <v>40743.586111111108</v>
      </c>
      <c r="F3712" s="11">
        <v>1.25</v>
      </c>
      <c r="G3712" s="2">
        <v>12480</v>
      </c>
      <c r="H3712" s="11">
        <v>15</v>
      </c>
    </row>
    <row r="3713" spans="1:8" x14ac:dyDescent="0.25">
      <c r="A3713" s="2">
        <v>560569</v>
      </c>
      <c r="B3713" s="1">
        <v>22045</v>
      </c>
      <c r="C3713" s="2" t="s">
        <v>781</v>
      </c>
      <c r="D3713" s="2">
        <v>25</v>
      </c>
      <c r="E3713" s="3">
        <v>40743.586111111108</v>
      </c>
      <c r="F3713" s="11">
        <v>0.42</v>
      </c>
      <c r="G3713" s="2">
        <v>12480</v>
      </c>
      <c r="H3713" s="11">
        <v>10.5</v>
      </c>
    </row>
    <row r="3714" spans="1:8" x14ac:dyDescent="0.25">
      <c r="A3714" s="2">
        <v>560569</v>
      </c>
      <c r="B3714" s="1">
        <v>22076</v>
      </c>
      <c r="C3714" s="2" t="s">
        <v>291</v>
      </c>
      <c r="D3714" s="2">
        <v>12</v>
      </c>
      <c r="E3714" s="3">
        <v>40743.586111111108</v>
      </c>
      <c r="F3714" s="11">
        <v>1.65</v>
      </c>
      <c r="G3714" s="2">
        <v>12480</v>
      </c>
      <c r="H3714" s="11">
        <v>19.799999999999997</v>
      </c>
    </row>
    <row r="3715" spans="1:8" x14ac:dyDescent="0.25">
      <c r="A3715" s="2">
        <v>560569</v>
      </c>
      <c r="B3715" s="1">
        <v>22111</v>
      </c>
      <c r="C3715" s="2" t="s">
        <v>118</v>
      </c>
      <c r="D3715" s="2">
        <v>3</v>
      </c>
      <c r="E3715" s="3">
        <v>40743.586111111108</v>
      </c>
      <c r="F3715" s="11">
        <v>4.95</v>
      </c>
      <c r="G3715" s="2">
        <v>12480</v>
      </c>
      <c r="H3715" s="11">
        <v>14.850000000000001</v>
      </c>
    </row>
    <row r="3716" spans="1:8" x14ac:dyDescent="0.25">
      <c r="A3716" s="2">
        <v>560569</v>
      </c>
      <c r="B3716" s="1">
        <v>22215</v>
      </c>
      <c r="C3716" s="2" t="s">
        <v>18</v>
      </c>
      <c r="D3716" s="2">
        <v>2</v>
      </c>
      <c r="E3716" s="3">
        <v>40743.586111111108</v>
      </c>
      <c r="F3716" s="11">
        <v>8.5</v>
      </c>
      <c r="G3716" s="2">
        <v>12480</v>
      </c>
      <c r="H3716" s="11">
        <v>17</v>
      </c>
    </row>
    <row r="3717" spans="1:8" x14ac:dyDescent="0.25">
      <c r="A3717" s="2">
        <v>560569</v>
      </c>
      <c r="B3717" s="1">
        <v>22221</v>
      </c>
      <c r="C3717" s="2" t="s">
        <v>242</v>
      </c>
      <c r="D3717" s="2">
        <v>2</v>
      </c>
      <c r="E3717" s="3">
        <v>40743.586111111108</v>
      </c>
      <c r="F3717" s="11">
        <v>9.9499999999999993</v>
      </c>
      <c r="G3717" s="2">
        <v>12480</v>
      </c>
      <c r="H3717" s="11">
        <v>19.899999999999999</v>
      </c>
    </row>
    <row r="3718" spans="1:8" x14ac:dyDescent="0.25">
      <c r="A3718" s="2">
        <v>560569</v>
      </c>
      <c r="B3718" s="1">
        <v>22236</v>
      </c>
      <c r="C3718" s="2" t="s">
        <v>243</v>
      </c>
      <c r="D3718" s="2">
        <v>1</v>
      </c>
      <c r="E3718" s="3">
        <v>40743.586111111108</v>
      </c>
      <c r="F3718" s="11">
        <v>12.75</v>
      </c>
      <c r="G3718" s="2">
        <v>12480</v>
      </c>
      <c r="H3718" s="11">
        <v>12.75</v>
      </c>
    </row>
    <row r="3719" spans="1:8" x14ac:dyDescent="0.25">
      <c r="A3719" s="2">
        <v>560569</v>
      </c>
      <c r="B3719" s="1">
        <v>22252</v>
      </c>
      <c r="C3719" s="2" t="s">
        <v>1226</v>
      </c>
      <c r="D3719" s="2">
        <v>12</v>
      </c>
      <c r="E3719" s="3">
        <v>40743.586111111108</v>
      </c>
      <c r="F3719" s="11">
        <v>1.25</v>
      </c>
      <c r="G3719" s="2">
        <v>12480</v>
      </c>
      <c r="H3719" s="11">
        <v>15</v>
      </c>
    </row>
    <row r="3720" spans="1:8" x14ac:dyDescent="0.25">
      <c r="A3720" s="2">
        <v>560569</v>
      </c>
      <c r="B3720" s="1">
        <v>22423</v>
      </c>
      <c r="C3720" s="2" t="s">
        <v>100</v>
      </c>
      <c r="D3720" s="2">
        <v>1</v>
      </c>
      <c r="E3720" s="3">
        <v>40743.586111111108</v>
      </c>
      <c r="F3720" s="11">
        <v>12.75</v>
      </c>
      <c r="G3720" s="2">
        <v>12480</v>
      </c>
      <c r="H3720" s="11">
        <v>12.75</v>
      </c>
    </row>
    <row r="3721" spans="1:8" x14ac:dyDescent="0.25">
      <c r="A3721" s="2">
        <v>560569</v>
      </c>
      <c r="B3721" s="1">
        <v>22554</v>
      </c>
      <c r="C3721" s="2" t="s">
        <v>110</v>
      </c>
      <c r="D3721" s="2">
        <v>12</v>
      </c>
      <c r="E3721" s="3">
        <v>40743.586111111108</v>
      </c>
      <c r="F3721" s="11">
        <v>1.65</v>
      </c>
      <c r="G3721" s="2">
        <v>12480</v>
      </c>
      <c r="H3721" s="11">
        <v>19.799999999999997</v>
      </c>
    </row>
    <row r="3722" spans="1:8" x14ac:dyDescent="0.25">
      <c r="A3722" s="2">
        <v>560569</v>
      </c>
      <c r="B3722" s="1">
        <v>23231</v>
      </c>
      <c r="C3722" s="2" t="s">
        <v>635</v>
      </c>
      <c r="D3722" s="2">
        <v>25</v>
      </c>
      <c r="E3722" s="3">
        <v>40743.586111111108</v>
      </c>
      <c r="F3722" s="11">
        <v>0.42</v>
      </c>
      <c r="G3722" s="2">
        <v>12480</v>
      </c>
      <c r="H3722" s="11">
        <v>10.5</v>
      </c>
    </row>
    <row r="3723" spans="1:8" x14ac:dyDescent="0.25">
      <c r="A3723" s="2">
        <v>560569</v>
      </c>
      <c r="B3723" s="1">
        <v>23285</v>
      </c>
      <c r="C3723" s="2" t="s">
        <v>1168</v>
      </c>
      <c r="D3723" s="2">
        <v>8</v>
      </c>
      <c r="E3723" s="3">
        <v>40743.586111111108</v>
      </c>
      <c r="F3723" s="11">
        <v>0.85</v>
      </c>
      <c r="G3723" s="2">
        <v>12480</v>
      </c>
      <c r="H3723" s="11">
        <v>6.8</v>
      </c>
    </row>
    <row r="3724" spans="1:8" x14ac:dyDescent="0.25">
      <c r="A3724" s="2">
        <v>560569</v>
      </c>
      <c r="B3724" s="1">
        <v>23286</v>
      </c>
      <c r="C3724" s="2" t="s">
        <v>1169</v>
      </c>
      <c r="D3724" s="2">
        <v>8</v>
      </c>
      <c r="E3724" s="3">
        <v>40743.586111111108</v>
      </c>
      <c r="F3724" s="11">
        <v>0.85</v>
      </c>
      <c r="G3724" s="2">
        <v>12480</v>
      </c>
      <c r="H3724" s="11">
        <v>6.8</v>
      </c>
    </row>
    <row r="3725" spans="1:8" x14ac:dyDescent="0.25">
      <c r="A3725" s="2">
        <v>560569</v>
      </c>
      <c r="B3725" s="1" t="s">
        <v>779</v>
      </c>
      <c r="C3725" s="2" t="s">
        <v>780</v>
      </c>
      <c r="D3725" s="2">
        <v>25</v>
      </c>
      <c r="E3725" s="3">
        <v>40743.586111111108</v>
      </c>
      <c r="F3725" s="11">
        <v>0.42</v>
      </c>
      <c r="G3725" s="2">
        <v>12480</v>
      </c>
      <c r="H3725" s="11">
        <v>10.5</v>
      </c>
    </row>
    <row r="3726" spans="1:8" x14ac:dyDescent="0.25">
      <c r="A3726" s="2">
        <v>560569</v>
      </c>
      <c r="B3726" s="1" t="s">
        <v>1222</v>
      </c>
      <c r="C3726" s="2" t="s">
        <v>1223</v>
      </c>
      <c r="D3726" s="2">
        <v>3</v>
      </c>
      <c r="E3726" s="3">
        <v>40743.586111111108</v>
      </c>
      <c r="F3726" s="11">
        <v>4.6500000000000004</v>
      </c>
      <c r="G3726" s="2">
        <v>12480</v>
      </c>
      <c r="H3726" s="11">
        <v>13.950000000000001</v>
      </c>
    </row>
    <row r="3727" spans="1:8" x14ac:dyDescent="0.25">
      <c r="A3727" s="2">
        <v>560569</v>
      </c>
      <c r="B3727" s="1" t="s">
        <v>1224</v>
      </c>
      <c r="C3727" s="2" t="s">
        <v>1225</v>
      </c>
      <c r="D3727" s="2">
        <v>6</v>
      </c>
      <c r="E3727" s="3">
        <v>40743.586111111108</v>
      </c>
      <c r="F3727" s="11">
        <v>2.95</v>
      </c>
      <c r="G3727" s="2">
        <v>12480</v>
      </c>
      <c r="H3727" s="11">
        <v>17.700000000000003</v>
      </c>
    </row>
    <row r="3728" spans="1:8" x14ac:dyDescent="0.25">
      <c r="A3728" s="2">
        <v>560569</v>
      </c>
      <c r="B3728" s="1" t="s">
        <v>1218</v>
      </c>
      <c r="C3728" s="2" t="s">
        <v>1219</v>
      </c>
      <c r="D3728" s="2">
        <v>12</v>
      </c>
      <c r="E3728" s="3">
        <v>40743.586111111108</v>
      </c>
      <c r="F3728" s="11">
        <v>1.25</v>
      </c>
      <c r="G3728" s="2">
        <v>12480</v>
      </c>
      <c r="H3728" s="11">
        <v>15</v>
      </c>
    </row>
    <row r="3729" spans="1:8" x14ac:dyDescent="0.25">
      <c r="A3729" s="2">
        <v>560569</v>
      </c>
      <c r="B3729" s="1" t="s">
        <v>1216</v>
      </c>
      <c r="C3729" s="2" t="s">
        <v>1217</v>
      </c>
      <c r="D3729" s="2">
        <v>6</v>
      </c>
      <c r="E3729" s="3">
        <v>40743.586111111108</v>
      </c>
      <c r="F3729" s="11">
        <v>2.5499999999999998</v>
      </c>
      <c r="G3729" s="2">
        <v>12480</v>
      </c>
      <c r="H3729" s="11">
        <v>15.299999999999999</v>
      </c>
    </row>
    <row r="3730" spans="1:8" x14ac:dyDescent="0.25">
      <c r="A3730" s="2">
        <v>560569</v>
      </c>
      <c r="B3730" s="1" t="s">
        <v>791</v>
      </c>
      <c r="C3730" s="2" t="s">
        <v>792</v>
      </c>
      <c r="D3730" s="2">
        <v>3</v>
      </c>
      <c r="E3730" s="3">
        <v>40743.586111111108</v>
      </c>
      <c r="F3730" s="11">
        <v>5.95</v>
      </c>
      <c r="G3730" s="2">
        <v>12480</v>
      </c>
      <c r="H3730" s="11">
        <v>17.850000000000001</v>
      </c>
    </row>
    <row r="3731" spans="1:8" x14ac:dyDescent="0.25">
      <c r="A3731" s="2">
        <v>560569</v>
      </c>
      <c r="B3731" s="1" t="s">
        <v>206</v>
      </c>
      <c r="C3731" s="2" t="s">
        <v>207</v>
      </c>
      <c r="D3731" s="2">
        <v>3</v>
      </c>
      <c r="E3731" s="3">
        <v>40743.586111111108</v>
      </c>
      <c r="F3731" s="11">
        <v>5.95</v>
      </c>
      <c r="G3731" s="2">
        <v>12480</v>
      </c>
      <c r="H3731" s="11">
        <v>17.850000000000001</v>
      </c>
    </row>
    <row r="3732" spans="1:8" x14ac:dyDescent="0.25">
      <c r="A3732" s="2">
        <v>560569</v>
      </c>
      <c r="B3732" s="1" t="s">
        <v>558</v>
      </c>
      <c r="C3732" s="2" t="s">
        <v>559</v>
      </c>
      <c r="D3732" s="2">
        <v>12</v>
      </c>
      <c r="E3732" s="3">
        <v>40743.586111111108</v>
      </c>
      <c r="F3732" s="11">
        <v>1.25</v>
      </c>
      <c r="G3732" s="2">
        <v>12480</v>
      </c>
      <c r="H3732" s="11">
        <v>15</v>
      </c>
    </row>
    <row r="3733" spans="1:8" x14ac:dyDescent="0.25">
      <c r="A3733" s="2">
        <v>560569</v>
      </c>
      <c r="B3733" s="1" t="s">
        <v>88</v>
      </c>
      <c r="C3733" s="2" t="s">
        <v>89</v>
      </c>
      <c r="D3733" s="2">
        <v>12</v>
      </c>
      <c r="E3733" s="3">
        <v>40743.586111111108</v>
      </c>
      <c r="F3733" s="11">
        <v>1.25</v>
      </c>
      <c r="G3733" s="2">
        <v>12480</v>
      </c>
      <c r="H3733" s="11">
        <v>15</v>
      </c>
    </row>
    <row r="3734" spans="1:8" x14ac:dyDescent="0.25">
      <c r="A3734" s="2">
        <v>560590</v>
      </c>
      <c r="B3734" s="1">
        <v>20652</v>
      </c>
      <c r="C3734" s="2" t="s">
        <v>1231</v>
      </c>
      <c r="D3734" s="2">
        <v>12</v>
      </c>
      <c r="E3734" s="3">
        <v>40743.663194444445</v>
      </c>
      <c r="F3734" s="11">
        <v>1.25</v>
      </c>
      <c r="G3734" s="2">
        <v>12560</v>
      </c>
      <c r="H3734" s="11">
        <v>15</v>
      </c>
    </row>
    <row r="3735" spans="1:8" x14ac:dyDescent="0.25">
      <c r="A3735" s="2">
        <v>560590</v>
      </c>
      <c r="B3735" s="1">
        <v>20981</v>
      </c>
      <c r="C3735" s="2" t="s">
        <v>260</v>
      </c>
      <c r="D3735" s="2">
        <v>12</v>
      </c>
      <c r="E3735" s="3">
        <v>40743.663194444445</v>
      </c>
      <c r="F3735" s="11">
        <v>0.85</v>
      </c>
      <c r="G3735" s="2">
        <v>12560</v>
      </c>
      <c r="H3735" s="11">
        <v>10.199999999999999</v>
      </c>
    </row>
    <row r="3736" spans="1:8" x14ac:dyDescent="0.25">
      <c r="A3736" s="2">
        <v>560590</v>
      </c>
      <c r="B3736" s="1">
        <v>21884</v>
      </c>
      <c r="C3736" s="2" t="s">
        <v>233</v>
      </c>
      <c r="D3736" s="2">
        <v>12</v>
      </c>
      <c r="E3736" s="3">
        <v>40743.663194444445</v>
      </c>
      <c r="F3736" s="11">
        <v>0.65</v>
      </c>
      <c r="G3736" s="2">
        <v>12560</v>
      </c>
      <c r="H3736" s="11">
        <v>7.8000000000000007</v>
      </c>
    </row>
    <row r="3737" spans="1:8" x14ac:dyDescent="0.25">
      <c r="A3737" s="2">
        <v>560590</v>
      </c>
      <c r="B3737" s="1">
        <v>22029</v>
      </c>
      <c r="C3737" s="2" t="s">
        <v>574</v>
      </c>
      <c r="D3737" s="2">
        <v>12</v>
      </c>
      <c r="E3737" s="3">
        <v>40743.663194444445</v>
      </c>
      <c r="F3737" s="11">
        <v>0.42</v>
      </c>
      <c r="G3737" s="2">
        <v>12560</v>
      </c>
      <c r="H3737" s="11">
        <v>5.04</v>
      </c>
    </row>
    <row r="3738" spans="1:8" x14ac:dyDescent="0.25">
      <c r="A3738" s="2">
        <v>560590</v>
      </c>
      <c r="B3738" s="1">
        <v>22302</v>
      </c>
      <c r="C3738" s="2" t="s">
        <v>509</v>
      </c>
      <c r="D3738" s="2">
        <v>6</v>
      </c>
      <c r="E3738" s="3">
        <v>40743.663194444445</v>
      </c>
      <c r="F3738" s="11">
        <v>2.5499999999999998</v>
      </c>
      <c r="G3738" s="2">
        <v>12560</v>
      </c>
      <c r="H3738" s="11">
        <v>15.299999999999999</v>
      </c>
    </row>
    <row r="3739" spans="1:8" x14ac:dyDescent="0.25">
      <c r="A3739" s="2">
        <v>560590</v>
      </c>
      <c r="B3739" s="1">
        <v>22303</v>
      </c>
      <c r="C3739" s="2" t="s">
        <v>422</v>
      </c>
      <c r="D3739" s="2">
        <v>6</v>
      </c>
      <c r="E3739" s="3">
        <v>40743.663194444445</v>
      </c>
      <c r="F3739" s="11">
        <v>2.5499999999999998</v>
      </c>
      <c r="G3739" s="2">
        <v>12560</v>
      </c>
      <c r="H3739" s="11">
        <v>15.299999999999999</v>
      </c>
    </row>
    <row r="3740" spans="1:8" x14ac:dyDescent="0.25">
      <c r="A3740" s="2">
        <v>560590</v>
      </c>
      <c r="B3740" s="1">
        <v>22319</v>
      </c>
      <c r="C3740" s="2" t="s">
        <v>330</v>
      </c>
      <c r="D3740" s="2">
        <v>12</v>
      </c>
      <c r="E3740" s="3">
        <v>40743.663194444445</v>
      </c>
      <c r="F3740" s="11">
        <v>0.65</v>
      </c>
      <c r="G3740" s="2">
        <v>12560</v>
      </c>
      <c r="H3740" s="11">
        <v>7.8000000000000007</v>
      </c>
    </row>
    <row r="3741" spans="1:8" x14ac:dyDescent="0.25">
      <c r="A3741" s="2">
        <v>560590</v>
      </c>
      <c r="B3741" s="1">
        <v>22326</v>
      </c>
      <c r="C3741" s="2" t="s">
        <v>75</v>
      </c>
      <c r="D3741" s="2">
        <v>6</v>
      </c>
      <c r="E3741" s="3">
        <v>40743.663194444445</v>
      </c>
      <c r="F3741" s="11">
        <v>2.95</v>
      </c>
      <c r="G3741" s="2">
        <v>12560</v>
      </c>
      <c r="H3741" s="11">
        <v>17.700000000000003</v>
      </c>
    </row>
    <row r="3742" spans="1:8" x14ac:dyDescent="0.25">
      <c r="A3742" s="2">
        <v>560590</v>
      </c>
      <c r="B3742" s="1">
        <v>22403</v>
      </c>
      <c r="C3742" s="2" t="s">
        <v>413</v>
      </c>
      <c r="D3742" s="2">
        <v>12</v>
      </c>
      <c r="E3742" s="3">
        <v>40743.663194444445</v>
      </c>
      <c r="F3742" s="11">
        <v>0.39</v>
      </c>
      <c r="G3742" s="2">
        <v>12560</v>
      </c>
      <c r="H3742" s="11">
        <v>4.68</v>
      </c>
    </row>
    <row r="3743" spans="1:8" x14ac:dyDescent="0.25">
      <c r="A3743" s="2">
        <v>560590</v>
      </c>
      <c r="B3743" s="1">
        <v>22430</v>
      </c>
      <c r="C3743" s="2" t="s">
        <v>1141</v>
      </c>
      <c r="D3743" s="2">
        <v>4</v>
      </c>
      <c r="E3743" s="3">
        <v>40743.663194444445</v>
      </c>
      <c r="F3743" s="11">
        <v>4.95</v>
      </c>
      <c r="G3743" s="2">
        <v>12560</v>
      </c>
      <c r="H3743" s="11">
        <v>19.8</v>
      </c>
    </row>
    <row r="3744" spans="1:8" x14ac:dyDescent="0.25">
      <c r="A3744" s="2">
        <v>560590</v>
      </c>
      <c r="B3744" s="1">
        <v>22551</v>
      </c>
      <c r="C3744" s="2" t="s">
        <v>158</v>
      </c>
      <c r="D3744" s="2">
        <v>12</v>
      </c>
      <c r="E3744" s="3">
        <v>40743.663194444445</v>
      </c>
      <c r="F3744" s="11">
        <v>1.65</v>
      </c>
      <c r="G3744" s="2">
        <v>12560</v>
      </c>
      <c r="H3744" s="11">
        <v>19.799999999999997</v>
      </c>
    </row>
    <row r="3745" spans="1:8" x14ac:dyDescent="0.25">
      <c r="A3745" s="2">
        <v>560590</v>
      </c>
      <c r="B3745" s="1">
        <v>22554</v>
      </c>
      <c r="C3745" s="2" t="s">
        <v>110</v>
      </c>
      <c r="D3745" s="2">
        <v>12</v>
      </c>
      <c r="E3745" s="3">
        <v>40743.663194444445</v>
      </c>
      <c r="F3745" s="11">
        <v>1.65</v>
      </c>
      <c r="G3745" s="2">
        <v>12560</v>
      </c>
      <c r="H3745" s="11">
        <v>19.799999999999997</v>
      </c>
    </row>
    <row r="3746" spans="1:8" x14ac:dyDescent="0.25">
      <c r="A3746" s="2">
        <v>560590</v>
      </c>
      <c r="B3746" s="1">
        <v>22624</v>
      </c>
      <c r="C3746" s="2" t="s">
        <v>48</v>
      </c>
      <c r="D3746" s="2">
        <v>2</v>
      </c>
      <c r="E3746" s="3">
        <v>40743.663194444445</v>
      </c>
      <c r="F3746" s="11">
        <v>8.5</v>
      </c>
      <c r="G3746" s="2">
        <v>12560</v>
      </c>
      <c r="H3746" s="11">
        <v>17</v>
      </c>
    </row>
    <row r="3747" spans="1:8" x14ac:dyDescent="0.25">
      <c r="A3747" s="2">
        <v>560590</v>
      </c>
      <c r="B3747" s="1">
        <v>22627</v>
      </c>
      <c r="C3747" s="2" t="s">
        <v>150</v>
      </c>
      <c r="D3747" s="2">
        <v>2</v>
      </c>
      <c r="E3747" s="3">
        <v>40743.663194444445</v>
      </c>
      <c r="F3747" s="11">
        <v>8.5</v>
      </c>
      <c r="G3747" s="2">
        <v>12560</v>
      </c>
      <c r="H3747" s="11">
        <v>17</v>
      </c>
    </row>
    <row r="3748" spans="1:8" x14ac:dyDescent="0.25">
      <c r="A3748" s="2">
        <v>560590</v>
      </c>
      <c r="B3748" s="1">
        <v>22629</v>
      </c>
      <c r="C3748" s="2" t="s">
        <v>74</v>
      </c>
      <c r="D3748" s="2">
        <v>12</v>
      </c>
      <c r="E3748" s="3">
        <v>40743.663194444445</v>
      </c>
      <c r="F3748" s="11">
        <v>1.95</v>
      </c>
      <c r="G3748" s="2">
        <v>12560</v>
      </c>
      <c r="H3748" s="11">
        <v>23.4</v>
      </c>
    </row>
    <row r="3749" spans="1:8" x14ac:dyDescent="0.25">
      <c r="A3749" s="2">
        <v>560590</v>
      </c>
      <c r="B3749" s="1">
        <v>22630</v>
      </c>
      <c r="C3749" s="2" t="s">
        <v>460</v>
      </c>
      <c r="D3749" s="2">
        <v>12</v>
      </c>
      <c r="E3749" s="3">
        <v>40743.663194444445</v>
      </c>
      <c r="F3749" s="11">
        <v>1.95</v>
      </c>
      <c r="G3749" s="2">
        <v>12560</v>
      </c>
      <c r="H3749" s="11">
        <v>23.4</v>
      </c>
    </row>
    <row r="3750" spans="1:8" x14ac:dyDescent="0.25">
      <c r="A3750" s="2">
        <v>560590</v>
      </c>
      <c r="B3750" s="1">
        <v>22637</v>
      </c>
      <c r="C3750" s="2" t="s">
        <v>783</v>
      </c>
      <c r="D3750" s="2">
        <v>8</v>
      </c>
      <c r="E3750" s="3">
        <v>40743.663194444445</v>
      </c>
      <c r="F3750" s="11">
        <v>2.5499999999999998</v>
      </c>
      <c r="G3750" s="2">
        <v>12560</v>
      </c>
      <c r="H3750" s="11">
        <v>20.399999999999999</v>
      </c>
    </row>
    <row r="3751" spans="1:8" x14ac:dyDescent="0.25">
      <c r="A3751" s="2">
        <v>560590</v>
      </c>
      <c r="B3751" s="1">
        <v>22692</v>
      </c>
      <c r="C3751" s="2" t="s">
        <v>500</v>
      </c>
      <c r="D3751" s="2">
        <v>4</v>
      </c>
      <c r="E3751" s="3">
        <v>40743.663194444445</v>
      </c>
      <c r="F3751" s="11">
        <v>7.95</v>
      </c>
      <c r="G3751" s="2">
        <v>12560</v>
      </c>
      <c r="H3751" s="11">
        <v>31.8</v>
      </c>
    </row>
    <row r="3752" spans="1:8" x14ac:dyDescent="0.25">
      <c r="A3752" s="2">
        <v>560590</v>
      </c>
      <c r="B3752" s="1">
        <v>22697</v>
      </c>
      <c r="C3752" s="2" t="s">
        <v>1232</v>
      </c>
      <c r="D3752" s="2">
        <v>6</v>
      </c>
      <c r="E3752" s="3">
        <v>40743.663194444445</v>
      </c>
      <c r="F3752" s="11">
        <v>2.95</v>
      </c>
      <c r="G3752" s="2">
        <v>12560</v>
      </c>
      <c r="H3752" s="11">
        <v>17.700000000000003</v>
      </c>
    </row>
    <row r="3753" spans="1:8" x14ac:dyDescent="0.25">
      <c r="A3753" s="2">
        <v>560590</v>
      </c>
      <c r="B3753" s="1">
        <v>22704</v>
      </c>
      <c r="C3753" s="2" t="s">
        <v>399</v>
      </c>
      <c r="D3753" s="2">
        <v>25</v>
      </c>
      <c r="E3753" s="3">
        <v>40743.663194444445</v>
      </c>
      <c r="F3753" s="11">
        <v>0.42</v>
      </c>
      <c r="G3753" s="2">
        <v>12560</v>
      </c>
      <c r="H3753" s="11">
        <v>10.5</v>
      </c>
    </row>
    <row r="3754" spans="1:8" x14ac:dyDescent="0.25">
      <c r="A3754" s="2">
        <v>560590</v>
      </c>
      <c r="B3754" s="1">
        <v>22725</v>
      </c>
      <c r="C3754" s="2" t="s">
        <v>162</v>
      </c>
      <c r="D3754" s="2">
        <v>4</v>
      </c>
      <c r="E3754" s="3">
        <v>40743.663194444445</v>
      </c>
      <c r="F3754" s="11">
        <v>3.75</v>
      </c>
      <c r="G3754" s="2">
        <v>12560</v>
      </c>
      <c r="H3754" s="11">
        <v>15</v>
      </c>
    </row>
    <row r="3755" spans="1:8" x14ac:dyDescent="0.25">
      <c r="A3755" s="2">
        <v>560590</v>
      </c>
      <c r="B3755" s="1">
        <v>22726</v>
      </c>
      <c r="C3755" s="2" t="s">
        <v>834</v>
      </c>
      <c r="D3755" s="2">
        <v>4</v>
      </c>
      <c r="E3755" s="3">
        <v>40743.663194444445</v>
      </c>
      <c r="F3755" s="11">
        <v>3.75</v>
      </c>
      <c r="G3755" s="2">
        <v>12560</v>
      </c>
      <c r="H3755" s="11">
        <v>15</v>
      </c>
    </row>
    <row r="3756" spans="1:8" x14ac:dyDescent="0.25">
      <c r="A3756" s="2">
        <v>560590</v>
      </c>
      <c r="B3756" s="1">
        <v>22727</v>
      </c>
      <c r="C3756" s="2" t="s">
        <v>161</v>
      </c>
      <c r="D3756" s="2">
        <v>4</v>
      </c>
      <c r="E3756" s="3">
        <v>40743.663194444445</v>
      </c>
      <c r="F3756" s="11">
        <v>3.75</v>
      </c>
      <c r="G3756" s="2">
        <v>12560</v>
      </c>
      <c r="H3756" s="11">
        <v>15</v>
      </c>
    </row>
    <row r="3757" spans="1:8" x14ac:dyDescent="0.25">
      <c r="A3757" s="2">
        <v>560590</v>
      </c>
      <c r="B3757" s="1">
        <v>22728</v>
      </c>
      <c r="C3757" s="2" t="s">
        <v>191</v>
      </c>
      <c r="D3757" s="2">
        <v>4</v>
      </c>
      <c r="E3757" s="3">
        <v>40743.663194444445</v>
      </c>
      <c r="F3757" s="11">
        <v>3.75</v>
      </c>
      <c r="G3757" s="2">
        <v>12560</v>
      </c>
      <c r="H3757" s="11">
        <v>15</v>
      </c>
    </row>
    <row r="3758" spans="1:8" x14ac:dyDescent="0.25">
      <c r="A3758" s="2">
        <v>560590</v>
      </c>
      <c r="B3758" s="1">
        <v>22729</v>
      </c>
      <c r="C3758" s="2" t="s">
        <v>676</v>
      </c>
      <c r="D3758" s="2">
        <v>4</v>
      </c>
      <c r="E3758" s="3">
        <v>40743.663194444445</v>
      </c>
      <c r="F3758" s="11">
        <v>3.75</v>
      </c>
      <c r="G3758" s="2">
        <v>12560</v>
      </c>
      <c r="H3758" s="11">
        <v>15</v>
      </c>
    </row>
    <row r="3759" spans="1:8" x14ac:dyDescent="0.25">
      <c r="A3759" s="2">
        <v>560590</v>
      </c>
      <c r="B3759" s="1">
        <v>22740</v>
      </c>
      <c r="C3759" s="2" t="s">
        <v>535</v>
      </c>
      <c r="D3759" s="2">
        <v>48</v>
      </c>
      <c r="E3759" s="3">
        <v>40743.663194444445</v>
      </c>
      <c r="F3759" s="11">
        <v>0.85</v>
      </c>
      <c r="G3759" s="2">
        <v>12560</v>
      </c>
      <c r="H3759" s="11">
        <v>40.799999999999997</v>
      </c>
    </row>
    <row r="3760" spans="1:8" x14ac:dyDescent="0.25">
      <c r="A3760" s="2">
        <v>560590</v>
      </c>
      <c r="B3760" s="1">
        <v>22781</v>
      </c>
      <c r="C3760" s="2" t="s">
        <v>51</v>
      </c>
      <c r="D3760" s="2">
        <v>2</v>
      </c>
      <c r="E3760" s="3">
        <v>40743.663194444445</v>
      </c>
      <c r="F3760" s="11">
        <v>7.65</v>
      </c>
      <c r="G3760" s="2">
        <v>12560</v>
      </c>
      <c r="H3760" s="11">
        <v>15.3</v>
      </c>
    </row>
    <row r="3761" spans="1:8" x14ac:dyDescent="0.25">
      <c r="A3761" s="2">
        <v>560590</v>
      </c>
      <c r="B3761" s="1">
        <v>22831</v>
      </c>
      <c r="C3761" s="2" t="s">
        <v>1229</v>
      </c>
      <c r="D3761" s="2">
        <v>6</v>
      </c>
      <c r="E3761" s="3">
        <v>40743.663194444445</v>
      </c>
      <c r="F3761" s="11">
        <v>2.95</v>
      </c>
      <c r="G3761" s="2">
        <v>12560</v>
      </c>
      <c r="H3761" s="11">
        <v>17.700000000000003</v>
      </c>
    </row>
    <row r="3762" spans="1:8" x14ac:dyDescent="0.25">
      <c r="A3762" s="2">
        <v>560590</v>
      </c>
      <c r="B3762" s="1">
        <v>22847</v>
      </c>
      <c r="C3762" s="2" t="s">
        <v>49</v>
      </c>
      <c r="D3762" s="2">
        <v>1</v>
      </c>
      <c r="E3762" s="3">
        <v>40743.663194444445</v>
      </c>
      <c r="F3762" s="11">
        <v>16.95</v>
      </c>
      <c r="G3762" s="2">
        <v>12560</v>
      </c>
      <c r="H3762" s="11">
        <v>16.95</v>
      </c>
    </row>
    <row r="3763" spans="1:8" x14ac:dyDescent="0.25">
      <c r="A3763" s="2">
        <v>560590</v>
      </c>
      <c r="B3763" s="1">
        <v>22895</v>
      </c>
      <c r="C3763" s="2" t="s">
        <v>78</v>
      </c>
      <c r="D3763" s="2">
        <v>12</v>
      </c>
      <c r="E3763" s="3">
        <v>40743.663194444445</v>
      </c>
      <c r="F3763" s="11">
        <v>3.25</v>
      </c>
      <c r="G3763" s="2">
        <v>12560</v>
      </c>
      <c r="H3763" s="11">
        <v>39</v>
      </c>
    </row>
    <row r="3764" spans="1:8" x14ac:dyDescent="0.25">
      <c r="A3764" s="2">
        <v>560590</v>
      </c>
      <c r="B3764" s="1">
        <v>22897</v>
      </c>
      <c r="C3764" s="2" t="s">
        <v>188</v>
      </c>
      <c r="D3764" s="2">
        <v>10</v>
      </c>
      <c r="E3764" s="3">
        <v>40743.663194444445</v>
      </c>
      <c r="F3764" s="11">
        <v>1.45</v>
      </c>
      <c r="G3764" s="2">
        <v>12560</v>
      </c>
      <c r="H3764" s="11">
        <v>14.5</v>
      </c>
    </row>
    <row r="3765" spans="1:8" x14ac:dyDescent="0.25">
      <c r="A3765" s="2">
        <v>560590</v>
      </c>
      <c r="B3765" s="1">
        <v>22907</v>
      </c>
      <c r="C3765" s="2" t="s">
        <v>186</v>
      </c>
      <c r="D3765" s="2">
        <v>12</v>
      </c>
      <c r="E3765" s="3">
        <v>40743.663194444445</v>
      </c>
      <c r="F3765" s="11">
        <v>0.85</v>
      </c>
      <c r="G3765" s="2">
        <v>12560</v>
      </c>
      <c r="H3765" s="11">
        <v>10.199999999999999</v>
      </c>
    </row>
    <row r="3766" spans="1:8" x14ac:dyDescent="0.25">
      <c r="A3766" s="2">
        <v>560590</v>
      </c>
      <c r="B3766" s="1">
        <v>22908</v>
      </c>
      <c r="C3766" s="2" t="s">
        <v>187</v>
      </c>
      <c r="D3766" s="2">
        <v>12</v>
      </c>
      <c r="E3766" s="3">
        <v>40743.663194444445</v>
      </c>
      <c r="F3766" s="11">
        <v>0.85</v>
      </c>
      <c r="G3766" s="2">
        <v>12560</v>
      </c>
      <c r="H3766" s="11">
        <v>10.199999999999999</v>
      </c>
    </row>
    <row r="3767" spans="1:8" x14ac:dyDescent="0.25">
      <c r="A3767" s="2">
        <v>560590</v>
      </c>
      <c r="B3767" s="1">
        <v>22960</v>
      </c>
      <c r="C3767" s="2" t="s">
        <v>52</v>
      </c>
      <c r="D3767" s="2">
        <v>6</v>
      </c>
      <c r="E3767" s="3">
        <v>40743.663194444445</v>
      </c>
      <c r="F3767" s="11">
        <v>4.25</v>
      </c>
      <c r="G3767" s="2">
        <v>12560</v>
      </c>
      <c r="H3767" s="11">
        <v>25.5</v>
      </c>
    </row>
    <row r="3768" spans="1:8" x14ac:dyDescent="0.25">
      <c r="A3768" s="2">
        <v>560590</v>
      </c>
      <c r="B3768" s="1">
        <v>22961</v>
      </c>
      <c r="C3768" s="2" t="s">
        <v>13</v>
      </c>
      <c r="D3768" s="2">
        <v>12</v>
      </c>
      <c r="E3768" s="3">
        <v>40743.663194444445</v>
      </c>
      <c r="F3768" s="11">
        <v>1.45</v>
      </c>
      <c r="G3768" s="2">
        <v>12560</v>
      </c>
      <c r="H3768" s="11">
        <v>17.399999999999999</v>
      </c>
    </row>
    <row r="3769" spans="1:8" x14ac:dyDescent="0.25">
      <c r="A3769" s="2">
        <v>560590</v>
      </c>
      <c r="B3769" s="1">
        <v>22962</v>
      </c>
      <c r="C3769" s="2" t="s">
        <v>14</v>
      </c>
      <c r="D3769" s="2">
        <v>12</v>
      </c>
      <c r="E3769" s="3">
        <v>40743.663194444445</v>
      </c>
      <c r="F3769" s="11">
        <v>0.85</v>
      </c>
      <c r="G3769" s="2">
        <v>12560</v>
      </c>
      <c r="H3769" s="11">
        <v>10.199999999999999</v>
      </c>
    </row>
    <row r="3770" spans="1:8" x14ac:dyDescent="0.25">
      <c r="A3770" s="2">
        <v>560590</v>
      </c>
      <c r="B3770" s="1">
        <v>22963</v>
      </c>
      <c r="C3770" s="2" t="s">
        <v>15</v>
      </c>
      <c r="D3770" s="2">
        <v>12</v>
      </c>
      <c r="E3770" s="3">
        <v>40743.663194444445</v>
      </c>
      <c r="F3770" s="11">
        <v>0.85</v>
      </c>
      <c r="G3770" s="2">
        <v>12560</v>
      </c>
      <c r="H3770" s="11">
        <v>10.199999999999999</v>
      </c>
    </row>
    <row r="3771" spans="1:8" x14ac:dyDescent="0.25">
      <c r="A3771" s="2">
        <v>560590</v>
      </c>
      <c r="B3771" s="1">
        <v>22979</v>
      </c>
      <c r="C3771" s="2" t="s">
        <v>786</v>
      </c>
      <c r="D3771" s="2">
        <v>12</v>
      </c>
      <c r="E3771" s="3">
        <v>40743.663194444445</v>
      </c>
      <c r="F3771" s="11">
        <v>1.45</v>
      </c>
      <c r="G3771" s="2">
        <v>12560</v>
      </c>
      <c r="H3771" s="11">
        <v>17.399999999999999</v>
      </c>
    </row>
    <row r="3772" spans="1:8" x14ac:dyDescent="0.25">
      <c r="A3772" s="2">
        <v>560590</v>
      </c>
      <c r="B3772" s="1">
        <v>22980</v>
      </c>
      <c r="C3772" s="2" t="s">
        <v>787</v>
      </c>
      <c r="D3772" s="2">
        <v>12</v>
      </c>
      <c r="E3772" s="3">
        <v>40743.663194444445</v>
      </c>
      <c r="F3772" s="11">
        <v>1.65</v>
      </c>
      <c r="G3772" s="2">
        <v>12560</v>
      </c>
      <c r="H3772" s="11">
        <v>19.799999999999997</v>
      </c>
    </row>
    <row r="3773" spans="1:8" x14ac:dyDescent="0.25">
      <c r="A3773" s="2">
        <v>560590</v>
      </c>
      <c r="B3773" s="1">
        <v>22982</v>
      </c>
      <c r="C3773" s="2" t="s">
        <v>790</v>
      </c>
      <c r="D3773" s="2">
        <v>12</v>
      </c>
      <c r="E3773" s="3">
        <v>40743.663194444445</v>
      </c>
      <c r="F3773" s="11">
        <v>1.25</v>
      </c>
      <c r="G3773" s="2">
        <v>12560</v>
      </c>
      <c r="H3773" s="11">
        <v>15</v>
      </c>
    </row>
    <row r="3774" spans="1:8" x14ac:dyDescent="0.25">
      <c r="A3774" s="2">
        <v>560590</v>
      </c>
      <c r="B3774" s="1">
        <v>22989</v>
      </c>
      <c r="C3774" s="2" t="s">
        <v>636</v>
      </c>
      <c r="D3774" s="2">
        <v>12</v>
      </c>
      <c r="E3774" s="3">
        <v>40743.663194444445</v>
      </c>
      <c r="F3774" s="11">
        <v>3.25</v>
      </c>
      <c r="G3774" s="2">
        <v>12560</v>
      </c>
      <c r="H3774" s="11">
        <v>39</v>
      </c>
    </row>
    <row r="3775" spans="1:8" x14ac:dyDescent="0.25">
      <c r="A3775" s="2">
        <v>560590</v>
      </c>
      <c r="B3775" s="1">
        <v>22999</v>
      </c>
      <c r="C3775" s="2" t="s">
        <v>1235</v>
      </c>
      <c r="D3775" s="2">
        <v>24</v>
      </c>
      <c r="E3775" s="3">
        <v>40743.663194444445</v>
      </c>
      <c r="F3775" s="11">
        <v>0.42</v>
      </c>
      <c r="G3775" s="2">
        <v>12560</v>
      </c>
      <c r="H3775" s="11">
        <v>10.08</v>
      </c>
    </row>
    <row r="3776" spans="1:8" x14ac:dyDescent="0.25">
      <c r="A3776" s="2">
        <v>560590</v>
      </c>
      <c r="B3776" s="1">
        <v>23004</v>
      </c>
      <c r="C3776" s="2" t="s">
        <v>831</v>
      </c>
      <c r="D3776" s="2">
        <v>24</v>
      </c>
      <c r="E3776" s="3">
        <v>40743.663194444445</v>
      </c>
      <c r="F3776" s="11">
        <v>0.42</v>
      </c>
      <c r="G3776" s="2">
        <v>12560</v>
      </c>
      <c r="H3776" s="11">
        <v>10.08</v>
      </c>
    </row>
    <row r="3777" spans="1:8" x14ac:dyDescent="0.25">
      <c r="A3777" s="2">
        <v>560590</v>
      </c>
      <c r="B3777" s="1">
        <v>23089</v>
      </c>
      <c r="C3777" s="2" t="s">
        <v>1234</v>
      </c>
      <c r="D3777" s="2">
        <v>12</v>
      </c>
      <c r="E3777" s="3">
        <v>40743.663194444445</v>
      </c>
      <c r="F3777" s="11">
        <v>1.65</v>
      </c>
      <c r="G3777" s="2">
        <v>12560</v>
      </c>
      <c r="H3777" s="11">
        <v>19.799999999999997</v>
      </c>
    </row>
    <row r="3778" spans="1:8" x14ac:dyDescent="0.25">
      <c r="A3778" s="2">
        <v>560590</v>
      </c>
      <c r="B3778" s="1">
        <v>23174</v>
      </c>
      <c r="C3778" s="2" t="s">
        <v>997</v>
      </c>
      <c r="D3778" s="2">
        <v>4</v>
      </c>
      <c r="E3778" s="3">
        <v>40743.663194444445</v>
      </c>
      <c r="F3778" s="11">
        <v>4.1500000000000004</v>
      </c>
      <c r="G3778" s="2">
        <v>12560</v>
      </c>
      <c r="H3778" s="11">
        <v>16.600000000000001</v>
      </c>
    </row>
    <row r="3779" spans="1:8" x14ac:dyDescent="0.25">
      <c r="A3779" s="2">
        <v>560590</v>
      </c>
      <c r="B3779" s="1">
        <v>23175</v>
      </c>
      <c r="C3779" s="2" t="s">
        <v>996</v>
      </c>
      <c r="D3779" s="2">
        <v>4</v>
      </c>
      <c r="E3779" s="3">
        <v>40743.663194444445</v>
      </c>
      <c r="F3779" s="11">
        <v>3.25</v>
      </c>
      <c r="G3779" s="2">
        <v>12560</v>
      </c>
      <c r="H3779" s="11">
        <v>13</v>
      </c>
    </row>
    <row r="3780" spans="1:8" x14ac:dyDescent="0.25">
      <c r="A3780" s="2">
        <v>560590</v>
      </c>
      <c r="B3780" s="1">
        <v>23191</v>
      </c>
      <c r="C3780" s="2" t="s">
        <v>984</v>
      </c>
      <c r="D3780" s="2">
        <v>12</v>
      </c>
      <c r="E3780" s="3">
        <v>40743.663194444445</v>
      </c>
      <c r="F3780" s="11">
        <v>1.65</v>
      </c>
      <c r="G3780" s="2">
        <v>12560</v>
      </c>
      <c r="H3780" s="11">
        <v>19.799999999999997</v>
      </c>
    </row>
    <row r="3781" spans="1:8" x14ac:dyDescent="0.25">
      <c r="A3781" s="2">
        <v>560590</v>
      </c>
      <c r="B3781" s="1">
        <v>23196</v>
      </c>
      <c r="C3781" s="2" t="s">
        <v>1230</v>
      </c>
      <c r="D3781" s="2">
        <v>12</v>
      </c>
      <c r="E3781" s="3">
        <v>40743.663194444445</v>
      </c>
      <c r="F3781" s="11">
        <v>1.45</v>
      </c>
      <c r="G3781" s="2">
        <v>12560</v>
      </c>
      <c r="H3781" s="11">
        <v>17.399999999999999</v>
      </c>
    </row>
    <row r="3782" spans="1:8" x14ac:dyDescent="0.25">
      <c r="A3782" s="2">
        <v>560590</v>
      </c>
      <c r="B3782" s="1">
        <v>23198</v>
      </c>
      <c r="C3782" s="2" t="s">
        <v>1187</v>
      </c>
      <c r="D3782" s="2">
        <v>12</v>
      </c>
      <c r="E3782" s="3">
        <v>40743.663194444445</v>
      </c>
      <c r="F3782" s="11">
        <v>1.45</v>
      </c>
      <c r="G3782" s="2">
        <v>12560</v>
      </c>
      <c r="H3782" s="11">
        <v>17.399999999999999</v>
      </c>
    </row>
    <row r="3783" spans="1:8" x14ac:dyDescent="0.25">
      <c r="A3783" s="2">
        <v>560590</v>
      </c>
      <c r="B3783" s="1">
        <v>23199</v>
      </c>
      <c r="C3783" s="2" t="s">
        <v>888</v>
      </c>
      <c r="D3783" s="2">
        <v>10</v>
      </c>
      <c r="E3783" s="3">
        <v>40743.663194444445</v>
      </c>
      <c r="F3783" s="11">
        <v>2.08</v>
      </c>
      <c r="G3783" s="2">
        <v>12560</v>
      </c>
      <c r="H3783" s="11">
        <v>20.8</v>
      </c>
    </row>
    <row r="3784" spans="1:8" x14ac:dyDescent="0.25">
      <c r="A3784" s="2">
        <v>560590</v>
      </c>
      <c r="B3784" s="1">
        <v>23202</v>
      </c>
      <c r="C3784" s="2" t="s">
        <v>976</v>
      </c>
      <c r="D3784" s="2">
        <v>10</v>
      </c>
      <c r="E3784" s="3">
        <v>40743.663194444445</v>
      </c>
      <c r="F3784" s="11">
        <v>2.08</v>
      </c>
      <c r="G3784" s="2">
        <v>12560</v>
      </c>
      <c r="H3784" s="11">
        <v>20.8</v>
      </c>
    </row>
    <row r="3785" spans="1:8" x14ac:dyDescent="0.25">
      <c r="A3785" s="2">
        <v>560590</v>
      </c>
      <c r="B3785" s="1">
        <v>23206</v>
      </c>
      <c r="C3785" s="2" t="s">
        <v>901</v>
      </c>
      <c r="D3785" s="2">
        <v>10</v>
      </c>
      <c r="E3785" s="3">
        <v>40743.663194444445</v>
      </c>
      <c r="F3785" s="11">
        <v>1.65</v>
      </c>
      <c r="G3785" s="2">
        <v>12560</v>
      </c>
      <c r="H3785" s="11">
        <v>16.5</v>
      </c>
    </row>
    <row r="3786" spans="1:8" x14ac:dyDescent="0.25">
      <c r="A3786" s="2">
        <v>560590</v>
      </c>
      <c r="B3786" s="1">
        <v>23208</v>
      </c>
      <c r="C3786" s="2" t="s">
        <v>941</v>
      </c>
      <c r="D3786" s="2">
        <v>10</v>
      </c>
      <c r="E3786" s="3">
        <v>40743.663194444445</v>
      </c>
      <c r="F3786" s="11">
        <v>1.65</v>
      </c>
      <c r="G3786" s="2">
        <v>12560</v>
      </c>
      <c r="H3786" s="11">
        <v>16.5</v>
      </c>
    </row>
    <row r="3787" spans="1:8" x14ac:dyDescent="0.25">
      <c r="A3787" s="2">
        <v>560590</v>
      </c>
      <c r="B3787" s="1">
        <v>23232</v>
      </c>
      <c r="C3787" s="2" t="s">
        <v>1236</v>
      </c>
      <c r="D3787" s="2">
        <v>25</v>
      </c>
      <c r="E3787" s="3">
        <v>40743.663194444445</v>
      </c>
      <c r="F3787" s="11">
        <v>0.42</v>
      </c>
      <c r="G3787" s="2">
        <v>12560</v>
      </c>
      <c r="H3787" s="11">
        <v>10.5</v>
      </c>
    </row>
    <row r="3788" spans="1:8" x14ac:dyDescent="0.25">
      <c r="A3788" s="2">
        <v>560590</v>
      </c>
      <c r="B3788" s="1">
        <v>23235</v>
      </c>
      <c r="C3788" s="2" t="s">
        <v>1135</v>
      </c>
      <c r="D3788" s="2">
        <v>6</v>
      </c>
      <c r="E3788" s="3">
        <v>40743.663194444445</v>
      </c>
      <c r="F3788" s="11">
        <v>2.89</v>
      </c>
      <c r="G3788" s="2">
        <v>12560</v>
      </c>
      <c r="H3788" s="11">
        <v>17.34</v>
      </c>
    </row>
    <row r="3789" spans="1:8" x14ac:dyDescent="0.25">
      <c r="A3789" s="2">
        <v>560590</v>
      </c>
      <c r="B3789" s="1">
        <v>23237</v>
      </c>
      <c r="C3789" s="2" t="s">
        <v>1233</v>
      </c>
      <c r="D3789" s="2">
        <v>6</v>
      </c>
      <c r="E3789" s="3">
        <v>40743.663194444445</v>
      </c>
      <c r="F3789" s="11">
        <v>4.1500000000000004</v>
      </c>
      <c r="G3789" s="2">
        <v>12560</v>
      </c>
      <c r="H3789" s="11">
        <v>24.900000000000002</v>
      </c>
    </row>
    <row r="3790" spans="1:8" x14ac:dyDescent="0.25">
      <c r="A3790" s="2">
        <v>560590</v>
      </c>
      <c r="B3790" s="1">
        <v>23239</v>
      </c>
      <c r="C3790" s="2" t="s">
        <v>1136</v>
      </c>
      <c r="D3790" s="2">
        <v>6</v>
      </c>
      <c r="E3790" s="3">
        <v>40743.663194444445</v>
      </c>
      <c r="F3790" s="11">
        <v>4.1500000000000004</v>
      </c>
      <c r="G3790" s="2">
        <v>12560</v>
      </c>
      <c r="H3790" s="11">
        <v>24.900000000000002</v>
      </c>
    </row>
    <row r="3791" spans="1:8" x14ac:dyDescent="0.25">
      <c r="A3791" s="2">
        <v>560590</v>
      </c>
      <c r="B3791" s="1">
        <v>23243</v>
      </c>
      <c r="C3791" s="2" t="s">
        <v>1126</v>
      </c>
      <c r="D3791" s="2">
        <v>4</v>
      </c>
      <c r="E3791" s="3">
        <v>40743.663194444445</v>
      </c>
      <c r="F3791" s="11">
        <v>4.95</v>
      </c>
      <c r="G3791" s="2">
        <v>12560</v>
      </c>
      <c r="H3791" s="11">
        <v>19.8</v>
      </c>
    </row>
    <row r="3792" spans="1:8" x14ac:dyDescent="0.25">
      <c r="A3792" s="2">
        <v>560590</v>
      </c>
      <c r="B3792" s="1">
        <v>23244</v>
      </c>
      <c r="C3792" s="2" t="s">
        <v>1133</v>
      </c>
      <c r="D3792" s="2">
        <v>6</v>
      </c>
      <c r="E3792" s="3">
        <v>40743.663194444445</v>
      </c>
      <c r="F3792" s="11">
        <v>1.95</v>
      </c>
      <c r="G3792" s="2">
        <v>12560</v>
      </c>
      <c r="H3792" s="11">
        <v>11.7</v>
      </c>
    </row>
    <row r="3793" spans="1:8" x14ac:dyDescent="0.25">
      <c r="A3793" s="2">
        <v>560590</v>
      </c>
      <c r="B3793" s="1">
        <v>23245</v>
      </c>
      <c r="C3793" s="2" t="s">
        <v>1128</v>
      </c>
      <c r="D3793" s="2">
        <v>4</v>
      </c>
      <c r="E3793" s="3">
        <v>40743.663194444445</v>
      </c>
      <c r="F3793" s="11">
        <v>4.95</v>
      </c>
      <c r="G3793" s="2">
        <v>12560</v>
      </c>
      <c r="H3793" s="11">
        <v>19.8</v>
      </c>
    </row>
    <row r="3794" spans="1:8" x14ac:dyDescent="0.25">
      <c r="A3794" s="2">
        <v>560590</v>
      </c>
      <c r="B3794" s="1">
        <v>23285</v>
      </c>
      <c r="C3794" s="2" t="s">
        <v>1168</v>
      </c>
      <c r="D3794" s="2">
        <v>8</v>
      </c>
      <c r="E3794" s="3">
        <v>40743.663194444445</v>
      </c>
      <c r="F3794" s="11">
        <v>0.85</v>
      </c>
      <c r="G3794" s="2">
        <v>12560</v>
      </c>
      <c r="H3794" s="11">
        <v>6.8</v>
      </c>
    </row>
    <row r="3795" spans="1:8" x14ac:dyDescent="0.25">
      <c r="A3795" s="2">
        <v>560590</v>
      </c>
      <c r="B3795" s="1">
        <v>23286</v>
      </c>
      <c r="C3795" s="2" t="s">
        <v>1169</v>
      </c>
      <c r="D3795" s="2">
        <v>8</v>
      </c>
      <c r="E3795" s="3">
        <v>40743.663194444445</v>
      </c>
      <c r="F3795" s="11">
        <v>0.85</v>
      </c>
      <c r="G3795" s="2">
        <v>12560</v>
      </c>
      <c r="H3795" s="11">
        <v>6.8</v>
      </c>
    </row>
    <row r="3796" spans="1:8" x14ac:dyDescent="0.25">
      <c r="A3796" s="2">
        <v>560590</v>
      </c>
      <c r="B3796" s="1">
        <v>23287</v>
      </c>
      <c r="C3796" s="2" t="s">
        <v>1150</v>
      </c>
      <c r="D3796" s="2">
        <v>8</v>
      </c>
      <c r="E3796" s="3">
        <v>40743.663194444445</v>
      </c>
      <c r="F3796" s="11">
        <v>0.85</v>
      </c>
      <c r="G3796" s="2">
        <v>12560</v>
      </c>
      <c r="H3796" s="11">
        <v>6.8</v>
      </c>
    </row>
    <row r="3797" spans="1:8" x14ac:dyDescent="0.25">
      <c r="A3797" s="2">
        <v>560590</v>
      </c>
      <c r="B3797" s="1">
        <v>23288</v>
      </c>
      <c r="C3797" s="2" t="s">
        <v>1170</v>
      </c>
      <c r="D3797" s="2">
        <v>8</v>
      </c>
      <c r="E3797" s="3">
        <v>40743.663194444445</v>
      </c>
      <c r="F3797" s="11">
        <v>0.85</v>
      </c>
      <c r="G3797" s="2">
        <v>12560</v>
      </c>
      <c r="H3797" s="11">
        <v>6.8</v>
      </c>
    </row>
    <row r="3798" spans="1:8" x14ac:dyDescent="0.25">
      <c r="A3798" s="2">
        <v>560590</v>
      </c>
      <c r="B3798" s="1">
        <v>23289</v>
      </c>
      <c r="C3798" s="2" t="s">
        <v>1162</v>
      </c>
      <c r="D3798" s="2">
        <v>8</v>
      </c>
      <c r="E3798" s="3">
        <v>40743.663194444445</v>
      </c>
      <c r="F3798" s="11">
        <v>1.25</v>
      </c>
      <c r="G3798" s="2">
        <v>12560</v>
      </c>
      <c r="H3798" s="11">
        <v>10</v>
      </c>
    </row>
    <row r="3799" spans="1:8" x14ac:dyDescent="0.25">
      <c r="A3799" s="2">
        <v>560590</v>
      </c>
      <c r="B3799" s="1">
        <v>23290</v>
      </c>
      <c r="C3799" s="2" t="s">
        <v>1163</v>
      </c>
      <c r="D3799" s="2">
        <v>16</v>
      </c>
      <c r="E3799" s="3">
        <v>40743.663194444445</v>
      </c>
      <c r="F3799" s="11">
        <v>1.25</v>
      </c>
      <c r="G3799" s="2">
        <v>12560</v>
      </c>
      <c r="H3799" s="11">
        <v>20</v>
      </c>
    </row>
    <row r="3800" spans="1:8" x14ac:dyDescent="0.25">
      <c r="A3800" s="2">
        <v>560590</v>
      </c>
      <c r="B3800" s="1">
        <v>23291</v>
      </c>
      <c r="C3800" s="2" t="s">
        <v>1165</v>
      </c>
      <c r="D3800" s="2">
        <v>8</v>
      </c>
      <c r="E3800" s="3">
        <v>40743.663194444445</v>
      </c>
      <c r="F3800" s="11">
        <v>1.25</v>
      </c>
      <c r="G3800" s="2">
        <v>12560</v>
      </c>
      <c r="H3800" s="11">
        <v>10</v>
      </c>
    </row>
    <row r="3801" spans="1:8" x14ac:dyDescent="0.25">
      <c r="A3801" s="2">
        <v>560590</v>
      </c>
      <c r="B3801" s="1">
        <v>23292</v>
      </c>
      <c r="C3801" s="2" t="s">
        <v>1164</v>
      </c>
      <c r="D3801" s="2">
        <v>16</v>
      </c>
      <c r="E3801" s="3">
        <v>40743.663194444445</v>
      </c>
      <c r="F3801" s="11">
        <v>1.25</v>
      </c>
      <c r="G3801" s="2">
        <v>12560</v>
      </c>
      <c r="H3801" s="11">
        <v>20</v>
      </c>
    </row>
    <row r="3802" spans="1:8" x14ac:dyDescent="0.25">
      <c r="A3802" s="2">
        <v>560590</v>
      </c>
      <c r="B3802" s="1">
        <v>23293</v>
      </c>
      <c r="C3802" s="2" t="s">
        <v>1204</v>
      </c>
      <c r="D3802" s="2">
        <v>8</v>
      </c>
      <c r="E3802" s="3">
        <v>40743.663194444445</v>
      </c>
      <c r="F3802" s="11">
        <v>0.83</v>
      </c>
      <c r="G3802" s="2">
        <v>12560</v>
      </c>
      <c r="H3802" s="11">
        <v>6.64</v>
      </c>
    </row>
    <row r="3803" spans="1:8" x14ac:dyDescent="0.25">
      <c r="A3803" s="2">
        <v>560590</v>
      </c>
      <c r="B3803" s="1">
        <v>23307</v>
      </c>
      <c r="C3803" s="2" t="s">
        <v>1129</v>
      </c>
      <c r="D3803" s="2">
        <v>24</v>
      </c>
      <c r="E3803" s="3">
        <v>40743.663194444445</v>
      </c>
      <c r="F3803" s="11">
        <v>0.55000000000000004</v>
      </c>
      <c r="G3803" s="2">
        <v>12560</v>
      </c>
      <c r="H3803" s="11">
        <v>13.200000000000001</v>
      </c>
    </row>
    <row r="3804" spans="1:8" x14ac:dyDescent="0.25">
      <c r="A3804" s="2">
        <v>560590</v>
      </c>
      <c r="B3804" s="1">
        <v>23308</v>
      </c>
      <c r="C3804" s="2" t="s">
        <v>1139</v>
      </c>
      <c r="D3804" s="2">
        <v>24</v>
      </c>
      <c r="E3804" s="3">
        <v>40743.663194444445</v>
      </c>
      <c r="F3804" s="11">
        <v>0.55000000000000004</v>
      </c>
      <c r="G3804" s="2">
        <v>12560</v>
      </c>
      <c r="H3804" s="11">
        <v>13.200000000000001</v>
      </c>
    </row>
    <row r="3805" spans="1:8" x14ac:dyDescent="0.25">
      <c r="A3805" s="2">
        <v>560590</v>
      </c>
      <c r="B3805" s="1">
        <v>85053</v>
      </c>
      <c r="C3805" s="2" t="s">
        <v>918</v>
      </c>
      <c r="D3805" s="2">
        <v>6</v>
      </c>
      <c r="E3805" s="3">
        <v>40743.663194444445</v>
      </c>
      <c r="F3805" s="11">
        <v>2.1</v>
      </c>
      <c r="G3805" s="2">
        <v>12560</v>
      </c>
      <c r="H3805" s="11">
        <v>12.600000000000001</v>
      </c>
    </row>
    <row r="3806" spans="1:8" x14ac:dyDescent="0.25">
      <c r="A3806" s="2">
        <v>560590</v>
      </c>
      <c r="B3806" s="1" t="s">
        <v>449</v>
      </c>
      <c r="C3806" s="2" t="s">
        <v>450</v>
      </c>
      <c r="D3806" s="2">
        <v>25</v>
      </c>
      <c r="E3806" s="3">
        <v>40743.663194444445</v>
      </c>
      <c r="F3806" s="11">
        <v>0.42</v>
      </c>
      <c r="G3806" s="2">
        <v>12560</v>
      </c>
      <c r="H3806" s="11">
        <v>10.5</v>
      </c>
    </row>
    <row r="3807" spans="1:8" x14ac:dyDescent="0.25">
      <c r="A3807" s="2">
        <v>560590</v>
      </c>
      <c r="B3807" s="1" t="s">
        <v>966</v>
      </c>
      <c r="C3807" s="2" t="s">
        <v>967</v>
      </c>
      <c r="D3807" s="2">
        <v>12</v>
      </c>
      <c r="E3807" s="3">
        <v>40743.663194444445</v>
      </c>
      <c r="F3807" s="11">
        <v>0.85</v>
      </c>
      <c r="G3807" s="2">
        <v>12560</v>
      </c>
      <c r="H3807" s="11">
        <v>10.199999999999999</v>
      </c>
    </row>
    <row r="3808" spans="1:8" x14ac:dyDescent="0.25">
      <c r="A3808" s="2">
        <v>560590</v>
      </c>
      <c r="B3808" s="1" t="s">
        <v>127</v>
      </c>
      <c r="C3808" s="2" t="s">
        <v>128</v>
      </c>
      <c r="D3808" s="2">
        <v>20</v>
      </c>
      <c r="E3808" s="3">
        <v>40743.663194444445</v>
      </c>
      <c r="F3808" s="11">
        <v>4.25</v>
      </c>
      <c r="G3808" s="2">
        <v>12560</v>
      </c>
      <c r="H3808" s="11">
        <v>85</v>
      </c>
    </row>
    <row r="3809" spans="1:8" x14ac:dyDescent="0.25">
      <c r="A3809" s="2">
        <v>560590</v>
      </c>
      <c r="B3809" s="1" t="s">
        <v>1227</v>
      </c>
      <c r="C3809" s="2" t="s">
        <v>1228</v>
      </c>
      <c r="D3809" s="2">
        <v>10</v>
      </c>
      <c r="E3809" s="3">
        <v>40743.663194444445</v>
      </c>
      <c r="F3809" s="11">
        <v>1.25</v>
      </c>
      <c r="G3809" s="2">
        <v>12560</v>
      </c>
      <c r="H3809" s="11">
        <v>12.5</v>
      </c>
    </row>
    <row r="3810" spans="1:8" x14ac:dyDescent="0.25">
      <c r="A3810" s="2">
        <v>560635</v>
      </c>
      <c r="B3810" s="1">
        <v>20707</v>
      </c>
      <c r="C3810" s="2" t="s">
        <v>1250</v>
      </c>
      <c r="D3810" s="2">
        <v>12</v>
      </c>
      <c r="E3810" s="3">
        <v>40744.45208333333</v>
      </c>
      <c r="F3810" s="11">
        <v>1.25</v>
      </c>
      <c r="G3810" s="2">
        <v>12521</v>
      </c>
      <c r="H3810" s="11">
        <v>15</v>
      </c>
    </row>
    <row r="3811" spans="1:8" x14ac:dyDescent="0.25">
      <c r="A3811" s="2">
        <v>560635</v>
      </c>
      <c r="B3811" s="1">
        <v>20712</v>
      </c>
      <c r="C3811" s="2" t="s">
        <v>6</v>
      </c>
      <c r="D3811" s="2">
        <v>10</v>
      </c>
      <c r="E3811" s="3">
        <v>40744.45208333333</v>
      </c>
      <c r="F3811" s="11">
        <v>2.08</v>
      </c>
      <c r="G3811" s="2">
        <v>12521</v>
      </c>
      <c r="H3811" s="11">
        <v>20.8</v>
      </c>
    </row>
    <row r="3812" spans="1:8" x14ac:dyDescent="0.25">
      <c r="A3812" s="2">
        <v>560635</v>
      </c>
      <c r="B3812" s="1">
        <v>20719</v>
      </c>
      <c r="C3812" s="2" t="s">
        <v>76</v>
      </c>
      <c r="D3812" s="2">
        <v>10</v>
      </c>
      <c r="E3812" s="3">
        <v>40744.45208333333</v>
      </c>
      <c r="F3812" s="11">
        <v>0.85</v>
      </c>
      <c r="G3812" s="2">
        <v>12521</v>
      </c>
      <c r="H3812" s="11">
        <v>8.5</v>
      </c>
    </row>
    <row r="3813" spans="1:8" x14ac:dyDescent="0.25">
      <c r="A3813" s="2">
        <v>560635</v>
      </c>
      <c r="B3813" s="1">
        <v>20749</v>
      </c>
      <c r="C3813" s="2" t="s">
        <v>719</v>
      </c>
      <c r="D3813" s="2">
        <v>2</v>
      </c>
      <c r="E3813" s="3">
        <v>40744.45208333333</v>
      </c>
      <c r="F3813" s="11">
        <v>7.95</v>
      </c>
      <c r="G3813" s="2">
        <v>12521</v>
      </c>
      <c r="H3813" s="11">
        <v>15.9</v>
      </c>
    </row>
    <row r="3814" spans="1:8" x14ac:dyDescent="0.25">
      <c r="A3814" s="2">
        <v>560635</v>
      </c>
      <c r="B3814" s="1">
        <v>21533</v>
      </c>
      <c r="C3814" s="2" t="s">
        <v>700</v>
      </c>
      <c r="D3814" s="2">
        <v>3</v>
      </c>
      <c r="E3814" s="3">
        <v>40744.45208333333</v>
      </c>
      <c r="F3814" s="11">
        <v>4.95</v>
      </c>
      <c r="G3814" s="2">
        <v>12521</v>
      </c>
      <c r="H3814" s="11">
        <v>14.850000000000001</v>
      </c>
    </row>
    <row r="3815" spans="1:8" x14ac:dyDescent="0.25">
      <c r="A3815" s="2">
        <v>560635</v>
      </c>
      <c r="B3815" s="1">
        <v>21534</v>
      </c>
      <c r="C3815" s="2" t="s">
        <v>1237</v>
      </c>
      <c r="D3815" s="2">
        <v>3</v>
      </c>
      <c r="E3815" s="3">
        <v>40744.45208333333</v>
      </c>
      <c r="F3815" s="11">
        <v>4.95</v>
      </c>
      <c r="G3815" s="2">
        <v>12521</v>
      </c>
      <c r="H3815" s="11">
        <v>14.850000000000001</v>
      </c>
    </row>
    <row r="3816" spans="1:8" x14ac:dyDescent="0.25">
      <c r="A3816" s="2">
        <v>560635</v>
      </c>
      <c r="B3816" s="1">
        <v>21668</v>
      </c>
      <c r="C3816" s="2" t="s">
        <v>274</v>
      </c>
      <c r="D3816" s="2">
        <v>12</v>
      </c>
      <c r="E3816" s="3">
        <v>40744.45208333333</v>
      </c>
      <c r="F3816" s="11">
        <v>1.25</v>
      </c>
      <c r="G3816" s="2">
        <v>12521</v>
      </c>
      <c r="H3816" s="11">
        <v>15</v>
      </c>
    </row>
    <row r="3817" spans="1:8" x14ac:dyDescent="0.25">
      <c r="A3817" s="2">
        <v>560635</v>
      </c>
      <c r="B3817" s="1">
        <v>21892</v>
      </c>
      <c r="C3817" s="2" t="s">
        <v>630</v>
      </c>
      <c r="D3817" s="2">
        <v>12</v>
      </c>
      <c r="E3817" s="3">
        <v>40744.45208333333</v>
      </c>
      <c r="F3817" s="11">
        <v>1.25</v>
      </c>
      <c r="G3817" s="2">
        <v>12521</v>
      </c>
      <c r="H3817" s="11">
        <v>15</v>
      </c>
    </row>
    <row r="3818" spans="1:8" x14ac:dyDescent="0.25">
      <c r="A3818" s="2">
        <v>560635</v>
      </c>
      <c r="B3818" s="1">
        <v>21931</v>
      </c>
      <c r="C3818" s="2" t="s">
        <v>427</v>
      </c>
      <c r="D3818" s="2">
        <v>10</v>
      </c>
      <c r="E3818" s="3">
        <v>40744.45208333333</v>
      </c>
      <c r="F3818" s="11">
        <v>2.08</v>
      </c>
      <c r="G3818" s="2">
        <v>12521</v>
      </c>
      <c r="H3818" s="11">
        <v>20.8</v>
      </c>
    </row>
    <row r="3819" spans="1:8" x14ac:dyDescent="0.25">
      <c r="A3819" s="2">
        <v>560635</v>
      </c>
      <c r="B3819" s="1">
        <v>22134</v>
      </c>
      <c r="C3819" s="2" t="s">
        <v>619</v>
      </c>
      <c r="D3819" s="2">
        <v>12</v>
      </c>
      <c r="E3819" s="3">
        <v>40744.45208333333</v>
      </c>
      <c r="F3819" s="11">
        <v>0.42</v>
      </c>
      <c r="G3819" s="2">
        <v>12521</v>
      </c>
      <c r="H3819" s="11">
        <v>5.04</v>
      </c>
    </row>
    <row r="3820" spans="1:8" x14ac:dyDescent="0.25">
      <c r="A3820" s="2">
        <v>560635</v>
      </c>
      <c r="B3820" s="1">
        <v>22196</v>
      </c>
      <c r="C3820" s="2" t="s">
        <v>1252</v>
      </c>
      <c r="D3820" s="2">
        <v>12</v>
      </c>
      <c r="E3820" s="3">
        <v>40744.45208333333</v>
      </c>
      <c r="F3820" s="11">
        <v>0.85</v>
      </c>
      <c r="G3820" s="2">
        <v>12521</v>
      </c>
      <c r="H3820" s="11">
        <v>10.199999999999999</v>
      </c>
    </row>
    <row r="3821" spans="1:8" x14ac:dyDescent="0.25">
      <c r="A3821" s="2">
        <v>560635</v>
      </c>
      <c r="B3821" s="1">
        <v>22349</v>
      </c>
      <c r="C3821" s="2" t="s">
        <v>688</v>
      </c>
      <c r="D3821" s="2">
        <v>6</v>
      </c>
      <c r="E3821" s="3">
        <v>40744.45208333333</v>
      </c>
      <c r="F3821" s="11">
        <v>3.75</v>
      </c>
      <c r="G3821" s="2">
        <v>12521</v>
      </c>
      <c r="H3821" s="11">
        <v>22.5</v>
      </c>
    </row>
    <row r="3822" spans="1:8" x14ac:dyDescent="0.25">
      <c r="A3822" s="2">
        <v>560635</v>
      </c>
      <c r="B3822" s="1">
        <v>22350</v>
      </c>
      <c r="C3822" s="2" t="s">
        <v>689</v>
      </c>
      <c r="D3822" s="2">
        <v>6</v>
      </c>
      <c r="E3822" s="3">
        <v>40744.45208333333</v>
      </c>
      <c r="F3822" s="11">
        <v>2.5499999999999998</v>
      </c>
      <c r="G3822" s="2">
        <v>12521</v>
      </c>
      <c r="H3822" s="11">
        <v>15.299999999999999</v>
      </c>
    </row>
    <row r="3823" spans="1:8" x14ac:dyDescent="0.25">
      <c r="A3823" s="2">
        <v>560635</v>
      </c>
      <c r="B3823" s="1">
        <v>22411</v>
      </c>
      <c r="C3823" s="2" t="s">
        <v>541</v>
      </c>
      <c r="D3823" s="2">
        <v>10</v>
      </c>
      <c r="E3823" s="3">
        <v>40744.45208333333</v>
      </c>
      <c r="F3823" s="11">
        <v>2.08</v>
      </c>
      <c r="G3823" s="2">
        <v>12521</v>
      </c>
      <c r="H3823" s="11">
        <v>20.8</v>
      </c>
    </row>
    <row r="3824" spans="1:8" x14ac:dyDescent="0.25">
      <c r="A3824" s="2">
        <v>560635</v>
      </c>
      <c r="B3824" s="1">
        <v>22839</v>
      </c>
      <c r="C3824" s="2" t="s">
        <v>1251</v>
      </c>
      <c r="D3824" s="2">
        <v>1</v>
      </c>
      <c r="E3824" s="3">
        <v>40744.45208333333</v>
      </c>
      <c r="F3824" s="11">
        <v>14.95</v>
      </c>
      <c r="G3824" s="2">
        <v>12521</v>
      </c>
      <c r="H3824" s="11">
        <v>14.95</v>
      </c>
    </row>
    <row r="3825" spans="1:8" x14ac:dyDescent="0.25">
      <c r="A3825" s="2">
        <v>560635</v>
      </c>
      <c r="B3825" s="1">
        <v>22897</v>
      </c>
      <c r="C3825" s="2" t="s">
        <v>188</v>
      </c>
      <c r="D3825" s="2">
        <v>10</v>
      </c>
      <c r="E3825" s="3">
        <v>40744.45208333333</v>
      </c>
      <c r="F3825" s="11">
        <v>1.45</v>
      </c>
      <c r="G3825" s="2">
        <v>12521</v>
      </c>
      <c r="H3825" s="11">
        <v>14.5</v>
      </c>
    </row>
    <row r="3826" spans="1:8" x14ac:dyDescent="0.25">
      <c r="A3826" s="2">
        <v>560635</v>
      </c>
      <c r="B3826" s="1">
        <v>22914</v>
      </c>
      <c r="C3826" s="2" t="s">
        <v>34</v>
      </c>
      <c r="D3826" s="2">
        <v>3</v>
      </c>
      <c r="E3826" s="3">
        <v>40744.45208333333</v>
      </c>
      <c r="F3826" s="11">
        <v>4.95</v>
      </c>
      <c r="G3826" s="2">
        <v>12521</v>
      </c>
      <c r="H3826" s="11">
        <v>14.850000000000001</v>
      </c>
    </row>
    <row r="3827" spans="1:8" x14ac:dyDescent="0.25">
      <c r="A3827" s="2">
        <v>560635</v>
      </c>
      <c r="B3827" s="1">
        <v>23025</v>
      </c>
      <c r="C3827" s="2" t="s">
        <v>1240</v>
      </c>
      <c r="D3827" s="2">
        <v>6</v>
      </c>
      <c r="E3827" s="3">
        <v>40744.45208333333</v>
      </c>
      <c r="F3827" s="11">
        <v>2.08</v>
      </c>
      <c r="G3827" s="2">
        <v>12521</v>
      </c>
      <c r="H3827" s="11">
        <v>12.48</v>
      </c>
    </row>
    <row r="3828" spans="1:8" x14ac:dyDescent="0.25">
      <c r="A3828" s="2">
        <v>560635</v>
      </c>
      <c r="B3828" s="1">
        <v>23026</v>
      </c>
      <c r="C3828" s="2" t="s">
        <v>1242</v>
      </c>
      <c r="D3828" s="2">
        <v>6</v>
      </c>
      <c r="E3828" s="3">
        <v>40744.45208333333</v>
      </c>
      <c r="F3828" s="11">
        <v>2.08</v>
      </c>
      <c r="G3828" s="2">
        <v>12521</v>
      </c>
      <c r="H3828" s="11">
        <v>12.48</v>
      </c>
    </row>
    <row r="3829" spans="1:8" x14ac:dyDescent="0.25">
      <c r="A3829" s="2">
        <v>560635</v>
      </c>
      <c r="B3829" s="1">
        <v>23027</v>
      </c>
      <c r="C3829" s="2" t="s">
        <v>1239</v>
      </c>
      <c r="D3829" s="2">
        <v>6</v>
      </c>
      <c r="E3829" s="3">
        <v>40744.45208333333</v>
      </c>
      <c r="F3829" s="11">
        <v>2.08</v>
      </c>
      <c r="G3829" s="2">
        <v>12521</v>
      </c>
      <c r="H3829" s="11">
        <v>12.48</v>
      </c>
    </row>
    <row r="3830" spans="1:8" x14ac:dyDescent="0.25">
      <c r="A3830" s="2">
        <v>560635</v>
      </c>
      <c r="B3830" s="1">
        <v>23028</v>
      </c>
      <c r="C3830" s="2" t="s">
        <v>1241</v>
      </c>
      <c r="D3830" s="2">
        <v>6</v>
      </c>
      <c r="E3830" s="3">
        <v>40744.45208333333</v>
      </c>
      <c r="F3830" s="11">
        <v>1.65</v>
      </c>
      <c r="G3830" s="2">
        <v>12521</v>
      </c>
      <c r="H3830" s="11">
        <v>9.8999999999999986</v>
      </c>
    </row>
    <row r="3831" spans="1:8" x14ac:dyDescent="0.25">
      <c r="A3831" s="2">
        <v>560635</v>
      </c>
      <c r="B3831" s="1">
        <v>23029</v>
      </c>
      <c r="C3831" s="2" t="s">
        <v>1243</v>
      </c>
      <c r="D3831" s="2">
        <v>6</v>
      </c>
      <c r="E3831" s="3">
        <v>40744.45208333333</v>
      </c>
      <c r="F3831" s="11">
        <v>1.65</v>
      </c>
      <c r="G3831" s="2">
        <v>12521</v>
      </c>
      <c r="H3831" s="11">
        <v>9.8999999999999986</v>
      </c>
    </row>
    <row r="3832" spans="1:8" x14ac:dyDescent="0.25">
      <c r="A3832" s="2">
        <v>560635</v>
      </c>
      <c r="B3832" s="1">
        <v>23031</v>
      </c>
      <c r="C3832" s="2" t="s">
        <v>1244</v>
      </c>
      <c r="D3832" s="2">
        <v>6</v>
      </c>
      <c r="E3832" s="3">
        <v>40744.45208333333</v>
      </c>
      <c r="F3832" s="11">
        <v>1.65</v>
      </c>
      <c r="G3832" s="2">
        <v>12521</v>
      </c>
      <c r="H3832" s="11">
        <v>9.8999999999999986</v>
      </c>
    </row>
    <row r="3833" spans="1:8" x14ac:dyDescent="0.25">
      <c r="A3833" s="2">
        <v>560635</v>
      </c>
      <c r="B3833" s="1">
        <v>23033</v>
      </c>
      <c r="C3833" s="2" t="s">
        <v>1246</v>
      </c>
      <c r="D3833" s="2">
        <v>6</v>
      </c>
      <c r="E3833" s="3">
        <v>40744.45208333333</v>
      </c>
      <c r="F3833" s="11">
        <v>1.45</v>
      </c>
      <c r="G3833" s="2">
        <v>12521</v>
      </c>
      <c r="H3833" s="11">
        <v>8.6999999999999993</v>
      </c>
    </row>
    <row r="3834" spans="1:8" x14ac:dyDescent="0.25">
      <c r="A3834" s="2">
        <v>560635</v>
      </c>
      <c r="B3834" s="1">
        <v>23035</v>
      </c>
      <c r="C3834" s="2" t="s">
        <v>1245</v>
      </c>
      <c r="D3834" s="2">
        <v>6</v>
      </c>
      <c r="E3834" s="3">
        <v>40744.45208333333</v>
      </c>
      <c r="F3834" s="11">
        <v>1.45</v>
      </c>
      <c r="G3834" s="2">
        <v>12521</v>
      </c>
      <c r="H3834" s="11">
        <v>8.6999999999999993</v>
      </c>
    </row>
    <row r="3835" spans="1:8" x14ac:dyDescent="0.25">
      <c r="A3835" s="2">
        <v>560635</v>
      </c>
      <c r="B3835" s="1">
        <v>23092</v>
      </c>
      <c r="C3835" s="2" t="s">
        <v>1238</v>
      </c>
      <c r="D3835" s="2">
        <v>2</v>
      </c>
      <c r="E3835" s="3">
        <v>40744.45208333333</v>
      </c>
      <c r="F3835" s="11">
        <v>7.9</v>
      </c>
      <c r="G3835" s="2">
        <v>12521</v>
      </c>
      <c r="H3835" s="11">
        <v>15.8</v>
      </c>
    </row>
    <row r="3836" spans="1:8" x14ac:dyDescent="0.25">
      <c r="A3836" s="2">
        <v>560635</v>
      </c>
      <c r="B3836" s="1">
        <v>23196</v>
      </c>
      <c r="C3836" s="2" t="s">
        <v>1247</v>
      </c>
      <c r="D3836" s="2">
        <v>12</v>
      </c>
      <c r="E3836" s="3">
        <v>40744.45208333333</v>
      </c>
      <c r="F3836" s="11">
        <v>1.45</v>
      </c>
      <c r="G3836" s="2">
        <v>12521</v>
      </c>
      <c r="H3836" s="11">
        <v>17.399999999999999</v>
      </c>
    </row>
    <row r="3837" spans="1:8" x14ac:dyDescent="0.25">
      <c r="A3837" s="2">
        <v>560635</v>
      </c>
      <c r="B3837" s="1">
        <v>23199</v>
      </c>
      <c r="C3837" s="2" t="s">
        <v>888</v>
      </c>
      <c r="D3837" s="2">
        <v>20</v>
      </c>
      <c r="E3837" s="3">
        <v>40744.45208333333</v>
      </c>
      <c r="F3837" s="11">
        <v>2.08</v>
      </c>
      <c r="G3837" s="2">
        <v>12521</v>
      </c>
      <c r="H3837" s="11">
        <v>41.6</v>
      </c>
    </row>
    <row r="3838" spans="1:8" x14ac:dyDescent="0.25">
      <c r="A3838" s="2">
        <v>560635</v>
      </c>
      <c r="B3838" s="1">
        <v>23201</v>
      </c>
      <c r="C3838" s="2" t="s">
        <v>925</v>
      </c>
      <c r="D3838" s="2">
        <v>10</v>
      </c>
      <c r="E3838" s="3">
        <v>40744.45208333333</v>
      </c>
      <c r="F3838" s="11">
        <v>2.08</v>
      </c>
      <c r="G3838" s="2">
        <v>12521</v>
      </c>
      <c r="H3838" s="11">
        <v>20.8</v>
      </c>
    </row>
    <row r="3839" spans="1:8" x14ac:dyDescent="0.25">
      <c r="A3839" s="2">
        <v>560635</v>
      </c>
      <c r="B3839" s="1">
        <v>23202</v>
      </c>
      <c r="C3839" s="2" t="s">
        <v>976</v>
      </c>
      <c r="D3839" s="2">
        <v>10</v>
      </c>
      <c r="E3839" s="3">
        <v>40744.45208333333</v>
      </c>
      <c r="F3839" s="11">
        <v>2.08</v>
      </c>
      <c r="G3839" s="2">
        <v>12521</v>
      </c>
      <c r="H3839" s="11">
        <v>20.8</v>
      </c>
    </row>
    <row r="3840" spans="1:8" x14ac:dyDescent="0.25">
      <c r="A3840" s="2">
        <v>560635</v>
      </c>
      <c r="B3840" s="1">
        <v>23212</v>
      </c>
      <c r="C3840" s="2" t="s">
        <v>1075</v>
      </c>
      <c r="D3840" s="2">
        <v>12</v>
      </c>
      <c r="E3840" s="3">
        <v>40744.45208333333</v>
      </c>
      <c r="F3840" s="11">
        <v>1.25</v>
      </c>
      <c r="G3840" s="2">
        <v>12521</v>
      </c>
      <c r="H3840" s="11">
        <v>15</v>
      </c>
    </row>
    <row r="3841" spans="1:8" x14ac:dyDescent="0.25">
      <c r="A3841" s="2">
        <v>560635</v>
      </c>
      <c r="B3841" s="1">
        <v>23213</v>
      </c>
      <c r="C3841" s="2" t="s">
        <v>1074</v>
      </c>
      <c r="D3841" s="2">
        <v>12</v>
      </c>
      <c r="E3841" s="3">
        <v>40744.45208333333</v>
      </c>
      <c r="F3841" s="11">
        <v>1.25</v>
      </c>
      <c r="G3841" s="2">
        <v>12521</v>
      </c>
      <c r="H3841" s="11">
        <v>15</v>
      </c>
    </row>
    <row r="3842" spans="1:8" x14ac:dyDescent="0.25">
      <c r="A3842" s="2">
        <v>560635</v>
      </c>
      <c r="B3842" s="1">
        <v>23263</v>
      </c>
      <c r="C3842" s="2" t="s">
        <v>1248</v>
      </c>
      <c r="D3842" s="2">
        <v>12</v>
      </c>
      <c r="E3842" s="3">
        <v>40744.45208333333</v>
      </c>
      <c r="F3842" s="11">
        <v>1.25</v>
      </c>
      <c r="G3842" s="2">
        <v>12521</v>
      </c>
      <c r="H3842" s="11">
        <v>15</v>
      </c>
    </row>
    <row r="3843" spans="1:8" x14ac:dyDescent="0.25">
      <c r="A3843" s="2">
        <v>560635</v>
      </c>
      <c r="B3843" s="1">
        <v>23268</v>
      </c>
      <c r="C3843" s="2" t="s">
        <v>1249</v>
      </c>
      <c r="D3843" s="2">
        <v>12</v>
      </c>
      <c r="E3843" s="3">
        <v>40744.45208333333</v>
      </c>
      <c r="F3843" s="11">
        <v>1.45</v>
      </c>
      <c r="G3843" s="2">
        <v>12521</v>
      </c>
      <c r="H3843" s="11">
        <v>17.399999999999999</v>
      </c>
    </row>
    <row r="3844" spans="1:8" x14ac:dyDescent="0.25">
      <c r="A3844" s="2">
        <v>560635</v>
      </c>
      <c r="B3844" s="1">
        <v>23286</v>
      </c>
      <c r="C3844" s="2" t="s">
        <v>1169</v>
      </c>
      <c r="D3844" s="2">
        <v>8</v>
      </c>
      <c r="E3844" s="3">
        <v>40744.45208333333</v>
      </c>
      <c r="F3844" s="11">
        <v>0.85</v>
      </c>
      <c r="G3844" s="2">
        <v>12521</v>
      </c>
      <c r="H3844" s="11">
        <v>6.8</v>
      </c>
    </row>
    <row r="3845" spans="1:8" x14ac:dyDescent="0.25">
      <c r="A3845" s="2">
        <v>560635</v>
      </c>
      <c r="B3845" s="1">
        <v>23287</v>
      </c>
      <c r="C3845" s="2" t="s">
        <v>1150</v>
      </c>
      <c r="D3845" s="2">
        <v>8</v>
      </c>
      <c r="E3845" s="3">
        <v>40744.45208333333</v>
      </c>
      <c r="F3845" s="11">
        <v>0.85</v>
      </c>
      <c r="G3845" s="2">
        <v>12521</v>
      </c>
      <c r="H3845" s="11">
        <v>6.8</v>
      </c>
    </row>
    <row r="3846" spans="1:8" x14ac:dyDescent="0.25">
      <c r="A3846" s="2">
        <v>560635</v>
      </c>
      <c r="B3846" s="1">
        <v>84050</v>
      </c>
      <c r="C3846" s="2" t="s">
        <v>45</v>
      </c>
      <c r="D3846" s="2">
        <v>6</v>
      </c>
      <c r="E3846" s="3">
        <v>40744.45208333333</v>
      </c>
      <c r="F3846" s="11">
        <v>1.65</v>
      </c>
      <c r="G3846" s="2">
        <v>12521</v>
      </c>
      <c r="H3846" s="11">
        <v>9.8999999999999986</v>
      </c>
    </row>
    <row r="3847" spans="1:8" x14ac:dyDescent="0.25">
      <c r="A3847" s="2">
        <v>560728</v>
      </c>
      <c r="B3847" s="1">
        <v>21452</v>
      </c>
      <c r="C3847" s="2" t="s">
        <v>147</v>
      </c>
      <c r="D3847" s="2">
        <v>6</v>
      </c>
      <c r="E3847" s="3">
        <v>40744.609722222223</v>
      </c>
      <c r="F3847" s="11">
        <v>2.95</v>
      </c>
      <c r="G3847" s="2">
        <v>12520</v>
      </c>
      <c r="H3847" s="11">
        <v>17.700000000000003</v>
      </c>
    </row>
    <row r="3848" spans="1:8" x14ac:dyDescent="0.25">
      <c r="A3848" s="2">
        <v>560728</v>
      </c>
      <c r="B3848" s="1">
        <v>21671</v>
      </c>
      <c r="C3848" s="2" t="s">
        <v>448</v>
      </c>
      <c r="D3848" s="2">
        <v>12</v>
      </c>
      <c r="E3848" s="3">
        <v>40744.609722222223</v>
      </c>
      <c r="F3848" s="11">
        <v>1.25</v>
      </c>
      <c r="G3848" s="2">
        <v>12520</v>
      </c>
      <c r="H3848" s="11">
        <v>15</v>
      </c>
    </row>
    <row r="3849" spans="1:8" x14ac:dyDescent="0.25">
      <c r="A3849" s="2">
        <v>560728</v>
      </c>
      <c r="B3849" s="1">
        <v>21672</v>
      </c>
      <c r="C3849" s="2" t="s">
        <v>276</v>
      </c>
      <c r="D3849" s="2">
        <v>12</v>
      </c>
      <c r="E3849" s="3">
        <v>40744.609722222223</v>
      </c>
      <c r="F3849" s="11">
        <v>1.25</v>
      </c>
      <c r="G3849" s="2">
        <v>12520</v>
      </c>
      <c r="H3849" s="11">
        <v>15</v>
      </c>
    </row>
    <row r="3850" spans="1:8" x14ac:dyDescent="0.25">
      <c r="A3850" s="2">
        <v>560728</v>
      </c>
      <c r="B3850" s="1">
        <v>22028</v>
      </c>
      <c r="C3850" s="2" t="s">
        <v>982</v>
      </c>
      <c r="D3850" s="2">
        <v>12</v>
      </c>
      <c r="E3850" s="3">
        <v>40744.609722222223</v>
      </c>
      <c r="F3850" s="11">
        <v>0.42</v>
      </c>
      <c r="G3850" s="2">
        <v>12520</v>
      </c>
      <c r="H3850" s="11">
        <v>5.04</v>
      </c>
    </row>
    <row r="3851" spans="1:8" x14ac:dyDescent="0.25">
      <c r="A3851" s="2">
        <v>560728</v>
      </c>
      <c r="B3851" s="1">
        <v>22139</v>
      </c>
      <c r="C3851" s="2" t="s">
        <v>445</v>
      </c>
      <c r="D3851" s="2">
        <v>3</v>
      </c>
      <c r="E3851" s="3">
        <v>40744.609722222223</v>
      </c>
      <c r="F3851" s="11">
        <v>4.95</v>
      </c>
      <c r="G3851" s="2">
        <v>12520</v>
      </c>
      <c r="H3851" s="11">
        <v>14.850000000000001</v>
      </c>
    </row>
    <row r="3852" spans="1:8" x14ac:dyDescent="0.25">
      <c r="A3852" s="2">
        <v>560728</v>
      </c>
      <c r="B3852" s="1">
        <v>22326</v>
      </c>
      <c r="C3852" s="2" t="s">
        <v>75</v>
      </c>
      <c r="D3852" s="2">
        <v>12</v>
      </c>
      <c r="E3852" s="3">
        <v>40744.609722222223</v>
      </c>
      <c r="F3852" s="11">
        <v>2.95</v>
      </c>
      <c r="G3852" s="2">
        <v>12520</v>
      </c>
      <c r="H3852" s="11">
        <v>35.400000000000006</v>
      </c>
    </row>
    <row r="3853" spans="1:8" x14ac:dyDescent="0.25">
      <c r="A3853" s="2">
        <v>560728</v>
      </c>
      <c r="B3853" s="1">
        <v>22378</v>
      </c>
      <c r="C3853" s="2" t="s">
        <v>247</v>
      </c>
      <c r="D3853" s="2">
        <v>5</v>
      </c>
      <c r="E3853" s="3">
        <v>40744.609722222223</v>
      </c>
      <c r="F3853" s="11">
        <v>2.1</v>
      </c>
      <c r="G3853" s="2">
        <v>12520</v>
      </c>
      <c r="H3853" s="11">
        <v>10.5</v>
      </c>
    </row>
    <row r="3854" spans="1:8" x14ac:dyDescent="0.25">
      <c r="A3854" s="2">
        <v>560728</v>
      </c>
      <c r="B3854" s="1">
        <v>22423</v>
      </c>
      <c r="C3854" s="2" t="s">
        <v>100</v>
      </c>
      <c r="D3854" s="2">
        <v>3</v>
      </c>
      <c r="E3854" s="3">
        <v>40744.609722222223</v>
      </c>
      <c r="F3854" s="11">
        <v>12.75</v>
      </c>
      <c r="G3854" s="2">
        <v>12520</v>
      </c>
      <c r="H3854" s="11">
        <v>38.25</v>
      </c>
    </row>
    <row r="3855" spans="1:8" x14ac:dyDescent="0.25">
      <c r="A3855" s="2">
        <v>560728</v>
      </c>
      <c r="B3855" s="1">
        <v>22555</v>
      </c>
      <c r="C3855" s="2" t="s">
        <v>181</v>
      </c>
      <c r="D3855" s="2">
        <v>12</v>
      </c>
      <c r="E3855" s="3">
        <v>40744.609722222223</v>
      </c>
      <c r="F3855" s="11">
        <v>1.65</v>
      </c>
      <c r="G3855" s="2">
        <v>12520</v>
      </c>
      <c r="H3855" s="11">
        <v>19.799999999999997</v>
      </c>
    </row>
    <row r="3856" spans="1:8" x14ac:dyDescent="0.25">
      <c r="A3856" s="2">
        <v>560728</v>
      </c>
      <c r="B3856" s="1">
        <v>22669</v>
      </c>
      <c r="C3856" s="2" t="s">
        <v>457</v>
      </c>
      <c r="D3856" s="2">
        <v>5</v>
      </c>
      <c r="E3856" s="3">
        <v>40744.609722222223</v>
      </c>
      <c r="F3856" s="11">
        <v>2.95</v>
      </c>
      <c r="G3856" s="2">
        <v>12520</v>
      </c>
      <c r="H3856" s="11">
        <v>14.75</v>
      </c>
    </row>
    <row r="3857" spans="1:8" x14ac:dyDescent="0.25">
      <c r="A3857" s="2">
        <v>560728</v>
      </c>
      <c r="B3857" s="1">
        <v>23028</v>
      </c>
      <c r="C3857" s="2" t="s">
        <v>1241</v>
      </c>
      <c r="D3857" s="2">
        <v>12</v>
      </c>
      <c r="E3857" s="3">
        <v>40744.609722222223</v>
      </c>
      <c r="F3857" s="11">
        <v>1.65</v>
      </c>
      <c r="G3857" s="2">
        <v>12520</v>
      </c>
      <c r="H3857" s="11">
        <v>19.799999999999997</v>
      </c>
    </row>
    <row r="3858" spans="1:8" x14ac:dyDescent="0.25">
      <c r="A3858" s="2">
        <v>560728</v>
      </c>
      <c r="B3858" s="1">
        <v>23029</v>
      </c>
      <c r="C3858" s="2" t="s">
        <v>1243</v>
      </c>
      <c r="D3858" s="2">
        <v>12</v>
      </c>
      <c r="E3858" s="3">
        <v>40744.609722222223</v>
      </c>
      <c r="F3858" s="11">
        <v>1.65</v>
      </c>
      <c r="G3858" s="2">
        <v>12520</v>
      </c>
      <c r="H3858" s="11">
        <v>19.799999999999997</v>
      </c>
    </row>
    <row r="3859" spans="1:8" x14ac:dyDescent="0.25">
      <c r="A3859" s="2">
        <v>560728</v>
      </c>
      <c r="B3859" s="1">
        <v>23031</v>
      </c>
      <c r="C3859" s="2" t="s">
        <v>1244</v>
      </c>
      <c r="D3859" s="2">
        <v>12</v>
      </c>
      <c r="E3859" s="3">
        <v>40744.609722222223</v>
      </c>
      <c r="F3859" s="11">
        <v>1.65</v>
      </c>
      <c r="G3859" s="2">
        <v>12520</v>
      </c>
      <c r="H3859" s="11">
        <v>19.799999999999997</v>
      </c>
    </row>
    <row r="3860" spans="1:8" x14ac:dyDescent="0.25">
      <c r="A3860" s="2">
        <v>560728</v>
      </c>
      <c r="B3860" s="1">
        <v>23245</v>
      </c>
      <c r="C3860" s="2" t="s">
        <v>1128</v>
      </c>
      <c r="D3860" s="2">
        <v>4</v>
      </c>
      <c r="E3860" s="3">
        <v>40744.609722222223</v>
      </c>
      <c r="F3860" s="11">
        <v>4.95</v>
      </c>
      <c r="G3860" s="2">
        <v>12520</v>
      </c>
      <c r="H3860" s="11">
        <v>19.8</v>
      </c>
    </row>
    <row r="3861" spans="1:8" x14ac:dyDescent="0.25">
      <c r="A3861" s="2">
        <v>560728</v>
      </c>
      <c r="B3861" s="1">
        <v>23298</v>
      </c>
      <c r="C3861" s="2" t="s">
        <v>1020</v>
      </c>
      <c r="D3861" s="2">
        <v>3</v>
      </c>
      <c r="E3861" s="3">
        <v>40744.609722222223</v>
      </c>
      <c r="F3861" s="11">
        <v>4.95</v>
      </c>
      <c r="G3861" s="2">
        <v>12520</v>
      </c>
      <c r="H3861" s="11">
        <v>14.850000000000001</v>
      </c>
    </row>
    <row r="3862" spans="1:8" x14ac:dyDescent="0.25">
      <c r="A3862" s="2">
        <v>560728</v>
      </c>
      <c r="B3862" s="1" t="s">
        <v>492</v>
      </c>
      <c r="C3862" s="2" t="s">
        <v>493</v>
      </c>
      <c r="D3862" s="2">
        <v>3</v>
      </c>
      <c r="E3862" s="3">
        <v>40744.609722222223</v>
      </c>
      <c r="F3862" s="11">
        <v>5.45</v>
      </c>
      <c r="G3862" s="2">
        <v>12520</v>
      </c>
      <c r="H3862" s="11">
        <v>16.350000000000001</v>
      </c>
    </row>
    <row r="3863" spans="1:8" x14ac:dyDescent="0.25">
      <c r="A3863" s="2">
        <v>560728</v>
      </c>
      <c r="B3863" s="1" t="s">
        <v>1117</v>
      </c>
      <c r="C3863" s="2" t="s">
        <v>1118</v>
      </c>
      <c r="D3863" s="2">
        <v>12</v>
      </c>
      <c r="E3863" s="3">
        <v>40744.609722222223</v>
      </c>
      <c r="F3863" s="11">
        <v>0.65</v>
      </c>
      <c r="G3863" s="2">
        <v>12520</v>
      </c>
      <c r="H3863" s="11">
        <v>7.8000000000000007</v>
      </c>
    </row>
    <row r="3864" spans="1:8" x14ac:dyDescent="0.25">
      <c r="A3864" s="2">
        <v>560728</v>
      </c>
      <c r="B3864" s="1" t="s">
        <v>1012</v>
      </c>
      <c r="C3864" s="2" t="s">
        <v>1013</v>
      </c>
      <c r="D3864" s="2">
        <v>12</v>
      </c>
      <c r="E3864" s="3">
        <v>40744.609722222223</v>
      </c>
      <c r="F3864" s="11">
        <v>0.65</v>
      </c>
      <c r="G3864" s="2">
        <v>12520</v>
      </c>
      <c r="H3864" s="11">
        <v>7.8000000000000007</v>
      </c>
    </row>
    <row r="3865" spans="1:8" x14ac:dyDescent="0.25">
      <c r="A3865" s="2">
        <v>560876</v>
      </c>
      <c r="B3865" s="1">
        <v>20682</v>
      </c>
      <c r="C3865" s="2" t="s">
        <v>308</v>
      </c>
      <c r="D3865" s="2">
        <v>6</v>
      </c>
      <c r="E3865" s="3">
        <v>40745.634722222225</v>
      </c>
      <c r="F3865" s="11">
        <v>3.25</v>
      </c>
      <c r="G3865" s="2">
        <v>12626</v>
      </c>
      <c r="H3865" s="11">
        <v>19.5</v>
      </c>
    </row>
    <row r="3866" spans="1:8" x14ac:dyDescent="0.25">
      <c r="A3866" s="2">
        <v>560876</v>
      </c>
      <c r="B3866" s="1">
        <v>20977</v>
      </c>
      <c r="C3866" s="2" t="s">
        <v>348</v>
      </c>
      <c r="D3866" s="2">
        <v>32</v>
      </c>
      <c r="E3866" s="3">
        <v>40745.634722222225</v>
      </c>
      <c r="F3866" s="11">
        <v>1.25</v>
      </c>
      <c r="G3866" s="2">
        <v>12626</v>
      </c>
      <c r="H3866" s="11">
        <v>40</v>
      </c>
    </row>
    <row r="3867" spans="1:8" x14ac:dyDescent="0.25">
      <c r="A3867" s="2">
        <v>560876</v>
      </c>
      <c r="B3867" s="1">
        <v>21249</v>
      </c>
      <c r="C3867" s="2" t="s">
        <v>23</v>
      </c>
      <c r="D3867" s="2">
        <v>6</v>
      </c>
      <c r="E3867" s="3">
        <v>40745.634722222225</v>
      </c>
      <c r="F3867" s="11">
        <v>2.95</v>
      </c>
      <c r="G3867" s="2">
        <v>12626</v>
      </c>
      <c r="H3867" s="11">
        <v>17.700000000000003</v>
      </c>
    </row>
    <row r="3868" spans="1:8" x14ac:dyDescent="0.25">
      <c r="A3868" s="2">
        <v>560876</v>
      </c>
      <c r="B3868" s="1">
        <v>21509</v>
      </c>
      <c r="C3868" s="2" t="s">
        <v>519</v>
      </c>
      <c r="D3868" s="2">
        <v>12</v>
      </c>
      <c r="E3868" s="3">
        <v>40745.634722222225</v>
      </c>
      <c r="F3868" s="11">
        <v>0.42</v>
      </c>
      <c r="G3868" s="2">
        <v>12626</v>
      </c>
      <c r="H3868" s="11">
        <v>5.04</v>
      </c>
    </row>
    <row r="3869" spans="1:8" x14ac:dyDescent="0.25">
      <c r="A3869" s="2">
        <v>560876</v>
      </c>
      <c r="B3869" s="1">
        <v>21788</v>
      </c>
      <c r="C3869" s="2" t="s">
        <v>547</v>
      </c>
      <c r="D3869" s="2">
        <v>24</v>
      </c>
      <c r="E3869" s="3">
        <v>40745.634722222225</v>
      </c>
      <c r="F3869" s="11">
        <v>0.85</v>
      </c>
      <c r="G3869" s="2">
        <v>12626</v>
      </c>
      <c r="H3869" s="11">
        <v>20.399999999999999</v>
      </c>
    </row>
    <row r="3870" spans="1:8" x14ac:dyDescent="0.25">
      <c r="A3870" s="2">
        <v>560876</v>
      </c>
      <c r="B3870" s="1">
        <v>22025</v>
      </c>
      <c r="C3870" s="2" t="s">
        <v>516</v>
      </c>
      <c r="D3870" s="2">
        <v>12</v>
      </c>
      <c r="E3870" s="3">
        <v>40745.634722222225</v>
      </c>
      <c r="F3870" s="11">
        <v>0.42</v>
      </c>
      <c r="G3870" s="2">
        <v>12626</v>
      </c>
      <c r="H3870" s="11">
        <v>5.04</v>
      </c>
    </row>
    <row r="3871" spans="1:8" x14ac:dyDescent="0.25">
      <c r="A3871" s="2">
        <v>560876</v>
      </c>
      <c r="B3871" s="1">
        <v>22027</v>
      </c>
      <c r="C3871" s="2" t="s">
        <v>748</v>
      </c>
      <c r="D3871" s="2">
        <v>12</v>
      </c>
      <c r="E3871" s="3">
        <v>40745.634722222225</v>
      </c>
      <c r="F3871" s="11">
        <v>0.42</v>
      </c>
      <c r="G3871" s="2">
        <v>12626</v>
      </c>
      <c r="H3871" s="11">
        <v>5.04</v>
      </c>
    </row>
    <row r="3872" spans="1:8" x14ac:dyDescent="0.25">
      <c r="A3872" s="2">
        <v>560876</v>
      </c>
      <c r="B3872" s="1">
        <v>22029</v>
      </c>
      <c r="C3872" s="2" t="s">
        <v>574</v>
      </c>
      <c r="D3872" s="2">
        <v>12</v>
      </c>
      <c r="E3872" s="3">
        <v>40745.634722222225</v>
      </c>
      <c r="F3872" s="11">
        <v>0.42</v>
      </c>
      <c r="G3872" s="2">
        <v>12626</v>
      </c>
      <c r="H3872" s="11">
        <v>5.04</v>
      </c>
    </row>
    <row r="3873" spans="1:8" x14ac:dyDescent="0.25">
      <c r="A3873" s="2">
        <v>560876</v>
      </c>
      <c r="B3873" s="1">
        <v>22037</v>
      </c>
      <c r="C3873" s="2" t="s">
        <v>515</v>
      </c>
      <c r="D3873" s="2">
        <v>12</v>
      </c>
      <c r="E3873" s="3">
        <v>40745.634722222225</v>
      </c>
      <c r="F3873" s="11">
        <v>0.42</v>
      </c>
      <c r="G3873" s="2">
        <v>12626</v>
      </c>
      <c r="H3873" s="11">
        <v>5.04</v>
      </c>
    </row>
    <row r="3874" spans="1:8" x14ac:dyDescent="0.25">
      <c r="A3874" s="2">
        <v>560876</v>
      </c>
      <c r="B3874" s="1">
        <v>22042</v>
      </c>
      <c r="C3874" s="2" t="s">
        <v>1256</v>
      </c>
      <c r="D3874" s="2">
        <v>12</v>
      </c>
      <c r="E3874" s="3">
        <v>40745.634722222225</v>
      </c>
      <c r="F3874" s="11">
        <v>0.42</v>
      </c>
      <c r="G3874" s="2">
        <v>12626</v>
      </c>
      <c r="H3874" s="11">
        <v>5.04</v>
      </c>
    </row>
    <row r="3875" spans="1:8" x14ac:dyDescent="0.25">
      <c r="A3875" s="2">
        <v>560876</v>
      </c>
      <c r="B3875" s="1">
        <v>22044</v>
      </c>
      <c r="C3875" s="2" t="s">
        <v>1257</v>
      </c>
      <c r="D3875" s="2">
        <v>12</v>
      </c>
      <c r="E3875" s="3">
        <v>40745.634722222225</v>
      </c>
      <c r="F3875" s="11">
        <v>0.42</v>
      </c>
      <c r="G3875" s="2">
        <v>12626</v>
      </c>
      <c r="H3875" s="11">
        <v>5.04</v>
      </c>
    </row>
    <row r="3876" spans="1:8" x14ac:dyDescent="0.25">
      <c r="A3876" s="2">
        <v>560876</v>
      </c>
      <c r="B3876" s="1">
        <v>22181</v>
      </c>
      <c r="C3876" s="2" t="s">
        <v>1254</v>
      </c>
      <c r="D3876" s="2">
        <v>12</v>
      </c>
      <c r="E3876" s="3">
        <v>40745.634722222225</v>
      </c>
      <c r="F3876" s="11">
        <v>0.85</v>
      </c>
      <c r="G3876" s="2">
        <v>12626</v>
      </c>
      <c r="H3876" s="11">
        <v>10.199999999999999</v>
      </c>
    </row>
    <row r="3877" spans="1:8" x14ac:dyDescent="0.25">
      <c r="A3877" s="2">
        <v>560876</v>
      </c>
      <c r="B3877" s="1">
        <v>22302</v>
      </c>
      <c r="C3877" s="2" t="s">
        <v>509</v>
      </c>
      <c r="D3877" s="2">
        <v>36</v>
      </c>
      <c r="E3877" s="3">
        <v>40745.634722222225</v>
      </c>
      <c r="F3877" s="11">
        <v>2.1</v>
      </c>
      <c r="G3877" s="2">
        <v>12626</v>
      </c>
      <c r="H3877" s="11">
        <v>75.600000000000009</v>
      </c>
    </row>
    <row r="3878" spans="1:8" x14ac:dyDescent="0.25">
      <c r="A3878" s="2">
        <v>560876</v>
      </c>
      <c r="B3878" s="1">
        <v>22303</v>
      </c>
      <c r="C3878" s="2" t="s">
        <v>422</v>
      </c>
      <c r="D3878" s="2">
        <v>36</v>
      </c>
      <c r="E3878" s="3">
        <v>40745.634722222225</v>
      </c>
      <c r="F3878" s="11">
        <v>2.1</v>
      </c>
      <c r="G3878" s="2">
        <v>12626</v>
      </c>
      <c r="H3878" s="11">
        <v>75.600000000000009</v>
      </c>
    </row>
    <row r="3879" spans="1:8" x14ac:dyDescent="0.25">
      <c r="A3879" s="2">
        <v>560876</v>
      </c>
      <c r="B3879" s="1">
        <v>22326</v>
      </c>
      <c r="C3879" s="2" t="s">
        <v>75</v>
      </c>
      <c r="D3879" s="2">
        <v>48</v>
      </c>
      <c r="E3879" s="3">
        <v>40745.634722222225</v>
      </c>
      <c r="F3879" s="11">
        <v>2.5499999999999998</v>
      </c>
      <c r="G3879" s="2">
        <v>12626</v>
      </c>
      <c r="H3879" s="11">
        <v>122.39999999999999</v>
      </c>
    </row>
    <row r="3880" spans="1:8" x14ac:dyDescent="0.25">
      <c r="A3880" s="2">
        <v>560876</v>
      </c>
      <c r="B3880" s="1">
        <v>22382</v>
      </c>
      <c r="C3880" s="2" t="s">
        <v>858</v>
      </c>
      <c r="D3880" s="2">
        <v>10</v>
      </c>
      <c r="E3880" s="3">
        <v>40745.634722222225</v>
      </c>
      <c r="F3880" s="11">
        <v>1.65</v>
      </c>
      <c r="G3880" s="2">
        <v>12626</v>
      </c>
      <c r="H3880" s="11">
        <v>16.5</v>
      </c>
    </row>
    <row r="3881" spans="1:8" x14ac:dyDescent="0.25">
      <c r="A3881" s="2">
        <v>560876</v>
      </c>
      <c r="B3881" s="1">
        <v>22385</v>
      </c>
      <c r="C3881" s="2" t="s">
        <v>673</v>
      </c>
      <c r="D3881" s="2">
        <v>10</v>
      </c>
      <c r="E3881" s="3">
        <v>40745.634722222225</v>
      </c>
      <c r="F3881" s="11">
        <v>2.08</v>
      </c>
      <c r="G3881" s="2">
        <v>12626</v>
      </c>
      <c r="H3881" s="11">
        <v>20.8</v>
      </c>
    </row>
    <row r="3882" spans="1:8" x14ac:dyDescent="0.25">
      <c r="A3882" s="2">
        <v>560876</v>
      </c>
      <c r="B3882" s="1">
        <v>22549</v>
      </c>
      <c r="C3882" s="2" t="s">
        <v>12</v>
      </c>
      <c r="D3882" s="2">
        <v>12</v>
      </c>
      <c r="E3882" s="3">
        <v>40745.634722222225</v>
      </c>
      <c r="F3882" s="11">
        <v>1.45</v>
      </c>
      <c r="G3882" s="2">
        <v>12626</v>
      </c>
      <c r="H3882" s="11">
        <v>17.399999999999999</v>
      </c>
    </row>
    <row r="3883" spans="1:8" x14ac:dyDescent="0.25">
      <c r="A3883" s="2">
        <v>560876</v>
      </c>
      <c r="B3883" s="1">
        <v>22550</v>
      </c>
      <c r="C3883" s="2" t="s">
        <v>169</v>
      </c>
      <c r="D3883" s="2">
        <v>4</v>
      </c>
      <c r="E3883" s="3">
        <v>40745.634722222225</v>
      </c>
      <c r="F3883" s="11">
        <v>3.75</v>
      </c>
      <c r="G3883" s="2">
        <v>12626</v>
      </c>
      <c r="H3883" s="11">
        <v>15</v>
      </c>
    </row>
    <row r="3884" spans="1:8" x14ac:dyDescent="0.25">
      <c r="A3884" s="2">
        <v>560876</v>
      </c>
      <c r="B3884" s="1">
        <v>22558</v>
      </c>
      <c r="C3884" s="2" t="s">
        <v>273</v>
      </c>
      <c r="D3884" s="2">
        <v>12</v>
      </c>
      <c r="E3884" s="3">
        <v>40745.634722222225</v>
      </c>
      <c r="F3884" s="11">
        <v>1.65</v>
      </c>
      <c r="G3884" s="2">
        <v>12626</v>
      </c>
      <c r="H3884" s="11">
        <v>19.799999999999997</v>
      </c>
    </row>
    <row r="3885" spans="1:8" x14ac:dyDescent="0.25">
      <c r="A3885" s="2">
        <v>560876</v>
      </c>
      <c r="B3885" s="1">
        <v>22580</v>
      </c>
      <c r="C3885" s="2" t="s">
        <v>1255</v>
      </c>
      <c r="D3885" s="2">
        <v>12</v>
      </c>
      <c r="E3885" s="3">
        <v>40745.634722222225</v>
      </c>
      <c r="F3885" s="11">
        <v>5.95</v>
      </c>
      <c r="G3885" s="2">
        <v>12626</v>
      </c>
      <c r="H3885" s="11">
        <v>71.400000000000006</v>
      </c>
    </row>
    <row r="3886" spans="1:8" x14ac:dyDescent="0.25">
      <c r="A3886" s="2">
        <v>560876</v>
      </c>
      <c r="B3886" s="1">
        <v>22619</v>
      </c>
      <c r="C3886" s="2" t="s">
        <v>497</v>
      </c>
      <c r="D3886" s="2">
        <v>12</v>
      </c>
      <c r="E3886" s="3">
        <v>40745.634722222225</v>
      </c>
      <c r="F3886" s="11">
        <v>3.75</v>
      </c>
      <c r="G3886" s="2">
        <v>12626</v>
      </c>
      <c r="H3886" s="11">
        <v>45</v>
      </c>
    </row>
    <row r="3887" spans="1:8" x14ac:dyDescent="0.25">
      <c r="A3887" s="2">
        <v>560876</v>
      </c>
      <c r="B3887" s="1">
        <v>22620</v>
      </c>
      <c r="C3887" s="2" t="s">
        <v>155</v>
      </c>
      <c r="D3887" s="2">
        <v>12</v>
      </c>
      <c r="E3887" s="3">
        <v>40745.634722222225</v>
      </c>
      <c r="F3887" s="11">
        <v>1.45</v>
      </c>
      <c r="G3887" s="2">
        <v>12626</v>
      </c>
      <c r="H3887" s="11">
        <v>17.399999999999999</v>
      </c>
    </row>
    <row r="3888" spans="1:8" x14ac:dyDescent="0.25">
      <c r="A3888" s="2">
        <v>560876</v>
      </c>
      <c r="B3888" s="1">
        <v>22629</v>
      </c>
      <c r="C3888" s="2" t="s">
        <v>74</v>
      </c>
      <c r="D3888" s="2">
        <v>12</v>
      </c>
      <c r="E3888" s="3">
        <v>40745.634722222225</v>
      </c>
      <c r="F3888" s="11">
        <v>1.95</v>
      </c>
      <c r="G3888" s="2">
        <v>12626</v>
      </c>
      <c r="H3888" s="11">
        <v>23.4</v>
      </c>
    </row>
    <row r="3889" spans="1:8" x14ac:dyDescent="0.25">
      <c r="A3889" s="2">
        <v>560876</v>
      </c>
      <c r="B3889" s="1">
        <v>22634</v>
      </c>
      <c r="C3889" s="2" t="s">
        <v>25</v>
      </c>
      <c r="D3889" s="2">
        <v>16</v>
      </c>
      <c r="E3889" s="3">
        <v>40745.634722222225</v>
      </c>
      <c r="F3889" s="11">
        <v>8.5</v>
      </c>
      <c r="G3889" s="2">
        <v>12626</v>
      </c>
      <c r="H3889" s="11">
        <v>136</v>
      </c>
    </row>
    <row r="3890" spans="1:8" x14ac:dyDescent="0.25">
      <c r="A3890" s="2">
        <v>560876</v>
      </c>
      <c r="B3890" s="1">
        <v>22816</v>
      </c>
      <c r="C3890" s="2" t="s">
        <v>63</v>
      </c>
      <c r="D3890" s="2">
        <v>12</v>
      </c>
      <c r="E3890" s="3">
        <v>40745.634722222225</v>
      </c>
      <c r="F3890" s="11">
        <v>0.42</v>
      </c>
      <c r="G3890" s="2">
        <v>12626</v>
      </c>
      <c r="H3890" s="11">
        <v>5.04</v>
      </c>
    </row>
    <row r="3891" spans="1:8" x14ac:dyDescent="0.25">
      <c r="A3891" s="2">
        <v>560876</v>
      </c>
      <c r="B3891" s="1">
        <v>22818</v>
      </c>
      <c r="C3891" s="2" t="s">
        <v>64</v>
      </c>
      <c r="D3891" s="2">
        <v>12</v>
      </c>
      <c r="E3891" s="3">
        <v>40745.634722222225</v>
      </c>
      <c r="F3891" s="11">
        <v>0.42</v>
      </c>
      <c r="G3891" s="2">
        <v>12626</v>
      </c>
      <c r="H3891" s="11">
        <v>5.04</v>
      </c>
    </row>
    <row r="3892" spans="1:8" x14ac:dyDescent="0.25">
      <c r="A3892" s="2">
        <v>560876</v>
      </c>
      <c r="B3892" s="1">
        <v>22895</v>
      </c>
      <c r="C3892" s="2" t="s">
        <v>78</v>
      </c>
      <c r="D3892" s="2">
        <v>18</v>
      </c>
      <c r="E3892" s="3">
        <v>40745.634722222225</v>
      </c>
      <c r="F3892" s="11">
        <v>3.25</v>
      </c>
      <c r="G3892" s="2">
        <v>12626</v>
      </c>
      <c r="H3892" s="11">
        <v>58.5</v>
      </c>
    </row>
    <row r="3893" spans="1:8" x14ac:dyDescent="0.25">
      <c r="A3893" s="2">
        <v>560876</v>
      </c>
      <c r="B3893" s="1">
        <v>23199</v>
      </c>
      <c r="C3893" s="2" t="s">
        <v>888</v>
      </c>
      <c r="D3893" s="2">
        <v>20</v>
      </c>
      <c r="E3893" s="3">
        <v>40745.634722222225</v>
      </c>
      <c r="F3893" s="11">
        <v>2.08</v>
      </c>
      <c r="G3893" s="2">
        <v>12626</v>
      </c>
      <c r="H3893" s="11">
        <v>41.6</v>
      </c>
    </row>
    <row r="3894" spans="1:8" x14ac:dyDescent="0.25">
      <c r="A3894" s="2">
        <v>560876</v>
      </c>
      <c r="B3894" s="1">
        <v>23200</v>
      </c>
      <c r="C3894" s="2" t="s">
        <v>973</v>
      </c>
      <c r="D3894" s="2">
        <v>20</v>
      </c>
      <c r="E3894" s="3">
        <v>40745.634722222225</v>
      </c>
      <c r="F3894" s="11">
        <v>2.08</v>
      </c>
      <c r="G3894" s="2">
        <v>12626</v>
      </c>
      <c r="H3894" s="11">
        <v>41.6</v>
      </c>
    </row>
    <row r="3895" spans="1:8" x14ac:dyDescent="0.25">
      <c r="A3895" s="2">
        <v>560876</v>
      </c>
      <c r="B3895" s="1">
        <v>23206</v>
      </c>
      <c r="C3895" s="2" t="s">
        <v>901</v>
      </c>
      <c r="D3895" s="2">
        <v>10</v>
      </c>
      <c r="E3895" s="3">
        <v>40745.634722222225</v>
      </c>
      <c r="F3895" s="11">
        <v>1.65</v>
      </c>
      <c r="G3895" s="2">
        <v>12626</v>
      </c>
      <c r="H3895" s="11">
        <v>16.5</v>
      </c>
    </row>
    <row r="3896" spans="1:8" x14ac:dyDescent="0.25">
      <c r="A3896" s="2">
        <v>560876</v>
      </c>
      <c r="B3896" s="1">
        <v>23229</v>
      </c>
      <c r="C3896" s="2" t="s">
        <v>1253</v>
      </c>
      <c r="D3896" s="2">
        <v>6</v>
      </c>
      <c r="E3896" s="3">
        <v>40745.634722222225</v>
      </c>
      <c r="F3896" s="11">
        <v>3.75</v>
      </c>
      <c r="G3896" s="2">
        <v>12626</v>
      </c>
      <c r="H3896" s="11">
        <v>22.5</v>
      </c>
    </row>
    <row r="3897" spans="1:8" x14ac:dyDescent="0.25">
      <c r="A3897" s="2">
        <v>560876</v>
      </c>
      <c r="B3897" s="1">
        <v>85227</v>
      </c>
      <c r="C3897" s="2" t="s">
        <v>710</v>
      </c>
      <c r="D3897" s="2">
        <v>12</v>
      </c>
      <c r="E3897" s="3">
        <v>40745.634722222225</v>
      </c>
      <c r="F3897" s="11">
        <v>0.85</v>
      </c>
      <c r="G3897" s="2">
        <v>12626</v>
      </c>
      <c r="H3897" s="11">
        <v>10.199999999999999</v>
      </c>
    </row>
    <row r="3898" spans="1:8" x14ac:dyDescent="0.25">
      <c r="A3898" s="2">
        <v>560876</v>
      </c>
      <c r="B3898" s="1" t="s">
        <v>589</v>
      </c>
      <c r="C3898" s="2" t="s">
        <v>590</v>
      </c>
      <c r="D3898" s="2">
        <v>4</v>
      </c>
      <c r="E3898" s="3">
        <v>40745.634722222225</v>
      </c>
      <c r="F3898" s="11">
        <v>3.75</v>
      </c>
      <c r="G3898" s="2">
        <v>12626</v>
      </c>
      <c r="H3898" s="11">
        <v>15</v>
      </c>
    </row>
    <row r="3899" spans="1:8" x14ac:dyDescent="0.25">
      <c r="A3899" s="2">
        <v>560876</v>
      </c>
      <c r="B3899" s="1" t="s">
        <v>206</v>
      </c>
      <c r="C3899" s="2" t="s">
        <v>207</v>
      </c>
      <c r="D3899" s="2">
        <v>6</v>
      </c>
      <c r="E3899" s="3">
        <v>40745.634722222225</v>
      </c>
      <c r="F3899" s="11">
        <v>5.95</v>
      </c>
      <c r="G3899" s="2">
        <v>12626</v>
      </c>
      <c r="H3899" s="11">
        <v>35.700000000000003</v>
      </c>
    </row>
    <row r="3900" spans="1:8" x14ac:dyDescent="0.25">
      <c r="A3900" s="2">
        <v>560901</v>
      </c>
      <c r="B3900" s="1">
        <v>21116</v>
      </c>
      <c r="C3900" s="2" t="s">
        <v>606</v>
      </c>
      <c r="D3900" s="2">
        <v>3</v>
      </c>
      <c r="E3900" s="3">
        <v>40745.73541666667</v>
      </c>
      <c r="F3900" s="11">
        <v>4.95</v>
      </c>
      <c r="G3900" s="2">
        <v>12476</v>
      </c>
      <c r="H3900" s="11">
        <v>14.850000000000001</v>
      </c>
    </row>
    <row r="3901" spans="1:8" x14ac:dyDescent="0.25">
      <c r="A3901" s="2">
        <v>560901</v>
      </c>
      <c r="B3901" s="1">
        <v>21484</v>
      </c>
      <c r="C3901" s="2" t="s">
        <v>136</v>
      </c>
      <c r="D3901" s="2">
        <v>4</v>
      </c>
      <c r="E3901" s="3">
        <v>40745.73541666667</v>
      </c>
      <c r="F3901" s="11">
        <v>3.45</v>
      </c>
      <c r="G3901" s="2">
        <v>12476</v>
      </c>
      <c r="H3901" s="11">
        <v>13.8</v>
      </c>
    </row>
    <row r="3902" spans="1:8" x14ac:dyDescent="0.25">
      <c r="A3902" s="2">
        <v>560901</v>
      </c>
      <c r="B3902" s="1">
        <v>21507</v>
      </c>
      <c r="C3902" s="2" t="s">
        <v>517</v>
      </c>
      <c r="D3902" s="2">
        <v>24</v>
      </c>
      <c r="E3902" s="3">
        <v>40745.73541666667</v>
      </c>
      <c r="F3902" s="11">
        <v>0.42</v>
      </c>
      <c r="G3902" s="2">
        <v>12476</v>
      </c>
      <c r="H3902" s="11">
        <v>10.08</v>
      </c>
    </row>
    <row r="3903" spans="1:8" x14ac:dyDescent="0.25">
      <c r="A3903" s="2">
        <v>560901</v>
      </c>
      <c r="B3903" s="1">
        <v>21509</v>
      </c>
      <c r="C3903" s="2" t="s">
        <v>519</v>
      </c>
      <c r="D3903" s="2">
        <v>24</v>
      </c>
      <c r="E3903" s="3">
        <v>40745.73541666667</v>
      </c>
      <c r="F3903" s="11">
        <v>0.42</v>
      </c>
      <c r="G3903" s="2">
        <v>12476</v>
      </c>
      <c r="H3903" s="11">
        <v>10.08</v>
      </c>
    </row>
    <row r="3904" spans="1:8" x14ac:dyDescent="0.25">
      <c r="A3904" s="2">
        <v>560901</v>
      </c>
      <c r="B3904" s="1">
        <v>21990</v>
      </c>
      <c r="C3904" s="2" t="s">
        <v>1121</v>
      </c>
      <c r="D3904" s="2">
        <v>24</v>
      </c>
      <c r="E3904" s="3">
        <v>40745.73541666667</v>
      </c>
      <c r="F3904" s="11">
        <v>1.25</v>
      </c>
      <c r="G3904" s="2">
        <v>12476</v>
      </c>
      <c r="H3904" s="11">
        <v>30</v>
      </c>
    </row>
    <row r="3905" spans="1:8" x14ac:dyDescent="0.25">
      <c r="A3905" s="2">
        <v>560901</v>
      </c>
      <c r="B3905" s="1">
        <v>21993</v>
      </c>
      <c r="C3905" s="2" t="s">
        <v>1151</v>
      </c>
      <c r="D3905" s="2">
        <v>48</v>
      </c>
      <c r="E3905" s="3">
        <v>40745.73541666667</v>
      </c>
      <c r="F3905" s="11">
        <v>1.25</v>
      </c>
      <c r="G3905" s="2">
        <v>12476</v>
      </c>
      <c r="H3905" s="11">
        <v>60</v>
      </c>
    </row>
    <row r="3906" spans="1:8" x14ac:dyDescent="0.25">
      <c r="A3906" s="2">
        <v>560901</v>
      </c>
      <c r="B3906" s="1">
        <v>22037</v>
      </c>
      <c r="C3906" s="2" t="s">
        <v>515</v>
      </c>
      <c r="D3906" s="2">
        <v>24</v>
      </c>
      <c r="E3906" s="3">
        <v>40745.73541666667</v>
      </c>
      <c r="F3906" s="11">
        <v>0.42</v>
      </c>
      <c r="G3906" s="2">
        <v>12476</v>
      </c>
      <c r="H3906" s="11">
        <v>10.08</v>
      </c>
    </row>
    <row r="3907" spans="1:8" x14ac:dyDescent="0.25">
      <c r="A3907" s="2">
        <v>560901</v>
      </c>
      <c r="B3907" s="1">
        <v>22077</v>
      </c>
      <c r="C3907" s="2" t="s">
        <v>17</v>
      </c>
      <c r="D3907" s="2">
        <v>12</v>
      </c>
      <c r="E3907" s="3">
        <v>40745.73541666667</v>
      </c>
      <c r="F3907" s="11">
        <v>1.65</v>
      </c>
      <c r="G3907" s="2">
        <v>12476</v>
      </c>
      <c r="H3907" s="11">
        <v>19.799999999999997</v>
      </c>
    </row>
    <row r="3908" spans="1:8" x14ac:dyDescent="0.25">
      <c r="A3908" s="2">
        <v>560901</v>
      </c>
      <c r="B3908" s="1">
        <v>22110</v>
      </c>
      <c r="C3908" s="2" t="s">
        <v>1267</v>
      </c>
      <c r="D3908" s="2">
        <v>6</v>
      </c>
      <c r="E3908" s="3">
        <v>40745.73541666667</v>
      </c>
      <c r="F3908" s="11">
        <v>2.5499999999999998</v>
      </c>
      <c r="G3908" s="2">
        <v>12476</v>
      </c>
      <c r="H3908" s="11">
        <v>15.299999999999999</v>
      </c>
    </row>
    <row r="3909" spans="1:8" x14ac:dyDescent="0.25">
      <c r="A3909" s="2">
        <v>560901</v>
      </c>
      <c r="B3909" s="1">
        <v>22423</v>
      </c>
      <c r="C3909" s="2" t="s">
        <v>100</v>
      </c>
      <c r="D3909" s="2">
        <v>6</v>
      </c>
      <c r="E3909" s="3">
        <v>40745.73541666667</v>
      </c>
      <c r="F3909" s="11">
        <v>12.75</v>
      </c>
      <c r="G3909" s="2">
        <v>12476</v>
      </c>
      <c r="H3909" s="11">
        <v>76.5</v>
      </c>
    </row>
    <row r="3910" spans="1:8" x14ac:dyDescent="0.25">
      <c r="A3910" s="2">
        <v>560901</v>
      </c>
      <c r="B3910" s="1">
        <v>22429</v>
      </c>
      <c r="C3910" s="2" t="s">
        <v>1266</v>
      </c>
      <c r="D3910" s="2">
        <v>4</v>
      </c>
      <c r="E3910" s="3">
        <v>40745.73541666667</v>
      </c>
      <c r="F3910" s="11">
        <v>4.25</v>
      </c>
      <c r="G3910" s="2">
        <v>12476</v>
      </c>
      <c r="H3910" s="11">
        <v>17</v>
      </c>
    </row>
    <row r="3911" spans="1:8" x14ac:dyDescent="0.25">
      <c r="A3911" s="2">
        <v>560901</v>
      </c>
      <c r="B3911" s="1">
        <v>22441</v>
      </c>
      <c r="C3911" s="2" t="s">
        <v>1265</v>
      </c>
      <c r="D3911" s="2">
        <v>8</v>
      </c>
      <c r="E3911" s="3">
        <v>40745.73541666667</v>
      </c>
      <c r="F3911" s="11">
        <v>2.1</v>
      </c>
      <c r="G3911" s="2">
        <v>12476</v>
      </c>
      <c r="H3911" s="11">
        <v>16.8</v>
      </c>
    </row>
    <row r="3912" spans="1:8" x14ac:dyDescent="0.25">
      <c r="A3912" s="2">
        <v>560901</v>
      </c>
      <c r="B3912" s="1">
        <v>22624</v>
      </c>
      <c r="C3912" s="2" t="s">
        <v>48</v>
      </c>
      <c r="D3912" s="2">
        <v>2</v>
      </c>
      <c r="E3912" s="3">
        <v>40745.73541666667</v>
      </c>
      <c r="F3912" s="11">
        <v>8.5</v>
      </c>
      <c r="G3912" s="2">
        <v>12476</v>
      </c>
      <c r="H3912" s="11">
        <v>17</v>
      </c>
    </row>
    <row r="3913" spans="1:8" x14ac:dyDescent="0.25">
      <c r="A3913" s="2">
        <v>560901</v>
      </c>
      <c r="B3913" s="1">
        <v>22627</v>
      </c>
      <c r="C3913" s="2" t="s">
        <v>150</v>
      </c>
      <c r="D3913" s="2">
        <v>2</v>
      </c>
      <c r="E3913" s="3">
        <v>40745.73541666667</v>
      </c>
      <c r="F3913" s="11">
        <v>8.5</v>
      </c>
      <c r="G3913" s="2">
        <v>12476</v>
      </c>
      <c r="H3913" s="11">
        <v>17</v>
      </c>
    </row>
    <row r="3914" spans="1:8" x14ac:dyDescent="0.25">
      <c r="A3914" s="2">
        <v>560901</v>
      </c>
      <c r="B3914" s="1">
        <v>22798</v>
      </c>
      <c r="C3914" s="2" t="s">
        <v>912</v>
      </c>
      <c r="D3914" s="2">
        <v>8</v>
      </c>
      <c r="E3914" s="3">
        <v>40745.73541666667</v>
      </c>
      <c r="F3914" s="11">
        <v>2.95</v>
      </c>
      <c r="G3914" s="2">
        <v>12476</v>
      </c>
      <c r="H3914" s="11">
        <v>23.6</v>
      </c>
    </row>
    <row r="3915" spans="1:8" x14ac:dyDescent="0.25">
      <c r="A3915" s="2">
        <v>560901</v>
      </c>
      <c r="B3915" s="1">
        <v>22801</v>
      </c>
      <c r="C3915" s="2" t="s">
        <v>913</v>
      </c>
      <c r="D3915" s="2">
        <v>8</v>
      </c>
      <c r="E3915" s="3">
        <v>40745.73541666667</v>
      </c>
      <c r="F3915" s="11">
        <v>3.75</v>
      </c>
      <c r="G3915" s="2">
        <v>12476</v>
      </c>
      <c r="H3915" s="11">
        <v>30</v>
      </c>
    </row>
    <row r="3916" spans="1:8" x14ac:dyDescent="0.25">
      <c r="A3916" s="2">
        <v>560901</v>
      </c>
      <c r="B3916" s="1">
        <v>22971</v>
      </c>
      <c r="C3916" s="2" t="s">
        <v>550</v>
      </c>
      <c r="D3916" s="2">
        <v>6</v>
      </c>
      <c r="E3916" s="3">
        <v>40745.73541666667</v>
      </c>
      <c r="F3916" s="11">
        <v>2.5499999999999998</v>
      </c>
      <c r="G3916" s="2">
        <v>12476</v>
      </c>
      <c r="H3916" s="11">
        <v>15.299999999999999</v>
      </c>
    </row>
    <row r="3917" spans="1:8" x14ac:dyDescent="0.25">
      <c r="A3917" s="2">
        <v>560901</v>
      </c>
      <c r="B3917" s="1">
        <v>23012</v>
      </c>
      <c r="C3917" s="2" t="s">
        <v>1260</v>
      </c>
      <c r="D3917" s="2">
        <v>4</v>
      </c>
      <c r="E3917" s="3">
        <v>40745.73541666667</v>
      </c>
      <c r="F3917" s="11">
        <v>3.95</v>
      </c>
      <c r="G3917" s="2">
        <v>12476</v>
      </c>
      <c r="H3917" s="11">
        <v>15.8</v>
      </c>
    </row>
    <row r="3918" spans="1:8" x14ac:dyDescent="0.25">
      <c r="A3918" s="2">
        <v>560901</v>
      </c>
      <c r="B3918" s="1">
        <v>23013</v>
      </c>
      <c r="C3918" s="2" t="s">
        <v>1258</v>
      </c>
      <c r="D3918" s="2">
        <v>4</v>
      </c>
      <c r="E3918" s="3">
        <v>40745.73541666667</v>
      </c>
      <c r="F3918" s="11">
        <v>3.95</v>
      </c>
      <c r="G3918" s="2">
        <v>12476</v>
      </c>
      <c r="H3918" s="11">
        <v>15.8</v>
      </c>
    </row>
    <row r="3919" spans="1:8" x14ac:dyDescent="0.25">
      <c r="A3919" s="2">
        <v>560901</v>
      </c>
      <c r="B3919" s="1">
        <v>23014</v>
      </c>
      <c r="C3919" s="2" t="s">
        <v>1259</v>
      </c>
      <c r="D3919" s="2">
        <v>4</v>
      </c>
      <c r="E3919" s="3">
        <v>40745.73541666667</v>
      </c>
      <c r="F3919" s="11">
        <v>3.95</v>
      </c>
      <c r="G3919" s="2">
        <v>12476</v>
      </c>
      <c r="H3919" s="11">
        <v>15.8</v>
      </c>
    </row>
    <row r="3920" spans="1:8" x14ac:dyDescent="0.25">
      <c r="A3920" s="2">
        <v>560901</v>
      </c>
      <c r="B3920" s="1">
        <v>23020</v>
      </c>
      <c r="C3920" s="2" t="s">
        <v>1261</v>
      </c>
      <c r="D3920" s="2">
        <v>1</v>
      </c>
      <c r="E3920" s="3">
        <v>40745.73541666667</v>
      </c>
      <c r="F3920" s="11">
        <v>12.5</v>
      </c>
      <c r="G3920" s="2">
        <v>12476</v>
      </c>
      <c r="H3920" s="11">
        <v>12.5</v>
      </c>
    </row>
    <row r="3921" spans="1:8" x14ac:dyDescent="0.25">
      <c r="A3921" s="2">
        <v>560901</v>
      </c>
      <c r="B3921" s="1">
        <v>23073</v>
      </c>
      <c r="C3921" s="2" t="s">
        <v>1263</v>
      </c>
      <c r="D3921" s="2">
        <v>1</v>
      </c>
      <c r="E3921" s="3">
        <v>40745.73541666667</v>
      </c>
      <c r="F3921" s="11">
        <v>12.5</v>
      </c>
      <c r="G3921" s="2">
        <v>12476</v>
      </c>
      <c r="H3921" s="11">
        <v>12.5</v>
      </c>
    </row>
    <row r="3922" spans="1:8" x14ac:dyDescent="0.25">
      <c r="A3922" s="2">
        <v>560901</v>
      </c>
      <c r="B3922" s="1">
        <v>23092</v>
      </c>
      <c r="C3922" s="2" t="s">
        <v>1238</v>
      </c>
      <c r="D3922" s="2">
        <v>2</v>
      </c>
      <c r="E3922" s="3">
        <v>40745.73541666667</v>
      </c>
      <c r="F3922" s="11">
        <v>7.9</v>
      </c>
      <c r="G3922" s="2">
        <v>12476</v>
      </c>
      <c r="H3922" s="11">
        <v>15.8</v>
      </c>
    </row>
    <row r="3923" spans="1:8" x14ac:dyDescent="0.25">
      <c r="A3923" s="2">
        <v>560901</v>
      </c>
      <c r="B3923" s="1">
        <v>23192</v>
      </c>
      <c r="C3923" s="2" t="s">
        <v>1001</v>
      </c>
      <c r="D3923" s="2">
        <v>12</v>
      </c>
      <c r="E3923" s="3">
        <v>40745.73541666667</v>
      </c>
      <c r="F3923" s="11">
        <v>1.65</v>
      </c>
      <c r="G3923" s="2">
        <v>12476</v>
      </c>
      <c r="H3923" s="11">
        <v>19.799999999999997</v>
      </c>
    </row>
    <row r="3924" spans="1:8" x14ac:dyDescent="0.25">
      <c r="A3924" s="2">
        <v>560901</v>
      </c>
      <c r="B3924" s="1">
        <v>23203</v>
      </c>
      <c r="C3924" s="2" t="s">
        <v>977</v>
      </c>
      <c r="D3924" s="2">
        <v>10</v>
      </c>
      <c r="E3924" s="3">
        <v>40745.73541666667</v>
      </c>
      <c r="F3924" s="11">
        <v>2.08</v>
      </c>
      <c r="G3924" s="2">
        <v>12476</v>
      </c>
      <c r="H3924" s="11">
        <v>20.8</v>
      </c>
    </row>
    <row r="3925" spans="1:8" x14ac:dyDescent="0.25">
      <c r="A3925" s="2">
        <v>560901</v>
      </c>
      <c r="B3925" s="1">
        <v>23245</v>
      </c>
      <c r="C3925" s="2" t="s">
        <v>1128</v>
      </c>
      <c r="D3925" s="2">
        <v>4</v>
      </c>
      <c r="E3925" s="3">
        <v>40745.73541666667</v>
      </c>
      <c r="F3925" s="11">
        <v>4.95</v>
      </c>
      <c r="G3925" s="2">
        <v>12476</v>
      </c>
      <c r="H3925" s="11">
        <v>19.8</v>
      </c>
    </row>
    <row r="3926" spans="1:8" x14ac:dyDescent="0.25">
      <c r="A3926" s="2">
        <v>560901</v>
      </c>
      <c r="B3926" s="1">
        <v>23317</v>
      </c>
      <c r="C3926" s="2" t="s">
        <v>1262</v>
      </c>
      <c r="D3926" s="2">
        <v>2</v>
      </c>
      <c r="E3926" s="3">
        <v>40745.73541666667</v>
      </c>
      <c r="F3926" s="11">
        <v>9.9499999999999993</v>
      </c>
      <c r="G3926" s="2">
        <v>12476</v>
      </c>
      <c r="H3926" s="11">
        <v>19.899999999999999</v>
      </c>
    </row>
    <row r="3927" spans="1:8" x14ac:dyDescent="0.25">
      <c r="A3927" s="2">
        <v>560901</v>
      </c>
      <c r="B3927" s="1">
        <v>84944</v>
      </c>
      <c r="C3927" s="2" t="s">
        <v>1268</v>
      </c>
      <c r="D3927" s="2">
        <v>12</v>
      </c>
      <c r="E3927" s="3">
        <v>40745.73541666667</v>
      </c>
      <c r="F3927" s="11">
        <v>1.65</v>
      </c>
      <c r="G3927" s="2">
        <v>12476</v>
      </c>
      <c r="H3927" s="11">
        <v>19.799999999999997</v>
      </c>
    </row>
    <row r="3928" spans="1:8" x14ac:dyDescent="0.25">
      <c r="A3928" s="2">
        <v>560901</v>
      </c>
      <c r="B3928" s="1">
        <v>84976</v>
      </c>
      <c r="C3928" s="2" t="s">
        <v>1264</v>
      </c>
      <c r="D3928" s="2">
        <v>12</v>
      </c>
      <c r="E3928" s="3">
        <v>40745.73541666667</v>
      </c>
      <c r="F3928" s="11">
        <v>0.79</v>
      </c>
      <c r="G3928" s="2">
        <v>12476</v>
      </c>
      <c r="H3928" s="11">
        <v>9.48</v>
      </c>
    </row>
    <row r="3929" spans="1:8" x14ac:dyDescent="0.25">
      <c r="A3929" s="2">
        <v>560901</v>
      </c>
      <c r="B3929" s="1">
        <v>85054</v>
      </c>
      <c r="C3929" s="2" t="s">
        <v>1112</v>
      </c>
      <c r="D3929" s="2">
        <v>6</v>
      </c>
      <c r="E3929" s="3">
        <v>40745.73541666667</v>
      </c>
      <c r="F3929" s="11">
        <v>2.95</v>
      </c>
      <c r="G3929" s="2">
        <v>12476</v>
      </c>
      <c r="H3929" s="11">
        <v>17.700000000000003</v>
      </c>
    </row>
    <row r="3930" spans="1:8" x14ac:dyDescent="0.25">
      <c r="A3930" s="2">
        <v>560901</v>
      </c>
      <c r="B3930" s="1" t="s">
        <v>1131</v>
      </c>
      <c r="C3930" s="2" t="s">
        <v>1132</v>
      </c>
      <c r="D3930" s="2">
        <v>10</v>
      </c>
      <c r="E3930" s="3">
        <v>40745.73541666667</v>
      </c>
      <c r="F3930" s="11">
        <v>0.79</v>
      </c>
      <c r="G3930" s="2">
        <v>12476</v>
      </c>
      <c r="H3930" s="11">
        <v>7.9</v>
      </c>
    </row>
    <row r="3931" spans="1:8" x14ac:dyDescent="0.25">
      <c r="A3931" s="2">
        <v>560997</v>
      </c>
      <c r="B3931" s="1">
        <v>11001</v>
      </c>
      <c r="C3931" s="2" t="s">
        <v>1270</v>
      </c>
      <c r="D3931" s="2">
        <v>16</v>
      </c>
      <c r="E3931" s="3">
        <v>40746.582638888889</v>
      </c>
      <c r="F3931" s="11">
        <v>1.69</v>
      </c>
      <c r="G3931" s="2">
        <v>12627</v>
      </c>
      <c r="H3931" s="11">
        <v>27.04</v>
      </c>
    </row>
    <row r="3932" spans="1:8" x14ac:dyDescent="0.25">
      <c r="A3932" s="2">
        <v>560997</v>
      </c>
      <c r="B3932" s="1">
        <v>20685</v>
      </c>
      <c r="C3932" s="2" t="s">
        <v>50</v>
      </c>
      <c r="D3932" s="2">
        <v>2</v>
      </c>
      <c r="E3932" s="3">
        <v>40746.582638888889</v>
      </c>
      <c r="F3932" s="11">
        <v>7.95</v>
      </c>
      <c r="G3932" s="2">
        <v>12627</v>
      </c>
      <c r="H3932" s="11">
        <v>15.9</v>
      </c>
    </row>
    <row r="3933" spans="1:8" x14ac:dyDescent="0.25">
      <c r="A3933" s="2">
        <v>560997</v>
      </c>
      <c r="B3933" s="1">
        <v>20725</v>
      </c>
      <c r="C3933" s="2" t="s">
        <v>364</v>
      </c>
      <c r="D3933" s="2">
        <v>20</v>
      </c>
      <c r="E3933" s="3">
        <v>40746.582638888889</v>
      </c>
      <c r="F3933" s="11">
        <v>1.65</v>
      </c>
      <c r="G3933" s="2">
        <v>12627</v>
      </c>
      <c r="H3933" s="11">
        <v>33</v>
      </c>
    </row>
    <row r="3934" spans="1:8" x14ac:dyDescent="0.25">
      <c r="A3934" s="2">
        <v>560997</v>
      </c>
      <c r="B3934" s="1">
        <v>20726</v>
      </c>
      <c r="C3934" s="2" t="s">
        <v>435</v>
      </c>
      <c r="D3934" s="2">
        <v>20</v>
      </c>
      <c r="E3934" s="3">
        <v>40746.582638888889</v>
      </c>
      <c r="F3934" s="11">
        <v>1.65</v>
      </c>
      <c r="G3934" s="2">
        <v>12627</v>
      </c>
      <c r="H3934" s="11">
        <v>33</v>
      </c>
    </row>
    <row r="3935" spans="1:8" x14ac:dyDescent="0.25">
      <c r="A3935" s="2">
        <v>560997</v>
      </c>
      <c r="B3935" s="1">
        <v>20727</v>
      </c>
      <c r="C3935" s="2" t="s">
        <v>365</v>
      </c>
      <c r="D3935" s="2">
        <v>20</v>
      </c>
      <c r="E3935" s="3">
        <v>40746.582638888889</v>
      </c>
      <c r="F3935" s="11">
        <v>1.65</v>
      </c>
      <c r="G3935" s="2">
        <v>12627</v>
      </c>
      <c r="H3935" s="11">
        <v>33</v>
      </c>
    </row>
    <row r="3936" spans="1:8" x14ac:dyDescent="0.25">
      <c r="A3936" s="2">
        <v>560997</v>
      </c>
      <c r="B3936" s="1">
        <v>20728</v>
      </c>
      <c r="C3936" s="2" t="s">
        <v>436</v>
      </c>
      <c r="D3936" s="2">
        <v>20</v>
      </c>
      <c r="E3936" s="3">
        <v>40746.582638888889</v>
      </c>
      <c r="F3936" s="11">
        <v>1.65</v>
      </c>
      <c r="G3936" s="2">
        <v>12627</v>
      </c>
      <c r="H3936" s="11">
        <v>33</v>
      </c>
    </row>
    <row r="3937" spans="1:8" x14ac:dyDescent="0.25">
      <c r="A3937" s="2">
        <v>560997</v>
      </c>
      <c r="B3937" s="1">
        <v>21238</v>
      </c>
      <c r="C3937" s="2" t="s">
        <v>125</v>
      </c>
      <c r="D3937" s="2">
        <v>8</v>
      </c>
      <c r="E3937" s="3">
        <v>40746.582638888889</v>
      </c>
      <c r="F3937" s="11">
        <v>0.85</v>
      </c>
      <c r="G3937" s="2">
        <v>12627</v>
      </c>
      <c r="H3937" s="11">
        <v>6.8</v>
      </c>
    </row>
    <row r="3938" spans="1:8" x14ac:dyDescent="0.25">
      <c r="A3938" s="2">
        <v>560997</v>
      </c>
      <c r="B3938" s="1">
        <v>21239</v>
      </c>
      <c r="C3938" s="2" t="s">
        <v>126</v>
      </c>
      <c r="D3938" s="2">
        <v>8</v>
      </c>
      <c r="E3938" s="3">
        <v>40746.582638888889</v>
      </c>
      <c r="F3938" s="11">
        <v>0.85</v>
      </c>
      <c r="G3938" s="2">
        <v>12627</v>
      </c>
      <c r="H3938" s="11">
        <v>6.8</v>
      </c>
    </row>
    <row r="3939" spans="1:8" x14ac:dyDescent="0.25">
      <c r="A3939" s="2">
        <v>560997</v>
      </c>
      <c r="B3939" s="1">
        <v>21240</v>
      </c>
      <c r="C3939" s="2" t="s">
        <v>131</v>
      </c>
      <c r="D3939" s="2">
        <v>8</v>
      </c>
      <c r="E3939" s="3">
        <v>40746.582638888889</v>
      </c>
      <c r="F3939" s="11">
        <v>0.85</v>
      </c>
      <c r="G3939" s="2">
        <v>12627</v>
      </c>
      <c r="H3939" s="11">
        <v>6.8</v>
      </c>
    </row>
    <row r="3940" spans="1:8" x14ac:dyDescent="0.25">
      <c r="A3940" s="2">
        <v>560997</v>
      </c>
      <c r="B3940" s="1">
        <v>21558</v>
      </c>
      <c r="C3940" s="2" t="s">
        <v>334</v>
      </c>
      <c r="D3940" s="2">
        <v>6</v>
      </c>
      <c r="E3940" s="3">
        <v>40746.582638888889</v>
      </c>
      <c r="F3940" s="11">
        <v>2.5499999999999998</v>
      </c>
      <c r="G3940" s="2">
        <v>12627</v>
      </c>
      <c r="H3940" s="11">
        <v>15.299999999999999</v>
      </c>
    </row>
    <row r="3941" spans="1:8" x14ac:dyDescent="0.25">
      <c r="A3941" s="2">
        <v>560997</v>
      </c>
      <c r="B3941" s="1">
        <v>21559</v>
      </c>
      <c r="C3941" s="2" t="s">
        <v>167</v>
      </c>
      <c r="D3941" s="2">
        <v>6</v>
      </c>
      <c r="E3941" s="3">
        <v>40746.582638888889</v>
      </c>
      <c r="F3941" s="11">
        <v>2.5499999999999998</v>
      </c>
      <c r="G3941" s="2">
        <v>12627</v>
      </c>
      <c r="H3941" s="11">
        <v>15.299999999999999</v>
      </c>
    </row>
    <row r="3942" spans="1:8" x14ac:dyDescent="0.25">
      <c r="A3942" s="2">
        <v>560997</v>
      </c>
      <c r="B3942" s="1">
        <v>21679</v>
      </c>
      <c r="C3942" s="2" t="s">
        <v>806</v>
      </c>
      <c r="D3942" s="2">
        <v>12</v>
      </c>
      <c r="E3942" s="3">
        <v>40746.582638888889</v>
      </c>
      <c r="F3942" s="11">
        <v>0.85</v>
      </c>
      <c r="G3942" s="2">
        <v>12627</v>
      </c>
      <c r="H3942" s="11">
        <v>10.199999999999999</v>
      </c>
    </row>
    <row r="3943" spans="1:8" x14ac:dyDescent="0.25">
      <c r="A3943" s="2">
        <v>560997</v>
      </c>
      <c r="B3943" s="1">
        <v>21680</v>
      </c>
      <c r="C3943" s="2" t="s">
        <v>159</v>
      </c>
      <c r="D3943" s="2">
        <v>12</v>
      </c>
      <c r="E3943" s="3">
        <v>40746.582638888889</v>
      </c>
      <c r="F3943" s="11">
        <v>0.85</v>
      </c>
      <c r="G3943" s="2">
        <v>12627</v>
      </c>
      <c r="H3943" s="11">
        <v>10.199999999999999</v>
      </c>
    </row>
    <row r="3944" spans="1:8" x14ac:dyDescent="0.25">
      <c r="A3944" s="2">
        <v>560997</v>
      </c>
      <c r="B3944" s="1">
        <v>21829</v>
      </c>
      <c r="C3944" s="2" t="s">
        <v>875</v>
      </c>
      <c r="D3944" s="2">
        <v>36</v>
      </c>
      <c r="E3944" s="3">
        <v>40746.582638888889</v>
      </c>
      <c r="F3944" s="11">
        <v>0.21</v>
      </c>
      <c r="G3944" s="2">
        <v>12627</v>
      </c>
      <c r="H3944" s="11">
        <v>7.56</v>
      </c>
    </row>
    <row r="3945" spans="1:8" x14ac:dyDescent="0.25">
      <c r="A3945" s="2">
        <v>560997</v>
      </c>
      <c r="B3945" s="1">
        <v>21843</v>
      </c>
      <c r="C3945" s="2" t="s">
        <v>578</v>
      </c>
      <c r="D3945" s="2">
        <v>1</v>
      </c>
      <c r="E3945" s="3">
        <v>40746.582638888889</v>
      </c>
      <c r="F3945" s="11">
        <v>10.95</v>
      </c>
      <c r="G3945" s="2">
        <v>12627</v>
      </c>
      <c r="H3945" s="11">
        <v>10.95</v>
      </c>
    </row>
    <row r="3946" spans="1:8" x14ac:dyDescent="0.25">
      <c r="A3946" s="2">
        <v>560997</v>
      </c>
      <c r="B3946" s="1">
        <v>21967</v>
      </c>
      <c r="C3946" s="2" t="s">
        <v>295</v>
      </c>
      <c r="D3946" s="2">
        <v>24</v>
      </c>
      <c r="E3946" s="3">
        <v>40746.582638888889</v>
      </c>
      <c r="F3946" s="11">
        <v>0.28999999999999998</v>
      </c>
      <c r="G3946" s="2">
        <v>12627</v>
      </c>
      <c r="H3946" s="11">
        <v>6.9599999999999991</v>
      </c>
    </row>
    <row r="3947" spans="1:8" x14ac:dyDescent="0.25">
      <c r="A3947" s="2">
        <v>560997</v>
      </c>
      <c r="B3947" s="1">
        <v>21981</v>
      </c>
      <c r="C3947" s="2" t="s">
        <v>111</v>
      </c>
      <c r="D3947" s="2">
        <v>24</v>
      </c>
      <c r="E3947" s="3">
        <v>40746.582638888889</v>
      </c>
      <c r="F3947" s="11">
        <v>0.28999999999999998</v>
      </c>
      <c r="G3947" s="2">
        <v>12627</v>
      </c>
      <c r="H3947" s="11">
        <v>6.9599999999999991</v>
      </c>
    </row>
    <row r="3948" spans="1:8" x14ac:dyDescent="0.25">
      <c r="A3948" s="2">
        <v>560997</v>
      </c>
      <c r="B3948" s="1">
        <v>22320</v>
      </c>
      <c r="C3948" s="2" t="s">
        <v>625</v>
      </c>
      <c r="D3948" s="2">
        <v>3</v>
      </c>
      <c r="E3948" s="3">
        <v>40746.582638888889</v>
      </c>
      <c r="F3948" s="11">
        <v>5.95</v>
      </c>
      <c r="G3948" s="2">
        <v>12627</v>
      </c>
      <c r="H3948" s="11">
        <v>17.850000000000001</v>
      </c>
    </row>
    <row r="3949" spans="1:8" x14ac:dyDescent="0.25">
      <c r="A3949" s="2">
        <v>560997</v>
      </c>
      <c r="B3949" s="1">
        <v>22325</v>
      </c>
      <c r="C3949" s="2" t="s">
        <v>1269</v>
      </c>
      <c r="D3949" s="2">
        <v>3</v>
      </c>
      <c r="E3949" s="3">
        <v>40746.582638888889</v>
      </c>
      <c r="F3949" s="11">
        <v>4.95</v>
      </c>
      <c r="G3949" s="2">
        <v>12627</v>
      </c>
      <c r="H3949" s="11">
        <v>14.850000000000001</v>
      </c>
    </row>
    <row r="3950" spans="1:8" x14ac:dyDescent="0.25">
      <c r="A3950" s="2">
        <v>560997</v>
      </c>
      <c r="B3950" s="1">
        <v>22326</v>
      </c>
      <c r="C3950" s="2" t="s">
        <v>75</v>
      </c>
      <c r="D3950" s="2">
        <v>6</v>
      </c>
      <c r="E3950" s="3">
        <v>40746.582638888889</v>
      </c>
      <c r="F3950" s="11">
        <v>2.95</v>
      </c>
      <c r="G3950" s="2">
        <v>12627</v>
      </c>
      <c r="H3950" s="11">
        <v>17.700000000000003</v>
      </c>
    </row>
    <row r="3951" spans="1:8" x14ac:dyDescent="0.25">
      <c r="A3951" s="2">
        <v>560997</v>
      </c>
      <c r="B3951" s="1">
        <v>22327</v>
      </c>
      <c r="C3951" s="2" t="s">
        <v>335</v>
      </c>
      <c r="D3951" s="2">
        <v>6</v>
      </c>
      <c r="E3951" s="3">
        <v>40746.582638888889</v>
      </c>
      <c r="F3951" s="11">
        <v>2.95</v>
      </c>
      <c r="G3951" s="2">
        <v>12627</v>
      </c>
      <c r="H3951" s="11">
        <v>17.700000000000003</v>
      </c>
    </row>
    <row r="3952" spans="1:8" x14ac:dyDescent="0.25">
      <c r="A3952" s="2">
        <v>560997</v>
      </c>
      <c r="B3952" s="1">
        <v>22382</v>
      </c>
      <c r="C3952" s="2" t="s">
        <v>858</v>
      </c>
      <c r="D3952" s="2">
        <v>20</v>
      </c>
      <c r="E3952" s="3">
        <v>40746.582638888889</v>
      </c>
      <c r="F3952" s="11">
        <v>1.65</v>
      </c>
      <c r="G3952" s="2">
        <v>12627</v>
      </c>
      <c r="H3952" s="11">
        <v>33</v>
      </c>
    </row>
    <row r="3953" spans="1:8" x14ac:dyDescent="0.25">
      <c r="A3953" s="2">
        <v>560997</v>
      </c>
      <c r="B3953" s="1">
        <v>22384</v>
      </c>
      <c r="C3953" s="2" t="s">
        <v>595</v>
      </c>
      <c r="D3953" s="2">
        <v>20</v>
      </c>
      <c r="E3953" s="3">
        <v>40746.582638888889</v>
      </c>
      <c r="F3953" s="11">
        <v>1.65</v>
      </c>
      <c r="G3953" s="2">
        <v>12627</v>
      </c>
      <c r="H3953" s="11">
        <v>33</v>
      </c>
    </row>
    <row r="3954" spans="1:8" x14ac:dyDescent="0.25">
      <c r="A3954" s="2">
        <v>560997</v>
      </c>
      <c r="B3954" s="1">
        <v>22423</v>
      </c>
      <c r="C3954" s="2" t="s">
        <v>100</v>
      </c>
      <c r="D3954" s="2">
        <v>1</v>
      </c>
      <c r="E3954" s="3">
        <v>40746.582638888889</v>
      </c>
      <c r="F3954" s="11">
        <v>12.75</v>
      </c>
      <c r="G3954" s="2">
        <v>12627</v>
      </c>
      <c r="H3954" s="11">
        <v>12.75</v>
      </c>
    </row>
    <row r="3955" spans="1:8" x14ac:dyDescent="0.25">
      <c r="A3955" s="2">
        <v>560997</v>
      </c>
      <c r="B3955" s="1">
        <v>22507</v>
      </c>
      <c r="C3955" s="2" t="s">
        <v>44</v>
      </c>
      <c r="D3955" s="2">
        <v>8</v>
      </c>
      <c r="E3955" s="3">
        <v>40746.582638888889</v>
      </c>
      <c r="F3955" s="11">
        <v>4.95</v>
      </c>
      <c r="G3955" s="2">
        <v>12627</v>
      </c>
      <c r="H3955" s="11">
        <v>39.6</v>
      </c>
    </row>
    <row r="3956" spans="1:8" x14ac:dyDescent="0.25">
      <c r="A3956" s="2">
        <v>560997</v>
      </c>
      <c r="B3956" s="1">
        <v>22551</v>
      </c>
      <c r="C3956" s="2" t="s">
        <v>158</v>
      </c>
      <c r="D3956" s="2">
        <v>12</v>
      </c>
      <c r="E3956" s="3">
        <v>40746.582638888889</v>
      </c>
      <c r="F3956" s="11">
        <v>1.65</v>
      </c>
      <c r="G3956" s="2">
        <v>12627</v>
      </c>
      <c r="H3956" s="11">
        <v>19.799999999999997</v>
      </c>
    </row>
    <row r="3957" spans="1:8" x14ac:dyDescent="0.25">
      <c r="A3957" s="2">
        <v>560997</v>
      </c>
      <c r="B3957" s="1">
        <v>22554</v>
      </c>
      <c r="C3957" s="2" t="s">
        <v>110</v>
      </c>
      <c r="D3957" s="2">
        <v>12</v>
      </c>
      <c r="E3957" s="3">
        <v>40746.582638888889</v>
      </c>
      <c r="F3957" s="11">
        <v>1.65</v>
      </c>
      <c r="G3957" s="2">
        <v>12627</v>
      </c>
      <c r="H3957" s="11">
        <v>19.799999999999997</v>
      </c>
    </row>
    <row r="3958" spans="1:8" x14ac:dyDescent="0.25">
      <c r="A3958" s="2">
        <v>560997</v>
      </c>
      <c r="B3958" s="1">
        <v>22561</v>
      </c>
      <c r="C3958" s="2" t="s">
        <v>1034</v>
      </c>
      <c r="D3958" s="2">
        <v>12</v>
      </c>
      <c r="E3958" s="3">
        <v>40746.582638888889</v>
      </c>
      <c r="F3958" s="11">
        <v>1.65</v>
      </c>
      <c r="G3958" s="2">
        <v>12627</v>
      </c>
      <c r="H3958" s="11">
        <v>19.799999999999997</v>
      </c>
    </row>
    <row r="3959" spans="1:8" x14ac:dyDescent="0.25">
      <c r="A3959" s="2">
        <v>560997</v>
      </c>
      <c r="B3959" s="1">
        <v>22629</v>
      </c>
      <c r="C3959" s="2" t="s">
        <v>74</v>
      </c>
      <c r="D3959" s="2">
        <v>12</v>
      </c>
      <c r="E3959" s="3">
        <v>40746.582638888889</v>
      </c>
      <c r="F3959" s="11">
        <v>1.95</v>
      </c>
      <c r="G3959" s="2">
        <v>12627</v>
      </c>
      <c r="H3959" s="11">
        <v>23.4</v>
      </c>
    </row>
    <row r="3960" spans="1:8" x14ac:dyDescent="0.25">
      <c r="A3960" s="2">
        <v>560997</v>
      </c>
      <c r="B3960" s="1">
        <v>22650</v>
      </c>
      <c r="C3960" s="2" t="s">
        <v>1088</v>
      </c>
      <c r="D3960" s="2">
        <v>12</v>
      </c>
      <c r="E3960" s="3">
        <v>40746.582638888889</v>
      </c>
      <c r="F3960" s="11">
        <v>1.45</v>
      </c>
      <c r="G3960" s="2">
        <v>12627</v>
      </c>
      <c r="H3960" s="11">
        <v>17.399999999999999</v>
      </c>
    </row>
    <row r="3961" spans="1:8" x14ac:dyDescent="0.25">
      <c r="A3961" s="2">
        <v>560997</v>
      </c>
      <c r="B3961" s="1">
        <v>22720</v>
      </c>
      <c r="C3961" s="2" t="s">
        <v>212</v>
      </c>
      <c r="D3961" s="2">
        <v>3</v>
      </c>
      <c r="E3961" s="3">
        <v>40746.582638888889</v>
      </c>
      <c r="F3961" s="11">
        <v>4.95</v>
      </c>
      <c r="G3961" s="2">
        <v>12627</v>
      </c>
      <c r="H3961" s="11">
        <v>14.850000000000001</v>
      </c>
    </row>
    <row r="3962" spans="1:8" x14ac:dyDescent="0.25">
      <c r="A3962" s="2">
        <v>560997</v>
      </c>
      <c r="B3962" s="1">
        <v>22962</v>
      </c>
      <c r="C3962" s="2" t="s">
        <v>14</v>
      </c>
      <c r="D3962" s="2">
        <v>12</v>
      </c>
      <c r="E3962" s="3">
        <v>40746.582638888889</v>
      </c>
      <c r="F3962" s="11">
        <v>0.85</v>
      </c>
      <c r="G3962" s="2">
        <v>12627</v>
      </c>
      <c r="H3962" s="11">
        <v>10.199999999999999</v>
      </c>
    </row>
    <row r="3963" spans="1:8" x14ac:dyDescent="0.25">
      <c r="A3963" s="2">
        <v>560997</v>
      </c>
      <c r="B3963" s="1">
        <v>23245</v>
      </c>
      <c r="C3963" s="2" t="s">
        <v>1128</v>
      </c>
      <c r="D3963" s="2">
        <v>4</v>
      </c>
      <c r="E3963" s="3">
        <v>40746.582638888889</v>
      </c>
      <c r="F3963" s="11">
        <v>4.95</v>
      </c>
      <c r="G3963" s="2">
        <v>12627</v>
      </c>
      <c r="H3963" s="11">
        <v>19.8</v>
      </c>
    </row>
    <row r="3964" spans="1:8" x14ac:dyDescent="0.25">
      <c r="A3964" s="2">
        <v>560997</v>
      </c>
      <c r="B3964" s="1">
        <v>23254</v>
      </c>
      <c r="C3964" s="2" t="s">
        <v>1009</v>
      </c>
      <c r="D3964" s="2">
        <v>4</v>
      </c>
      <c r="E3964" s="3">
        <v>40746.582638888889</v>
      </c>
      <c r="F3964" s="11">
        <v>4.1500000000000004</v>
      </c>
      <c r="G3964" s="2">
        <v>12627</v>
      </c>
      <c r="H3964" s="11">
        <v>16.600000000000001</v>
      </c>
    </row>
    <row r="3965" spans="1:8" x14ac:dyDescent="0.25">
      <c r="A3965" s="2">
        <v>560997</v>
      </c>
      <c r="B3965" s="1">
        <v>23256</v>
      </c>
      <c r="C3965" s="2" t="s">
        <v>922</v>
      </c>
      <c r="D3965" s="2">
        <v>4</v>
      </c>
      <c r="E3965" s="3">
        <v>40746.582638888889</v>
      </c>
      <c r="F3965" s="11">
        <v>4.1500000000000004</v>
      </c>
      <c r="G3965" s="2">
        <v>12627</v>
      </c>
      <c r="H3965" s="11">
        <v>16.600000000000001</v>
      </c>
    </row>
    <row r="3966" spans="1:8" x14ac:dyDescent="0.25">
      <c r="A3966" s="2">
        <v>560997</v>
      </c>
      <c r="B3966" s="1">
        <v>23288</v>
      </c>
      <c r="C3966" s="2" t="s">
        <v>1170</v>
      </c>
      <c r="D3966" s="2">
        <v>8</v>
      </c>
      <c r="E3966" s="3">
        <v>40746.582638888889</v>
      </c>
      <c r="F3966" s="11">
        <v>0.85</v>
      </c>
      <c r="G3966" s="2">
        <v>12627</v>
      </c>
      <c r="H3966" s="11">
        <v>6.8</v>
      </c>
    </row>
    <row r="3967" spans="1:8" x14ac:dyDescent="0.25">
      <c r="A3967" s="2">
        <v>560997</v>
      </c>
      <c r="B3967" s="1">
        <v>23298</v>
      </c>
      <c r="C3967" s="2" t="s">
        <v>1020</v>
      </c>
      <c r="D3967" s="2">
        <v>3</v>
      </c>
      <c r="E3967" s="3">
        <v>40746.582638888889</v>
      </c>
      <c r="F3967" s="11">
        <v>4.95</v>
      </c>
      <c r="G3967" s="2">
        <v>12627</v>
      </c>
      <c r="H3967" s="11">
        <v>14.850000000000001</v>
      </c>
    </row>
    <row r="3968" spans="1:8" x14ac:dyDescent="0.25">
      <c r="A3968" s="2">
        <v>560997</v>
      </c>
      <c r="B3968" s="1">
        <v>84828</v>
      </c>
      <c r="C3968" s="2" t="s">
        <v>863</v>
      </c>
      <c r="D3968" s="2">
        <v>12</v>
      </c>
      <c r="E3968" s="3">
        <v>40746.582638888889</v>
      </c>
      <c r="F3968" s="11">
        <v>1.25</v>
      </c>
      <c r="G3968" s="2">
        <v>12627</v>
      </c>
      <c r="H3968" s="11">
        <v>15</v>
      </c>
    </row>
    <row r="3969" spans="1:8" x14ac:dyDescent="0.25">
      <c r="A3969" s="2">
        <v>560997</v>
      </c>
      <c r="B3969" s="1" t="s">
        <v>1271</v>
      </c>
      <c r="C3969" s="2" t="s">
        <v>1272</v>
      </c>
      <c r="D3969" s="2">
        <v>2</v>
      </c>
      <c r="E3969" s="3">
        <v>40746.582638888889</v>
      </c>
      <c r="F3969" s="11">
        <v>7.95</v>
      </c>
      <c r="G3969" s="2">
        <v>12627</v>
      </c>
      <c r="H3969" s="11">
        <v>15.9</v>
      </c>
    </row>
    <row r="3970" spans="1:8" x14ac:dyDescent="0.25">
      <c r="A3970" s="2">
        <v>561037</v>
      </c>
      <c r="B3970" s="1">
        <v>20719</v>
      </c>
      <c r="C3970" s="2" t="s">
        <v>76</v>
      </c>
      <c r="D3970" s="2">
        <v>10</v>
      </c>
      <c r="E3970" s="3">
        <v>40748.496527777781</v>
      </c>
      <c r="F3970" s="11">
        <v>0.85</v>
      </c>
      <c r="G3970" s="2">
        <v>12472</v>
      </c>
      <c r="H3970" s="11">
        <v>8.5</v>
      </c>
    </row>
    <row r="3971" spans="1:8" x14ac:dyDescent="0.25">
      <c r="A3971" s="2">
        <v>561037</v>
      </c>
      <c r="B3971" s="1">
        <v>20723</v>
      </c>
      <c r="C3971" s="2" t="s">
        <v>672</v>
      </c>
      <c r="D3971" s="2">
        <v>10</v>
      </c>
      <c r="E3971" s="3">
        <v>40748.496527777781</v>
      </c>
      <c r="F3971" s="11">
        <v>0.85</v>
      </c>
      <c r="G3971" s="2">
        <v>12472</v>
      </c>
      <c r="H3971" s="11">
        <v>8.5</v>
      </c>
    </row>
    <row r="3972" spans="1:8" x14ac:dyDescent="0.25">
      <c r="A3972" s="2">
        <v>561037</v>
      </c>
      <c r="B3972" s="1">
        <v>20724</v>
      </c>
      <c r="C3972" s="2" t="s">
        <v>99</v>
      </c>
      <c r="D3972" s="2">
        <v>10</v>
      </c>
      <c r="E3972" s="3">
        <v>40748.496527777781</v>
      </c>
      <c r="F3972" s="11">
        <v>0.85</v>
      </c>
      <c r="G3972" s="2">
        <v>12472</v>
      </c>
      <c r="H3972" s="11">
        <v>8.5</v>
      </c>
    </row>
    <row r="3973" spans="1:8" x14ac:dyDescent="0.25">
      <c r="A3973" s="2">
        <v>561037</v>
      </c>
      <c r="B3973" s="1">
        <v>21238</v>
      </c>
      <c r="C3973" s="2" t="s">
        <v>125</v>
      </c>
      <c r="D3973" s="2">
        <v>8</v>
      </c>
      <c r="E3973" s="3">
        <v>40748.496527777781</v>
      </c>
      <c r="F3973" s="11">
        <v>0.85</v>
      </c>
      <c r="G3973" s="2">
        <v>12472</v>
      </c>
      <c r="H3973" s="11">
        <v>6.8</v>
      </c>
    </row>
    <row r="3974" spans="1:8" x14ac:dyDescent="0.25">
      <c r="A3974" s="2">
        <v>561037</v>
      </c>
      <c r="B3974" s="1">
        <v>21240</v>
      </c>
      <c r="C3974" s="2" t="s">
        <v>131</v>
      </c>
      <c r="D3974" s="2">
        <v>8</v>
      </c>
      <c r="E3974" s="3">
        <v>40748.496527777781</v>
      </c>
      <c r="F3974" s="11">
        <v>0.85</v>
      </c>
      <c r="G3974" s="2">
        <v>12472</v>
      </c>
      <c r="H3974" s="11">
        <v>6.8</v>
      </c>
    </row>
    <row r="3975" spans="1:8" x14ac:dyDescent="0.25">
      <c r="A3975" s="2">
        <v>561037</v>
      </c>
      <c r="B3975" s="1">
        <v>21559</v>
      </c>
      <c r="C3975" s="2" t="s">
        <v>167</v>
      </c>
      <c r="D3975" s="2">
        <v>6</v>
      </c>
      <c r="E3975" s="3">
        <v>40748.496527777781</v>
      </c>
      <c r="F3975" s="11">
        <v>2.5499999999999998</v>
      </c>
      <c r="G3975" s="2">
        <v>12472</v>
      </c>
      <c r="H3975" s="11">
        <v>15.299999999999999</v>
      </c>
    </row>
    <row r="3976" spans="1:8" x14ac:dyDescent="0.25">
      <c r="A3976" s="2">
        <v>561037</v>
      </c>
      <c r="B3976" s="1">
        <v>21731</v>
      </c>
      <c r="C3976" s="2" t="s">
        <v>145</v>
      </c>
      <c r="D3976" s="2">
        <v>12</v>
      </c>
      <c r="E3976" s="3">
        <v>40748.496527777781</v>
      </c>
      <c r="F3976" s="11">
        <v>1.65</v>
      </c>
      <c r="G3976" s="2">
        <v>12472</v>
      </c>
      <c r="H3976" s="11">
        <v>19.799999999999997</v>
      </c>
    </row>
    <row r="3977" spans="1:8" x14ac:dyDescent="0.25">
      <c r="A3977" s="2">
        <v>561037</v>
      </c>
      <c r="B3977" s="1">
        <v>21914</v>
      </c>
      <c r="C3977" s="2" t="s">
        <v>66</v>
      </c>
      <c r="D3977" s="2">
        <v>12</v>
      </c>
      <c r="E3977" s="3">
        <v>40748.496527777781</v>
      </c>
      <c r="F3977" s="11">
        <v>1.25</v>
      </c>
      <c r="G3977" s="2">
        <v>12472</v>
      </c>
      <c r="H3977" s="11">
        <v>15</v>
      </c>
    </row>
    <row r="3978" spans="1:8" x14ac:dyDescent="0.25">
      <c r="A3978" s="2">
        <v>561037</v>
      </c>
      <c r="B3978" s="1">
        <v>21915</v>
      </c>
      <c r="C3978" s="2" t="s">
        <v>65</v>
      </c>
      <c r="D3978" s="2">
        <v>12</v>
      </c>
      <c r="E3978" s="3">
        <v>40748.496527777781</v>
      </c>
      <c r="F3978" s="11">
        <v>1.25</v>
      </c>
      <c r="G3978" s="2">
        <v>12472</v>
      </c>
      <c r="H3978" s="11">
        <v>15</v>
      </c>
    </row>
    <row r="3979" spans="1:8" x14ac:dyDescent="0.25">
      <c r="A3979" s="2">
        <v>561037</v>
      </c>
      <c r="B3979" s="1">
        <v>22029</v>
      </c>
      <c r="C3979" s="2" t="s">
        <v>574</v>
      </c>
      <c r="D3979" s="2">
        <v>12</v>
      </c>
      <c r="E3979" s="3">
        <v>40748.496527777781</v>
      </c>
      <c r="F3979" s="11">
        <v>0.42</v>
      </c>
      <c r="G3979" s="2">
        <v>12472</v>
      </c>
      <c r="H3979" s="11">
        <v>5.04</v>
      </c>
    </row>
    <row r="3980" spans="1:8" x14ac:dyDescent="0.25">
      <c r="A3980" s="2">
        <v>561037</v>
      </c>
      <c r="B3980" s="1">
        <v>22037</v>
      </c>
      <c r="C3980" s="2" t="s">
        <v>515</v>
      </c>
      <c r="D3980" s="2">
        <v>12</v>
      </c>
      <c r="E3980" s="3">
        <v>40748.496527777781</v>
      </c>
      <c r="F3980" s="11">
        <v>0.42</v>
      </c>
      <c r="G3980" s="2">
        <v>12472</v>
      </c>
      <c r="H3980" s="11">
        <v>5.04</v>
      </c>
    </row>
    <row r="3981" spans="1:8" x14ac:dyDescent="0.25">
      <c r="A3981" s="2">
        <v>561037</v>
      </c>
      <c r="B3981" s="1">
        <v>22077</v>
      </c>
      <c r="C3981" s="2" t="s">
        <v>17</v>
      </c>
      <c r="D3981" s="2">
        <v>12</v>
      </c>
      <c r="E3981" s="3">
        <v>40748.496527777781</v>
      </c>
      <c r="F3981" s="11">
        <v>1.65</v>
      </c>
      <c r="G3981" s="2">
        <v>12472</v>
      </c>
      <c r="H3981" s="11">
        <v>19.799999999999997</v>
      </c>
    </row>
    <row r="3982" spans="1:8" x14ac:dyDescent="0.25">
      <c r="A3982" s="2">
        <v>561037</v>
      </c>
      <c r="B3982" s="1">
        <v>22326</v>
      </c>
      <c r="C3982" s="2" t="s">
        <v>75</v>
      </c>
      <c r="D3982" s="2">
        <v>12</v>
      </c>
      <c r="E3982" s="3">
        <v>40748.496527777781</v>
      </c>
      <c r="F3982" s="11">
        <v>2.95</v>
      </c>
      <c r="G3982" s="2">
        <v>12472</v>
      </c>
      <c r="H3982" s="11">
        <v>35.400000000000006</v>
      </c>
    </row>
    <row r="3983" spans="1:8" x14ac:dyDescent="0.25">
      <c r="A3983" s="2">
        <v>561037</v>
      </c>
      <c r="B3983" s="1">
        <v>22355</v>
      </c>
      <c r="C3983" s="2" t="s">
        <v>226</v>
      </c>
      <c r="D3983" s="2">
        <v>10</v>
      </c>
      <c r="E3983" s="3">
        <v>40748.496527777781</v>
      </c>
      <c r="F3983" s="11">
        <v>0.85</v>
      </c>
      <c r="G3983" s="2">
        <v>12472</v>
      </c>
      <c r="H3983" s="11">
        <v>8.5</v>
      </c>
    </row>
    <row r="3984" spans="1:8" x14ac:dyDescent="0.25">
      <c r="A3984" s="2">
        <v>561037</v>
      </c>
      <c r="B3984" s="1">
        <v>22423</v>
      </c>
      <c r="C3984" s="2" t="s">
        <v>100</v>
      </c>
      <c r="D3984" s="2">
        <v>2</v>
      </c>
      <c r="E3984" s="3">
        <v>40748.496527777781</v>
      </c>
      <c r="F3984" s="11">
        <v>12.75</v>
      </c>
      <c r="G3984" s="2">
        <v>12472</v>
      </c>
      <c r="H3984" s="11">
        <v>25.5</v>
      </c>
    </row>
    <row r="3985" spans="1:8" x14ac:dyDescent="0.25">
      <c r="A3985" s="2">
        <v>561037</v>
      </c>
      <c r="B3985" s="1">
        <v>22467</v>
      </c>
      <c r="C3985" s="2" t="s">
        <v>107</v>
      </c>
      <c r="D3985" s="2">
        <v>6</v>
      </c>
      <c r="E3985" s="3">
        <v>40748.496527777781</v>
      </c>
      <c r="F3985" s="11">
        <v>2.5499999999999998</v>
      </c>
      <c r="G3985" s="2">
        <v>12472</v>
      </c>
      <c r="H3985" s="11">
        <v>15.299999999999999</v>
      </c>
    </row>
    <row r="3986" spans="1:8" x14ac:dyDescent="0.25">
      <c r="A3986" s="2">
        <v>561037</v>
      </c>
      <c r="B3986" s="1">
        <v>22551</v>
      </c>
      <c r="C3986" s="2" t="s">
        <v>158</v>
      </c>
      <c r="D3986" s="2">
        <v>12</v>
      </c>
      <c r="E3986" s="3">
        <v>40748.496527777781</v>
      </c>
      <c r="F3986" s="11">
        <v>1.65</v>
      </c>
      <c r="G3986" s="2">
        <v>12472</v>
      </c>
      <c r="H3986" s="11">
        <v>19.799999999999997</v>
      </c>
    </row>
    <row r="3987" spans="1:8" x14ac:dyDescent="0.25">
      <c r="A3987" s="2">
        <v>561037</v>
      </c>
      <c r="B3987" s="1">
        <v>22629</v>
      </c>
      <c r="C3987" s="2" t="s">
        <v>74</v>
      </c>
      <c r="D3987" s="2">
        <v>12</v>
      </c>
      <c r="E3987" s="3">
        <v>40748.496527777781</v>
      </c>
      <c r="F3987" s="11">
        <v>1.95</v>
      </c>
      <c r="G3987" s="2">
        <v>12472</v>
      </c>
      <c r="H3987" s="11">
        <v>23.4</v>
      </c>
    </row>
    <row r="3988" spans="1:8" x14ac:dyDescent="0.25">
      <c r="A3988" s="2">
        <v>561037</v>
      </c>
      <c r="B3988" s="1">
        <v>22716</v>
      </c>
      <c r="C3988" s="2" t="s">
        <v>554</v>
      </c>
      <c r="D3988" s="2">
        <v>12</v>
      </c>
      <c r="E3988" s="3">
        <v>40748.496527777781</v>
      </c>
      <c r="F3988" s="11">
        <v>0.42</v>
      </c>
      <c r="G3988" s="2">
        <v>12472</v>
      </c>
      <c r="H3988" s="11">
        <v>5.04</v>
      </c>
    </row>
    <row r="3989" spans="1:8" x14ac:dyDescent="0.25">
      <c r="A3989" s="2">
        <v>561037</v>
      </c>
      <c r="B3989" s="1">
        <v>22815</v>
      </c>
      <c r="C3989" s="2" t="s">
        <v>556</v>
      </c>
      <c r="D3989" s="2">
        <v>12</v>
      </c>
      <c r="E3989" s="3">
        <v>40748.496527777781</v>
      </c>
      <c r="F3989" s="11">
        <v>0.42</v>
      </c>
      <c r="G3989" s="2">
        <v>12472</v>
      </c>
      <c r="H3989" s="11">
        <v>5.04</v>
      </c>
    </row>
    <row r="3990" spans="1:8" x14ac:dyDescent="0.25">
      <c r="A3990" s="2">
        <v>561037</v>
      </c>
      <c r="B3990" s="1">
        <v>23033</v>
      </c>
      <c r="C3990" s="2" t="s">
        <v>1246</v>
      </c>
      <c r="D3990" s="2">
        <v>6</v>
      </c>
      <c r="E3990" s="3">
        <v>40748.496527777781</v>
      </c>
      <c r="F3990" s="11">
        <v>1.45</v>
      </c>
      <c r="G3990" s="2">
        <v>12472</v>
      </c>
      <c r="H3990" s="11">
        <v>8.6999999999999993</v>
      </c>
    </row>
    <row r="3991" spans="1:8" x14ac:dyDescent="0.25">
      <c r="A3991" s="2">
        <v>561037</v>
      </c>
      <c r="B3991" s="1">
        <v>23034</v>
      </c>
      <c r="C3991" s="2" t="s">
        <v>1281</v>
      </c>
      <c r="D3991" s="2">
        <v>6</v>
      </c>
      <c r="E3991" s="3">
        <v>40748.496527777781</v>
      </c>
      <c r="F3991" s="11">
        <v>1.45</v>
      </c>
      <c r="G3991" s="2">
        <v>12472</v>
      </c>
      <c r="H3991" s="11">
        <v>8.6999999999999993</v>
      </c>
    </row>
    <row r="3992" spans="1:8" x14ac:dyDescent="0.25">
      <c r="A3992" s="2">
        <v>561037</v>
      </c>
      <c r="B3992" s="1">
        <v>23035</v>
      </c>
      <c r="C3992" s="2" t="s">
        <v>1245</v>
      </c>
      <c r="D3992" s="2">
        <v>6</v>
      </c>
      <c r="E3992" s="3">
        <v>40748.496527777781</v>
      </c>
      <c r="F3992" s="11">
        <v>1.45</v>
      </c>
      <c r="G3992" s="2">
        <v>12472</v>
      </c>
      <c r="H3992" s="11">
        <v>8.6999999999999993</v>
      </c>
    </row>
    <row r="3993" spans="1:8" x14ac:dyDescent="0.25">
      <c r="A3993" s="2">
        <v>561037</v>
      </c>
      <c r="B3993" s="1">
        <v>23236</v>
      </c>
      <c r="C3993" s="2" t="s">
        <v>1124</v>
      </c>
      <c r="D3993" s="2">
        <v>6</v>
      </c>
      <c r="E3993" s="3">
        <v>40748.496527777781</v>
      </c>
      <c r="F3993" s="11">
        <v>2.89</v>
      </c>
      <c r="G3993" s="2">
        <v>12472</v>
      </c>
      <c r="H3993" s="11">
        <v>17.34</v>
      </c>
    </row>
    <row r="3994" spans="1:8" x14ac:dyDescent="0.25">
      <c r="A3994" s="2">
        <v>561037</v>
      </c>
      <c r="B3994" s="1">
        <v>23240</v>
      </c>
      <c r="C3994" s="2" t="s">
        <v>1125</v>
      </c>
      <c r="D3994" s="2">
        <v>6</v>
      </c>
      <c r="E3994" s="3">
        <v>40748.496527777781</v>
      </c>
      <c r="F3994" s="11">
        <v>4.1500000000000004</v>
      </c>
      <c r="G3994" s="2">
        <v>12472</v>
      </c>
      <c r="H3994" s="11">
        <v>24.900000000000002</v>
      </c>
    </row>
    <row r="3995" spans="1:8" x14ac:dyDescent="0.25">
      <c r="A3995" s="2">
        <v>561037</v>
      </c>
      <c r="B3995" s="1">
        <v>23249</v>
      </c>
      <c r="C3995" s="2" t="s">
        <v>1274</v>
      </c>
      <c r="D3995" s="2">
        <v>12</v>
      </c>
      <c r="E3995" s="3">
        <v>40748.496527777781</v>
      </c>
      <c r="F3995" s="11">
        <v>1.65</v>
      </c>
      <c r="G3995" s="2">
        <v>12472</v>
      </c>
      <c r="H3995" s="11">
        <v>19.799999999999997</v>
      </c>
    </row>
    <row r="3996" spans="1:8" x14ac:dyDescent="0.25">
      <c r="A3996" s="2">
        <v>561037</v>
      </c>
      <c r="B3996" s="1">
        <v>23250</v>
      </c>
      <c r="C3996" s="2" t="s">
        <v>1273</v>
      </c>
      <c r="D3996" s="2">
        <v>12</v>
      </c>
      <c r="E3996" s="3">
        <v>40748.496527777781</v>
      </c>
      <c r="F3996" s="11">
        <v>1.25</v>
      </c>
      <c r="G3996" s="2">
        <v>12472</v>
      </c>
      <c r="H3996" s="11">
        <v>15</v>
      </c>
    </row>
    <row r="3997" spans="1:8" x14ac:dyDescent="0.25">
      <c r="A3997" s="2">
        <v>561037</v>
      </c>
      <c r="B3997" s="1">
        <v>23251</v>
      </c>
      <c r="C3997" s="2" t="s">
        <v>1282</v>
      </c>
      <c r="D3997" s="2">
        <v>12</v>
      </c>
      <c r="E3997" s="3">
        <v>40748.496527777781</v>
      </c>
      <c r="F3997" s="11">
        <v>1.25</v>
      </c>
      <c r="G3997" s="2">
        <v>12472</v>
      </c>
      <c r="H3997" s="11">
        <v>15</v>
      </c>
    </row>
    <row r="3998" spans="1:8" x14ac:dyDescent="0.25">
      <c r="A3998" s="2">
        <v>561037</v>
      </c>
      <c r="B3998" s="1">
        <v>23252</v>
      </c>
      <c r="C3998" s="2" t="s">
        <v>1275</v>
      </c>
      <c r="D3998" s="2">
        <v>4</v>
      </c>
      <c r="E3998" s="3">
        <v>40748.496527777781</v>
      </c>
      <c r="F3998" s="11">
        <v>3.75</v>
      </c>
      <c r="G3998" s="2">
        <v>12472</v>
      </c>
      <c r="H3998" s="11">
        <v>15</v>
      </c>
    </row>
    <row r="3999" spans="1:8" x14ac:dyDescent="0.25">
      <c r="A3999" s="2">
        <v>561037</v>
      </c>
      <c r="B3999" s="1">
        <v>23254</v>
      </c>
      <c r="C3999" s="2" t="s">
        <v>1009</v>
      </c>
      <c r="D3999" s="2">
        <v>4</v>
      </c>
      <c r="E3999" s="3">
        <v>40748.496527777781</v>
      </c>
      <c r="F3999" s="11">
        <v>4.1500000000000004</v>
      </c>
      <c r="G3999" s="2">
        <v>12472</v>
      </c>
      <c r="H3999" s="11">
        <v>16.600000000000001</v>
      </c>
    </row>
    <row r="4000" spans="1:8" x14ac:dyDescent="0.25">
      <c r="A4000" s="2">
        <v>561037</v>
      </c>
      <c r="B4000" s="1">
        <v>23256</v>
      </c>
      <c r="C4000" s="2" t="s">
        <v>922</v>
      </c>
      <c r="D4000" s="2">
        <v>4</v>
      </c>
      <c r="E4000" s="3">
        <v>40748.496527777781</v>
      </c>
      <c r="F4000" s="11">
        <v>4.1500000000000004</v>
      </c>
      <c r="G4000" s="2">
        <v>12472</v>
      </c>
      <c r="H4000" s="11">
        <v>16.600000000000001</v>
      </c>
    </row>
    <row r="4001" spans="1:8" x14ac:dyDescent="0.25">
      <c r="A4001" s="2">
        <v>561037</v>
      </c>
      <c r="B4001" s="1">
        <v>23285</v>
      </c>
      <c r="C4001" s="2" t="s">
        <v>1168</v>
      </c>
      <c r="D4001" s="2">
        <v>8</v>
      </c>
      <c r="E4001" s="3">
        <v>40748.496527777781</v>
      </c>
      <c r="F4001" s="11">
        <v>0.85</v>
      </c>
      <c r="G4001" s="2">
        <v>12472</v>
      </c>
      <c r="H4001" s="11">
        <v>6.8</v>
      </c>
    </row>
    <row r="4002" spans="1:8" x14ac:dyDescent="0.25">
      <c r="A4002" s="2">
        <v>561037</v>
      </c>
      <c r="B4002" s="1">
        <v>23286</v>
      </c>
      <c r="C4002" s="2" t="s">
        <v>1169</v>
      </c>
      <c r="D4002" s="2">
        <v>8</v>
      </c>
      <c r="E4002" s="3">
        <v>40748.496527777781</v>
      </c>
      <c r="F4002" s="11">
        <v>0.85</v>
      </c>
      <c r="G4002" s="2">
        <v>12472</v>
      </c>
      <c r="H4002" s="11">
        <v>6.8</v>
      </c>
    </row>
    <row r="4003" spans="1:8" x14ac:dyDescent="0.25">
      <c r="A4003" s="2">
        <v>561037</v>
      </c>
      <c r="B4003" s="1">
        <v>23287</v>
      </c>
      <c r="C4003" s="2" t="s">
        <v>1150</v>
      </c>
      <c r="D4003" s="2">
        <v>8</v>
      </c>
      <c r="E4003" s="3">
        <v>40748.496527777781</v>
      </c>
      <c r="F4003" s="11">
        <v>0.85</v>
      </c>
      <c r="G4003" s="2">
        <v>12472</v>
      </c>
      <c r="H4003" s="11">
        <v>6.8</v>
      </c>
    </row>
    <row r="4004" spans="1:8" x14ac:dyDescent="0.25">
      <c r="A4004" s="2">
        <v>561037</v>
      </c>
      <c r="B4004" s="1">
        <v>23288</v>
      </c>
      <c r="C4004" s="2" t="s">
        <v>1170</v>
      </c>
      <c r="D4004" s="2">
        <v>8</v>
      </c>
      <c r="E4004" s="3">
        <v>40748.496527777781</v>
      </c>
      <c r="F4004" s="11">
        <v>0.85</v>
      </c>
      <c r="G4004" s="2">
        <v>12472</v>
      </c>
      <c r="H4004" s="11">
        <v>6.8</v>
      </c>
    </row>
    <row r="4005" spans="1:8" x14ac:dyDescent="0.25">
      <c r="A4005" s="2">
        <v>561037</v>
      </c>
      <c r="B4005" s="1">
        <v>23290</v>
      </c>
      <c r="C4005" s="2" t="s">
        <v>1163</v>
      </c>
      <c r="D4005" s="2">
        <v>16</v>
      </c>
      <c r="E4005" s="3">
        <v>40748.496527777781</v>
      </c>
      <c r="F4005" s="11">
        <v>1.25</v>
      </c>
      <c r="G4005" s="2">
        <v>12472</v>
      </c>
      <c r="H4005" s="11">
        <v>20</v>
      </c>
    </row>
    <row r="4006" spans="1:8" x14ac:dyDescent="0.25">
      <c r="A4006" s="2">
        <v>561037</v>
      </c>
      <c r="B4006" s="1">
        <v>23292</v>
      </c>
      <c r="C4006" s="2" t="s">
        <v>1164</v>
      </c>
      <c r="D4006" s="2">
        <v>16</v>
      </c>
      <c r="E4006" s="3">
        <v>40748.496527777781</v>
      </c>
      <c r="F4006" s="11">
        <v>1.25</v>
      </c>
      <c r="G4006" s="2">
        <v>12472</v>
      </c>
      <c r="H4006" s="11">
        <v>20</v>
      </c>
    </row>
    <row r="4007" spans="1:8" x14ac:dyDescent="0.25">
      <c r="A4007" s="2">
        <v>561037</v>
      </c>
      <c r="B4007" s="1">
        <v>23545</v>
      </c>
      <c r="C4007" s="2" t="s">
        <v>1276</v>
      </c>
      <c r="D4007" s="2">
        <v>25</v>
      </c>
      <c r="E4007" s="3">
        <v>40748.496527777781</v>
      </c>
      <c r="F4007" s="11">
        <v>0.42</v>
      </c>
      <c r="G4007" s="2">
        <v>12472</v>
      </c>
      <c r="H4007" s="11">
        <v>10.5</v>
      </c>
    </row>
    <row r="4008" spans="1:8" x14ac:dyDescent="0.25">
      <c r="A4008" s="2">
        <v>561037</v>
      </c>
      <c r="B4008" s="1">
        <v>23547</v>
      </c>
      <c r="C4008" s="2" t="s">
        <v>1277</v>
      </c>
      <c r="D4008" s="2">
        <v>25</v>
      </c>
      <c r="E4008" s="3">
        <v>40748.496527777781</v>
      </c>
      <c r="F4008" s="11">
        <v>0.42</v>
      </c>
      <c r="G4008" s="2">
        <v>12472</v>
      </c>
      <c r="H4008" s="11">
        <v>10.5</v>
      </c>
    </row>
    <row r="4009" spans="1:8" x14ac:dyDescent="0.25">
      <c r="A4009" s="2">
        <v>561037</v>
      </c>
      <c r="B4009" s="1">
        <v>23548</v>
      </c>
      <c r="C4009" s="2" t="s">
        <v>1279</v>
      </c>
      <c r="D4009" s="2">
        <v>25</v>
      </c>
      <c r="E4009" s="3">
        <v>40748.496527777781</v>
      </c>
      <c r="F4009" s="11">
        <v>0.42</v>
      </c>
      <c r="G4009" s="2">
        <v>12472</v>
      </c>
      <c r="H4009" s="11">
        <v>10.5</v>
      </c>
    </row>
    <row r="4010" spans="1:8" x14ac:dyDescent="0.25">
      <c r="A4010" s="2">
        <v>561037</v>
      </c>
      <c r="B4010" s="1">
        <v>23549</v>
      </c>
      <c r="C4010" s="2" t="s">
        <v>1278</v>
      </c>
      <c r="D4010" s="2">
        <v>25</v>
      </c>
      <c r="E4010" s="3">
        <v>40748.496527777781</v>
      </c>
      <c r="F4010" s="11">
        <v>0.42</v>
      </c>
      <c r="G4010" s="2">
        <v>12472</v>
      </c>
      <c r="H4010" s="11">
        <v>10.5</v>
      </c>
    </row>
    <row r="4011" spans="1:8" x14ac:dyDescent="0.25">
      <c r="A4011" s="2">
        <v>561037</v>
      </c>
      <c r="B4011" s="1">
        <v>23550</v>
      </c>
      <c r="C4011" s="2" t="s">
        <v>1280</v>
      </c>
      <c r="D4011" s="2">
        <v>25</v>
      </c>
      <c r="E4011" s="3">
        <v>40748.496527777781</v>
      </c>
      <c r="F4011" s="11">
        <v>0.42</v>
      </c>
      <c r="G4011" s="2">
        <v>12472</v>
      </c>
      <c r="H4011" s="11">
        <v>10.5</v>
      </c>
    </row>
    <row r="4012" spans="1:8" x14ac:dyDescent="0.25">
      <c r="A4012" s="2">
        <v>561094</v>
      </c>
      <c r="B4012" s="1">
        <v>20719</v>
      </c>
      <c r="C4012" s="2" t="s">
        <v>76</v>
      </c>
      <c r="D4012" s="2">
        <v>10</v>
      </c>
      <c r="E4012" s="3">
        <v>40749.419444444444</v>
      </c>
      <c r="F4012" s="11">
        <v>0.85</v>
      </c>
      <c r="G4012" s="2">
        <v>12474</v>
      </c>
      <c r="H4012" s="11">
        <v>8.5</v>
      </c>
    </row>
    <row r="4013" spans="1:8" x14ac:dyDescent="0.25">
      <c r="A4013" s="2">
        <v>561094</v>
      </c>
      <c r="B4013" s="1">
        <v>20971</v>
      </c>
      <c r="C4013" s="2" t="s">
        <v>301</v>
      </c>
      <c r="D4013" s="2">
        <v>12</v>
      </c>
      <c r="E4013" s="3">
        <v>40749.419444444444</v>
      </c>
      <c r="F4013" s="11">
        <v>1.25</v>
      </c>
      <c r="G4013" s="2">
        <v>12474</v>
      </c>
      <c r="H4013" s="11">
        <v>15</v>
      </c>
    </row>
    <row r="4014" spans="1:8" x14ac:dyDescent="0.25">
      <c r="A4014" s="2">
        <v>561094</v>
      </c>
      <c r="B4014" s="1">
        <v>21058</v>
      </c>
      <c r="C4014" s="2" t="s">
        <v>737</v>
      </c>
      <c r="D4014" s="2">
        <v>12</v>
      </c>
      <c r="E4014" s="3">
        <v>40749.419444444444</v>
      </c>
      <c r="F4014" s="11">
        <v>0.85</v>
      </c>
      <c r="G4014" s="2">
        <v>12474</v>
      </c>
      <c r="H4014" s="11">
        <v>10.199999999999999</v>
      </c>
    </row>
    <row r="4015" spans="1:8" x14ac:dyDescent="0.25">
      <c r="A4015" s="2">
        <v>561094</v>
      </c>
      <c r="B4015" s="1">
        <v>21062</v>
      </c>
      <c r="C4015" s="2" t="s">
        <v>1041</v>
      </c>
      <c r="D4015" s="2">
        <v>12</v>
      </c>
      <c r="E4015" s="3">
        <v>40749.419444444444</v>
      </c>
      <c r="F4015" s="11">
        <v>0.85</v>
      </c>
      <c r="G4015" s="2">
        <v>12474</v>
      </c>
      <c r="H4015" s="11">
        <v>10.199999999999999</v>
      </c>
    </row>
    <row r="4016" spans="1:8" x14ac:dyDescent="0.25">
      <c r="A4016" s="2">
        <v>561094</v>
      </c>
      <c r="B4016" s="1">
        <v>21205</v>
      </c>
      <c r="C4016" s="2" t="s">
        <v>1286</v>
      </c>
      <c r="D4016" s="2">
        <v>6</v>
      </c>
      <c r="E4016" s="3">
        <v>40749.419444444444</v>
      </c>
      <c r="F4016" s="11">
        <v>2.5499999999999998</v>
      </c>
      <c r="G4016" s="2">
        <v>12474</v>
      </c>
      <c r="H4016" s="11">
        <v>15.299999999999999</v>
      </c>
    </row>
    <row r="4017" spans="1:8" x14ac:dyDescent="0.25">
      <c r="A4017" s="2">
        <v>561094</v>
      </c>
      <c r="B4017" s="1">
        <v>21503</v>
      </c>
      <c r="C4017" s="2" t="s">
        <v>393</v>
      </c>
      <c r="D4017" s="2">
        <v>25</v>
      </c>
      <c r="E4017" s="3">
        <v>40749.419444444444</v>
      </c>
      <c r="F4017" s="11">
        <v>0.42</v>
      </c>
      <c r="G4017" s="2">
        <v>12474</v>
      </c>
      <c r="H4017" s="11">
        <v>10.5</v>
      </c>
    </row>
    <row r="4018" spans="1:8" x14ac:dyDescent="0.25">
      <c r="A4018" s="2">
        <v>561094</v>
      </c>
      <c r="B4018" s="1">
        <v>21559</v>
      </c>
      <c r="C4018" s="2" t="s">
        <v>167</v>
      </c>
      <c r="D4018" s="2">
        <v>6</v>
      </c>
      <c r="E4018" s="3">
        <v>40749.419444444444</v>
      </c>
      <c r="F4018" s="11">
        <v>2.5499999999999998</v>
      </c>
      <c r="G4018" s="2">
        <v>12474</v>
      </c>
      <c r="H4018" s="11">
        <v>15.299999999999999</v>
      </c>
    </row>
    <row r="4019" spans="1:8" x14ac:dyDescent="0.25">
      <c r="A4019" s="2">
        <v>561094</v>
      </c>
      <c r="B4019" s="1">
        <v>21680</v>
      </c>
      <c r="C4019" s="2" t="s">
        <v>159</v>
      </c>
      <c r="D4019" s="2">
        <v>12</v>
      </c>
      <c r="E4019" s="3">
        <v>40749.419444444444</v>
      </c>
      <c r="F4019" s="11">
        <v>0.85</v>
      </c>
      <c r="G4019" s="2">
        <v>12474</v>
      </c>
      <c r="H4019" s="11">
        <v>10.199999999999999</v>
      </c>
    </row>
    <row r="4020" spans="1:8" x14ac:dyDescent="0.25">
      <c r="A4020" s="2">
        <v>561094</v>
      </c>
      <c r="B4020" s="1">
        <v>21746</v>
      </c>
      <c r="C4020" s="2" t="s">
        <v>458</v>
      </c>
      <c r="D4020" s="2">
        <v>12</v>
      </c>
      <c r="E4020" s="3">
        <v>40749.419444444444</v>
      </c>
      <c r="F4020" s="11">
        <v>1.25</v>
      </c>
      <c r="G4020" s="2">
        <v>12474</v>
      </c>
      <c r="H4020" s="11">
        <v>15</v>
      </c>
    </row>
    <row r="4021" spans="1:8" x14ac:dyDescent="0.25">
      <c r="A4021" s="2">
        <v>561094</v>
      </c>
      <c r="B4021" s="1">
        <v>21915</v>
      </c>
      <c r="C4021" s="2" t="s">
        <v>65</v>
      </c>
      <c r="D4021" s="2">
        <v>12</v>
      </c>
      <c r="E4021" s="3">
        <v>40749.419444444444</v>
      </c>
      <c r="F4021" s="11">
        <v>1.25</v>
      </c>
      <c r="G4021" s="2">
        <v>12474</v>
      </c>
      <c r="H4021" s="11">
        <v>15</v>
      </c>
    </row>
    <row r="4022" spans="1:8" x14ac:dyDescent="0.25">
      <c r="A4022" s="2">
        <v>561094</v>
      </c>
      <c r="B4022" s="1">
        <v>22037</v>
      </c>
      <c r="C4022" s="2" t="s">
        <v>515</v>
      </c>
      <c r="D4022" s="2">
        <v>12</v>
      </c>
      <c r="E4022" s="3">
        <v>40749.419444444444</v>
      </c>
      <c r="F4022" s="11">
        <v>0.42</v>
      </c>
      <c r="G4022" s="2">
        <v>12474</v>
      </c>
      <c r="H4022" s="11">
        <v>5.04</v>
      </c>
    </row>
    <row r="4023" spans="1:8" x14ac:dyDescent="0.25">
      <c r="A4023" s="2">
        <v>561094</v>
      </c>
      <c r="B4023" s="1">
        <v>22046</v>
      </c>
      <c r="C4023" s="2" t="s">
        <v>297</v>
      </c>
      <c r="D4023" s="2">
        <v>25</v>
      </c>
      <c r="E4023" s="3">
        <v>40749.419444444444</v>
      </c>
      <c r="F4023" s="11">
        <v>0.42</v>
      </c>
      <c r="G4023" s="2">
        <v>12474</v>
      </c>
      <c r="H4023" s="11">
        <v>10.5</v>
      </c>
    </row>
    <row r="4024" spans="1:8" x14ac:dyDescent="0.25">
      <c r="A4024" s="2">
        <v>561094</v>
      </c>
      <c r="B4024" s="1">
        <v>22090</v>
      </c>
      <c r="C4024" s="2" t="s">
        <v>313</v>
      </c>
      <c r="D4024" s="2">
        <v>6</v>
      </c>
      <c r="E4024" s="3">
        <v>40749.419444444444</v>
      </c>
      <c r="F4024" s="11">
        <v>2.95</v>
      </c>
      <c r="G4024" s="2">
        <v>12474</v>
      </c>
      <c r="H4024" s="11">
        <v>17.700000000000003</v>
      </c>
    </row>
    <row r="4025" spans="1:8" x14ac:dyDescent="0.25">
      <c r="A4025" s="2">
        <v>561094</v>
      </c>
      <c r="B4025" s="1">
        <v>22150</v>
      </c>
      <c r="C4025" s="2" t="s">
        <v>1098</v>
      </c>
      <c r="D4025" s="2">
        <v>6</v>
      </c>
      <c r="E4025" s="3">
        <v>40749.419444444444</v>
      </c>
      <c r="F4025" s="11">
        <v>1.95</v>
      </c>
      <c r="G4025" s="2">
        <v>12474</v>
      </c>
      <c r="H4025" s="11">
        <v>11.7</v>
      </c>
    </row>
    <row r="4026" spans="1:8" x14ac:dyDescent="0.25">
      <c r="A4026" s="2">
        <v>561094</v>
      </c>
      <c r="B4026" s="1">
        <v>22303</v>
      </c>
      <c r="C4026" s="2" t="s">
        <v>422</v>
      </c>
      <c r="D4026" s="2">
        <v>6</v>
      </c>
      <c r="E4026" s="3">
        <v>40749.419444444444</v>
      </c>
      <c r="F4026" s="11">
        <v>2.5499999999999998</v>
      </c>
      <c r="G4026" s="2">
        <v>12474</v>
      </c>
      <c r="H4026" s="11">
        <v>15.299999999999999</v>
      </c>
    </row>
    <row r="4027" spans="1:8" x14ac:dyDescent="0.25">
      <c r="A4027" s="2">
        <v>561094</v>
      </c>
      <c r="B4027" s="1">
        <v>22328</v>
      </c>
      <c r="C4027" s="2" t="s">
        <v>101</v>
      </c>
      <c r="D4027" s="2">
        <v>6</v>
      </c>
      <c r="E4027" s="3">
        <v>40749.419444444444</v>
      </c>
      <c r="F4027" s="11">
        <v>2.95</v>
      </c>
      <c r="G4027" s="2">
        <v>12474</v>
      </c>
      <c r="H4027" s="11">
        <v>17.700000000000003</v>
      </c>
    </row>
    <row r="4028" spans="1:8" x14ac:dyDescent="0.25">
      <c r="A4028" s="2">
        <v>561094</v>
      </c>
      <c r="B4028" s="1">
        <v>22422</v>
      </c>
      <c r="C4028" s="2" t="s">
        <v>741</v>
      </c>
      <c r="D4028" s="2">
        <v>12</v>
      </c>
      <c r="E4028" s="3">
        <v>40749.419444444444</v>
      </c>
      <c r="F4028" s="11">
        <v>0.65</v>
      </c>
      <c r="G4028" s="2">
        <v>12474</v>
      </c>
      <c r="H4028" s="11">
        <v>7.8000000000000007</v>
      </c>
    </row>
    <row r="4029" spans="1:8" x14ac:dyDescent="0.25">
      <c r="A4029" s="2">
        <v>561094</v>
      </c>
      <c r="B4029" s="1">
        <v>22467</v>
      </c>
      <c r="C4029" s="2" t="s">
        <v>107</v>
      </c>
      <c r="D4029" s="2">
        <v>12</v>
      </c>
      <c r="E4029" s="3">
        <v>40749.419444444444</v>
      </c>
      <c r="F4029" s="11">
        <v>2.5499999999999998</v>
      </c>
      <c r="G4029" s="2">
        <v>12474</v>
      </c>
      <c r="H4029" s="11">
        <v>30.599999999999998</v>
      </c>
    </row>
    <row r="4030" spans="1:8" x14ac:dyDescent="0.25">
      <c r="A4030" s="2">
        <v>561094</v>
      </c>
      <c r="B4030" s="1">
        <v>22551</v>
      </c>
      <c r="C4030" s="2" t="s">
        <v>158</v>
      </c>
      <c r="D4030" s="2">
        <v>12</v>
      </c>
      <c r="E4030" s="3">
        <v>40749.419444444444</v>
      </c>
      <c r="F4030" s="11">
        <v>1.65</v>
      </c>
      <c r="G4030" s="2">
        <v>12474</v>
      </c>
      <c r="H4030" s="11">
        <v>19.799999999999997</v>
      </c>
    </row>
    <row r="4031" spans="1:8" x14ac:dyDescent="0.25">
      <c r="A4031" s="2">
        <v>561094</v>
      </c>
      <c r="B4031" s="1">
        <v>22554</v>
      </c>
      <c r="C4031" s="2" t="s">
        <v>110</v>
      </c>
      <c r="D4031" s="2">
        <v>12</v>
      </c>
      <c r="E4031" s="3">
        <v>40749.419444444444</v>
      </c>
      <c r="F4031" s="11">
        <v>1.65</v>
      </c>
      <c r="G4031" s="2">
        <v>12474</v>
      </c>
      <c r="H4031" s="11">
        <v>19.799999999999997</v>
      </c>
    </row>
    <row r="4032" spans="1:8" x14ac:dyDescent="0.25">
      <c r="A4032" s="2">
        <v>561094</v>
      </c>
      <c r="B4032" s="1">
        <v>22555</v>
      </c>
      <c r="C4032" s="2" t="s">
        <v>181</v>
      </c>
      <c r="D4032" s="2">
        <v>12</v>
      </c>
      <c r="E4032" s="3">
        <v>40749.419444444444</v>
      </c>
      <c r="F4032" s="11">
        <v>1.65</v>
      </c>
      <c r="G4032" s="2">
        <v>12474</v>
      </c>
      <c r="H4032" s="11">
        <v>19.799999999999997</v>
      </c>
    </row>
    <row r="4033" spans="1:8" x14ac:dyDescent="0.25">
      <c r="A4033" s="2">
        <v>561094</v>
      </c>
      <c r="B4033" s="1">
        <v>22622</v>
      </c>
      <c r="C4033" s="2" t="s">
        <v>1283</v>
      </c>
      <c r="D4033" s="2">
        <v>2</v>
      </c>
      <c r="E4033" s="3">
        <v>40749.419444444444</v>
      </c>
      <c r="F4033" s="11">
        <v>11.95</v>
      </c>
      <c r="G4033" s="2">
        <v>12474</v>
      </c>
      <c r="H4033" s="11">
        <v>23.9</v>
      </c>
    </row>
    <row r="4034" spans="1:8" x14ac:dyDescent="0.25">
      <c r="A4034" s="2">
        <v>561094</v>
      </c>
      <c r="B4034" s="1">
        <v>22629</v>
      </c>
      <c r="C4034" s="2" t="s">
        <v>74</v>
      </c>
      <c r="D4034" s="2">
        <v>12</v>
      </c>
      <c r="E4034" s="3">
        <v>40749.419444444444</v>
      </c>
      <c r="F4034" s="11">
        <v>1.95</v>
      </c>
      <c r="G4034" s="2">
        <v>12474</v>
      </c>
      <c r="H4034" s="11">
        <v>23.4</v>
      </c>
    </row>
    <row r="4035" spans="1:8" x14ac:dyDescent="0.25">
      <c r="A4035" s="2">
        <v>561094</v>
      </c>
      <c r="B4035" s="1">
        <v>22707</v>
      </c>
      <c r="C4035" s="2" t="s">
        <v>400</v>
      </c>
      <c r="D4035" s="2">
        <v>25</v>
      </c>
      <c r="E4035" s="3">
        <v>40749.419444444444</v>
      </c>
      <c r="F4035" s="11">
        <v>0.42</v>
      </c>
      <c r="G4035" s="2">
        <v>12474</v>
      </c>
      <c r="H4035" s="11">
        <v>10.5</v>
      </c>
    </row>
    <row r="4036" spans="1:8" x14ac:dyDescent="0.25">
      <c r="A4036" s="2">
        <v>561094</v>
      </c>
      <c r="B4036" s="1">
        <v>23076</v>
      </c>
      <c r="C4036" s="2" t="s">
        <v>851</v>
      </c>
      <c r="D4036" s="2">
        <v>24</v>
      </c>
      <c r="E4036" s="3">
        <v>40749.419444444444</v>
      </c>
      <c r="F4036" s="11">
        <v>1.25</v>
      </c>
      <c r="G4036" s="2">
        <v>12474</v>
      </c>
      <c r="H4036" s="11">
        <v>30</v>
      </c>
    </row>
    <row r="4037" spans="1:8" x14ac:dyDescent="0.25">
      <c r="A4037" s="2">
        <v>561094</v>
      </c>
      <c r="B4037" s="1">
        <v>23199</v>
      </c>
      <c r="C4037" s="2" t="s">
        <v>888</v>
      </c>
      <c r="D4037" s="2">
        <v>10</v>
      </c>
      <c r="E4037" s="3">
        <v>40749.419444444444</v>
      </c>
      <c r="F4037" s="11">
        <v>2.08</v>
      </c>
      <c r="G4037" s="2">
        <v>12474</v>
      </c>
      <c r="H4037" s="11">
        <v>20.8</v>
      </c>
    </row>
    <row r="4038" spans="1:8" x14ac:dyDescent="0.25">
      <c r="A4038" s="2">
        <v>561094</v>
      </c>
      <c r="B4038" s="1">
        <v>23290</v>
      </c>
      <c r="C4038" s="2" t="s">
        <v>1163</v>
      </c>
      <c r="D4038" s="2">
        <v>8</v>
      </c>
      <c r="E4038" s="3">
        <v>40749.419444444444</v>
      </c>
      <c r="F4038" s="11">
        <v>1.25</v>
      </c>
      <c r="G4038" s="2">
        <v>12474</v>
      </c>
      <c r="H4038" s="11">
        <v>10</v>
      </c>
    </row>
    <row r="4039" spans="1:8" x14ac:dyDescent="0.25">
      <c r="A4039" s="2">
        <v>561094</v>
      </c>
      <c r="B4039" s="1">
        <v>23292</v>
      </c>
      <c r="C4039" s="2" t="s">
        <v>1164</v>
      </c>
      <c r="D4039" s="2">
        <v>8</v>
      </c>
      <c r="E4039" s="3">
        <v>40749.419444444444</v>
      </c>
      <c r="F4039" s="11">
        <v>1.25</v>
      </c>
      <c r="G4039" s="2">
        <v>12474</v>
      </c>
      <c r="H4039" s="11">
        <v>10</v>
      </c>
    </row>
    <row r="4040" spans="1:8" x14ac:dyDescent="0.25">
      <c r="A4040" s="2">
        <v>561094</v>
      </c>
      <c r="B4040" s="1">
        <v>23545</v>
      </c>
      <c r="C4040" s="2" t="s">
        <v>1276</v>
      </c>
      <c r="D4040" s="2">
        <v>25</v>
      </c>
      <c r="E4040" s="3">
        <v>40749.419444444444</v>
      </c>
      <c r="F4040" s="11">
        <v>0.42</v>
      </c>
      <c r="G4040" s="2">
        <v>12474</v>
      </c>
      <c r="H4040" s="11">
        <v>10.5</v>
      </c>
    </row>
    <row r="4041" spans="1:8" x14ac:dyDescent="0.25">
      <c r="A4041" s="2">
        <v>561094</v>
      </c>
      <c r="B4041" s="1">
        <v>23549</v>
      </c>
      <c r="C4041" s="2" t="s">
        <v>1278</v>
      </c>
      <c r="D4041" s="2">
        <v>25</v>
      </c>
      <c r="E4041" s="3">
        <v>40749.419444444444</v>
      </c>
      <c r="F4041" s="11">
        <v>0.42</v>
      </c>
      <c r="G4041" s="2">
        <v>12474</v>
      </c>
      <c r="H4041" s="11">
        <v>10.5</v>
      </c>
    </row>
    <row r="4042" spans="1:8" x14ac:dyDescent="0.25">
      <c r="A4042" s="2">
        <v>561094</v>
      </c>
      <c r="B4042" s="1" t="s">
        <v>1284</v>
      </c>
      <c r="C4042" s="2" t="s">
        <v>1285</v>
      </c>
      <c r="D4042" s="2">
        <v>25</v>
      </c>
      <c r="E4042" s="3">
        <v>40749.419444444444</v>
      </c>
      <c r="F4042" s="11">
        <v>0.42</v>
      </c>
      <c r="G4042" s="2">
        <v>12474</v>
      </c>
      <c r="H4042" s="11">
        <v>10.5</v>
      </c>
    </row>
    <row r="4043" spans="1:8" x14ac:dyDescent="0.25">
      <c r="A4043" s="2">
        <v>561094</v>
      </c>
      <c r="B4043" s="1" t="s">
        <v>311</v>
      </c>
      <c r="C4043" s="2" t="s">
        <v>897</v>
      </c>
      <c r="D4043" s="2">
        <v>4</v>
      </c>
      <c r="E4043" s="3">
        <v>40749.419444444444</v>
      </c>
      <c r="F4043" s="11">
        <v>4.1500000000000004</v>
      </c>
      <c r="G4043" s="2">
        <v>12474</v>
      </c>
      <c r="H4043" s="11">
        <v>16.600000000000001</v>
      </c>
    </row>
    <row r="4044" spans="1:8" x14ac:dyDescent="0.25">
      <c r="A4044" s="2">
        <v>561194</v>
      </c>
      <c r="B4044" s="1">
        <v>21121</v>
      </c>
      <c r="C4044" s="2" t="s">
        <v>326</v>
      </c>
      <c r="D4044" s="2">
        <v>24</v>
      </c>
      <c r="E4044" s="3">
        <v>40749.57916666667</v>
      </c>
      <c r="F4044" s="11">
        <v>1.25</v>
      </c>
      <c r="G4044" s="2">
        <v>13814</v>
      </c>
      <c r="H4044" s="11">
        <v>30</v>
      </c>
    </row>
    <row r="4045" spans="1:8" x14ac:dyDescent="0.25">
      <c r="A4045" s="2">
        <v>561194</v>
      </c>
      <c r="B4045" s="1">
        <v>21122</v>
      </c>
      <c r="C4045" s="2" t="s">
        <v>218</v>
      </c>
      <c r="D4045" s="2">
        <v>24</v>
      </c>
      <c r="E4045" s="3">
        <v>40749.57916666667</v>
      </c>
      <c r="F4045" s="11">
        <v>1.25</v>
      </c>
      <c r="G4045" s="2">
        <v>13814</v>
      </c>
      <c r="H4045" s="11">
        <v>30</v>
      </c>
    </row>
    <row r="4046" spans="1:8" x14ac:dyDescent="0.25">
      <c r="A4046" s="2">
        <v>561194</v>
      </c>
      <c r="B4046" s="1">
        <v>21124</v>
      </c>
      <c r="C4046" s="2" t="s">
        <v>531</v>
      </c>
      <c r="D4046" s="2">
        <v>24</v>
      </c>
      <c r="E4046" s="3">
        <v>40749.57916666667</v>
      </c>
      <c r="F4046" s="11">
        <v>1.25</v>
      </c>
      <c r="G4046" s="2">
        <v>13814</v>
      </c>
      <c r="H4046" s="11">
        <v>30</v>
      </c>
    </row>
    <row r="4047" spans="1:8" x14ac:dyDescent="0.25">
      <c r="A4047" s="2">
        <v>561194</v>
      </c>
      <c r="B4047" s="1">
        <v>21210</v>
      </c>
      <c r="C4047" s="2" t="s">
        <v>174</v>
      </c>
      <c r="D4047" s="2">
        <v>12</v>
      </c>
      <c r="E4047" s="3">
        <v>40749.57916666667</v>
      </c>
      <c r="F4047" s="11">
        <v>1.45</v>
      </c>
      <c r="G4047" s="2">
        <v>13814</v>
      </c>
      <c r="H4047" s="11">
        <v>17.399999999999999</v>
      </c>
    </row>
    <row r="4048" spans="1:8" x14ac:dyDescent="0.25">
      <c r="A4048" s="2">
        <v>561194</v>
      </c>
      <c r="B4048" s="1">
        <v>21212</v>
      </c>
      <c r="C4048" s="2" t="s">
        <v>21</v>
      </c>
      <c r="D4048" s="2">
        <v>24</v>
      </c>
      <c r="E4048" s="3">
        <v>40749.57916666667</v>
      </c>
      <c r="F4048" s="11">
        <v>0.55000000000000004</v>
      </c>
      <c r="G4048" s="2">
        <v>13814</v>
      </c>
      <c r="H4048" s="11">
        <v>13.200000000000001</v>
      </c>
    </row>
    <row r="4049" spans="1:8" x14ac:dyDescent="0.25">
      <c r="A4049" s="2">
        <v>561194</v>
      </c>
      <c r="B4049" s="1">
        <v>22326</v>
      </c>
      <c r="C4049" s="2" t="s">
        <v>75</v>
      </c>
      <c r="D4049" s="2">
        <v>6</v>
      </c>
      <c r="E4049" s="3">
        <v>40749.57916666667</v>
      </c>
      <c r="F4049" s="11">
        <v>2.95</v>
      </c>
      <c r="G4049" s="2">
        <v>13814</v>
      </c>
      <c r="H4049" s="11">
        <v>17.700000000000003</v>
      </c>
    </row>
    <row r="4050" spans="1:8" x14ac:dyDescent="0.25">
      <c r="A4050" s="2">
        <v>561194</v>
      </c>
      <c r="B4050" s="1">
        <v>22416</v>
      </c>
      <c r="C4050" s="2" t="s">
        <v>749</v>
      </c>
      <c r="D4050" s="2">
        <v>12</v>
      </c>
      <c r="E4050" s="3">
        <v>40749.57916666667</v>
      </c>
      <c r="F4050" s="11">
        <v>1.45</v>
      </c>
      <c r="G4050" s="2">
        <v>13814</v>
      </c>
      <c r="H4050" s="11">
        <v>17.399999999999999</v>
      </c>
    </row>
    <row r="4051" spans="1:8" x14ac:dyDescent="0.25">
      <c r="A4051" s="2">
        <v>561194</v>
      </c>
      <c r="B4051" s="1">
        <v>22417</v>
      </c>
      <c r="C4051" s="2" t="s">
        <v>746</v>
      </c>
      <c r="D4051" s="2">
        <v>24</v>
      </c>
      <c r="E4051" s="3">
        <v>40749.57916666667</v>
      </c>
      <c r="F4051" s="11">
        <v>0.55000000000000004</v>
      </c>
      <c r="G4051" s="2">
        <v>13814</v>
      </c>
      <c r="H4051" s="11">
        <v>13.200000000000001</v>
      </c>
    </row>
    <row r="4052" spans="1:8" x14ac:dyDescent="0.25">
      <c r="A4052" s="2">
        <v>561194</v>
      </c>
      <c r="B4052" s="1">
        <v>22629</v>
      </c>
      <c r="C4052" s="2" t="s">
        <v>74</v>
      </c>
      <c r="D4052" s="2">
        <v>12</v>
      </c>
      <c r="E4052" s="3">
        <v>40749.57916666667</v>
      </c>
      <c r="F4052" s="11">
        <v>1.95</v>
      </c>
      <c r="G4052" s="2">
        <v>13814</v>
      </c>
      <c r="H4052" s="11">
        <v>23.4</v>
      </c>
    </row>
    <row r="4053" spans="1:8" x14ac:dyDescent="0.25">
      <c r="A4053" s="2">
        <v>561194</v>
      </c>
      <c r="B4053" s="1">
        <v>22634</v>
      </c>
      <c r="C4053" s="2" t="s">
        <v>25</v>
      </c>
      <c r="D4053" s="2">
        <v>2</v>
      </c>
      <c r="E4053" s="3">
        <v>40749.57916666667</v>
      </c>
      <c r="F4053" s="11">
        <v>9.9499999999999993</v>
      </c>
      <c r="G4053" s="2">
        <v>13814</v>
      </c>
      <c r="H4053" s="11">
        <v>19.899999999999999</v>
      </c>
    </row>
    <row r="4054" spans="1:8" x14ac:dyDescent="0.25">
      <c r="A4054" s="2">
        <v>561194</v>
      </c>
      <c r="B4054" s="1">
        <v>22635</v>
      </c>
      <c r="C4054" s="2" t="s">
        <v>341</v>
      </c>
      <c r="D4054" s="2">
        <v>2</v>
      </c>
      <c r="E4054" s="3">
        <v>40749.57916666667</v>
      </c>
      <c r="F4054" s="11">
        <v>9.9499999999999993</v>
      </c>
      <c r="G4054" s="2">
        <v>13814</v>
      </c>
      <c r="H4054" s="11">
        <v>19.899999999999999</v>
      </c>
    </row>
    <row r="4055" spans="1:8" x14ac:dyDescent="0.25">
      <c r="A4055" s="2">
        <v>561194</v>
      </c>
      <c r="B4055" s="1">
        <v>22665</v>
      </c>
      <c r="C4055" s="2" t="s">
        <v>690</v>
      </c>
      <c r="D4055" s="2">
        <v>6</v>
      </c>
      <c r="E4055" s="3">
        <v>40749.57916666667</v>
      </c>
      <c r="F4055" s="11">
        <v>2.95</v>
      </c>
      <c r="G4055" s="2">
        <v>13814</v>
      </c>
      <c r="H4055" s="11">
        <v>17.700000000000003</v>
      </c>
    </row>
    <row r="4056" spans="1:8" x14ac:dyDescent="0.25">
      <c r="A4056" s="2">
        <v>561194</v>
      </c>
      <c r="B4056" s="1">
        <v>22667</v>
      </c>
      <c r="C4056" s="2" t="s">
        <v>795</v>
      </c>
      <c r="D4056" s="2">
        <v>6</v>
      </c>
      <c r="E4056" s="3">
        <v>40749.57916666667</v>
      </c>
      <c r="F4056" s="11">
        <v>2.95</v>
      </c>
      <c r="G4056" s="2">
        <v>13814</v>
      </c>
      <c r="H4056" s="11">
        <v>17.700000000000003</v>
      </c>
    </row>
    <row r="4057" spans="1:8" x14ac:dyDescent="0.25">
      <c r="A4057" s="2">
        <v>561194</v>
      </c>
      <c r="B4057" s="1">
        <v>22726</v>
      </c>
      <c r="C4057" s="2" t="s">
        <v>834</v>
      </c>
      <c r="D4057" s="2">
        <v>4</v>
      </c>
      <c r="E4057" s="3">
        <v>40749.57916666667</v>
      </c>
      <c r="F4057" s="11">
        <v>3.75</v>
      </c>
      <c r="G4057" s="2">
        <v>13814</v>
      </c>
      <c r="H4057" s="11">
        <v>15</v>
      </c>
    </row>
    <row r="4058" spans="1:8" x14ac:dyDescent="0.25">
      <c r="A4058" s="2">
        <v>561194</v>
      </c>
      <c r="B4058" s="1">
        <v>22727</v>
      </c>
      <c r="C4058" s="2" t="s">
        <v>161</v>
      </c>
      <c r="D4058" s="2">
        <v>4</v>
      </c>
      <c r="E4058" s="3">
        <v>40749.57916666667</v>
      </c>
      <c r="F4058" s="11">
        <v>3.75</v>
      </c>
      <c r="G4058" s="2">
        <v>13814</v>
      </c>
      <c r="H4058" s="11">
        <v>15</v>
      </c>
    </row>
    <row r="4059" spans="1:8" x14ac:dyDescent="0.25">
      <c r="A4059" s="2">
        <v>561194</v>
      </c>
      <c r="B4059" s="1">
        <v>22728</v>
      </c>
      <c r="C4059" s="2" t="s">
        <v>191</v>
      </c>
      <c r="D4059" s="2">
        <v>4</v>
      </c>
      <c r="E4059" s="3">
        <v>40749.57916666667</v>
      </c>
      <c r="F4059" s="11">
        <v>3.75</v>
      </c>
      <c r="G4059" s="2">
        <v>13814</v>
      </c>
      <c r="H4059" s="11">
        <v>15</v>
      </c>
    </row>
    <row r="4060" spans="1:8" x14ac:dyDescent="0.25">
      <c r="A4060" s="2">
        <v>561194</v>
      </c>
      <c r="B4060" s="1">
        <v>22729</v>
      </c>
      <c r="C4060" s="2" t="s">
        <v>676</v>
      </c>
      <c r="D4060" s="2">
        <v>4</v>
      </c>
      <c r="E4060" s="3">
        <v>40749.57916666667</v>
      </c>
      <c r="F4060" s="11">
        <v>3.75</v>
      </c>
      <c r="G4060" s="2">
        <v>13814</v>
      </c>
      <c r="H4060" s="11">
        <v>15</v>
      </c>
    </row>
    <row r="4061" spans="1:8" x14ac:dyDescent="0.25">
      <c r="A4061" s="2">
        <v>561194</v>
      </c>
      <c r="B4061" s="1">
        <v>22949</v>
      </c>
      <c r="C4061" s="2" t="s">
        <v>286</v>
      </c>
      <c r="D4061" s="2">
        <v>12</v>
      </c>
      <c r="E4061" s="3">
        <v>40749.57916666667</v>
      </c>
      <c r="F4061" s="11">
        <v>1.45</v>
      </c>
      <c r="G4061" s="2">
        <v>13814</v>
      </c>
      <c r="H4061" s="11">
        <v>17.399999999999999</v>
      </c>
    </row>
    <row r="4062" spans="1:8" x14ac:dyDescent="0.25">
      <c r="A4062" s="2">
        <v>561194</v>
      </c>
      <c r="B4062" s="1">
        <v>22951</v>
      </c>
      <c r="C4062" s="2" t="s">
        <v>282</v>
      </c>
      <c r="D4062" s="2">
        <v>24</v>
      </c>
      <c r="E4062" s="3">
        <v>40749.57916666667</v>
      </c>
      <c r="F4062" s="11">
        <v>0.55000000000000004</v>
      </c>
      <c r="G4062" s="2">
        <v>13814</v>
      </c>
      <c r="H4062" s="11">
        <v>13.200000000000001</v>
      </c>
    </row>
    <row r="4063" spans="1:8" x14ac:dyDescent="0.25">
      <c r="A4063" s="2">
        <v>561194</v>
      </c>
      <c r="B4063" s="1">
        <v>22964</v>
      </c>
      <c r="C4063" s="2" t="s">
        <v>53</v>
      </c>
      <c r="D4063" s="2">
        <v>6</v>
      </c>
      <c r="E4063" s="3">
        <v>40749.57916666667</v>
      </c>
      <c r="F4063" s="11">
        <v>2.1</v>
      </c>
      <c r="G4063" s="2">
        <v>13814</v>
      </c>
      <c r="H4063" s="11">
        <v>12.600000000000001</v>
      </c>
    </row>
    <row r="4064" spans="1:8" x14ac:dyDescent="0.25">
      <c r="A4064" s="2">
        <v>561194</v>
      </c>
      <c r="B4064" s="1">
        <v>23007</v>
      </c>
      <c r="C4064" s="2" t="s">
        <v>785</v>
      </c>
      <c r="D4064" s="2">
        <v>3</v>
      </c>
      <c r="E4064" s="3">
        <v>40749.57916666667</v>
      </c>
      <c r="F4064" s="11">
        <v>16.95</v>
      </c>
      <c r="G4064" s="2">
        <v>13814</v>
      </c>
      <c r="H4064" s="11">
        <v>50.849999999999994</v>
      </c>
    </row>
    <row r="4065" spans="1:8" x14ac:dyDescent="0.25">
      <c r="A4065" s="2">
        <v>561194</v>
      </c>
      <c r="B4065" s="1">
        <v>23010</v>
      </c>
      <c r="C4065" s="2" t="s">
        <v>761</v>
      </c>
      <c r="D4065" s="2">
        <v>3</v>
      </c>
      <c r="E4065" s="3">
        <v>40749.57916666667</v>
      </c>
      <c r="F4065" s="11">
        <v>16.95</v>
      </c>
      <c r="G4065" s="2">
        <v>13814</v>
      </c>
      <c r="H4065" s="11">
        <v>50.849999999999994</v>
      </c>
    </row>
    <row r="4066" spans="1:8" x14ac:dyDescent="0.25">
      <c r="A4066" s="2">
        <v>561194</v>
      </c>
      <c r="B4066" s="1">
        <v>23147</v>
      </c>
      <c r="C4066" s="2" t="s">
        <v>1113</v>
      </c>
      <c r="D4066" s="2">
        <v>12</v>
      </c>
      <c r="E4066" s="3">
        <v>40749.57916666667</v>
      </c>
      <c r="F4066" s="11">
        <v>1.45</v>
      </c>
      <c r="G4066" s="2">
        <v>13814</v>
      </c>
      <c r="H4066" s="11">
        <v>17.399999999999999</v>
      </c>
    </row>
    <row r="4067" spans="1:8" x14ac:dyDescent="0.25">
      <c r="A4067" s="2">
        <v>561194</v>
      </c>
      <c r="B4067" s="1">
        <v>23197</v>
      </c>
      <c r="C4067" s="2" t="s">
        <v>1186</v>
      </c>
      <c r="D4067" s="2">
        <v>12</v>
      </c>
      <c r="E4067" s="3">
        <v>40749.57916666667</v>
      </c>
      <c r="F4067" s="11">
        <v>1.45</v>
      </c>
      <c r="G4067" s="2">
        <v>13814</v>
      </c>
      <c r="H4067" s="11">
        <v>17.399999999999999</v>
      </c>
    </row>
    <row r="4068" spans="1:8" x14ac:dyDescent="0.25">
      <c r="A4068" s="2">
        <v>561194</v>
      </c>
      <c r="B4068" s="1">
        <v>23236</v>
      </c>
      <c r="C4068" s="2" t="s">
        <v>1124</v>
      </c>
      <c r="D4068" s="2">
        <v>6</v>
      </c>
      <c r="E4068" s="3">
        <v>40749.57916666667</v>
      </c>
      <c r="F4068" s="11">
        <v>2.89</v>
      </c>
      <c r="G4068" s="2">
        <v>13814</v>
      </c>
      <c r="H4068" s="11">
        <v>17.34</v>
      </c>
    </row>
    <row r="4069" spans="1:8" x14ac:dyDescent="0.25">
      <c r="A4069" s="2">
        <v>561194</v>
      </c>
      <c r="B4069" s="1">
        <v>23308</v>
      </c>
      <c r="C4069" s="2" t="s">
        <v>1139</v>
      </c>
      <c r="D4069" s="2">
        <v>24</v>
      </c>
      <c r="E4069" s="3">
        <v>40749.57916666667</v>
      </c>
      <c r="F4069" s="11">
        <v>0.55000000000000004</v>
      </c>
      <c r="G4069" s="2">
        <v>13814</v>
      </c>
      <c r="H4069" s="11">
        <v>13.200000000000001</v>
      </c>
    </row>
    <row r="4070" spans="1:8" x14ac:dyDescent="0.25">
      <c r="A4070" s="2">
        <v>561194</v>
      </c>
      <c r="B4070" s="1">
        <v>84378</v>
      </c>
      <c r="C4070" s="2" t="s">
        <v>989</v>
      </c>
      <c r="D4070" s="2">
        <v>12</v>
      </c>
      <c r="E4070" s="3">
        <v>40749.57916666667</v>
      </c>
      <c r="F4070" s="11">
        <v>1.25</v>
      </c>
      <c r="G4070" s="2">
        <v>13814</v>
      </c>
      <c r="H4070" s="11">
        <v>15</v>
      </c>
    </row>
    <row r="4071" spans="1:8" x14ac:dyDescent="0.25">
      <c r="A4071" s="2">
        <v>561194</v>
      </c>
      <c r="B4071" s="1">
        <v>84380</v>
      </c>
      <c r="C4071" s="2" t="s">
        <v>426</v>
      </c>
      <c r="D4071" s="2">
        <v>12</v>
      </c>
      <c r="E4071" s="3">
        <v>40749.57916666667</v>
      </c>
      <c r="F4071" s="11">
        <v>1.25</v>
      </c>
      <c r="G4071" s="2">
        <v>13814</v>
      </c>
      <c r="H4071" s="11">
        <v>15</v>
      </c>
    </row>
    <row r="4072" spans="1:8" x14ac:dyDescent="0.25">
      <c r="A4072" s="2">
        <v>561194</v>
      </c>
      <c r="B4072" s="1" t="s">
        <v>311</v>
      </c>
      <c r="C4072" s="2" t="s">
        <v>897</v>
      </c>
      <c r="D4072" s="2">
        <v>4</v>
      </c>
      <c r="E4072" s="3">
        <v>40749.57916666667</v>
      </c>
      <c r="F4072" s="11">
        <v>4.1500000000000004</v>
      </c>
      <c r="G4072" s="2">
        <v>13814</v>
      </c>
      <c r="H4072" s="11">
        <v>16.600000000000001</v>
      </c>
    </row>
    <row r="4073" spans="1:8" x14ac:dyDescent="0.25">
      <c r="A4073" s="2">
        <v>561194</v>
      </c>
      <c r="B4073" s="1" t="s">
        <v>339</v>
      </c>
      <c r="C4073" s="2" t="s">
        <v>924</v>
      </c>
      <c r="D4073" s="2">
        <v>4</v>
      </c>
      <c r="E4073" s="3">
        <v>40749.57916666667</v>
      </c>
      <c r="F4073" s="11">
        <v>4.1500000000000004</v>
      </c>
      <c r="G4073" s="2">
        <v>13814</v>
      </c>
      <c r="H4073" s="11">
        <v>16.600000000000001</v>
      </c>
    </row>
    <row r="4074" spans="1:8" x14ac:dyDescent="0.25">
      <c r="A4074" s="2">
        <v>561194</v>
      </c>
      <c r="B4074" s="1" t="s">
        <v>39</v>
      </c>
      <c r="C4074" s="2" t="s">
        <v>767</v>
      </c>
      <c r="D4074" s="2">
        <v>4</v>
      </c>
      <c r="E4074" s="3">
        <v>40749.57916666667</v>
      </c>
      <c r="F4074" s="11">
        <v>4.1500000000000004</v>
      </c>
      <c r="G4074" s="2">
        <v>13814</v>
      </c>
      <c r="H4074" s="11">
        <v>16.600000000000001</v>
      </c>
    </row>
    <row r="4075" spans="1:8" x14ac:dyDescent="0.25">
      <c r="A4075" s="2">
        <v>561468</v>
      </c>
      <c r="B4075" s="1">
        <v>21240</v>
      </c>
      <c r="C4075" s="2" t="s">
        <v>131</v>
      </c>
      <c r="D4075" s="2">
        <v>30</v>
      </c>
      <c r="E4075" s="3">
        <v>40751.541666666664</v>
      </c>
      <c r="F4075" s="11">
        <v>0.85</v>
      </c>
      <c r="G4075" s="2">
        <v>12709</v>
      </c>
      <c r="H4075" s="11">
        <v>25.5</v>
      </c>
    </row>
    <row r="4076" spans="1:8" x14ac:dyDescent="0.25">
      <c r="A4076" s="2">
        <v>561468</v>
      </c>
      <c r="B4076" s="1">
        <v>22315</v>
      </c>
      <c r="C4076" s="2" t="s">
        <v>1287</v>
      </c>
      <c r="D4076" s="2">
        <v>60</v>
      </c>
      <c r="E4076" s="3">
        <v>40751.541666666664</v>
      </c>
      <c r="F4076" s="11">
        <v>1.25</v>
      </c>
      <c r="G4076" s="2">
        <v>12709</v>
      </c>
      <c r="H4076" s="11">
        <v>75</v>
      </c>
    </row>
    <row r="4077" spans="1:8" x14ac:dyDescent="0.25">
      <c r="A4077" s="2">
        <v>561468</v>
      </c>
      <c r="B4077" s="1">
        <v>22666</v>
      </c>
      <c r="C4077" s="2" t="s">
        <v>533</v>
      </c>
      <c r="D4077" s="2">
        <v>12</v>
      </c>
      <c r="E4077" s="3">
        <v>40751.541666666664</v>
      </c>
      <c r="F4077" s="11">
        <v>2.95</v>
      </c>
      <c r="G4077" s="2">
        <v>12709</v>
      </c>
      <c r="H4077" s="11">
        <v>35.400000000000006</v>
      </c>
    </row>
    <row r="4078" spans="1:8" x14ac:dyDescent="0.25">
      <c r="A4078" s="2">
        <v>561468</v>
      </c>
      <c r="B4078" s="1">
        <v>22907</v>
      </c>
      <c r="C4078" s="2" t="s">
        <v>186</v>
      </c>
      <c r="D4078" s="2">
        <v>24</v>
      </c>
      <c r="E4078" s="3">
        <v>40751.541666666664</v>
      </c>
      <c r="F4078" s="11">
        <v>0.85</v>
      </c>
      <c r="G4078" s="2">
        <v>12709</v>
      </c>
      <c r="H4078" s="11">
        <v>20.399999999999999</v>
      </c>
    </row>
    <row r="4079" spans="1:8" x14ac:dyDescent="0.25">
      <c r="A4079" s="2">
        <v>561468</v>
      </c>
      <c r="B4079" s="1">
        <v>22960</v>
      </c>
      <c r="C4079" s="2" t="s">
        <v>52</v>
      </c>
      <c r="D4079" s="2">
        <v>24</v>
      </c>
      <c r="E4079" s="3">
        <v>40751.541666666664</v>
      </c>
      <c r="F4079" s="11">
        <v>3.75</v>
      </c>
      <c r="G4079" s="2">
        <v>12709</v>
      </c>
      <c r="H4079" s="11">
        <v>90</v>
      </c>
    </row>
    <row r="4080" spans="1:8" x14ac:dyDescent="0.25">
      <c r="A4080" s="2">
        <v>561468</v>
      </c>
      <c r="B4080" s="1">
        <v>22961</v>
      </c>
      <c r="C4080" s="2" t="s">
        <v>13</v>
      </c>
      <c r="D4080" s="2">
        <v>48</v>
      </c>
      <c r="E4080" s="3">
        <v>40751.541666666664</v>
      </c>
      <c r="F4080" s="11">
        <v>1.45</v>
      </c>
      <c r="G4080" s="2">
        <v>12709</v>
      </c>
      <c r="H4080" s="11">
        <v>69.599999999999994</v>
      </c>
    </row>
    <row r="4081" spans="1:8" x14ac:dyDescent="0.25">
      <c r="A4081" s="2">
        <v>561468</v>
      </c>
      <c r="B4081" s="1">
        <v>22980</v>
      </c>
      <c r="C4081" s="2" t="s">
        <v>787</v>
      </c>
      <c r="D4081" s="2">
        <v>12</v>
      </c>
      <c r="E4081" s="3">
        <v>40751.541666666664</v>
      </c>
      <c r="F4081" s="11">
        <v>1.65</v>
      </c>
      <c r="G4081" s="2">
        <v>12709</v>
      </c>
      <c r="H4081" s="11">
        <v>19.799999999999997</v>
      </c>
    </row>
    <row r="4082" spans="1:8" x14ac:dyDescent="0.25">
      <c r="A4082" s="2">
        <v>561468</v>
      </c>
      <c r="B4082" s="1">
        <v>23168</v>
      </c>
      <c r="C4082" s="2" t="s">
        <v>1049</v>
      </c>
      <c r="D4082" s="2">
        <v>12</v>
      </c>
      <c r="E4082" s="3">
        <v>40751.541666666664</v>
      </c>
      <c r="F4082" s="11">
        <v>1.25</v>
      </c>
      <c r="G4082" s="2">
        <v>12709</v>
      </c>
      <c r="H4082" s="11">
        <v>15</v>
      </c>
    </row>
    <row r="4083" spans="1:8" x14ac:dyDescent="0.25">
      <c r="A4083" s="2">
        <v>561583</v>
      </c>
      <c r="B4083" s="1">
        <v>20679</v>
      </c>
      <c r="C4083" s="2" t="s">
        <v>205</v>
      </c>
      <c r="D4083" s="2">
        <v>3</v>
      </c>
      <c r="E4083" s="3">
        <v>40752.439583333333</v>
      </c>
      <c r="F4083" s="11">
        <v>5.95</v>
      </c>
      <c r="G4083" s="2">
        <v>13813</v>
      </c>
      <c r="H4083" s="11">
        <v>17.850000000000001</v>
      </c>
    </row>
    <row r="4084" spans="1:8" x14ac:dyDescent="0.25">
      <c r="A4084" s="2">
        <v>561583</v>
      </c>
      <c r="B4084" s="1">
        <v>20750</v>
      </c>
      <c r="C4084" s="2" t="s">
        <v>79</v>
      </c>
      <c r="D4084" s="2">
        <v>4</v>
      </c>
      <c r="E4084" s="3">
        <v>40752.439583333333</v>
      </c>
      <c r="F4084" s="11">
        <v>7.95</v>
      </c>
      <c r="G4084" s="2">
        <v>13813</v>
      </c>
      <c r="H4084" s="11">
        <v>31.8</v>
      </c>
    </row>
    <row r="4085" spans="1:8" x14ac:dyDescent="0.25">
      <c r="A4085" s="2">
        <v>561583</v>
      </c>
      <c r="B4085" s="1">
        <v>20914</v>
      </c>
      <c r="C4085" s="2" t="s">
        <v>109</v>
      </c>
      <c r="D4085" s="2">
        <v>6</v>
      </c>
      <c r="E4085" s="3">
        <v>40752.439583333333</v>
      </c>
      <c r="F4085" s="11">
        <v>2.95</v>
      </c>
      <c r="G4085" s="2">
        <v>13813</v>
      </c>
      <c r="H4085" s="11">
        <v>17.700000000000003</v>
      </c>
    </row>
    <row r="4086" spans="1:8" x14ac:dyDescent="0.25">
      <c r="A4086" s="2">
        <v>561583</v>
      </c>
      <c r="B4086" s="1">
        <v>21121</v>
      </c>
      <c r="C4086" s="2" t="s">
        <v>326</v>
      </c>
      <c r="D4086" s="2">
        <v>24</v>
      </c>
      <c r="E4086" s="3">
        <v>40752.439583333333</v>
      </c>
      <c r="F4086" s="11">
        <v>1.25</v>
      </c>
      <c r="G4086" s="2">
        <v>13813</v>
      </c>
      <c r="H4086" s="11">
        <v>30</v>
      </c>
    </row>
    <row r="4087" spans="1:8" x14ac:dyDescent="0.25">
      <c r="A4087" s="2">
        <v>561583</v>
      </c>
      <c r="B4087" s="1">
        <v>21498</v>
      </c>
      <c r="C4087" s="2" t="s">
        <v>394</v>
      </c>
      <c r="D4087" s="2">
        <v>25</v>
      </c>
      <c r="E4087" s="3">
        <v>40752.439583333333</v>
      </c>
      <c r="F4087" s="11">
        <v>0.42</v>
      </c>
      <c r="G4087" s="2">
        <v>13813</v>
      </c>
      <c r="H4087" s="11">
        <v>10.5</v>
      </c>
    </row>
    <row r="4088" spans="1:8" x14ac:dyDescent="0.25">
      <c r="A4088" s="2">
        <v>561583</v>
      </c>
      <c r="B4088" s="1">
        <v>21787</v>
      </c>
      <c r="C4088" s="2" t="s">
        <v>178</v>
      </c>
      <c r="D4088" s="2">
        <v>24</v>
      </c>
      <c r="E4088" s="3">
        <v>40752.439583333333</v>
      </c>
      <c r="F4088" s="11">
        <v>0.85</v>
      </c>
      <c r="G4088" s="2">
        <v>13813</v>
      </c>
      <c r="H4088" s="11">
        <v>20.399999999999999</v>
      </c>
    </row>
    <row r="4089" spans="1:8" x14ac:dyDescent="0.25">
      <c r="A4089" s="2">
        <v>561583</v>
      </c>
      <c r="B4089" s="1">
        <v>22139</v>
      </c>
      <c r="C4089" s="2" t="s">
        <v>445</v>
      </c>
      <c r="D4089" s="2">
        <v>3</v>
      </c>
      <c r="E4089" s="3">
        <v>40752.439583333333</v>
      </c>
      <c r="F4089" s="11">
        <v>4.95</v>
      </c>
      <c r="G4089" s="2">
        <v>13813</v>
      </c>
      <c r="H4089" s="11">
        <v>14.850000000000001</v>
      </c>
    </row>
    <row r="4090" spans="1:8" x14ac:dyDescent="0.25">
      <c r="A4090" s="2">
        <v>561583</v>
      </c>
      <c r="B4090" s="1">
        <v>22169</v>
      </c>
      <c r="C4090" s="2" t="s">
        <v>906</v>
      </c>
      <c r="D4090" s="2">
        <v>6</v>
      </c>
      <c r="E4090" s="3">
        <v>40752.439583333333</v>
      </c>
      <c r="F4090" s="11">
        <v>8.5</v>
      </c>
      <c r="G4090" s="2">
        <v>13813</v>
      </c>
      <c r="H4090" s="11">
        <v>51</v>
      </c>
    </row>
    <row r="4091" spans="1:8" x14ac:dyDescent="0.25">
      <c r="A4091" s="2">
        <v>561583</v>
      </c>
      <c r="B4091" s="1">
        <v>22329</v>
      </c>
      <c r="C4091" s="2" t="s">
        <v>366</v>
      </c>
      <c r="D4091" s="2">
        <v>12</v>
      </c>
      <c r="E4091" s="3">
        <v>40752.439583333333</v>
      </c>
      <c r="F4091" s="11">
        <v>1.65</v>
      </c>
      <c r="G4091" s="2">
        <v>13813</v>
      </c>
      <c r="H4091" s="11">
        <v>19.799999999999997</v>
      </c>
    </row>
    <row r="4092" spans="1:8" x14ac:dyDescent="0.25">
      <c r="A4092" s="2">
        <v>561583</v>
      </c>
      <c r="B4092" s="1">
        <v>22390</v>
      </c>
      <c r="C4092" s="2" t="s">
        <v>1288</v>
      </c>
      <c r="D4092" s="2">
        <v>6</v>
      </c>
      <c r="E4092" s="3">
        <v>40752.439583333333</v>
      </c>
      <c r="F4092" s="11">
        <v>2.5499999999999998</v>
      </c>
      <c r="G4092" s="2">
        <v>13813</v>
      </c>
      <c r="H4092" s="11">
        <v>15.299999999999999</v>
      </c>
    </row>
    <row r="4093" spans="1:8" x14ac:dyDescent="0.25">
      <c r="A4093" s="2">
        <v>561583</v>
      </c>
      <c r="B4093" s="1">
        <v>22393</v>
      </c>
      <c r="C4093" s="2" t="s">
        <v>1289</v>
      </c>
      <c r="D4093" s="2">
        <v>6</v>
      </c>
      <c r="E4093" s="3">
        <v>40752.439583333333</v>
      </c>
      <c r="F4093" s="11">
        <v>2.5499999999999998</v>
      </c>
      <c r="G4093" s="2">
        <v>13813</v>
      </c>
      <c r="H4093" s="11">
        <v>15.299999999999999</v>
      </c>
    </row>
    <row r="4094" spans="1:8" x14ac:dyDescent="0.25">
      <c r="A4094" s="2">
        <v>561583</v>
      </c>
      <c r="B4094" s="1">
        <v>22452</v>
      </c>
      <c r="C4094" s="2" t="s">
        <v>222</v>
      </c>
      <c r="D4094" s="2">
        <v>12</v>
      </c>
      <c r="E4094" s="3">
        <v>40752.439583333333</v>
      </c>
      <c r="F4094" s="11">
        <v>2.95</v>
      </c>
      <c r="G4094" s="2">
        <v>13813</v>
      </c>
      <c r="H4094" s="11">
        <v>35.400000000000006</v>
      </c>
    </row>
    <row r="4095" spans="1:8" x14ac:dyDescent="0.25">
      <c r="A4095" s="2">
        <v>561583</v>
      </c>
      <c r="B4095" s="1" t="s">
        <v>322</v>
      </c>
      <c r="C4095" s="2" t="s">
        <v>323</v>
      </c>
      <c r="D4095" s="2">
        <v>3</v>
      </c>
      <c r="E4095" s="3">
        <v>40752.439583333333</v>
      </c>
      <c r="F4095" s="11">
        <v>5.95</v>
      </c>
      <c r="G4095" s="2">
        <v>13813</v>
      </c>
      <c r="H4095" s="11">
        <v>17.850000000000001</v>
      </c>
    </row>
    <row r="4096" spans="1:8" x14ac:dyDescent="0.25">
      <c r="A4096" s="2">
        <v>561583</v>
      </c>
      <c r="B4096" s="1" t="s">
        <v>449</v>
      </c>
      <c r="C4096" s="2" t="s">
        <v>450</v>
      </c>
      <c r="D4096" s="2">
        <v>25</v>
      </c>
      <c r="E4096" s="3">
        <v>40752.439583333333</v>
      </c>
      <c r="F4096" s="11">
        <v>0.42</v>
      </c>
      <c r="G4096" s="2">
        <v>13813</v>
      </c>
      <c r="H4096" s="11">
        <v>10.5</v>
      </c>
    </row>
    <row r="4097" spans="1:8" x14ac:dyDescent="0.25">
      <c r="A4097" s="2">
        <v>561583</v>
      </c>
      <c r="B4097" s="1" t="s">
        <v>353</v>
      </c>
      <c r="C4097" s="2" t="s">
        <v>354</v>
      </c>
      <c r="D4097" s="2">
        <v>12</v>
      </c>
      <c r="E4097" s="3">
        <v>40752.439583333333</v>
      </c>
      <c r="F4097" s="11">
        <v>0.42</v>
      </c>
      <c r="G4097" s="2">
        <v>13813</v>
      </c>
      <c r="H4097" s="11">
        <v>5.04</v>
      </c>
    </row>
    <row r="4098" spans="1:8" x14ac:dyDescent="0.25">
      <c r="A4098" s="2">
        <v>561583</v>
      </c>
      <c r="B4098" s="1" t="s">
        <v>206</v>
      </c>
      <c r="C4098" s="2" t="s">
        <v>207</v>
      </c>
      <c r="D4098" s="2">
        <v>3</v>
      </c>
      <c r="E4098" s="3">
        <v>40752.439583333333</v>
      </c>
      <c r="F4098" s="11">
        <v>5.95</v>
      </c>
      <c r="G4098" s="2">
        <v>13813</v>
      </c>
      <c r="H4098" s="11">
        <v>17.850000000000001</v>
      </c>
    </row>
    <row r="4099" spans="1:8" x14ac:dyDescent="0.25">
      <c r="A4099" s="2">
        <v>561911</v>
      </c>
      <c r="B4099" s="1">
        <v>20718</v>
      </c>
      <c r="C4099" s="2" t="s">
        <v>123</v>
      </c>
      <c r="D4099" s="2">
        <v>10</v>
      </c>
      <c r="E4099" s="3">
        <v>40756.43472222222</v>
      </c>
      <c r="F4099" s="11">
        <v>1.25</v>
      </c>
      <c r="G4099" s="2">
        <v>12534</v>
      </c>
      <c r="H4099" s="11">
        <v>12.5</v>
      </c>
    </row>
    <row r="4100" spans="1:8" x14ac:dyDescent="0.25">
      <c r="A4100" s="2">
        <v>561911</v>
      </c>
      <c r="B4100" s="1">
        <v>20977</v>
      </c>
      <c r="C4100" s="2" t="s">
        <v>348</v>
      </c>
      <c r="D4100" s="2">
        <v>16</v>
      </c>
      <c r="E4100" s="3">
        <v>40756.43472222222</v>
      </c>
      <c r="F4100" s="11">
        <v>1.25</v>
      </c>
      <c r="G4100" s="2">
        <v>12534</v>
      </c>
      <c r="H4100" s="11">
        <v>20</v>
      </c>
    </row>
    <row r="4101" spans="1:8" x14ac:dyDescent="0.25">
      <c r="A4101" s="2">
        <v>561911</v>
      </c>
      <c r="B4101" s="1">
        <v>20997</v>
      </c>
      <c r="C4101" s="2" t="s">
        <v>1295</v>
      </c>
      <c r="D4101" s="2">
        <v>6</v>
      </c>
      <c r="E4101" s="3">
        <v>40756.43472222222</v>
      </c>
      <c r="F4101" s="11">
        <v>4.95</v>
      </c>
      <c r="G4101" s="2">
        <v>12534</v>
      </c>
      <c r="H4101" s="11">
        <v>29.700000000000003</v>
      </c>
    </row>
    <row r="4102" spans="1:8" x14ac:dyDescent="0.25">
      <c r="A4102" s="2">
        <v>561911</v>
      </c>
      <c r="B4102" s="1">
        <v>21122</v>
      </c>
      <c r="C4102" s="2" t="s">
        <v>218</v>
      </c>
      <c r="D4102" s="2">
        <v>24</v>
      </c>
      <c r="E4102" s="3">
        <v>40756.43472222222</v>
      </c>
      <c r="F4102" s="11">
        <v>1.25</v>
      </c>
      <c r="G4102" s="2">
        <v>12534</v>
      </c>
      <c r="H4102" s="11">
        <v>30</v>
      </c>
    </row>
    <row r="4103" spans="1:8" x14ac:dyDescent="0.25">
      <c r="A4103" s="2">
        <v>561911</v>
      </c>
      <c r="B4103" s="1">
        <v>21124</v>
      </c>
      <c r="C4103" s="2" t="s">
        <v>531</v>
      </c>
      <c r="D4103" s="2">
        <v>24</v>
      </c>
      <c r="E4103" s="3">
        <v>40756.43472222222</v>
      </c>
      <c r="F4103" s="11">
        <v>1.25</v>
      </c>
      <c r="G4103" s="2">
        <v>12534</v>
      </c>
      <c r="H4103" s="11">
        <v>30</v>
      </c>
    </row>
    <row r="4104" spans="1:8" x14ac:dyDescent="0.25">
      <c r="A4104" s="2">
        <v>561911</v>
      </c>
      <c r="B4104" s="1">
        <v>21154</v>
      </c>
      <c r="C4104" s="2" t="s">
        <v>369</v>
      </c>
      <c r="D4104" s="2">
        <v>10</v>
      </c>
      <c r="E4104" s="3">
        <v>40756.43472222222</v>
      </c>
      <c r="F4104" s="11">
        <v>1.25</v>
      </c>
      <c r="G4104" s="2">
        <v>12534</v>
      </c>
      <c r="H4104" s="11">
        <v>12.5</v>
      </c>
    </row>
    <row r="4105" spans="1:8" x14ac:dyDescent="0.25">
      <c r="A4105" s="2">
        <v>561911</v>
      </c>
      <c r="B4105" s="1">
        <v>21197</v>
      </c>
      <c r="C4105" s="2" t="s">
        <v>1294</v>
      </c>
      <c r="D4105" s="2">
        <v>12</v>
      </c>
      <c r="E4105" s="3">
        <v>40756.43472222222</v>
      </c>
      <c r="F4105" s="11">
        <v>1.65</v>
      </c>
      <c r="G4105" s="2">
        <v>12534</v>
      </c>
      <c r="H4105" s="11">
        <v>19.799999999999997</v>
      </c>
    </row>
    <row r="4106" spans="1:8" x14ac:dyDescent="0.25">
      <c r="A4106" s="2">
        <v>561911</v>
      </c>
      <c r="B4106" s="1">
        <v>21498</v>
      </c>
      <c r="C4106" s="2" t="s">
        <v>394</v>
      </c>
      <c r="D4106" s="2">
        <v>25</v>
      </c>
      <c r="E4106" s="3">
        <v>40756.43472222222</v>
      </c>
      <c r="F4106" s="11">
        <v>0.42</v>
      </c>
      <c r="G4106" s="2">
        <v>12534</v>
      </c>
      <c r="H4106" s="11">
        <v>10.5</v>
      </c>
    </row>
    <row r="4107" spans="1:8" x14ac:dyDescent="0.25">
      <c r="A4107" s="2">
        <v>561911</v>
      </c>
      <c r="B4107" s="1">
        <v>21499</v>
      </c>
      <c r="C4107" s="2" t="s">
        <v>395</v>
      </c>
      <c r="D4107" s="2">
        <v>25</v>
      </c>
      <c r="E4107" s="3">
        <v>40756.43472222222</v>
      </c>
      <c r="F4107" s="11">
        <v>0.42</v>
      </c>
      <c r="G4107" s="2">
        <v>12534</v>
      </c>
      <c r="H4107" s="11">
        <v>10.5</v>
      </c>
    </row>
    <row r="4108" spans="1:8" x14ac:dyDescent="0.25">
      <c r="A4108" s="2">
        <v>561911</v>
      </c>
      <c r="B4108" s="1">
        <v>21500</v>
      </c>
      <c r="C4108" s="2" t="s">
        <v>396</v>
      </c>
      <c r="D4108" s="2">
        <v>25</v>
      </c>
      <c r="E4108" s="3">
        <v>40756.43472222222</v>
      </c>
      <c r="F4108" s="11">
        <v>0.42</v>
      </c>
      <c r="G4108" s="2">
        <v>12534</v>
      </c>
      <c r="H4108" s="11">
        <v>10.5</v>
      </c>
    </row>
    <row r="4109" spans="1:8" x14ac:dyDescent="0.25">
      <c r="A4109" s="2">
        <v>561911</v>
      </c>
      <c r="B4109" s="1">
        <v>21577</v>
      </c>
      <c r="C4109" s="2" t="s">
        <v>201</v>
      </c>
      <c r="D4109" s="2">
        <v>6</v>
      </c>
      <c r="E4109" s="3">
        <v>40756.43472222222</v>
      </c>
      <c r="F4109" s="11">
        <v>2.25</v>
      </c>
      <c r="G4109" s="2">
        <v>12534</v>
      </c>
      <c r="H4109" s="11">
        <v>13.5</v>
      </c>
    </row>
    <row r="4110" spans="1:8" x14ac:dyDescent="0.25">
      <c r="A4110" s="2">
        <v>561911</v>
      </c>
      <c r="B4110" s="1">
        <v>21578</v>
      </c>
      <c r="C4110" s="2" t="s">
        <v>175</v>
      </c>
      <c r="D4110" s="2">
        <v>6</v>
      </c>
      <c r="E4110" s="3">
        <v>40756.43472222222</v>
      </c>
      <c r="F4110" s="11">
        <v>2.25</v>
      </c>
      <c r="G4110" s="2">
        <v>12534</v>
      </c>
      <c r="H4110" s="11">
        <v>13.5</v>
      </c>
    </row>
    <row r="4111" spans="1:8" x14ac:dyDescent="0.25">
      <c r="A4111" s="2">
        <v>561911</v>
      </c>
      <c r="B4111" s="1">
        <v>21666</v>
      </c>
      <c r="C4111" s="2" t="s">
        <v>1301</v>
      </c>
      <c r="D4111" s="2">
        <v>12</v>
      </c>
      <c r="E4111" s="3">
        <v>40756.43472222222</v>
      </c>
      <c r="F4111" s="11">
        <v>0.65</v>
      </c>
      <c r="G4111" s="2">
        <v>12534</v>
      </c>
      <c r="H4111" s="11">
        <v>7.8000000000000007</v>
      </c>
    </row>
    <row r="4112" spans="1:8" x14ac:dyDescent="0.25">
      <c r="A4112" s="2">
        <v>561911</v>
      </c>
      <c r="B4112" s="1">
        <v>21668</v>
      </c>
      <c r="C4112" s="2" t="s">
        <v>274</v>
      </c>
      <c r="D4112" s="2">
        <v>12</v>
      </c>
      <c r="E4112" s="3">
        <v>40756.43472222222</v>
      </c>
      <c r="F4112" s="11">
        <v>1.25</v>
      </c>
      <c r="G4112" s="2">
        <v>12534</v>
      </c>
      <c r="H4112" s="11">
        <v>15</v>
      </c>
    </row>
    <row r="4113" spans="1:8" x14ac:dyDescent="0.25">
      <c r="A4113" s="2">
        <v>561911</v>
      </c>
      <c r="B4113" s="1">
        <v>21669</v>
      </c>
      <c r="C4113" s="2" t="s">
        <v>275</v>
      </c>
      <c r="D4113" s="2">
        <v>12</v>
      </c>
      <c r="E4113" s="3">
        <v>40756.43472222222</v>
      </c>
      <c r="F4113" s="11">
        <v>1.25</v>
      </c>
      <c r="G4113" s="2">
        <v>12534</v>
      </c>
      <c r="H4113" s="11">
        <v>15</v>
      </c>
    </row>
    <row r="4114" spans="1:8" x14ac:dyDescent="0.25">
      <c r="A4114" s="2">
        <v>561911</v>
      </c>
      <c r="B4114" s="1">
        <v>21670</v>
      </c>
      <c r="C4114" s="2" t="s">
        <v>540</v>
      </c>
      <c r="D4114" s="2">
        <v>12</v>
      </c>
      <c r="E4114" s="3">
        <v>40756.43472222222</v>
      </c>
      <c r="F4114" s="11">
        <v>1.25</v>
      </c>
      <c r="G4114" s="2">
        <v>12534</v>
      </c>
      <c r="H4114" s="11">
        <v>15</v>
      </c>
    </row>
    <row r="4115" spans="1:8" x14ac:dyDescent="0.25">
      <c r="A4115" s="2">
        <v>561911</v>
      </c>
      <c r="B4115" s="1">
        <v>21672</v>
      </c>
      <c r="C4115" s="2" t="s">
        <v>276</v>
      </c>
      <c r="D4115" s="2">
        <v>12</v>
      </c>
      <c r="E4115" s="3">
        <v>40756.43472222222</v>
      </c>
      <c r="F4115" s="11">
        <v>1.25</v>
      </c>
      <c r="G4115" s="2">
        <v>12534</v>
      </c>
      <c r="H4115" s="11">
        <v>15</v>
      </c>
    </row>
    <row r="4116" spans="1:8" x14ac:dyDescent="0.25">
      <c r="A4116" s="2">
        <v>561911</v>
      </c>
      <c r="B4116" s="1">
        <v>21700</v>
      </c>
      <c r="C4116" s="2" t="s">
        <v>176</v>
      </c>
      <c r="D4116" s="2">
        <v>12</v>
      </c>
      <c r="E4116" s="3">
        <v>40756.43472222222</v>
      </c>
      <c r="F4116" s="11">
        <v>0.85</v>
      </c>
      <c r="G4116" s="2">
        <v>12534</v>
      </c>
      <c r="H4116" s="11">
        <v>10.199999999999999</v>
      </c>
    </row>
    <row r="4117" spans="1:8" x14ac:dyDescent="0.25">
      <c r="A4117" s="2">
        <v>561911</v>
      </c>
      <c r="B4117" s="1">
        <v>21735</v>
      </c>
      <c r="C4117" s="2" t="s">
        <v>1304</v>
      </c>
      <c r="D4117" s="2">
        <v>2</v>
      </c>
      <c r="E4117" s="3">
        <v>40756.43472222222</v>
      </c>
      <c r="F4117" s="11">
        <v>12.75</v>
      </c>
      <c r="G4117" s="2">
        <v>12534</v>
      </c>
      <c r="H4117" s="11">
        <v>25.5</v>
      </c>
    </row>
    <row r="4118" spans="1:8" x14ac:dyDescent="0.25">
      <c r="A4118" s="2">
        <v>561911</v>
      </c>
      <c r="B4118" s="1">
        <v>21894</v>
      </c>
      <c r="C4118" s="2" t="s">
        <v>598</v>
      </c>
      <c r="D4118" s="2">
        <v>12</v>
      </c>
      <c r="E4118" s="3">
        <v>40756.43472222222</v>
      </c>
      <c r="F4118" s="11">
        <v>1.25</v>
      </c>
      <c r="G4118" s="2">
        <v>12534</v>
      </c>
      <c r="H4118" s="11">
        <v>15</v>
      </c>
    </row>
    <row r="4119" spans="1:8" x14ac:dyDescent="0.25">
      <c r="A4119" s="2">
        <v>561911</v>
      </c>
      <c r="B4119" s="1">
        <v>21976</v>
      </c>
      <c r="C4119" s="2" t="s">
        <v>444</v>
      </c>
      <c r="D4119" s="2">
        <v>24</v>
      </c>
      <c r="E4119" s="3">
        <v>40756.43472222222</v>
      </c>
      <c r="F4119" s="11">
        <v>0.55000000000000004</v>
      </c>
      <c r="G4119" s="2">
        <v>12534</v>
      </c>
      <c r="H4119" s="11">
        <v>13.200000000000001</v>
      </c>
    </row>
    <row r="4120" spans="1:8" x14ac:dyDescent="0.25">
      <c r="A4120" s="2">
        <v>561911</v>
      </c>
      <c r="B4120" s="1">
        <v>21977</v>
      </c>
      <c r="C4120" s="2" t="s">
        <v>19</v>
      </c>
      <c r="D4120" s="2">
        <v>24</v>
      </c>
      <c r="E4120" s="3">
        <v>40756.43472222222</v>
      </c>
      <c r="F4120" s="11">
        <v>0.55000000000000004</v>
      </c>
      <c r="G4120" s="2">
        <v>12534</v>
      </c>
      <c r="H4120" s="11">
        <v>13.200000000000001</v>
      </c>
    </row>
    <row r="4121" spans="1:8" x14ac:dyDescent="0.25">
      <c r="A4121" s="2">
        <v>561911</v>
      </c>
      <c r="B4121" s="1">
        <v>22077</v>
      </c>
      <c r="C4121" s="2" t="s">
        <v>17</v>
      </c>
      <c r="D4121" s="2">
        <v>12</v>
      </c>
      <c r="E4121" s="3">
        <v>40756.43472222222</v>
      </c>
      <c r="F4121" s="11">
        <v>1.65</v>
      </c>
      <c r="G4121" s="2">
        <v>12534</v>
      </c>
      <c r="H4121" s="11">
        <v>19.799999999999997</v>
      </c>
    </row>
    <row r="4122" spans="1:8" x14ac:dyDescent="0.25">
      <c r="A4122" s="2">
        <v>561911</v>
      </c>
      <c r="B4122" s="1">
        <v>22082</v>
      </c>
      <c r="C4122" s="2" t="s">
        <v>135</v>
      </c>
      <c r="D4122" s="2">
        <v>10</v>
      </c>
      <c r="E4122" s="3">
        <v>40756.43472222222</v>
      </c>
      <c r="F4122" s="11">
        <v>1.65</v>
      </c>
      <c r="G4122" s="2">
        <v>12534</v>
      </c>
      <c r="H4122" s="11">
        <v>16.5</v>
      </c>
    </row>
    <row r="4123" spans="1:8" x14ac:dyDescent="0.25">
      <c r="A4123" s="2">
        <v>561911</v>
      </c>
      <c r="B4123" s="1">
        <v>22129</v>
      </c>
      <c r="C4123" s="2" t="s">
        <v>1044</v>
      </c>
      <c r="D4123" s="2">
        <v>12</v>
      </c>
      <c r="E4123" s="3">
        <v>40756.43472222222</v>
      </c>
      <c r="F4123" s="11">
        <v>0.85</v>
      </c>
      <c r="G4123" s="2">
        <v>12534</v>
      </c>
      <c r="H4123" s="11">
        <v>10.199999999999999</v>
      </c>
    </row>
    <row r="4124" spans="1:8" x14ac:dyDescent="0.25">
      <c r="A4124" s="2">
        <v>561911</v>
      </c>
      <c r="B4124" s="1">
        <v>22150</v>
      </c>
      <c r="C4124" s="2" t="s">
        <v>1098</v>
      </c>
      <c r="D4124" s="2">
        <v>6</v>
      </c>
      <c r="E4124" s="3">
        <v>40756.43472222222</v>
      </c>
      <c r="F4124" s="11">
        <v>1.95</v>
      </c>
      <c r="G4124" s="2">
        <v>12534</v>
      </c>
      <c r="H4124" s="11">
        <v>11.7</v>
      </c>
    </row>
    <row r="4125" spans="1:8" x14ac:dyDescent="0.25">
      <c r="A4125" s="2">
        <v>561911</v>
      </c>
      <c r="B4125" s="1">
        <v>22180</v>
      </c>
      <c r="C4125" s="2" t="s">
        <v>476</v>
      </c>
      <c r="D4125" s="2">
        <v>4</v>
      </c>
      <c r="E4125" s="3">
        <v>40756.43472222222</v>
      </c>
      <c r="F4125" s="11">
        <v>9.9499999999999993</v>
      </c>
      <c r="G4125" s="2">
        <v>12534</v>
      </c>
      <c r="H4125" s="11">
        <v>39.799999999999997</v>
      </c>
    </row>
    <row r="4126" spans="1:8" x14ac:dyDescent="0.25">
      <c r="A4126" s="2">
        <v>561911</v>
      </c>
      <c r="B4126" s="1">
        <v>22196</v>
      </c>
      <c r="C4126" s="2" t="s">
        <v>1252</v>
      </c>
      <c r="D4126" s="2">
        <v>12</v>
      </c>
      <c r="E4126" s="3">
        <v>40756.43472222222</v>
      </c>
      <c r="F4126" s="11">
        <v>0.85</v>
      </c>
      <c r="G4126" s="2">
        <v>12534</v>
      </c>
      <c r="H4126" s="11">
        <v>10.199999999999999</v>
      </c>
    </row>
    <row r="4127" spans="1:8" x14ac:dyDescent="0.25">
      <c r="A4127" s="2">
        <v>561911</v>
      </c>
      <c r="B4127" s="1">
        <v>22469</v>
      </c>
      <c r="C4127" s="2" t="s">
        <v>1290</v>
      </c>
      <c r="D4127" s="2">
        <v>12</v>
      </c>
      <c r="E4127" s="3">
        <v>40756.43472222222</v>
      </c>
      <c r="F4127" s="11">
        <v>1.65</v>
      </c>
      <c r="G4127" s="2">
        <v>12534</v>
      </c>
      <c r="H4127" s="11">
        <v>19.799999999999997</v>
      </c>
    </row>
    <row r="4128" spans="1:8" x14ac:dyDescent="0.25">
      <c r="A4128" s="2">
        <v>561911</v>
      </c>
      <c r="B4128" s="1">
        <v>22487</v>
      </c>
      <c r="C4128" s="2" t="s">
        <v>459</v>
      </c>
      <c r="D4128" s="2">
        <v>2</v>
      </c>
      <c r="E4128" s="3">
        <v>40756.43472222222</v>
      </c>
      <c r="F4128" s="11">
        <v>9.9499999999999993</v>
      </c>
      <c r="G4128" s="2">
        <v>12534</v>
      </c>
      <c r="H4128" s="11">
        <v>19.899999999999999</v>
      </c>
    </row>
    <row r="4129" spans="1:8" x14ac:dyDescent="0.25">
      <c r="A4129" s="2">
        <v>561911</v>
      </c>
      <c r="B4129" s="1">
        <v>22505</v>
      </c>
      <c r="C4129" s="2" t="s">
        <v>43</v>
      </c>
      <c r="D4129" s="2">
        <v>4</v>
      </c>
      <c r="E4129" s="3">
        <v>40756.43472222222</v>
      </c>
      <c r="F4129" s="11">
        <v>4.95</v>
      </c>
      <c r="G4129" s="2">
        <v>12534</v>
      </c>
      <c r="H4129" s="11">
        <v>19.8</v>
      </c>
    </row>
    <row r="4130" spans="1:8" x14ac:dyDescent="0.25">
      <c r="A4130" s="2">
        <v>561911</v>
      </c>
      <c r="B4130" s="1">
        <v>22554</v>
      </c>
      <c r="C4130" s="2" t="s">
        <v>110</v>
      </c>
      <c r="D4130" s="2">
        <v>12</v>
      </c>
      <c r="E4130" s="3">
        <v>40756.43472222222</v>
      </c>
      <c r="F4130" s="11">
        <v>1.65</v>
      </c>
      <c r="G4130" s="2">
        <v>12534</v>
      </c>
      <c r="H4130" s="11">
        <v>19.799999999999997</v>
      </c>
    </row>
    <row r="4131" spans="1:8" x14ac:dyDescent="0.25">
      <c r="A4131" s="2">
        <v>561911</v>
      </c>
      <c r="B4131" s="1">
        <v>22558</v>
      </c>
      <c r="C4131" s="2" t="s">
        <v>273</v>
      </c>
      <c r="D4131" s="2">
        <v>12</v>
      </c>
      <c r="E4131" s="3">
        <v>40756.43472222222</v>
      </c>
      <c r="F4131" s="11">
        <v>1.65</v>
      </c>
      <c r="G4131" s="2">
        <v>12534</v>
      </c>
      <c r="H4131" s="11">
        <v>19.799999999999997</v>
      </c>
    </row>
    <row r="4132" spans="1:8" x14ac:dyDescent="0.25">
      <c r="A4132" s="2">
        <v>561911</v>
      </c>
      <c r="B4132" s="1">
        <v>22652</v>
      </c>
      <c r="C4132" s="2" t="s">
        <v>227</v>
      </c>
      <c r="D4132" s="2">
        <v>10</v>
      </c>
      <c r="E4132" s="3">
        <v>40756.43472222222</v>
      </c>
      <c r="F4132" s="11">
        <v>1.65</v>
      </c>
      <c r="G4132" s="2">
        <v>12534</v>
      </c>
      <c r="H4132" s="11">
        <v>16.5</v>
      </c>
    </row>
    <row r="4133" spans="1:8" x14ac:dyDescent="0.25">
      <c r="A4133" s="2">
        <v>561911</v>
      </c>
      <c r="B4133" s="1">
        <v>22668</v>
      </c>
      <c r="C4133" s="2" t="s">
        <v>329</v>
      </c>
      <c r="D4133" s="2">
        <v>5</v>
      </c>
      <c r="E4133" s="3">
        <v>40756.43472222222</v>
      </c>
      <c r="F4133" s="11">
        <v>2.95</v>
      </c>
      <c r="G4133" s="2">
        <v>12534</v>
      </c>
      <c r="H4133" s="11">
        <v>14.75</v>
      </c>
    </row>
    <row r="4134" spans="1:8" x14ac:dyDescent="0.25">
      <c r="A4134" s="2">
        <v>561911</v>
      </c>
      <c r="B4134" s="1">
        <v>22791</v>
      </c>
      <c r="C4134" s="2" t="s">
        <v>1302</v>
      </c>
      <c r="D4134" s="2">
        <v>12</v>
      </c>
      <c r="E4134" s="3">
        <v>40756.43472222222</v>
      </c>
      <c r="F4134" s="11">
        <v>1.25</v>
      </c>
      <c r="G4134" s="2">
        <v>12534</v>
      </c>
      <c r="H4134" s="11">
        <v>15</v>
      </c>
    </row>
    <row r="4135" spans="1:8" x14ac:dyDescent="0.25">
      <c r="A4135" s="2">
        <v>561911</v>
      </c>
      <c r="B4135" s="1">
        <v>22937</v>
      </c>
      <c r="C4135" s="2" t="s">
        <v>194</v>
      </c>
      <c r="D4135" s="2">
        <v>6</v>
      </c>
      <c r="E4135" s="3">
        <v>40756.43472222222</v>
      </c>
      <c r="F4135" s="11">
        <v>2.5499999999999998</v>
      </c>
      <c r="G4135" s="2">
        <v>12534</v>
      </c>
      <c r="H4135" s="11">
        <v>15.299999999999999</v>
      </c>
    </row>
    <row r="4136" spans="1:8" x14ac:dyDescent="0.25">
      <c r="A4136" s="2">
        <v>561911</v>
      </c>
      <c r="B4136" s="1">
        <v>22962</v>
      </c>
      <c r="C4136" s="2" t="s">
        <v>14</v>
      </c>
      <c r="D4136" s="2">
        <v>12</v>
      </c>
      <c r="E4136" s="3">
        <v>40756.43472222222</v>
      </c>
      <c r="F4136" s="11">
        <v>0.85</v>
      </c>
      <c r="G4136" s="2">
        <v>12534</v>
      </c>
      <c r="H4136" s="11">
        <v>10.199999999999999</v>
      </c>
    </row>
    <row r="4137" spans="1:8" x14ac:dyDescent="0.25">
      <c r="A4137" s="2">
        <v>561911</v>
      </c>
      <c r="B4137" s="1">
        <v>22989</v>
      </c>
      <c r="C4137" s="2" t="s">
        <v>636</v>
      </c>
      <c r="D4137" s="2">
        <v>6</v>
      </c>
      <c r="E4137" s="3">
        <v>40756.43472222222</v>
      </c>
      <c r="F4137" s="11">
        <v>3.25</v>
      </c>
      <c r="G4137" s="2">
        <v>12534</v>
      </c>
      <c r="H4137" s="11">
        <v>19.5</v>
      </c>
    </row>
    <row r="4138" spans="1:8" x14ac:dyDescent="0.25">
      <c r="A4138" s="2">
        <v>561911</v>
      </c>
      <c r="B4138" s="1">
        <v>23028</v>
      </c>
      <c r="C4138" s="2" t="s">
        <v>1241</v>
      </c>
      <c r="D4138" s="2">
        <v>6</v>
      </c>
      <c r="E4138" s="3">
        <v>40756.43472222222</v>
      </c>
      <c r="F4138" s="11">
        <v>1.65</v>
      </c>
      <c r="G4138" s="2">
        <v>12534</v>
      </c>
      <c r="H4138" s="11">
        <v>9.8999999999999986</v>
      </c>
    </row>
    <row r="4139" spans="1:8" x14ac:dyDescent="0.25">
      <c r="A4139" s="2">
        <v>561911</v>
      </c>
      <c r="B4139" s="1">
        <v>23029</v>
      </c>
      <c r="C4139" s="2" t="s">
        <v>1243</v>
      </c>
      <c r="D4139" s="2">
        <v>6</v>
      </c>
      <c r="E4139" s="3">
        <v>40756.43472222222</v>
      </c>
      <c r="F4139" s="11">
        <v>1.65</v>
      </c>
      <c r="G4139" s="2">
        <v>12534</v>
      </c>
      <c r="H4139" s="11">
        <v>9.8999999999999986</v>
      </c>
    </row>
    <row r="4140" spans="1:8" x14ac:dyDescent="0.25">
      <c r="A4140" s="2">
        <v>561911</v>
      </c>
      <c r="B4140" s="1">
        <v>23031</v>
      </c>
      <c r="C4140" s="2" t="s">
        <v>1244</v>
      </c>
      <c r="D4140" s="2">
        <v>6</v>
      </c>
      <c r="E4140" s="3">
        <v>40756.43472222222</v>
      </c>
      <c r="F4140" s="11">
        <v>1.65</v>
      </c>
      <c r="G4140" s="2">
        <v>12534</v>
      </c>
      <c r="H4140" s="11">
        <v>9.8999999999999986</v>
      </c>
    </row>
    <row r="4141" spans="1:8" x14ac:dyDescent="0.25">
      <c r="A4141" s="2">
        <v>561911</v>
      </c>
      <c r="B4141" s="1">
        <v>23108</v>
      </c>
      <c r="C4141" s="2" t="s">
        <v>993</v>
      </c>
      <c r="D4141" s="2">
        <v>2</v>
      </c>
      <c r="E4141" s="3">
        <v>40756.43472222222</v>
      </c>
      <c r="F4141" s="11">
        <v>6.25</v>
      </c>
      <c r="G4141" s="2">
        <v>12534</v>
      </c>
      <c r="H4141" s="11">
        <v>12.5</v>
      </c>
    </row>
    <row r="4142" spans="1:8" x14ac:dyDescent="0.25">
      <c r="A4142" s="2">
        <v>561911</v>
      </c>
      <c r="B4142" s="1">
        <v>23134</v>
      </c>
      <c r="C4142" s="2" t="s">
        <v>1292</v>
      </c>
      <c r="D4142" s="2">
        <v>2</v>
      </c>
      <c r="E4142" s="3">
        <v>40756.43472222222</v>
      </c>
      <c r="F4142" s="11">
        <v>8.25</v>
      </c>
      <c r="G4142" s="2">
        <v>12534</v>
      </c>
      <c r="H4142" s="11">
        <v>16.5</v>
      </c>
    </row>
    <row r="4143" spans="1:8" x14ac:dyDescent="0.25">
      <c r="A4143" s="2">
        <v>561911</v>
      </c>
      <c r="B4143" s="1">
        <v>23245</v>
      </c>
      <c r="C4143" s="2" t="s">
        <v>1128</v>
      </c>
      <c r="D4143" s="2">
        <v>4</v>
      </c>
      <c r="E4143" s="3">
        <v>40756.43472222222</v>
      </c>
      <c r="F4143" s="11">
        <v>4.95</v>
      </c>
      <c r="G4143" s="2">
        <v>12534</v>
      </c>
      <c r="H4143" s="11">
        <v>19.8</v>
      </c>
    </row>
    <row r="4144" spans="1:8" x14ac:dyDescent="0.25">
      <c r="A4144" s="2">
        <v>561911</v>
      </c>
      <c r="B4144" s="1">
        <v>23285</v>
      </c>
      <c r="C4144" s="2" t="s">
        <v>1168</v>
      </c>
      <c r="D4144" s="2">
        <v>8</v>
      </c>
      <c r="E4144" s="3">
        <v>40756.43472222222</v>
      </c>
      <c r="F4144" s="11">
        <v>0.85</v>
      </c>
      <c r="G4144" s="2">
        <v>12534</v>
      </c>
      <c r="H4144" s="11">
        <v>6.8</v>
      </c>
    </row>
    <row r="4145" spans="1:8" x14ac:dyDescent="0.25">
      <c r="A4145" s="2">
        <v>561911</v>
      </c>
      <c r="B4145" s="1">
        <v>23286</v>
      </c>
      <c r="C4145" s="2" t="s">
        <v>1169</v>
      </c>
      <c r="D4145" s="2">
        <v>8</v>
      </c>
      <c r="E4145" s="3">
        <v>40756.43472222222</v>
      </c>
      <c r="F4145" s="11">
        <v>0.85</v>
      </c>
      <c r="G4145" s="2">
        <v>12534</v>
      </c>
      <c r="H4145" s="11">
        <v>6.8</v>
      </c>
    </row>
    <row r="4146" spans="1:8" x14ac:dyDescent="0.25">
      <c r="A4146" s="2">
        <v>561911</v>
      </c>
      <c r="B4146" s="1">
        <v>23297</v>
      </c>
      <c r="C4146" s="2" t="s">
        <v>1293</v>
      </c>
      <c r="D4146" s="2">
        <v>16</v>
      </c>
      <c r="E4146" s="3">
        <v>40756.43472222222</v>
      </c>
      <c r="F4146" s="11">
        <v>1.65</v>
      </c>
      <c r="G4146" s="2">
        <v>12534</v>
      </c>
      <c r="H4146" s="11">
        <v>26.4</v>
      </c>
    </row>
    <row r="4147" spans="1:8" x14ac:dyDescent="0.25">
      <c r="A4147" s="2">
        <v>561911</v>
      </c>
      <c r="B4147" s="1">
        <v>23321</v>
      </c>
      <c r="C4147" s="2" t="s">
        <v>1291</v>
      </c>
      <c r="D4147" s="2">
        <v>12</v>
      </c>
      <c r="E4147" s="3">
        <v>40756.43472222222</v>
      </c>
      <c r="F4147" s="11">
        <v>1.65</v>
      </c>
      <c r="G4147" s="2">
        <v>12534</v>
      </c>
      <c r="H4147" s="11">
        <v>19.799999999999997</v>
      </c>
    </row>
    <row r="4148" spans="1:8" x14ac:dyDescent="0.25">
      <c r="A4148" s="2">
        <v>561911</v>
      </c>
      <c r="B4148" s="1">
        <v>84819</v>
      </c>
      <c r="C4148" s="2" t="s">
        <v>1310</v>
      </c>
      <c r="D4148" s="2">
        <v>3</v>
      </c>
      <c r="E4148" s="3">
        <v>40756.43472222222</v>
      </c>
      <c r="F4148" s="11">
        <v>4.25</v>
      </c>
      <c r="G4148" s="2">
        <v>12534</v>
      </c>
      <c r="H4148" s="11">
        <v>12.75</v>
      </c>
    </row>
    <row r="4149" spans="1:8" x14ac:dyDescent="0.25">
      <c r="A4149" s="2">
        <v>561911</v>
      </c>
      <c r="B4149" s="1">
        <v>84879</v>
      </c>
      <c r="C4149" s="2" t="s">
        <v>264</v>
      </c>
      <c r="D4149" s="2">
        <v>8</v>
      </c>
      <c r="E4149" s="3">
        <v>40756.43472222222</v>
      </c>
      <c r="F4149" s="11">
        <v>1.69</v>
      </c>
      <c r="G4149" s="2">
        <v>12534</v>
      </c>
      <c r="H4149" s="11">
        <v>13.52</v>
      </c>
    </row>
    <row r="4150" spans="1:8" x14ac:dyDescent="0.25">
      <c r="A4150" s="2">
        <v>561911</v>
      </c>
      <c r="B4150" s="1">
        <v>84946</v>
      </c>
      <c r="C4150" s="2" t="s">
        <v>1303</v>
      </c>
      <c r="D4150" s="2">
        <v>12</v>
      </c>
      <c r="E4150" s="3">
        <v>40756.43472222222</v>
      </c>
      <c r="F4150" s="11">
        <v>1.25</v>
      </c>
      <c r="G4150" s="2">
        <v>12534</v>
      </c>
      <c r="H4150" s="11">
        <v>15</v>
      </c>
    </row>
    <row r="4151" spans="1:8" x14ac:dyDescent="0.25">
      <c r="A4151" s="2">
        <v>561911</v>
      </c>
      <c r="B4151" s="1">
        <v>84978</v>
      </c>
      <c r="C4151" s="2" t="s">
        <v>1300</v>
      </c>
      <c r="D4151" s="2">
        <v>12</v>
      </c>
      <c r="E4151" s="3">
        <v>40756.43472222222</v>
      </c>
      <c r="F4151" s="11">
        <v>1.25</v>
      </c>
      <c r="G4151" s="2">
        <v>12534</v>
      </c>
      <c r="H4151" s="11">
        <v>15</v>
      </c>
    </row>
    <row r="4152" spans="1:8" x14ac:dyDescent="0.25">
      <c r="A4152" s="2">
        <v>561911</v>
      </c>
      <c r="B4152" s="1">
        <v>85161</v>
      </c>
      <c r="C4152" s="2" t="s">
        <v>1305</v>
      </c>
      <c r="D4152" s="2">
        <v>1</v>
      </c>
      <c r="E4152" s="3">
        <v>40756.43472222222</v>
      </c>
      <c r="F4152" s="11">
        <v>18.95</v>
      </c>
      <c r="G4152" s="2">
        <v>12534</v>
      </c>
      <c r="H4152" s="11">
        <v>18.95</v>
      </c>
    </row>
    <row r="4153" spans="1:8" x14ac:dyDescent="0.25">
      <c r="A4153" s="2">
        <v>561911</v>
      </c>
      <c r="B4153" s="1" t="s">
        <v>1306</v>
      </c>
      <c r="C4153" s="2" t="s">
        <v>1307</v>
      </c>
      <c r="D4153" s="2">
        <v>2</v>
      </c>
      <c r="E4153" s="3">
        <v>40756.43472222222</v>
      </c>
      <c r="F4153" s="11">
        <v>7.95</v>
      </c>
      <c r="G4153" s="2">
        <v>12534</v>
      </c>
      <c r="H4153" s="11">
        <v>15.9</v>
      </c>
    </row>
    <row r="4154" spans="1:8" x14ac:dyDescent="0.25">
      <c r="A4154" s="2">
        <v>561911</v>
      </c>
      <c r="B4154" s="1" t="s">
        <v>1308</v>
      </c>
      <c r="C4154" s="2" t="s">
        <v>1309</v>
      </c>
      <c r="D4154" s="2">
        <v>2</v>
      </c>
      <c r="E4154" s="3">
        <v>40756.43472222222</v>
      </c>
      <c r="F4154" s="11">
        <v>7.95</v>
      </c>
      <c r="G4154" s="2">
        <v>12534</v>
      </c>
      <c r="H4154" s="11">
        <v>15.9</v>
      </c>
    </row>
    <row r="4155" spans="1:8" x14ac:dyDescent="0.25">
      <c r="A4155" s="2">
        <v>561911</v>
      </c>
      <c r="B4155" s="1" t="s">
        <v>869</v>
      </c>
      <c r="C4155" s="2" t="s">
        <v>870</v>
      </c>
      <c r="D4155" s="2">
        <v>12</v>
      </c>
      <c r="E4155" s="3">
        <v>40756.43472222222</v>
      </c>
      <c r="F4155" s="11">
        <v>0.83</v>
      </c>
      <c r="G4155" s="2">
        <v>12534</v>
      </c>
      <c r="H4155" s="11">
        <v>9.9599999999999991</v>
      </c>
    </row>
    <row r="4156" spans="1:8" x14ac:dyDescent="0.25">
      <c r="A4156" s="2">
        <v>561911</v>
      </c>
      <c r="B4156" s="1" t="s">
        <v>1296</v>
      </c>
      <c r="C4156" s="2" t="s">
        <v>1297</v>
      </c>
      <c r="D4156" s="2">
        <v>12</v>
      </c>
      <c r="E4156" s="3">
        <v>40756.43472222222</v>
      </c>
      <c r="F4156" s="11">
        <v>0.95</v>
      </c>
      <c r="G4156" s="2">
        <v>12534</v>
      </c>
      <c r="H4156" s="11">
        <v>11.399999999999999</v>
      </c>
    </row>
    <row r="4157" spans="1:8" x14ac:dyDescent="0.25">
      <c r="A4157" s="2">
        <v>561911</v>
      </c>
      <c r="B4157" s="1" t="s">
        <v>1298</v>
      </c>
      <c r="C4157" s="2" t="s">
        <v>1299</v>
      </c>
      <c r="D4157" s="2">
        <v>12</v>
      </c>
      <c r="E4157" s="3">
        <v>40756.43472222222</v>
      </c>
      <c r="F4157" s="11">
        <v>0.85</v>
      </c>
      <c r="G4157" s="2">
        <v>12534</v>
      </c>
      <c r="H4157" s="11">
        <v>10.199999999999999</v>
      </c>
    </row>
    <row r="4158" spans="1:8" x14ac:dyDescent="0.25">
      <c r="A4158" s="2">
        <v>561911</v>
      </c>
      <c r="B4158" s="1" t="s">
        <v>791</v>
      </c>
      <c r="C4158" s="2" t="s">
        <v>792</v>
      </c>
      <c r="D4158" s="2">
        <v>3</v>
      </c>
      <c r="E4158" s="3">
        <v>40756.43472222222</v>
      </c>
      <c r="F4158" s="11">
        <v>5.95</v>
      </c>
      <c r="G4158" s="2">
        <v>12534</v>
      </c>
      <c r="H4158" s="11">
        <v>17.850000000000001</v>
      </c>
    </row>
    <row r="4159" spans="1:8" x14ac:dyDescent="0.25">
      <c r="A4159" s="2">
        <v>561911</v>
      </c>
      <c r="B4159" s="1" t="s">
        <v>82</v>
      </c>
      <c r="C4159" s="2" t="s">
        <v>83</v>
      </c>
      <c r="D4159" s="2">
        <v>12</v>
      </c>
      <c r="E4159" s="3">
        <v>40756.43472222222</v>
      </c>
      <c r="F4159" s="11">
        <v>1.25</v>
      </c>
      <c r="G4159" s="2">
        <v>12534</v>
      </c>
      <c r="H4159" s="11">
        <v>15</v>
      </c>
    </row>
    <row r="4160" spans="1:8" x14ac:dyDescent="0.25">
      <c r="A4160" s="2">
        <v>561911</v>
      </c>
      <c r="B4160" s="1" t="s">
        <v>560</v>
      </c>
      <c r="C4160" s="2" t="s">
        <v>561</v>
      </c>
      <c r="D4160" s="2">
        <v>12</v>
      </c>
      <c r="E4160" s="3">
        <v>40756.43472222222</v>
      </c>
      <c r="F4160" s="11">
        <v>1.25</v>
      </c>
      <c r="G4160" s="2">
        <v>12534</v>
      </c>
      <c r="H4160" s="11">
        <v>15</v>
      </c>
    </row>
    <row r="4161" spans="1:8" x14ac:dyDescent="0.25">
      <c r="A4161" s="2">
        <v>562035</v>
      </c>
      <c r="B4161" s="1">
        <v>20652</v>
      </c>
      <c r="C4161" s="2" t="s">
        <v>1231</v>
      </c>
      <c r="D4161" s="2">
        <v>12</v>
      </c>
      <c r="E4161" s="3">
        <v>40757.395138888889</v>
      </c>
      <c r="F4161" s="11">
        <v>1.25</v>
      </c>
      <c r="G4161" s="2">
        <v>12627</v>
      </c>
      <c r="H4161" s="11">
        <v>15</v>
      </c>
    </row>
    <row r="4162" spans="1:8" x14ac:dyDescent="0.25">
      <c r="A4162" s="2">
        <v>562035</v>
      </c>
      <c r="B4162" s="1">
        <v>20719</v>
      </c>
      <c r="C4162" s="2" t="s">
        <v>76</v>
      </c>
      <c r="D4162" s="2">
        <v>10</v>
      </c>
      <c r="E4162" s="3">
        <v>40757.395138888889</v>
      </c>
      <c r="F4162" s="11">
        <v>0.85</v>
      </c>
      <c r="G4162" s="2">
        <v>12627</v>
      </c>
      <c r="H4162" s="11">
        <v>8.5</v>
      </c>
    </row>
    <row r="4163" spans="1:8" x14ac:dyDescent="0.25">
      <c r="A4163" s="2">
        <v>562035</v>
      </c>
      <c r="B4163" s="1">
        <v>20724</v>
      </c>
      <c r="C4163" s="2" t="s">
        <v>99</v>
      </c>
      <c r="D4163" s="2">
        <v>10</v>
      </c>
      <c r="E4163" s="3">
        <v>40757.395138888889</v>
      </c>
      <c r="F4163" s="11">
        <v>0.85</v>
      </c>
      <c r="G4163" s="2">
        <v>12627</v>
      </c>
      <c r="H4163" s="11">
        <v>8.5</v>
      </c>
    </row>
    <row r="4164" spans="1:8" x14ac:dyDescent="0.25">
      <c r="A4164" s="2">
        <v>562035</v>
      </c>
      <c r="B4164" s="1">
        <v>21058</v>
      </c>
      <c r="C4164" s="2" t="s">
        <v>737</v>
      </c>
      <c r="D4164" s="2">
        <v>12</v>
      </c>
      <c r="E4164" s="3">
        <v>40757.395138888889</v>
      </c>
      <c r="F4164" s="11">
        <v>0.85</v>
      </c>
      <c r="G4164" s="2">
        <v>12627</v>
      </c>
      <c r="H4164" s="11">
        <v>10.199999999999999</v>
      </c>
    </row>
    <row r="4165" spans="1:8" x14ac:dyDescent="0.25">
      <c r="A4165" s="2">
        <v>562035</v>
      </c>
      <c r="B4165" s="1">
        <v>21358</v>
      </c>
      <c r="C4165" s="2" t="s">
        <v>1311</v>
      </c>
      <c r="D4165" s="2">
        <v>12</v>
      </c>
      <c r="E4165" s="3">
        <v>40757.395138888889</v>
      </c>
      <c r="F4165" s="11">
        <v>1.25</v>
      </c>
      <c r="G4165" s="2">
        <v>12627</v>
      </c>
      <c r="H4165" s="11">
        <v>15</v>
      </c>
    </row>
    <row r="4166" spans="1:8" x14ac:dyDescent="0.25">
      <c r="A4166" s="2">
        <v>562035</v>
      </c>
      <c r="B4166" s="1">
        <v>21544</v>
      </c>
      <c r="C4166" s="2" t="s">
        <v>1314</v>
      </c>
      <c r="D4166" s="2">
        <v>12</v>
      </c>
      <c r="E4166" s="3">
        <v>40757.395138888889</v>
      </c>
      <c r="F4166" s="11">
        <v>0.85</v>
      </c>
      <c r="G4166" s="2">
        <v>12627</v>
      </c>
      <c r="H4166" s="11">
        <v>10.199999999999999</v>
      </c>
    </row>
    <row r="4167" spans="1:8" x14ac:dyDescent="0.25">
      <c r="A4167" s="2">
        <v>562035</v>
      </c>
      <c r="B4167" s="1">
        <v>21577</v>
      </c>
      <c r="C4167" s="2" t="s">
        <v>201</v>
      </c>
      <c r="D4167" s="2">
        <v>6</v>
      </c>
      <c r="E4167" s="3">
        <v>40757.395138888889</v>
      </c>
      <c r="F4167" s="11">
        <v>2.25</v>
      </c>
      <c r="G4167" s="2">
        <v>12627</v>
      </c>
      <c r="H4167" s="11">
        <v>13.5</v>
      </c>
    </row>
    <row r="4168" spans="1:8" x14ac:dyDescent="0.25">
      <c r="A4168" s="2">
        <v>562035</v>
      </c>
      <c r="B4168" s="1">
        <v>21578</v>
      </c>
      <c r="C4168" s="2" t="s">
        <v>175</v>
      </c>
      <c r="D4168" s="2">
        <v>6</v>
      </c>
      <c r="E4168" s="3">
        <v>40757.395138888889</v>
      </c>
      <c r="F4168" s="11">
        <v>2.25</v>
      </c>
      <c r="G4168" s="2">
        <v>12627</v>
      </c>
      <c r="H4168" s="11">
        <v>13.5</v>
      </c>
    </row>
    <row r="4169" spans="1:8" x14ac:dyDescent="0.25">
      <c r="A4169" s="2">
        <v>562035</v>
      </c>
      <c r="B4169" s="1">
        <v>21731</v>
      </c>
      <c r="C4169" s="2" t="s">
        <v>145</v>
      </c>
      <c r="D4169" s="2">
        <v>12</v>
      </c>
      <c r="E4169" s="3">
        <v>40757.395138888889</v>
      </c>
      <c r="F4169" s="11">
        <v>1.65</v>
      </c>
      <c r="G4169" s="2">
        <v>12627</v>
      </c>
      <c r="H4169" s="11">
        <v>19.799999999999997</v>
      </c>
    </row>
    <row r="4170" spans="1:8" x14ac:dyDescent="0.25">
      <c r="A4170" s="2">
        <v>562035</v>
      </c>
      <c r="B4170" s="1">
        <v>22139</v>
      </c>
      <c r="C4170" s="2" t="s">
        <v>445</v>
      </c>
      <c r="D4170" s="2">
        <v>3</v>
      </c>
      <c r="E4170" s="3">
        <v>40757.395138888889</v>
      </c>
      <c r="F4170" s="11">
        <v>4.95</v>
      </c>
      <c r="G4170" s="2">
        <v>12627</v>
      </c>
      <c r="H4170" s="11">
        <v>14.850000000000001</v>
      </c>
    </row>
    <row r="4171" spans="1:8" x14ac:dyDescent="0.25">
      <c r="A4171" s="2">
        <v>562035</v>
      </c>
      <c r="B4171" s="1">
        <v>22277</v>
      </c>
      <c r="C4171" s="2" t="s">
        <v>1320</v>
      </c>
      <c r="D4171" s="2">
        <v>6</v>
      </c>
      <c r="E4171" s="3">
        <v>40757.395138888889</v>
      </c>
      <c r="F4171" s="11">
        <v>2.1</v>
      </c>
      <c r="G4171" s="2">
        <v>12627</v>
      </c>
      <c r="H4171" s="11">
        <v>12.600000000000001</v>
      </c>
    </row>
    <row r="4172" spans="1:8" x14ac:dyDescent="0.25">
      <c r="A4172" s="2">
        <v>562035</v>
      </c>
      <c r="B4172" s="1">
        <v>22311</v>
      </c>
      <c r="C4172" s="2" t="s">
        <v>532</v>
      </c>
      <c r="D4172" s="2">
        <v>6</v>
      </c>
      <c r="E4172" s="3">
        <v>40757.395138888889</v>
      </c>
      <c r="F4172" s="11">
        <v>2.95</v>
      </c>
      <c r="G4172" s="2">
        <v>12627</v>
      </c>
      <c r="H4172" s="11">
        <v>17.700000000000003</v>
      </c>
    </row>
    <row r="4173" spans="1:8" x14ac:dyDescent="0.25">
      <c r="A4173" s="2">
        <v>562035</v>
      </c>
      <c r="B4173" s="1">
        <v>22319</v>
      </c>
      <c r="C4173" s="2" t="s">
        <v>330</v>
      </c>
      <c r="D4173" s="2">
        <v>12</v>
      </c>
      <c r="E4173" s="3">
        <v>40757.395138888889</v>
      </c>
      <c r="F4173" s="11">
        <v>0.65</v>
      </c>
      <c r="G4173" s="2">
        <v>12627</v>
      </c>
      <c r="H4173" s="11">
        <v>7.8000000000000007</v>
      </c>
    </row>
    <row r="4174" spans="1:8" x14ac:dyDescent="0.25">
      <c r="A4174" s="2">
        <v>562035</v>
      </c>
      <c r="B4174" s="1">
        <v>22326</v>
      </c>
      <c r="C4174" s="2" t="s">
        <v>75</v>
      </c>
      <c r="D4174" s="2">
        <v>18</v>
      </c>
      <c r="E4174" s="3">
        <v>40757.395138888889</v>
      </c>
      <c r="F4174" s="11">
        <v>2.95</v>
      </c>
      <c r="G4174" s="2">
        <v>12627</v>
      </c>
      <c r="H4174" s="11">
        <v>53.1</v>
      </c>
    </row>
    <row r="4175" spans="1:8" x14ac:dyDescent="0.25">
      <c r="A4175" s="2">
        <v>562035</v>
      </c>
      <c r="B4175" s="1">
        <v>22445</v>
      </c>
      <c r="C4175" s="2" t="s">
        <v>37</v>
      </c>
      <c r="D4175" s="2">
        <v>6</v>
      </c>
      <c r="E4175" s="3">
        <v>40757.395138888889</v>
      </c>
      <c r="F4175" s="11">
        <v>2.95</v>
      </c>
      <c r="G4175" s="2">
        <v>12627</v>
      </c>
      <c r="H4175" s="11">
        <v>17.700000000000003</v>
      </c>
    </row>
    <row r="4176" spans="1:8" x14ac:dyDescent="0.25">
      <c r="A4176" s="2">
        <v>562035</v>
      </c>
      <c r="B4176" s="1">
        <v>22554</v>
      </c>
      <c r="C4176" s="2" t="s">
        <v>110</v>
      </c>
      <c r="D4176" s="2">
        <v>12</v>
      </c>
      <c r="E4176" s="3">
        <v>40757.395138888889</v>
      </c>
      <c r="F4176" s="11">
        <v>1.65</v>
      </c>
      <c r="G4176" s="2">
        <v>12627</v>
      </c>
      <c r="H4176" s="11">
        <v>19.799999999999997</v>
      </c>
    </row>
    <row r="4177" spans="1:8" x14ac:dyDescent="0.25">
      <c r="A4177" s="2">
        <v>562035</v>
      </c>
      <c r="B4177" s="1">
        <v>22617</v>
      </c>
      <c r="C4177" s="2" t="s">
        <v>333</v>
      </c>
      <c r="D4177" s="2">
        <v>3</v>
      </c>
      <c r="E4177" s="3">
        <v>40757.395138888889</v>
      </c>
      <c r="F4177" s="11">
        <v>4.95</v>
      </c>
      <c r="G4177" s="2">
        <v>12627</v>
      </c>
      <c r="H4177" s="11">
        <v>14.850000000000001</v>
      </c>
    </row>
    <row r="4178" spans="1:8" x14ac:dyDescent="0.25">
      <c r="A4178" s="2">
        <v>562035</v>
      </c>
      <c r="B4178" s="1">
        <v>22661</v>
      </c>
      <c r="C4178" s="2" t="s">
        <v>320</v>
      </c>
      <c r="D4178" s="2">
        <v>10</v>
      </c>
      <c r="E4178" s="3">
        <v>40757.395138888889</v>
      </c>
      <c r="F4178" s="11">
        <v>0.85</v>
      </c>
      <c r="G4178" s="2">
        <v>12627</v>
      </c>
      <c r="H4178" s="11">
        <v>8.5</v>
      </c>
    </row>
    <row r="4179" spans="1:8" x14ac:dyDescent="0.25">
      <c r="A4179" s="2">
        <v>562035</v>
      </c>
      <c r="B4179" s="1">
        <v>22962</v>
      </c>
      <c r="C4179" s="2" t="s">
        <v>14</v>
      </c>
      <c r="D4179" s="2">
        <v>12</v>
      </c>
      <c r="E4179" s="3">
        <v>40757.395138888889</v>
      </c>
      <c r="F4179" s="11">
        <v>0.85</v>
      </c>
      <c r="G4179" s="2">
        <v>12627</v>
      </c>
      <c r="H4179" s="11">
        <v>10.199999999999999</v>
      </c>
    </row>
    <row r="4180" spans="1:8" x14ac:dyDescent="0.25">
      <c r="A4180" s="2">
        <v>562035</v>
      </c>
      <c r="B4180" s="1">
        <v>23240</v>
      </c>
      <c r="C4180" s="2" t="s">
        <v>1125</v>
      </c>
      <c r="D4180" s="2">
        <v>6</v>
      </c>
      <c r="E4180" s="3">
        <v>40757.395138888889</v>
      </c>
      <c r="F4180" s="11">
        <v>4.1500000000000004</v>
      </c>
      <c r="G4180" s="2">
        <v>12627</v>
      </c>
      <c r="H4180" s="11">
        <v>24.900000000000002</v>
      </c>
    </row>
    <row r="4181" spans="1:8" x14ac:dyDescent="0.25">
      <c r="A4181" s="2">
        <v>562035</v>
      </c>
      <c r="B4181" s="1">
        <v>23256</v>
      </c>
      <c r="C4181" s="2" t="s">
        <v>922</v>
      </c>
      <c r="D4181" s="2">
        <v>4</v>
      </c>
      <c r="E4181" s="3">
        <v>40757.395138888889</v>
      </c>
      <c r="F4181" s="11">
        <v>4.1500000000000004</v>
      </c>
      <c r="G4181" s="2">
        <v>12627</v>
      </c>
      <c r="H4181" s="11">
        <v>16.600000000000001</v>
      </c>
    </row>
    <row r="4182" spans="1:8" x14ac:dyDescent="0.25">
      <c r="A4182" s="2">
        <v>562035</v>
      </c>
      <c r="B4182" s="1">
        <v>23290</v>
      </c>
      <c r="C4182" s="2" t="s">
        <v>1163</v>
      </c>
      <c r="D4182" s="2">
        <v>8</v>
      </c>
      <c r="E4182" s="3">
        <v>40757.395138888889</v>
      </c>
      <c r="F4182" s="11">
        <v>1.25</v>
      </c>
      <c r="G4182" s="2">
        <v>12627</v>
      </c>
      <c r="H4182" s="11">
        <v>10</v>
      </c>
    </row>
    <row r="4183" spans="1:8" x14ac:dyDescent="0.25">
      <c r="A4183" s="2">
        <v>562035</v>
      </c>
      <c r="B4183" s="1">
        <v>23292</v>
      </c>
      <c r="C4183" s="2" t="s">
        <v>1164</v>
      </c>
      <c r="D4183" s="2">
        <v>8</v>
      </c>
      <c r="E4183" s="3">
        <v>40757.395138888889</v>
      </c>
      <c r="F4183" s="11">
        <v>1.25</v>
      </c>
      <c r="G4183" s="2">
        <v>12627</v>
      </c>
      <c r="H4183" s="11">
        <v>10</v>
      </c>
    </row>
    <row r="4184" spans="1:8" x14ac:dyDescent="0.25">
      <c r="A4184" s="2">
        <v>562035</v>
      </c>
      <c r="B4184" s="1">
        <v>23346</v>
      </c>
      <c r="C4184" s="2" t="s">
        <v>1319</v>
      </c>
      <c r="D4184" s="2">
        <v>12</v>
      </c>
      <c r="E4184" s="3">
        <v>40757.395138888889</v>
      </c>
      <c r="F4184" s="11">
        <v>1.25</v>
      </c>
      <c r="G4184" s="2">
        <v>12627</v>
      </c>
      <c r="H4184" s="11">
        <v>15</v>
      </c>
    </row>
    <row r="4185" spans="1:8" x14ac:dyDescent="0.25">
      <c r="A4185" s="2">
        <v>562035</v>
      </c>
      <c r="B4185" s="1" t="s">
        <v>1312</v>
      </c>
      <c r="C4185" s="2" t="s">
        <v>1313</v>
      </c>
      <c r="D4185" s="2">
        <v>10</v>
      </c>
      <c r="E4185" s="3">
        <v>40757.395138888889</v>
      </c>
      <c r="F4185" s="11">
        <v>0.85</v>
      </c>
      <c r="G4185" s="2">
        <v>12627</v>
      </c>
      <c r="H4185" s="11">
        <v>8.5</v>
      </c>
    </row>
    <row r="4186" spans="1:8" x14ac:dyDescent="0.25">
      <c r="A4186" s="2">
        <v>562035</v>
      </c>
      <c r="B4186" s="1" t="s">
        <v>1315</v>
      </c>
      <c r="C4186" s="2" t="s">
        <v>1316</v>
      </c>
      <c r="D4186" s="2">
        <v>10</v>
      </c>
      <c r="E4186" s="3">
        <v>40757.395138888889</v>
      </c>
      <c r="F4186" s="11">
        <v>1.65</v>
      </c>
      <c r="G4186" s="2">
        <v>12627</v>
      </c>
      <c r="H4186" s="11">
        <v>16.5</v>
      </c>
    </row>
    <row r="4187" spans="1:8" x14ac:dyDescent="0.25">
      <c r="A4187" s="2">
        <v>562035</v>
      </c>
      <c r="B4187" s="1" t="s">
        <v>1317</v>
      </c>
      <c r="C4187" s="2" t="s">
        <v>1318</v>
      </c>
      <c r="D4187" s="2">
        <v>24</v>
      </c>
      <c r="E4187" s="3">
        <v>40757.395138888889</v>
      </c>
      <c r="F4187" s="11">
        <v>0.39</v>
      </c>
      <c r="G4187" s="2">
        <v>12627</v>
      </c>
      <c r="H4187" s="11">
        <v>9.36</v>
      </c>
    </row>
    <row r="4188" spans="1:8" x14ac:dyDescent="0.25">
      <c r="A4188" s="2">
        <v>562038</v>
      </c>
      <c r="B4188" s="1">
        <v>20718</v>
      </c>
      <c r="C4188" s="2" t="s">
        <v>123</v>
      </c>
      <c r="D4188" s="2">
        <v>10</v>
      </c>
      <c r="E4188" s="3">
        <v>40757.399305555555</v>
      </c>
      <c r="F4188" s="11">
        <v>1.25</v>
      </c>
      <c r="G4188" s="2">
        <v>12633</v>
      </c>
      <c r="H4188" s="11">
        <v>12.5</v>
      </c>
    </row>
    <row r="4189" spans="1:8" x14ac:dyDescent="0.25">
      <c r="A4189" s="2">
        <v>562038</v>
      </c>
      <c r="B4189" s="1">
        <v>20724</v>
      </c>
      <c r="C4189" s="2" t="s">
        <v>99</v>
      </c>
      <c r="D4189" s="2">
        <v>10</v>
      </c>
      <c r="E4189" s="3">
        <v>40757.399305555555</v>
      </c>
      <c r="F4189" s="11">
        <v>0.85</v>
      </c>
      <c r="G4189" s="2">
        <v>12633</v>
      </c>
      <c r="H4189" s="11">
        <v>8.5</v>
      </c>
    </row>
    <row r="4190" spans="1:8" x14ac:dyDescent="0.25">
      <c r="A4190" s="2">
        <v>562038</v>
      </c>
      <c r="B4190" s="1">
        <v>21698</v>
      </c>
      <c r="C4190" s="2" t="s">
        <v>784</v>
      </c>
      <c r="D4190" s="2">
        <v>12</v>
      </c>
      <c r="E4190" s="3">
        <v>40757.399305555555</v>
      </c>
      <c r="F4190" s="11">
        <v>0.39</v>
      </c>
      <c r="G4190" s="2">
        <v>12633</v>
      </c>
      <c r="H4190" s="11">
        <v>4.68</v>
      </c>
    </row>
    <row r="4191" spans="1:8" x14ac:dyDescent="0.25">
      <c r="A4191" s="2">
        <v>562038</v>
      </c>
      <c r="B4191" s="1">
        <v>22139</v>
      </c>
      <c r="C4191" s="2" t="s">
        <v>445</v>
      </c>
      <c r="D4191" s="2">
        <v>6</v>
      </c>
      <c r="E4191" s="3">
        <v>40757.399305555555</v>
      </c>
      <c r="F4191" s="11">
        <v>4.95</v>
      </c>
      <c r="G4191" s="2">
        <v>12633</v>
      </c>
      <c r="H4191" s="11">
        <v>29.700000000000003</v>
      </c>
    </row>
    <row r="4192" spans="1:8" x14ac:dyDescent="0.25">
      <c r="A4192" s="2">
        <v>562038</v>
      </c>
      <c r="B4192" s="1">
        <v>22209</v>
      </c>
      <c r="C4192" s="2" t="s">
        <v>1189</v>
      </c>
      <c r="D4192" s="2">
        <v>12</v>
      </c>
      <c r="E4192" s="3">
        <v>40757.399305555555</v>
      </c>
      <c r="F4192" s="11">
        <v>0.83</v>
      </c>
      <c r="G4192" s="2">
        <v>12633</v>
      </c>
      <c r="H4192" s="11">
        <v>9.9599999999999991</v>
      </c>
    </row>
    <row r="4193" spans="1:8" x14ac:dyDescent="0.25">
      <c r="A4193" s="2">
        <v>562038</v>
      </c>
      <c r="B4193" s="1">
        <v>22303</v>
      </c>
      <c r="C4193" s="2" t="s">
        <v>422</v>
      </c>
      <c r="D4193" s="2">
        <v>6</v>
      </c>
      <c r="E4193" s="3">
        <v>40757.399305555555</v>
      </c>
      <c r="F4193" s="11">
        <v>2.5499999999999998</v>
      </c>
      <c r="G4193" s="2">
        <v>12633</v>
      </c>
      <c r="H4193" s="11">
        <v>15.299999999999999</v>
      </c>
    </row>
    <row r="4194" spans="1:8" x14ac:dyDescent="0.25">
      <c r="A4194" s="2">
        <v>562038</v>
      </c>
      <c r="B4194" s="1">
        <v>22895</v>
      </c>
      <c r="C4194" s="2" t="s">
        <v>78</v>
      </c>
      <c r="D4194" s="2">
        <v>6</v>
      </c>
      <c r="E4194" s="3">
        <v>40757.399305555555</v>
      </c>
      <c r="F4194" s="11">
        <v>3.25</v>
      </c>
      <c r="G4194" s="2">
        <v>12633</v>
      </c>
      <c r="H4194" s="11">
        <v>19.5</v>
      </c>
    </row>
    <row r="4195" spans="1:8" x14ac:dyDescent="0.25">
      <c r="A4195" s="2">
        <v>562038</v>
      </c>
      <c r="B4195" s="1">
        <v>23199</v>
      </c>
      <c r="C4195" s="2" t="s">
        <v>888</v>
      </c>
      <c r="D4195" s="2">
        <v>10</v>
      </c>
      <c r="E4195" s="3">
        <v>40757.399305555555</v>
      </c>
      <c r="F4195" s="11">
        <v>2.08</v>
      </c>
      <c r="G4195" s="2">
        <v>12633</v>
      </c>
      <c r="H4195" s="11">
        <v>20.8</v>
      </c>
    </row>
    <row r="4196" spans="1:8" x14ac:dyDescent="0.25">
      <c r="A4196" s="2">
        <v>562038</v>
      </c>
      <c r="B4196" s="1">
        <v>23200</v>
      </c>
      <c r="C4196" s="2" t="s">
        <v>973</v>
      </c>
      <c r="D4196" s="2">
        <v>10</v>
      </c>
      <c r="E4196" s="3">
        <v>40757.399305555555</v>
      </c>
      <c r="F4196" s="11">
        <v>2.08</v>
      </c>
      <c r="G4196" s="2">
        <v>12633</v>
      </c>
      <c r="H4196" s="11">
        <v>20.8</v>
      </c>
    </row>
    <row r="4197" spans="1:8" x14ac:dyDescent="0.25">
      <c r="A4197" s="2">
        <v>562038</v>
      </c>
      <c r="B4197" s="1">
        <v>23204</v>
      </c>
      <c r="C4197" s="2" t="s">
        <v>902</v>
      </c>
      <c r="D4197" s="2">
        <v>10</v>
      </c>
      <c r="E4197" s="3">
        <v>40757.399305555555</v>
      </c>
      <c r="F4197" s="11">
        <v>0.85</v>
      </c>
      <c r="G4197" s="2">
        <v>12633</v>
      </c>
      <c r="H4197" s="11">
        <v>8.5</v>
      </c>
    </row>
    <row r="4198" spans="1:8" x14ac:dyDescent="0.25">
      <c r="A4198" s="2">
        <v>562038</v>
      </c>
      <c r="B4198" s="1">
        <v>23344</v>
      </c>
      <c r="C4198" s="2" t="s">
        <v>1321</v>
      </c>
      <c r="D4198" s="2">
        <v>10</v>
      </c>
      <c r="E4198" s="3">
        <v>40757.399305555555</v>
      </c>
      <c r="F4198" s="11">
        <v>2.08</v>
      </c>
      <c r="G4198" s="2">
        <v>12633</v>
      </c>
      <c r="H4198" s="11">
        <v>20.8</v>
      </c>
    </row>
    <row r="4199" spans="1:8" x14ac:dyDescent="0.25">
      <c r="A4199" s="2">
        <v>562038</v>
      </c>
      <c r="B4199" s="1" t="s">
        <v>484</v>
      </c>
      <c r="C4199" s="2" t="s">
        <v>485</v>
      </c>
      <c r="D4199" s="2">
        <v>24</v>
      </c>
      <c r="E4199" s="3">
        <v>40757.399305555555</v>
      </c>
      <c r="F4199" s="11">
        <v>0.39</v>
      </c>
      <c r="G4199" s="2">
        <v>12633</v>
      </c>
      <c r="H4199" s="11">
        <v>9.36</v>
      </c>
    </row>
    <row r="4200" spans="1:8" x14ac:dyDescent="0.25">
      <c r="A4200" s="2">
        <v>562038</v>
      </c>
      <c r="B4200" s="1" t="s">
        <v>28</v>
      </c>
      <c r="C4200" s="2" t="s">
        <v>29</v>
      </c>
      <c r="D4200" s="2">
        <v>10</v>
      </c>
      <c r="E4200" s="3">
        <v>40757.399305555555</v>
      </c>
      <c r="F4200" s="11">
        <v>2.08</v>
      </c>
      <c r="G4200" s="2">
        <v>12633</v>
      </c>
      <c r="H4200" s="11">
        <v>20.8</v>
      </c>
    </row>
    <row r="4201" spans="1:8" x14ac:dyDescent="0.25">
      <c r="A4201" s="2">
        <v>562045</v>
      </c>
      <c r="B4201" s="1">
        <v>21121</v>
      </c>
      <c r="C4201" s="2" t="s">
        <v>326</v>
      </c>
      <c r="D4201" s="2">
        <v>24</v>
      </c>
      <c r="E4201" s="3">
        <v>40757.439583333333</v>
      </c>
      <c r="F4201" s="11">
        <v>1.25</v>
      </c>
      <c r="G4201" s="2">
        <v>12644</v>
      </c>
      <c r="H4201" s="11">
        <v>30</v>
      </c>
    </row>
    <row r="4202" spans="1:8" x14ac:dyDescent="0.25">
      <c r="A4202" s="2">
        <v>562045</v>
      </c>
      <c r="B4202" s="1">
        <v>21880</v>
      </c>
      <c r="C4202" s="2" t="s">
        <v>231</v>
      </c>
      <c r="D4202" s="2">
        <v>12</v>
      </c>
      <c r="E4202" s="3">
        <v>40757.439583333333</v>
      </c>
      <c r="F4202" s="11">
        <v>0.65</v>
      </c>
      <c r="G4202" s="2">
        <v>12644</v>
      </c>
      <c r="H4202" s="11">
        <v>7.8000000000000007</v>
      </c>
    </row>
    <row r="4203" spans="1:8" x14ac:dyDescent="0.25">
      <c r="A4203" s="2">
        <v>562045</v>
      </c>
      <c r="B4203" s="1">
        <v>22094</v>
      </c>
      <c r="C4203" s="2" t="s">
        <v>1198</v>
      </c>
      <c r="D4203" s="2">
        <v>36</v>
      </c>
      <c r="E4203" s="3">
        <v>40757.439583333333</v>
      </c>
      <c r="F4203" s="11">
        <v>0.39</v>
      </c>
      <c r="G4203" s="2">
        <v>12644</v>
      </c>
      <c r="H4203" s="11">
        <v>14.040000000000001</v>
      </c>
    </row>
    <row r="4204" spans="1:8" x14ac:dyDescent="0.25">
      <c r="A4204" s="2">
        <v>562045</v>
      </c>
      <c r="B4204" s="1">
        <v>22169</v>
      </c>
      <c r="C4204" s="2" t="s">
        <v>906</v>
      </c>
      <c r="D4204" s="2">
        <v>2</v>
      </c>
      <c r="E4204" s="3">
        <v>40757.439583333333</v>
      </c>
      <c r="F4204" s="11">
        <v>8.5</v>
      </c>
      <c r="G4204" s="2">
        <v>12644</v>
      </c>
      <c r="H4204" s="11">
        <v>17</v>
      </c>
    </row>
    <row r="4205" spans="1:8" x14ac:dyDescent="0.25">
      <c r="A4205" s="2">
        <v>562045</v>
      </c>
      <c r="B4205" s="1">
        <v>22423</v>
      </c>
      <c r="C4205" s="2" t="s">
        <v>100</v>
      </c>
      <c r="D4205" s="2">
        <v>1</v>
      </c>
      <c r="E4205" s="3">
        <v>40757.439583333333</v>
      </c>
      <c r="F4205" s="11">
        <v>12.75</v>
      </c>
      <c r="G4205" s="2">
        <v>12644</v>
      </c>
      <c r="H4205" s="11">
        <v>12.75</v>
      </c>
    </row>
    <row r="4206" spans="1:8" x14ac:dyDescent="0.25">
      <c r="A4206" s="2">
        <v>562045</v>
      </c>
      <c r="B4206" s="1">
        <v>22558</v>
      </c>
      <c r="C4206" s="2" t="s">
        <v>273</v>
      </c>
      <c r="D4206" s="2">
        <v>12</v>
      </c>
      <c r="E4206" s="3">
        <v>40757.439583333333</v>
      </c>
      <c r="F4206" s="11">
        <v>1.65</v>
      </c>
      <c r="G4206" s="2">
        <v>12644</v>
      </c>
      <c r="H4206" s="11">
        <v>19.799999999999997</v>
      </c>
    </row>
    <row r="4207" spans="1:8" x14ac:dyDescent="0.25">
      <c r="A4207" s="2">
        <v>562045</v>
      </c>
      <c r="B4207" s="1">
        <v>22720</v>
      </c>
      <c r="C4207" s="2" t="s">
        <v>212</v>
      </c>
      <c r="D4207" s="2">
        <v>3</v>
      </c>
      <c r="E4207" s="3">
        <v>40757.439583333333</v>
      </c>
      <c r="F4207" s="11">
        <v>4.95</v>
      </c>
      <c r="G4207" s="2">
        <v>12644</v>
      </c>
      <c r="H4207" s="11">
        <v>14.850000000000001</v>
      </c>
    </row>
    <row r="4208" spans="1:8" x14ac:dyDescent="0.25">
      <c r="A4208" s="2">
        <v>562045</v>
      </c>
      <c r="B4208" s="1">
        <v>22752</v>
      </c>
      <c r="C4208" s="2" t="s">
        <v>189</v>
      </c>
      <c r="D4208" s="2">
        <v>2</v>
      </c>
      <c r="E4208" s="3">
        <v>40757.439583333333</v>
      </c>
      <c r="F4208" s="11">
        <v>8.5</v>
      </c>
      <c r="G4208" s="2">
        <v>12644</v>
      </c>
      <c r="H4208" s="11">
        <v>17</v>
      </c>
    </row>
    <row r="4209" spans="1:8" x14ac:dyDescent="0.25">
      <c r="A4209" s="2">
        <v>562045</v>
      </c>
      <c r="B4209" s="1">
        <v>22961</v>
      </c>
      <c r="C4209" s="2" t="s">
        <v>13</v>
      </c>
      <c r="D4209" s="2">
        <v>12</v>
      </c>
      <c r="E4209" s="3">
        <v>40757.439583333333</v>
      </c>
      <c r="F4209" s="11">
        <v>1.45</v>
      </c>
      <c r="G4209" s="2">
        <v>12644</v>
      </c>
      <c r="H4209" s="11">
        <v>17.399999999999999</v>
      </c>
    </row>
    <row r="4210" spans="1:8" x14ac:dyDescent="0.25">
      <c r="A4210" s="2">
        <v>562045</v>
      </c>
      <c r="B4210" s="1">
        <v>22962</v>
      </c>
      <c r="C4210" s="2" t="s">
        <v>14</v>
      </c>
      <c r="D4210" s="2">
        <v>12</v>
      </c>
      <c r="E4210" s="3">
        <v>40757.439583333333</v>
      </c>
      <c r="F4210" s="11">
        <v>0.85</v>
      </c>
      <c r="G4210" s="2">
        <v>12644</v>
      </c>
      <c r="H4210" s="11">
        <v>10.199999999999999</v>
      </c>
    </row>
    <row r="4211" spans="1:8" x14ac:dyDescent="0.25">
      <c r="A4211" s="2">
        <v>562045</v>
      </c>
      <c r="B4211" s="1">
        <v>22979</v>
      </c>
      <c r="C4211" s="2" t="s">
        <v>786</v>
      </c>
      <c r="D4211" s="2">
        <v>12</v>
      </c>
      <c r="E4211" s="3">
        <v>40757.439583333333</v>
      </c>
      <c r="F4211" s="11">
        <v>1.45</v>
      </c>
      <c r="G4211" s="2">
        <v>12644</v>
      </c>
      <c r="H4211" s="11">
        <v>17.399999999999999</v>
      </c>
    </row>
    <row r="4212" spans="1:8" x14ac:dyDescent="0.25">
      <c r="A4212" s="2">
        <v>562045</v>
      </c>
      <c r="B4212" s="1">
        <v>22980</v>
      </c>
      <c r="C4212" s="2" t="s">
        <v>787</v>
      </c>
      <c r="D4212" s="2">
        <v>12</v>
      </c>
      <c r="E4212" s="3">
        <v>40757.439583333333</v>
      </c>
      <c r="F4212" s="11">
        <v>1.65</v>
      </c>
      <c r="G4212" s="2">
        <v>12644</v>
      </c>
      <c r="H4212" s="11">
        <v>19.799999999999997</v>
      </c>
    </row>
    <row r="4213" spans="1:8" x14ac:dyDescent="0.25">
      <c r="A4213" s="2">
        <v>562045</v>
      </c>
      <c r="B4213" s="1">
        <v>22989</v>
      </c>
      <c r="C4213" s="2" t="s">
        <v>636</v>
      </c>
      <c r="D4213" s="2">
        <v>6</v>
      </c>
      <c r="E4213" s="3">
        <v>40757.439583333333</v>
      </c>
      <c r="F4213" s="11">
        <v>3.25</v>
      </c>
      <c r="G4213" s="2">
        <v>12644</v>
      </c>
      <c r="H4213" s="11">
        <v>19.5</v>
      </c>
    </row>
    <row r="4214" spans="1:8" x14ac:dyDescent="0.25">
      <c r="A4214" s="2">
        <v>562045</v>
      </c>
      <c r="B4214" s="1">
        <v>23119</v>
      </c>
      <c r="C4214" s="2" t="s">
        <v>1322</v>
      </c>
      <c r="D4214" s="2">
        <v>12</v>
      </c>
      <c r="E4214" s="3">
        <v>40757.439583333333</v>
      </c>
      <c r="F4214" s="11">
        <v>0.62</v>
      </c>
      <c r="G4214" s="2">
        <v>12644</v>
      </c>
      <c r="H4214" s="11">
        <v>7.4399999999999995</v>
      </c>
    </row>
    <row r="4215" spans="1:8" x14ac:dyDescent="0.25">
      <c r="A4215" s="2">
        <v>562045</v>
      </c>
      <c r="B4215" s="1">
        <v>23167</v>
      </c>
      <c r="C4215" s="2" t="s">
        <v>1016</v>
      </c>
      <c r="D4215" s="2">
        <v>12</v>
      </c>
      <c r="E4215" s="3">
        <v>40757.439583333333</v>
      </c>
      <c r="F4215" s="11">
        <v>0.83</v>
      </c>
      <c r="G4215" s="2">
        <v>12644</v>
      </c>
      <c r="H4215" s="11">
        <v>9.9599999999999991</v>
      </c>
    </row>
    <row r="4216" spans="1:8" x14ac:dyDescent="0.25">
      <c r="A4216" s="2">
        <v>562045</v>
      </c>
      <c r="B4216" s="1">
        <v>23198</v>
      </c>
      <c r="C4216" s="2" t="s">
        <v>1187</v>
      </c>
      <c r="D4216" s="2">
        <v>12</v>
      </c>
      <c r="E4216" s="3">
        <v>40757.439583333333</v>
      </c>
      <c r="F4216" s="11">
        <v>1.45</v>
      </c>
      <c r="G4216" s="2">
        <v>12644</v>
      </c>
      <c r="H4216" s="11">
        <v>17.399999999999999</v>
      </c>
    </row>
    <row r="4217" spans="1:8" x14ac:dyDescent="0.25">
      <c r="A4217" s="2">
        <v>562045</v>
      </c>
      <c r="B4217" s="1">
        <v>23240</v>
      </c>
      <c r="C4217" s="2" t="s">
        <v>1125</v>
      </c>
      <c r="D4217" s="2">
        <v>6</v>
      </c>
      <c r="E4217" s="3">
        <v>40757.439583333333</v>
      </c>
      <c r="F4217" s="11">
        <v>4.1500000000000004</v>
      </c>
      <c r="G4217" s="2">
        <v>12644</v>
      </c>
      <c r="H4217" s="11">
        <v>24.900000000000002</v>
      </c>
    </row>
    <row r="4218" spans="1:8" x14ac:dyDescent="0.25">
      <c r="A4218" s="2">
        <v>562045</v>
      </c>
      <c r="B4218" s="1">
        <v>23245</v>
      </c>
      <c r="C4218" s="2" t="s">
        <v>1128</v>
      </c>
      <c r="D4218" s="2">
        <v>4</v>
      </c>
      <c r="E4218" s="3">
        <v>40757.439583333333</v>
      </c>
      <c r="F4218" s="11">
        <v>4.95</v>
      </c>
      <c r="G4218" s="2">
        <v>12644</v>
      </c>
      <c r="H4218" s="11">
        <v>19.8</v>
      </c>
    </row>
    <row r="4219" spans="1:8" x14ac:dyDescent="0.25">
      <c r="A4219" s="2">
        <v>562045</v>
      </c>
      <c r="B4219" s="1">
        <v>23254</v>
      </c>
      <c r="C4219" s="2" t="s">
        <v>1009</v>
      </c>
      <c r="D4219" s="2">
        <v>4</v>
      </c>
      <c r="E4219" s="3">
        <v>40757.439583333333</v>
      </c>
      <c r="F4219" s="11">
        <v>4.1500000000000004</v>
      </c>
      <c r="G4219" s="2">
        <v>12644</v>
      </c>
      <c r="H4219" s="11">
        <v>16.600000000000001</v>
      </c>
    </row>
    <row r="4220" spans="1:8" x14ac:dyDescent="0.25">
      <c r="A4220" s="2">
        <v>562045</v>
      </c>
      <c r="B4220" s="1">
        <v>23255</v>
      </c>
      <c r="C4220" s="2" t="s">
        <v>921</v>
      </c>
      <c r="D4220" s="2">
        <v>4</v>
      </c>
      <c r="E4220" s="3">
        <v>40757.439583333333</v>
      </c>
      <c r="F4220" s="11">
        <v>4.1500000000000004</v>
      </c>
      <c r="G4220" s="2">
        <v>12644</v>
      </c>
      <c r="H4220" s="11">
        <v>16.600000000000001</v>
      </c>
    </row>
    <row r="4221" spans="1:8" x14ac:dyDescent="0.25">
      <c r="A4221" s="2">
        <v>562045</v>
      </c>
      <c r="B4221" s="1">
        <v>23256</v>
      </c>
      <c r="C4221" s="2" t="s">
        <v>922</v>
      </c>
      <c r="D4221" s="2">
        <v>4</v>
      </c>
      <c r="E4221" s="3">
        <v>40757.439583333333</v>
      </c>
      <c r="F4221" s="11">
        <v>4.1500000000000004</v>
      </c>
      <c r="G4221" s="2">
        <v>12644</v>
      </c>
      <c r="H4221" s="11">
        <v>16.600000000000001</v>
      </c>
    </row>
    <row r="4222" spans="1:8" x14ac:dyDescent="0.25">
      <c r="A4222" s="2">
        <v>562045</v>
      </c>
      <c r="B4222" s="1">
        <v>23293</v>
      </c>
      <c r="C4222" s="2" t="s">
        <v>1204</v>
      </c>
      <c r="D4222" s="2">
        <v>8</v>
      </c>
      <c r="E4222" s="3">
        <v>40757.439583333333</v>
      </c>
      <c r="F4222" s="11">
        <v>0.83</v>
      </c>
      <c r="G4222" s="2">
        <v>12644</v>
      </c>
      <c r="H4222" s="11">
        <v>6.64</v>
      </c>
    </row>
    <row r="4223" spans="1:8" x14ac:dyDescent="0.25">
      <c r="A4223" s="2">
        <v>562045</v>
      </c>
      <c r="B4223" s="1">
        <v>23295</v>
      </c>
      <c r="C4223" s="2" t="s">
        <v>1203</v>
      </c>
      <c r="D4223" s="2">
        <v>8</v>
      </c>
      <c r="E4223" s="3">
        <v>40757.439583333333</v>
      </c>
      <c r="F4223" s="11">
        <v>0.83</v>
      </c>
      <c r="G4223" s="2">
        <v>12644</v>
      </c>
      <c r="H4223" s="11">
        <v>6.64</v>
      </c>
    </row>
    <row r="4224" spans="1:8" x14ac:dyDescent="0.25">
      <c r="A4224" s="2">
        <v>562045</v>
      </c>
      <c r="B4224" s="1">
        <v>23296</v>
      </c>
      <c r="C4224" s="2" t="s">
        <v>1205</v>
      </c>
      <c r="D4224" s="2">
        <v>8</v>
      </c>
      <c r="E4224" s="3">
        <v>40757.439583333333</v>
      </c>
      <c r="F4224" s="11">
        <v>1.25</v>
      </c>
      <c r="G4224" s="2">
        <v>12644</v>
      </c>
      <c r="H4224" s="11">
        <v>10</v>
      </c>
    </row>
    <row r="4225" spans="1:8" x14ac:dyDescent="0.25">
      <c r="A4225" s="2">
        <v>562045</v>
      </c>
      <c r="B4225" s="1">
        <v>23297</v>
      </c>
      <c r="C4225" s="2" t="s">
        <v>1293</v>
      </c>
      <c r="D4225" s="2">
        <v>16</v>
      </c>
      <c r="E4225" s="3">
        <v>40757.439583333333</v>
      </c>
      <c r="F4225" s="11">
        <v>1.65</v>
      </c>
      <c r="G4225" s="2">
        <v>12644</v>
      </c>
      <c r="H4225" s="11">
        <v>26.4</v>
      </c>
    </row>
    <row r="4226" spans="1:8" x14ac:dyDescent="0.25">
      <c r="A4226" s="2">
        <v>562045</v>
      </c>
      <c r="B4226" s="1">
        <v>23298</v>
      </c>
      <c r="C4226" s="2" t="s">
        <v>1020</v>
      </c>
      <c r="D4226" s="2">
        <v>3</v>
      </c>
      <c r="E4226" s="3">
        <v>40757.439583333333</v>
      </c>
      <c r="F4226" s="11">
        <v>4.95</v>
      </c>
      <c r="G4226" s="2">
        <v>12644</v>
      </c>
      <c r="H4226" s="11">
        <v>14.850000000000001</v>
      </c>
    </row>
    <row r="4227" spans="1:8" x14ac:dyDescent="0.25">
      <c r="A4227" s="2">
        <v>562045</v>
      </c>
      <c r="B4227" s="1">
        <v>23307</v>
      </c>
      <c r="C4227" s="2" t="s">
        <v>1129</v>
      </c>
      <c r="D4227" s="2">
        <v>24</v>
      </c>
      <c r="E4227" s="3">
        <v>40757.439583333333</v>
      </c>
      <c r="F4227" s="11">
        <v>0.55000000000000004</v>
      </c>
      <c r="G4227" s="2">
        <v>12644</v>
      </c>
      <c r="H4227" s="11">
        <v>13.200000000000001</v>
      </c>
    </row>
    <row r="4228" spans="1:8" x14ac:dyDescent="0.25">
      <c r="A4228" s="2">
        <v>562045</v>
      </c>
      <c r="B4228" s="1">
        <v>23308</v>
      </c>
      <c r="C4228" s="2" t="s">
        <v>1139</v>
      </c>
      <c r="D4228" s="2">
        <v>24</v>
      </c>
      <c r="E4228" s="3">
        <v>40757.439583333333</v>
      </c>
      <c r="F4228" s="11">
        <v>0.55000000000000004</v>
      </c>
      <c r="G4228" s="2">
        <v>12644</v>
      </c>
      <c r="H4228" s="11">
        <v>13.200000000000001</v>
      </c>
    </row>
    <row r="4229" spans="1:8" x14ac:dyDescent="0.25">
      <c r="A4229" s="2">
        <v>562045</v>
      </c>
      <c r="B4229" s="1">
        <v>23319</v>
      </c>
      <c r="C4229" s="2" t="s">
        <v>1183</v>
      </c>
      <c r="D4229" s="2">
        <v>6</v>
      </c>
      <c r="E4229" s="3">
        <v>40757.439583333333</v>
      </c>
      <c r="F4229" s="11">
        <v>2.4900000000000002</v>
      </c>
      <c r="G4229" s="2">
        <v>12644</v>
      </c>
      <c r="H4229" s="11">
        <v>14.940000000000001</v>
      </c>
    </row>
    <row r="4230" spans="1:8" x14ac:dyDescent="0.25">
      <c r="A4230" s="2">
        <v>562045</v>
      </c>
      <c r="B4230" s="1">
        <v>84380</v>
      </c>
      <c r="C4230" s="2" t="s">
        <v>426</v>
      </c>
      <c r="D4230" s="2">
        <v>12</v>
      </c>
      <c r="E4230" s="3">
        <v>40757.439583333333</v>
      </c>
      <c r="F4230" s="11">
        <v>1.25</v>
      </c>
      <c r="G4230" s="2">
        <v>12644</v>
      </c>
      <c r="H4230" s="11">
        <v>15</v>
      </c>
    </row>
    <row r="4231" spans="1:8" x14ac:dyDescent="0.25">
      <c r="A4231" s="2">
        <v>562045</v>
      </c>
      <c r="B4231" s="1">
        <v>84945</v>
      </c>
      <c r="C4231" s="2" t="s">
        <v>1</v>
      </c>
      <c r="D4231" s="2">
        <v>12</v>
      </c>
      <c r="E4231" s="3">
        <v>40757.439583333333</v>
      </c>
      <c r="F4231" s="11">
        <v>0.85</v>
      </c>
      <c r="G4231" s="2">
        <v>12644</v>
      </c>
      <c r="H4231" s="11">
        <v>10.199999999999999</v>
      </c>
    </row>
    <row r="4232" spans="1:8" x14ac:dyDescent="0.25">
      <c r="A4232" s="2">
        <v>562137</v>
      </c>
      <c r="B4232" s="1">
        <v>21929</v>
      </c>
      <c r="C4232" s="2" t="s">
        <v>542</v>
      </c>
      <c r="D4232" s="2">
        <v>10</v>
      </c>
      <c r="E4232" s="3">
        <v>40758.419444444444</v>
      </c>
      <c r="F4232" s="11">
        <v>2.08</v>
      </c>
      <c r="G4232" s="2">
        <v>12720</v>
      </c>
      <c r="H4232" s="11">
        <v>20.8</v>
      </c>
    </row>
    <row r="4233" spans="1:8" x14ac:dyDescent="0.25">
      <c r="A4233" s="2">
        <v>562137</v>
      </c>
      <c r="B4233" s="1">
        <v>22326</v>
      </c>
      <c r="C4233" s="2" t="s">
        <v>75</v>
      </c>
      <c r="D4233" s="2">
        <v>6</v>
      </c>
      <c r="E4233" s="3">
        <v>40758.419444444444</v>
      </c>
      <c r="F4233" s="11">
        <v>2.95</v>
      </c>
      <c r="G4233" s="2">
        <v>12720</v>
      </c>
      <c r="H4233" s="11">
        <v>17.700000000000003</v>
      </c>
    </row>
    <row r="4234" spans="1:8" x14ac:dyDescent="0.25">
      <c r="A4234" s="2">
        <v>562137</v>
      </c>
      <c r="B4234" s="1">
        <v>22386</v>
      </c>
      <c r="C4234" s="2" t="s">
        <v>124</v>
      </c>
      <c r="D4234" s="2">
        <v>10</v>
      </c>
      <c r="E4234" s="3">
        <v>40758.419444444444</v>
      </c>
      <c r="F4234" s="11">
        <v>2.08</v>
      </c>
      <c r="G4234" s="2">
        <v>12720</v>
      </c>
      <c r="H4234" s="11">
        <v>20.8</v>
      </c>
    </row>
    <row r="4235" spans="1:8" x14ac:dyDescent="0.25">
      <c r="A4235" s="2">
        <v>562137</v>
      </c>
      <c r="B4235" s="1">
        <v>23203</v>
      </c>
      <c r="C4235" s="2" t="s">
        <v>977</v>
      </c>
      <c r="D4235" s="2">
        <v>10</v>
      </c>
      <c r="E4235" s="3">
        <v>40758.419444444444</v>
      </c>
      <c r="F4235" s="11">
        <v>2.08</v>
      </c>
      <c r="G4235" s="2">
        <v>12720</v>
      </c>
      <c r="H4235" s="11">
        <v>20.8</v>
      </c>
    </row>
    <row r="4236" spans="1:8" x14ac:dyDescent="0.25">
      <c r="A4236" s="2">
        <v>562137</v>
      </c>
      <c r="B4236" s="1">
        <v>23293</v>
      </c>
      <c r="C4236" s="2" t="s">
        <v>1204</v>
      </c>
      <c r="D4236" s="2">
        <v>16</v>
      </c>
      <c r="E4236" s="3">
        <v>40758.419444444444</v>
      </c>
      <c r="F4236" s="11">
        <v>0.83</v>
      </c>
      <c r="G4236" s="2">
        <v>12720</v>
      </c>
      <c r="H4236" s="11">
        <v>13.28</v>
      </c>
    </row>
    <row r="4237" spans="1:8" x14ac:dyDescent="0.25">
      <c r="A4237" s="2">
        <v>562137</v>
      </c>
      <c r="B4237" s="1">
        <v>23294</v>
      </c>
      <c r="C4237" s="2" t="s">
        <v>1206</v>
      </c>
      <c r="D4237" s="2">
        <v>16</v>
      </c>
      <c r="E4237" s="3">
        <v>40758.419444444444</v>
      </c>
      <c r="F4237" s="11">
        <v>0.83</v>
      </c>
      <c r="G4237" s="2">
        <v>12720</v>
      </c>
      <c r="H4237" s="11">
        <v>13.28</v>
      </c>
    </row>
    <row r="4238" spans="1:8" x14ac:dyDescent="0.25">
      <c r="A4238" s="2">
        <v>562137</v>
      </c>
      <c r="B4238" s="1">
        <v>23295</v>
      </c>
      <c r="C4238" s="2" t="s">
        <v>1203</v>
      </c>
      <c r="D4238" s="2">
        <v>16</v>
      </c>
      <c r="E4238" s="3">
        <v>40758.419444444444</v>
      </c>
      <c r="F4238" s="11">
        <v>0.83</v>
      </c>
      <c r="G4238" s="2">
        <v>12720</v>
      </c>
      <c r="H4238" s="11">
        <v>13.28</v>
      </c>
    </row>
    <row r="4239" spans="1:8" x14ac:dyDescent="0.25">
      <c r="A4239" s="2">
        <v>562137</v>
      </c>
      <c r="B4239" s="1">
        <v>23296</v>
      </c>
      <c r="C4239" s="2" t="s">
        <v>1205</v>
      </c>
      <c r="D4239" s="2">
        <v>16</v>
      </c>
      <c r="E4239" s="3">
        <v>40758.419444444444</v>
      </c>
      <c r="F4239" s="11">
        <v>1.25</v>
      </c>
      <c r="G4239" s="2">
        <v>12720</v>
      </c>
      <c r="H4239" s="11">
        <v>20</v>
      </c>
    </row>
    <row r="4240" spans="1:8" x14ac:dyDescent="0.25">
      <c r="A4240" s="2">
        <v>562137</v>
      </c>
      <c r="B4240" s="1">
        <v>23297</v>
      </c>
      <c r="C4240" s="2" t="s">
        <v>1293</v>
      </c>
      <c r="D4240" s="2">
        <v>16</v>
      </c>
      <c r="E4240" s="3">
        <v>40758.419444444444</v>
      </c>
      <c r="F4240" s="11">
        <v>1.65</v>
      </c>
      <c r="G4240" s="2">
        <v>12720</v>
      </c>
      <c r="H4240" s="11">
        <v>26.4</v>
      </c>
    </row>
    <row r="4241" spans="1:8" x14ac:dyDescent="0.25">
      <c r="A4241" s="2">
        <v>562137</v>
      </c>
      <c r="B4241" s="1">
        <v>23309</v>
      </c>
      <c r="C4241" s="2" t="s">
        <v>1086</v>
      </c>
      <c r="D4241" s="2">
        <v>24</v>
      </c>
      <c r="E4241" s="3">
        <v>40758.419444444444</v>
      </c>
      <c r="F4241" s="11">
        <v>0.55000000000000004</v>
      </c>
      <c r="G4241" s="2">
        <v>12720</v>
      </c>
      <c r="H4241" s="11">
        <v>13.200000000000001</v>
      </c>
    </row>
    <row r="4242" spans="1:8" x14ac:dyDescent="0.25">
      <c r="A4242" s="2">
        <v>562137</v>
      </c>
      <c r="B4242" s="1">
        <v>23545</v>
      </c>
      <c r="C4242" s="2" t="s">
        <v>1276</v>
      </c>
      <c r="D4242" s="2">
        <v>25</v>
      </c>
      <c r="E4242" s="3">
        <v>40758.419444444444</v>
      </c>
      <c r="F4242" s="11">
        <v>0.42</v>
      </c>
      <c r="G4242" s="2">
        <v>12720</v>
      </c>
      <c r="H4242" s="11">
        <v>10.5</v>
      </c>
    </row>
    <row r="4243" spans="1:8" x14ac:dyDescent="0.25">
      <c r="A4243" s="2">
        <v>562137</v>
      </c>
      <c r="B4243" s="1">
        <v>85227</v>
      </c>
      <c r="C4243" s="2" t="s">
        <v>710</v>
      </c>
      <c r="D4243" s="2">
        <v>12</v>
      </c>
      <c r="E4243" s="3">
        <v>40758.419444444444</v>
      </c>
      <c r="F4243" s="11">
        <v>0.85</v>
      </c>
      <c r="G4243" s="2">
        <v>12720</v>
      </c>
      <c r="H4243" s="11">
        <v>10.199999999999999</v>
      </c>
    </row>
    <row r="4244" spans="1:8" x14ac:dyDescent="0.25">
      <c r="A4244" s="2">
        <v>562137</v>
      </c>
      <c r="B4244" s="1" t="s">
        <v>734</v>
      </c>
      <c r="C4244" s="2" t="s">
        <v>735</v>
      </c>
      <c r="D4244" s="2">
        <v>10</v>
      </c>
      <c r="E4244" s="3">
        <v>40758.419444444444</v>
      </c>
      <c r="F4244" s="11">
        <v>2.08</v>
      </c>
      <c r="G4244" s="2">
        <v>12720</v>
      </c>
      <c r="H4244" s="11">
        <v>20.8</v>
      </c>
    </row>
    <row r="4245" spans="1:8" x14ac:dyDescent="0.25">
      <c r="A4245" s="2">
        <v>562370</v>
      </c>
      <c r="B4245" s="1">
        <v>20712</v>
      </c>
      <c r="C4245" s="2" t="s">
        <v>6</v>
      </c>
      <c r="D4245" s="2">
        <v>10</v>
      </c>
      <c r="E4245" s="3">
        <v>40759.597222222219</v>
      </c>
      <c r="F4245" s="11">
        <v>2.08</v>
      </c>
      <c r="G4245" s="2">
        <v>12626</v>
      </c>
      <c r="H4245" s="11">
        <v>20.8</v>
      </c>
    </row>
    <row r="4246" spans="1:8" x14ac:dyDescent="0.25">
      <c r="A4246" s="2">
        <v>562370</v>
      </c>
      <c r="B4246" s="1">
        <v>20914</v>
      </c>
      <c r="C4246" s="2" t="s">
        <v>109</v>
      </c>
      <c r="D4246" s="2">
        <v>12</v>
      </c>
      <c r="E4246" s="3">
        <v>40759.597222222219</v>
      </c>
      <c r="F4246" s="11">
        <v>2.95</v>
      </c>
      <c r="G4246" s="2">
        <v>12626</v>
      </c>
      <c r="H4246" s="11">
        <v>35.400000000000006</v>
      </c>
    </row>
    <row r="4247" spans="1:8" x14ac:dyDescent="0.25">
      <c r="A4247" s="2">
        <v>562370</v>
      </c>
      <c r="B4247" s="1">
        <v>21108</v>
      </c>
      <c r="C4247" s="2" t="s">
        <v>729</v>
      </c>
      <c r="D4247" s="2">
        <v>9</v>
      </c>
      <c r="E4247" s="3">
        <v>40759.597222222219</v>
      </c>
      <c r="F4247" s="11">
        <v>2.5499999999999998</v>
      </c>
      <c r="G4247" s="2">
        <v>12626</v>
      </c>
      <c r="H4247" s="11">
        <v>22.95</v>
      </c>
    </row>
    <row r="4248" spans="1:8" x14ac:dyDescent="0.25">
      <c r="A4248" s="2">
        <v>562370</v>
      </c>
      <c r="B4248" s="1">
        <v>21558</v>
      </c>
      <c r="C4248" s="2" t="s">
        <v>334</v>
      </c>
      <c r="D4248" s="2">
        <v>12</v>
      </c>
      <c r="E4248" s="3">
        <v>40759.597222222219</v>
      </c>
      <c r="F4248" s="11">
        <v>2.5499999999999998</v>
      </c>
      <c r="G4248" s="2">
        <v>12626</v>
      </c>
      <c r="H4248" s="11">
        <v>30.599999999999998</v>
      </c>
    </row>
    <row r="4249" spans="1:8" x14ac:dyDescent="0.25">
      <c r="A4249" s="2">
        <v>562370</v>
      </c>
      <c r="B4249" s="1">
        <v>21906</v>
      </c>
      <c r="C4249" s="2" t="s">
        <v>646</v>
      </c>
      <c r="D4249" s="2">
        <v>2</v>
      </c>
      <c r="E4249" s="3">
        <v>40759.597222222219</v>
      </c>
      <c r="F4249" s="11">
        <v>6.75</v>
      </c>
      <c r="G4249" s="2">
        <v>12626</v>
      </c>
      <c r="H4249" s="11">
        <v>13.5</v>
      </c>
    </row>
    <row r="4250" spans="1:8" x14ac:dyDescent="0.25">
      <c r="A4250" s="2">
        <v>562370</v>
      </c>
      <c r="B4250" s="1">
        <v>21915</v>
      </c>
      <c r="C4250" s="2" t="s">
        <v>65</v>
      </c>
      <c r="D4250" s="2">
        <v>12</v>
      </c>
      <c r="E4250" s="3">
        <v>40759.597222222219</v>
      </c>
      <c r="F4250" s="11">
        <v>1.25</v>
      </c>
      <c r="G4250" s="2">
        <v>12626</v>
      </c>
      <c r="H4250" s="11">
        <v>15</v>
      </c>
    </row>
    <row r="4251" spans="1:8" x14ac:dyDescent="0.25">
      <c r="A4251" s="2">
        <v>562370</v>
      </c>
      <c r="B4251" s="1">
        <v>21981</v>
      </c>
      <c r="C4251" s="2" t="s">
        <v>111</v>
      </c>
      <c r="D4251" s="2">
        <v>24</v>
      </c>
      <c r="E4251" s="3">
        <v>40759.597222222219</v>
      </c>
      <c r="F4251" s="11">
        <v>0.28999999999999998</v>
      </c>
      <c r="G4251" s="2">
        <v>12626</v>
      </c>
      <c r="H4251" s="11">
        <v>6.9599999999999991</v>
      </c>
    </row>
    <row r="4252" spans="1:8" x14ac:dyDescent="0.25">
      <c r="A4252" s="2">
        <v>562370</v>
      </c>
      <c r="B4252" s="1">
        <v>22139</v>
      </c>
      <c r="C4252" s="2" t="s">
        <v>445</v>
      </c>
      <c r="D4252" s="2">
        <v>3</v>
      </c>
      <c r="E4252" s="3">
        <v>40759.597222222219</v>
      </c>
      <c r="F4252" s="11">
        <v>4.95</v>
      </c>
      <c r="G4252" s="2">
        <v>12626</v>
      </c>
      <c r="H4252" s="11">
        <v>14.850000000000001</v>
      </c>
    </row>
    <row r="4253" spans="1:8" x14ac:dyDescent="0.25">
      <c r="A4253" s="2">
        <v>562370</v>
      </c>
      <c r="B4253" s="1">
        <v>22327</v>
      </c>
      <c r="C4253" s="2" t="s">
        <v>335</v>
      </c>
      <c r="D4253" s="2">
        <v>12</v>
      </c>
      <c r="E4253" s="3">
        <v>40759.597222222219</v>
      </c>
      <c r="F4253" s="11">
        <v>2.95</v>
      </c>
      <c r="G4253" s="2">
        <v>12626</v>
      </c>
      <c r="H4253" s="11">
        <v>35.400000000000006</v>
      </c>
    </row>
    <row r="4254" spans="1:8" x14ac:dyDescent="0.25">
      <c r="A4254" s="2">
        <v>562370</v>
      </c>
      <c r="B4254" s="1">
        <v>22328</v>
      </c>
      <c r="C4254" s="2" t="s">
        <v>101</v>
      </c>
      <c r="D4254" s="2">
        <v>24</v>
      </c>
      <c r="E4254" s="3">
        <v>40759.597222222219</v>
      </c>
      <c r="F4254" s="11">
        <v>2.95</v>
      </c>
      <c r="G4254" s="2">
        <v>12626</v>
      </c>
      <c r="H4254" s="11">
        <v>70.800000000000011</v>
      </c>
    </row>
    <row r="4255" spans="1:8" x14ac:dyDescent="0.25">
      <c r="A4255" s="2">
        <v>562370</v>
      </c>
      <c r="B4255" s="1">
        <v>22352</v>
      </c>
      <c r="C4255" s="2" t="s">
        <v>168</v>
      </c>
      <c r="D4255" s="2">
        <v>12</v>
      </c>
      <c r="E4255" s="3">
        <v>40759.597222222219</v>
      </c>
      <c r="F4255" s="11">
        <v>2.5499999999999998</v>
      </c>
      <c r="G4255" s="2">
        <v>12626</v>
      </c>
      <c r="H4255" s="11">
        <v>30.599999999999998</v>
      </c>
    </row>
    <row r="4256" spans="1:8" x14ac:dyDescent="0.25">
      <c r="A4256" s="2">
        <v>562370</v>
      </c>
      <c r="B4256" s="1">
        <v>22431</v>
      </c>
      <c r="C4256" s="2" t="s">
        <v>654</v>
      </c>
      <c r="D4256" s="2">
        <v>6</v>
      </c>
      <c r="E4256" s="3">
        <v>40759.597222222219</v>
      </c>
      <c r="F4256" s="11">
        <v>1.95</v>
      </c>
      <c r="G4256" s="2">
        <v>12626</v>
      </c>
      <c r="H4256" s="11">
        <v>11.7</v>
      </c>
    </row>
    <row r="4257" spans="1:8" x14ac:dyDescent="0.25">
      <c r="A4257" s="2">
        <v>562370</v>
      </c>
      <c r="B4257" s="1">
        <v>22492</v>
      </c>
      <c r="C4257" s="2" t="s">
        <v>576</v>
      </c>
      <c r="D4257" s="2">
        <v>36</v>
      </c>
      <c r="E4257" s="3">
        <v>40759.597222222219</v>
      </c>
      <c r="F4257" s="11">
        <v>0.65</v>
      </c>
      <c r="G4257" s="2">
        <v>12626</v>
      </c>
      <c r="H4257" s="11">
        <v>23.400000000000002</v>
      </c>
    </row>
    <row r="4258" spans="1:8" x14ac:dyDescent="0.25">
      <c r="A4258" s="2">
        <v>562370</v>
      </c>
      <c r="B4258" s="1">
        <v>22551</v>
      </c>
      <c r="C4258" s="2" t="s">
        <v>158</v>
      </c>
      <c r="D4258" s="2">
        <v>24</v>
      </c>
      <c r="E4258" s="3">
        <v>40759.597222222219</v>
      </c>
      <c r="F4258" s="11">
        <v>1.65</v>
      </c>
      <c r="G4258" s="2">
        <v>12626</v>
      </c>
      <c r="H4258" s="11">
        <v>39.599999999999994</v>
      </c>
    </row>
    <row r="4259" spans="1:8" x14ac:dyDescent="0.25">
      <c r="A4259" s="2">
        <v>562370</v>
      </c>
      <c r="B4259" s="1">
        <v>22554</v>
      </c>
      <c r="C4259" s="2" t="s">
        <v>110</v>
      </c>
      <c r="D4259" s="2">
        <v>24</v>
      </c>
      <c r="E4259" s="3">
        <v>40759.597222222219</v>
      </c>
      <c r="F4259" s="11">
        <v>1.65</v>
      </c>
      <c r="G4259" s="2">
        <v>12626</v>
      </c>
      <c r="H4259" s="11">
        <v>39.599999999999994</v>
      </c>
    </row>
    <row r="4260" spans="1:8" x14ac:dyDescent="0.25">
      <c r="A4260" s="2">
        <v>562370</v>
      </c>
      <c r="B4260" s="1">
        <v>22555</v>
      </c>
      <c r="C4260" s="2" t="s">
        <v>181</v>
      </c>
      <c r="D4260" s="2">
        <v>12</v>
      </c>
      <c r="E4260" s="3">
        <v>40759.597222222219</v>
      </c>
      <c r="F4260" s="11">
        <v>1.65</v>
      </c>
      <c r="G4260" s="2">
        <v>12626</v>
      </c>
      <c r="H4260" s="11">
        <v>19.799999999999997</v>
      </c>
    </row>
    <row r="4261" spans="1:8" x14ac:dyDescent="0.25">
      <c r="A4261" s="2">
        <v>562370</v>
      </c>
      <c r="B4261" s="1">
        <v>22600</v>
      </c>
      <c r="C4261" s="2" t="s">
        <v>92</v>
      </c>
      <c r="D4261" s="2">
        <v>12</v>
      </c>
      <c r="E4261" s="3">
        <v>40759.597222222219</v>
      </c>
      <c r="F4261" s="11">
        <v>0.85</v>
      </c>
      <c r="G4261" s="2">
        <v>12626</v>
      </c>
      <c r="H4261" s="11">
        <v>10.199999999999999</v>
      </c>
    </row>
    <row r="4262" spans="1:8" x14ac:dyDescent="0.25">
      <c r="A4262" s="2">
        <v>562370</v>
      </c>
      <c r="B4262" s="1">
        <v>22601</v>
      </c>
      <c r="C4262" s="2" t="s">
        <v>73</v>
      </c>
      <c r="D4262" s="2">
        <v>12</v>
      </c>
      <c r="E4262" s="3">
        <v>40759.597222222219</v>
      </c>
      <c r="F4262" s="11">
        <v>0.85</v>
      </c>
      <c r="G4262" s="2">
        <v>12626</v>
      </c>
      <c r="H4262" s="11">
        <v>10.199999999999999</v>
      </c>
    </row>
    <row r="4263" spans="1:8" x14ac:dyDescent="0.25">
      <c r="A4263" s="2">
        <v>562370</v>
      </c>
      <c r="B4263" s="1">
        <v>22603</v>
      </c>
      <c r="C4263" s="2" t="s">
        <v>1323</v>
      </c>
      <c r="D4263" s="2">
        <v>12</v>
      </c>
      <c r="E4263" s="3">
        <v>40759.597222222219</v>
      </c>
      <c r="F4263" s="11">
        <v>0.85</v>
      </c>
      <c r="G4263" s="2">
        <v>12626</v>
      </c>
      <c r="H4263" s="11">
        <v>10.199999999999999</v>
      </c>
    </row>
    <row r="4264" spans="1:8" x14ac:dyDescent="0.25">
      <c r="A4264" s="2">
        <v>562370</v>
      </c>
      <c r="B4264" s="1">
        <v>22614</v>
      </c>
      <c r="C4264" s="2" t="s">
        <v>549</v>
      </c>
      <c r="D4264" s="2">
        <v>24</v>
      </c>
      <c r="E4264" s="3">
        <v>40759.597222222219</v>
      </c>
      <c r="F4264" s="11">
        <v>0.28999999999999998</v>
      </c>
      <c r="G4264" s="2">
        <v>12626</v>
      </c>
      <c r="H4264" s="11">
        <v>6.9599999999999991</v>
      </c>
    </row>
    <row r="4265" spans="1:8" x14ac:dyDescent="0.25">
      <c r="A4265" s="2">
        <v>562370</v>
      </c>
      <c r="B4265" s="1">
        <v>22615</v>
      </c>
      <c r="C4265" s="2" t="s">
        <v>920</v>
      </c>
      <c r="D4265" s="2">
        <v>24</v>
      </c>
      <c r="E4265" s="3">
        <v>40759.597222222219</v>
      </c>
      <c r="F4265" s="11">
        <v>0.28999999999999998</v>
      </c>
      <c r="G4265" s="2">
        <v>12626</v>
      </c>
      <c r="H4265" s="11">
        <v>6.9599999999999991</v>
      </c>
    </row>
    <row r="4266" spans="1:8" x14ac:dyDescent="0.25">
      <c r="A4266" s="2">
        <v>562370</v>
      </c>
      <c r="B4266" s="1">
        <v>22813</v>
      </c>
      <c r="C4266" s="2" t="s">
        <v>521</v>
      </c>
      <c r="D4266" s="2">
        <v>12</v>
      </c>
      <c r="E4266" s="3">
        <v>40759.597222222219</v>
      </c>
      <c r="F4266" s="11">
        <v>1.95</v>
      </c>
      <c r="G4266" s="2">
        <v>12626</v>
      </c>
      <c r="H4266" s="11">
        <v>23.4</v>
      </c>
    </row>
    <row r="4267" spans="1:8" x14ac:dyDescent="0.25">
      <c r="A4267" s="2">
        <v>562370</v>
      </c>
      <c r="B4267" s="1">
        <v>22897</v>
      </c>
      <c r="C4267" s="2" t="s">
        <v>188</v>
      </c>
      <c r="D4267" s="2">
        <v>10</v>
      </c>
      <c r="E4267" s="3">
        <v>40759.597222222219</v>
      </c>
      <c r="F4267" s="11">
        <v>1.45</v>
      </c>
      <c r="G4267" s="2">
        <v>12626</v>
      </c>
      <c r="H4267" s="11">
        <v>14.5</v>
      </c>
    </row>
    <row r="4268" spans="1:8" x14ac:dyDescent="0.25">
      <c r="A4268" s="2">
        <v>562370</v>
      </c>
      <c r="B4268" s="1">
        <v>22961</v>
      </c>
      <c r="C4268" s="2" t="s">
        <v>13</v>
      </c>
      <c r="D4268" s="2">
        <v>12</v>
      </c>
      <c r="E4268" s="3">
        <v>40759.597222222219</v>
      </c>
      <c r="F4268" s="11">
        <v>1.45</v>
      </c>
      <c r="G4268" s="2">
        <v>12626</v>
      </c>
      <c r="H4268" s="11">
        <v>17.399999999999999</v>
      </c>
    </row>
    <row r="4269" spans="1:8" x14ac:dyDescent="0.25">
      <c r="A4269" s="2">
        <v>562370</v>
      </c>
      <c r="B4269" s="1">
        <v>22966</v>
      </c>
      <c r="C4269" s="2" t="s">
        <v>209</v>
      </c>
      <c r="D4269" s="2">
        <v>24</v>
      </c>
      <c r="E4269" s="3">
        <v>40759.597222222219</v>
      </c>
      <c r="F4269" s="11">
        <v>1.25</v>
      </c>
      <c r="G4269" s="2">
        <v>12626</v>
      </c>
      <c r="H4269" s="11">
        <v>30</v>
      </c>
    </row>
    <row r="4270" spans="1:8" x14ac:dyDescent="0.25">
      <c r="A4270" s="2">
        <v>562370</v>
      </c>
      <c r="B4270" s="1">
        <v>22969</v>
      </c>
      <c r="C4270" s="2" t="s">
        <v>8</v>
      </c>
      <c r="D4270" s="2">
        <v>12</v>
      </c>
      <c r="E4270" s="3">
        <v>40759.597222222219</v>
      </c>
      <c r="F4270" s="11">
        <v>1.45</v>
      </c>
      <c r="G4270" s="2">
        <v>12626</v>
      </c>
      <c r="H4270" s="11">
        <v>17.399999999999999</v>
      </c>
    </row>
    <row r="4271" spans="1:8" x14ac:dyDescent="0.25">
      <c r="A4271" s="2">
        <v>562370</v>
      </c>
      <c r="B4271" s="1">
        <v>22993</v>
      </c>
      <c r="C4271" s="2" t="s">
        <v>685</v>
      </c>
      <c r="D4271" s="2">
        <v>12</v>
      </c>
      <c r="E4271" s="3">
        <v>40759.597222222219</v>
      </c>
      <c r="F4271" s="11">
        <v>1.25</v>
      </c>
      <c r="G4271" s="2">
        <v>12626</v>
      </c>
      <c r="H4271" s="11">
        <v>15</v>
      </c>
    </row>
    <row r="4272" spans="1:8" x14ac:dyDescent="0.25">
      <c r="A4272" s="2">
        <v>562370</v>
      </c>
      <c r="B4272" s="1">
        <v>23007</v>
      </c>
      <c r="C4272" s="2" t="s">
        <v>785</v>
      </c>
      <c r="D4272" s="2">
        <v>6</v>
      </c>
      <c r="E4272" s="3">
        <v>40759.597222222219</v>
      </c>
      <c r="F4272" s="11">
        <v>14.95</v>
      </c>
      <c r="G4272" s="2">
        <v>12626</v>
      </c>
      <c r="H4272" s="11">
        <v>89.699999999999989</v>
      </c>
    </row>
    <row r="4273" spans="1:8" x14ac:dyDescent="0.25">
      <c r="A4273" s="2">
        <v>562370</v>
      </c>
      <c r="B4273" s="1">
        <v>23008</v>
      </c>
      <c r="C4273" s="2" t="s">
        <v>1325</v>
      </c>
      <c r="D4273" s="2">
        <v>6</v>
      </c>
      <c r="E4273" s="3">
        <v>40759.597222222219</v>
      </c>
      <c r="F4273" s="11">
        <v>14.95</v>
      </c>
      <c r="G4273" s="2">
        <v>12626</v>
      </c>
      <c r="H4273" s="11">
        <v>89.699999999999989</v>
      </c>
    </row>
    <row r="4274" spans="1:8" x14ac:dyDescent="0.25">
      <c r="A4274" s="2">
        <v>562370</v>
      </c>
      <c r="B4274" s="1">
        <v>23077</v>
      </c>
      <c r="C4274" s="2" t="s">
        <v>854</v>
      </c>
      <c r="D4274" s="2">
        <v>20</v>
      </c>
      <c r="E4274" s="3">
        <v>40759.597222222219</v>
      </c>
      <c r="F4274" s="11">
        <v>1.25</v>
      </c>
      <c r="G4274" s="2">
        <v>12626</v>
      </c>
      <c r="H4274" s="11">
        <v>25</v>
      </c>
    </row>
    <row r="4275" spans="1:8" x14ac:dyDescent="0.25">
      <c r="A4275" s="2">
        <v>562370</v>
      </c>
      <c r="B4275" s="1">
        <v>23190</v>
      </c>
      <c r="C4275" s="2" t="s">
        <v>1142</v>
      </c>
      <c r="D4275" s="2">
        <v>12</v>
      </c>
      <c r="E4275" s="3">
        <v>40759.597222222219</v>
      </c>
      <c r="F4275" s="11">
        <v>1.65</v>
      </c>
      <c r="G4275" s="2">
        <v>12626</v>
      </c>
      <c r="H4275" s="11">
        <v>19.799999999999997</v>
      </c>
    </row>
    <row r="4276" spans="1:8" x14ac:dyDescent="0.25">
      <c r="A4276" s="2">
        <v>562370</v>
      </c>
      <c r="B4276" s="1">
        <v>23240</v>
      </c>
      <c r="C4276" s="2" t="s">
        <v>1125</v>
      </c>
      <c r="D4276" s="2">
        <v>6</v>
      </c>
      <c r="E4276" s="3">
        <v>40759.597222222219</v>
      </c>
      <c r="F4276" s="11">
        <v>4.1500000000000004</v>
      </c>
      <c r="G4276" s="2">
        <v>12626</v>
      </c>
      <c r="H4276" s="11">
        <v>24.900000000000002</v>
      </c>
    </row>
    <row r="4277" spans="1:8" x14ac:dyDescent="0.25">
      <c r="A4277" s="2">
        <v>562370</v>
      </c>
      <c r="B4277" s="1">
        <v>23241</v>
      </c>
      <c r="C4277" s="2" t="s">
        <v>1161</v>
      </c>
      <c r="D4277" s="2">
        <v>6</v>
      </c>
      <c r="E4277" s="3">
        <v>40759.597222222219</v>
      </c>
      <c r="F4277" s="11">
        <v>2.08</v>
      </c>
      <c r="G4277" s="2">
        <v>12626</v>
      </c>
      <c r="H4277" s="11">
        <v>12.48</v>
      </c>
    </row>
    <row r="4278" spans="1:8" x14ac:dyDescent="0.25">
      <c r="A4278" s="2">
        <v>562370</v>
      </c>
      <c r="B4278" s="1">
        <v>23242</v>
      </c>
      <c r="C4278" s="2" t="s">
        <v>1127</v>
      </c>
      <c r="D4278" s="2">
        <v>6</v>
      </c>
      <c r="E4278" s="3">
        <v>40759.597222222219</v>
      </c>
      <c r="F4278" s="11">
        <v>2.08</v>
      </c>
      <c r="G4278" s="2">
        <v>12626</v>
      </c>
      <c r="H4278" s="11">
        <v>12.48</v>
      </c>
    </row>
    <row r="4279" spans="1:8" x14ac:dyDescent="0.25">
      <c r="A4279" s="2">
        <v>562370</v>
      </c>
      <c r="B4279" s="1">
        <v>23275</v>
      </c>
      <c r="C4279" s="2" t="s">
        <v>1137</v>
      </c>
      <c r="D4279" s="2">
        <v>12</v>
      </c>
      <c r="E4279" s="3">
        <v>40759.597222222219</v>
      </c>
      <c r="F4279" s="11">
        <v>1.25</v>
      </c>
      <c r="G4279" s="2">
        <v>12626</v>
      </c>
      <c r="H4279" s="11">
        <v>15</v>
      </c>
    </row>
    <row r="4280" spans="1:8" x14ac:dyDescent="0.25">
      <c r="A4280" s="2">
        <v>562370</v>
      </c>
      <c r="B4280" s="1">
        <v>23285</v>
      </c>
      <c r="C4280" s="2" t="s">
        <v>1168</v>
      </c>
      <c r="D4280" s="2">
        <v>8</v>
      </c>
      <c r="E4280" s="3">
        <v>40759.597222222219</v>
      </c>
      <c r="F4280" s="11">
        <v>0.85</v>
      </c>
      <c r="G4280" s="2">
        <v>12626</v>
      </c>
      <c r="H4280" s="11">
        <v>6.8</v>
      </c>
    </row>
    <row r="4281" spans="1:8" x14ac:dyDescent="0.25">
      <c r="A4281" s="2">
        <v>562370</v>
      </c>
      <c r="B4281" s="1">
        <v>23286</v>
      </c>
      <c r="C4281" s="2" t="s">
        <v>1169</v>
      </c>
      <c r="D4281" s="2">
        <v>8</v>
      </c>
      <c r="E4281" s="3">
        <v>40759.597222222219</v>
      </c>
      <c r="F4281" s="11">
        <v>0.85</v>
      </c>
      <c r="G4281" s="2">
        <v>12626</v>
      </c>
      <c r="H4281" s="11">
        <v>6.8</v>
      </c>
    </row>
    <row r="4282" spans="1:8" x14ac:dyDescent="0.25">
      <c r="A4282" s="2">
        <v>562370</v>
      </c>
      <c r="B4282" s="1">
        <v>23287</v>
      </c>
      <c r="C4282" s="2" t="s">
        <v>1150</v>
      </c>
      <c r="D4282" s="2">
        <v>8</v>
      </c>
      <c r="E4282" s="3">
        <v>40759.597222222219</v>
      </c>
      <c r="F4282" s="11">
        <v>0.85</v>
      </c>
      <c r="G4282" s="2">
        <v>12626</v>
      </c>
      <c r="H4282" s="11">
        <v>6.8</v>
      </c>
    </row>
    <row r="4283" spans="1:8" x14ac:dyDescent="0.25">
      <c r="A4283" s="2">
        <v>562370</v>
      </c>
      <c r="B4283" s="1">
        <v>23288</v>
      </c>
      <c r="C4283" s="2" t="s">
        <v>1170</v>
      </c>
      <c r="D4283" s="2">
        <v>8</v>
      </c>
      <c r="E4283" s="3">
        <v>40759.597222222219</v>
      </c>
      <c r="F4283" s="11">
        <v>0.85</v>
      </c>
      <c r="G4283" s="2">
        <v>12626</v>
      </c>
      <c r="H4283" s="11">
        <v>6.8</v>
      </c>
    </row>
    <row r="4284" spans="1:8" x14ac:dyDescent="0.25">
      <c r="A4284" s="2">
        <v>562370</v>
      </c>
      <c r="B4284" s="1">
        <v>23311</v>
      </c>
      <c r="C4284" s="2" t="s">
        <v>1324</v>
      </c>
      <c r="D4284" s="2">
        <v>12</v>
      </c>
      <c r="E4284" s="3">
        <v>40759.597222222219</v>
      </c>
      <c r="F4284" s="11">
        <v>2.5499999999999998</v>
      </c>
      <c r="G4284" s="2">
        <v>12626</v>
      </c>
      <c r="H4284" s="11">
        <v>30.599999999999998</v>
      </c>
    </row>
    <row r="4285" spans="1:8" x14ac:dyDescent="0.25">
      <c r="A4285" s="2">
        <v>562370</v>
      </c>
      <c r="B4285" s="1">
        <v>23344</v>
      </c>
      <c r="C4285" s="2" t="s">
        <v>1321</v>
      </c>
      <c r="D4285" s="2">
        <v>10</v>
      </c>
      <c r="E4285" s="3">
        <v>40759.597222222219</v>
      </c>
      <c r="F4285" s="11">
        <v>2.08</v>
      </c>
      <c r="G4285" s="2">
        <v>12626</v>
      </c>
      <c r="H4285" s="11">
        <v>20.8</v>
      </c>
    </row>
    <row r="4286" spans="1:8" x14ac:dyDescent="0.25">
      <c r="A4286" s="2">
        <v>562370</v>
      </c>
      <c r="B4286" s="1">
        <v>23345</v>
      </c>
      <c r="C4286" s="2" t="s">
        <v>1326</v>
      </c>
      <c r="D4286" s="2">
        <v>12</v>
      </c>
      <c r="E4286" s="3">
        <v>40759.597222222219</v>
      </c>
      <c r="F4286" s="11">
        <v>1.25</v>
      </c>
      <c r="G4286" s="2">
        <v>12626</v>
      </c>
      <c r="H4286" s="11">
        <v>15</v>
      </c>
    </row>
    <row r="4287" spans="1:8" x14ac:dyDescent="0.25">
      <c r="A4287" s="2">
        <v>562370</v>
      </c>
      <c r="B4287" s="1">
        <v>23346</v>
      </c>
      <c r="C4287" s="2" t="s">
        <v>1319</v>
      </c>
      <c r="D4287" s="2">
        <v>12</v>
      </c>
      <c r="E4287" s="3">
        <v>40759.597222222219</v>
      </c>
      <c r="F4287" s="11">
        <v>1.25</v>
      </c>
      <c r="G4287" s="2">
        <v>12626</v>
      </c>
      <c r="H4287" s="11">
        <v>15</v>
      </c>
    </row>
    <row r="4288" spans="1:8" x14ac:dyDescent="0.25">
      <c r="A4288" s="2">
        <v>562435</v>
      </c>
      <c r="B4288" s="1">
        <v>22624</v>
      </c>
      <c r="C4288" s="2" t="s">
        <v>48</v>
      </c>
      <c r="D4288" s="2">
        <v>4</v>
      </c>
      <c r="E4288" s="3">
        <v>40759.743750000001</v>
      </c>
      <c r="F4288" s="11">
        <v>8.5</v>
      </c>
      <c r="G4288" s="2">
        <v>12693</v>
      </c>
      <c r="H4288" s="11">
        <v>34</v>
      </c>
    </row>
    <row r="4289" spans="1:8" x14ac:dyDescent="0.25">
      <c r="A4289" s="2">
        <v>562435</v>
      </c>
      <c r="B4289" s="1">
        <v>22625</v>
      </c>
      <c r="C4289" s="2" t="s">
        <v>117</v>
      </c>
      <c r="D4289" s="2">
        <v>12</v>
      </c>
      <c r="E4289" s="3">
        <v>40759.743750000001</v>
      </c>
      <c r="F4289" s="11">
        <v>7.65</v>
      </c>
      <c r="G4289" s="2">
        <v>12693</v>
      </c>
      <c r="H4289" s="11">
        <v>91.800000000000011</v>
      </c>
    </row>
    <row r="4290" spans="1:8" x14ac:dyDescent="0.25">
      <c r="A4290" s="2">
        <v>562435</v>
      </c>
      <c r="B4290" s="1">
        <v>22627</v>
      </c>
      <c r="C4290" s="2" t="s">
        <v>150</v>
      </c>
      <c r="D4290" s="2">
        <v>2</v>
      </c>
      <c r="E4290" s="3">
        <v>40759.743750000001</v>
      </c>
      <c r="F4290" s="11">
        <v>8.5</v>
      </c>
      <c r="G4290" s="2">
        <v>12693</v>
      </c>
      <c r="H4290" s="11">
        <v>17</v>
      </c>
    </row>
    <row r="4291" spans="1:8" x14ac:dyDescent="0.25">
      <c r="A4291" s="2">
        <v>562435</v>
      </c>
      <c r="B4291" s="1">
        <v>22939</v>
      </c>
      <c r="C4291" s="2" t="s">
        <v>1328</v>
      </c>
      <c r="D4291" s="2">
        <v>4</v>
      </c>
      <c r="E4291" s="3">
        <v>40759.743750000001</v>
      </c>
      <c r="F4291" s="11">
        <v>4.95</v>
      </c>
      <c r="G4291" s="2">
        <v>12693</v>
      </c>
      <c r="H4291" s="11">
        <v>19.8</v>
      </c>
    </row>
    <row r="4292" spans="1:8" x14ac:dyDescent="0.25">
      <c r="A4292" s="2">
        <v>562435</v>
      </c>
      <c r="B4292" s="1">
        <v>23293</v>
      </c>
      <c r="C4292" s="2" t="s">
        <v>1204</v>
      </c>
      <c r="D4292" s="2">
        <v>8</v>
      </c>
      <c r="E4292" s="3">
        <v>40759.743750000001</v>
      </c>
      <c r="F4292" s="11">
        <v>0.83</v>
      </c>
      <c r="G4292" s="2">
        <v>12693</v>
      </c>
      <c r="H4292" s="11">
        <v>6.64</v>
      </c>
    </row>
    <row r="4293" spans="1:8" x14ac:dyDescent="0.25">
      <c r="A4293" s="2">
        <v>562435</v>
      </c>
      <c r="B4293" s="1">
        <v>23316</v>
      </c>
      <c r="C4293" s="2" t="s">
        <v>1327</v>
      </c>
      <c r="D4293" s="2">
        <v>2</v>
      </c>
      <c r="E4293" s="3">
        <v>40759.743750000001</v>
      </c>
      <c r="F4293" s="11">
        <v>9.9499999999999993</v>
      </c>
      <c r="G4293" s="2">
        <v>12693</v>
      </c>
      <c r="H4293" s="11">
        <v>19.899999999999999</v>
      </c>
    </row>
    <row r="4294" spans="1:8" x14ac:dyDescent="0.25">
      <c r="A4294" s="2">
        <v>562527</v>
      </c>
      <c r="B4294" s="1">
        <v>21558</v>
      </c>
      <c r="C4294" s="2" t="s">
        <v>334</v>
      </c>
      <c r="D4294" s="2">
        <v>60</v>
      </c>
      <c r="E4294" s="3">
        <v>40760.575694444444</v>
      </c>
      <c r="F4294" s="11">
        <v>2.1</v>
      </c>
      <c r="G4294" s="2">
        <v>12647</v>
      </c>
      <c r="H4294" s="11">
        <v>126</v>
      </c>
    </row>
    <row r="4295" spans="1:8" x14ac:dyDescent="0.25">
      <c r="A4295" s="2">
        <v>562527</v>
      </c>
      <c r="B4295" s="1">
        <v>22077</v>
      </c>
      <c r="C4295" s="2" t="s">
        <v>17</v>
      </c>
      <c r="D4295" s="2">
        <v>12</v>
      </c>
      <c r="E4295" s="3">
        <v>40760.575694444444</v>
      </c>
      <c r="F4295" s="11">
        <v>1.65</v>
      </c>
      <c r="G4295" s="2">
        <v>12647</v>
      </c>
      <c r="H4295" s="11">
        <v>19.799999999999997</v>
      </c>
    </row>
    <row r="4296" spans="1:8" x14ac:dyDescent="0.25">
      <c r="A4296" s="2">
        <v>562527</v>
      </c>
      <c r="B4296" s="1">
        <v>22352</v>
      </c>
      <c r="C4296" s="2" t="s">
        <v>168</v>
      </c>
      <c r="D4296" s="2">
        <v>60</v>
      </c>
      <c r="E4296" s="3">
        <v>40760.575694444444</v>
      </c>
      <c r="F4296" s="11">
        <v>2.1</v>
      </c>
      <c r="G4296" s="2">
        <v>12647</v>
      </c>
      <c r="H4296" s="11">
        <v>126</v>
      </c>
    </row>
    <row r="4297" spans="1:8" x14ac:dyDescent="0.25">
      <c r="A4297" s="2">
        <v>562537</v>
      </c>
      <c r="B4297" s="1">
        <v>20675</v>
      </c>
      <c r="C4297" s="2" t="s">
        <v>130</v>
      </c>
      <c r="D4297" s="2">
        <v>8</v>
      </c>
      <c r="E4297" s="3">
        <v>40760.626388888886</v>
      </c>
      <c r="F4297" s="11">
        <v>1.25</v>
      </c>
      <c r="G4297" s="2">
        <v>12517</v>
      </c>
      <c r="H4297" s="11">
        <v>10</v>
      </c>
    </row>
    <row r="4298" spans="1:8" x14ac:dyDescent="0.25">
      <c r="A4298" s="2">
        <v>562537</v>
      </c>
      <c r="B4298" s="1">
        <v>20677</v>
      </c>
      <c r="C4298" s="2" t="s">
        <v>121</v>
      </c>
      <c r="D4298" s="2">
        <v>8</v>
      </c>
      <c r="E4298" s="3">
        <v>40760.626388888886</v>
      </c>
      <c r="F4298" s="11">
        <v>1.25</v>
      </c>
      <c r="G4298" s="2">
        <v>12517</v>
      </c>
      <c r="H4298" s="11">
        <v>10</v>
      </c>
    </row>
    <row r="4299" spans="1:8" x14ac:dyDescent="0.25">
      <c r="A4299" s="2">
        <v>562537</v>
      </c>
      <c r="B4299" s="1">
        <v>21238</v>
      </c>
      <c r="C4299" s="2" t="s">
        <v>125</v>
      </c>
      <c r="D4299" s="2">
        <v>8</v>
      </c>
      <c r="E4299" s="3">
        <v>40760.626388888886</v>
      </c>
      <c r="F4299" s="11">
        <v>0.85</v>
      </c>
      <c r="G4299" s="2">
        <v>12517</v>
      </c>
      <c r="H4299" s="11">
        <v>6.8</v>
      </c>
    </row>
    <row r="4300" spans="1:8" x14ac:dyDescent="0.25">
      <c r="A4300" s="2">
        <v>562537</v>
      </c>
      <c r="B4300" s="1">
        <v>21239</v>
      </c>
      <c r="C4300" s="2" t="s">
        <v>126</v>
      </c>
      <c r="D4300" s="2">
        <v>8</v>
      </c>
      <c r="E4300" s="3">
        <v>40760.626388888886</v>
      </c>
      <c r="F4300" s="11">
        <v>0.85</v>
      </c>
      <c r="G4300" s="2">
        <v>12517</v>
      </c>
      <c r="H4300" s="11">
        <v>6.8</v>
      </c>
    </row>
    <row r="4301" spans="1:8" x14ac:dyDescent="0.25">
      <c r="A4301" s="2">
        <v>562537</v>
      </c>
      <c r="B4301" s="1">
        <v>21240</v>
      </c>
      <c r="C4301" s="2" t="s">
        <v>131</v>
      </c>
      <c r="D4301" s="2">
        <v>8</v>
      </c>
      <c r="E4301" s="3">
        <v>40760.626388888886</v>
      </c>
      <c r="F4301" s="11">
        <v>0.85</v>
      </c>
      <c r="G4301" s="2">
        <v>12517</v>
      </c>
      <c r="H4301" s="11">
        <v>6.8</v>
      </c>
    </row>
    <row r="4302" spans="1:8" x14ac:dyDescent="0.25">
      <c r="A4302" s="2">
        <v>562537</v>
      </c>
      <c r="B4302" s="1">
        <v>21242</v>
      </c>
      <c r="C4302" s="2" t="s">
        <v>133</v>
      </c>
      <c r="D4302" s="2">
        <v>8</v>
      </c>
      <c r="E4302" s="3">
        <v>40760.626388888886</v>
      </c>
      <c r="F4302" s="11">
        <v>1.69</v>
      </c>
      <c r="G4302" s="2">
        <v>12517</v>
      </c>
      <c r="H4302" s="11">
        <v>13.52</v>
      </c>
    </row>
    <row r="4303" spans="1:8" x14ac:dyDescent="0.25">
      <c r="A4303" s="2">
        <v>562537</v>
      </c>
      <c r="B4303" s="1">
        <v>21243</v>
      </c>
      <c r="C4303" s="2" t="s">
        <v>122</v>
      </c>
      <c r="D4303" s="2">
        <v>8</v>
      </c>
      <c r="E4303" s="3">
        <v>40760.626388888886</v>
      </c>
      <c r="F4303" s="11">
        <v>1.69</v>
      </c>
      <c r="G4303" s="2">
        <v>12517</v>
      </c>
      <c r="H4303" s="11">
        <v>13.52</v>
      </c>
    </row>
    <row r="4304" spans="1:8" x14ac:dyDescent="0.25">
      <c r="A4304" s="2">
        <v>562537</v>
      </c>
      <c r="B4304" s="1">
        <v>21244</v>
      </c>
      <c r="C4304" s="2" t="s">
        <v>134</v>
      </c>
      <c r="D4304" s="2">
        <v>8</v>
      </c>
      <c r="E4304" s="3">
        <v>40760.626388888886</v>
      </c>
      <c r="F4304" s="11">
        <v>1.69</v>
      </c>
      <c r="G4304" s="2">
        <v>12517</v>
      </c>
      <c r="H4304" s="11">
        <v>13.52</v>
      </c>
    </row>
    <row r="4305" spans="1:8" x14ac:dyDescent="0.25">
      <c r="A4305" s="2">
        <v>562537</v>
      </c>
      <c r="B4305" s="1">
        <v>22086</v>
      </c>
      <c r="C4305" s="2" t="s">
        <v>1335</v>
      </c>
      <c r="D4305" s="2">
        <v>6</v>
      </c>
      <c r="E4305" s="3">
        <v>40760.626388888886</v>
      </c>
      <c r="F4305" s="11">
        <v>2.95</v>
      </c>
      <c r="G4305" s="2">
        <v>12517</v>
      </c>
      <c r="H4305" s="11">
        <v>17.700000000000003</v>
      </c>
    </row>
    <row r="4306" spans="1:8" x14ac:dyDescent="0.25">
      <c r="A4306" s="2">
        <v>562537</v>
      </c>
      <c r="B4306" s="1">
        <v>22142</v>
      </c>
      <c r="C4306" s="2" t="s">
        <v>1338</v>
      </c>
      <c r="D4306" s="2">
        <v>6</v>
      </c>
      <c r="E4306" s="3">
        <v>40760.626388888886</v>
      </c>
      <c r="F4306" s="11">
        <v>1.45</v>
      </c>
      <c r="G4306" s="2">
        <v>12517</v>
      </c>
      <c r="H4306" s="11">
        <v>8.6999999999999993</v>
      </c>
    </row>
    <row r="4307" spans="1:8" x14ac:dyDescent="0.25">
      <c r="A4307" s="2">
        <v>562537</v>
      </c>
      <c r="B4307" s="1">
        <v>22144</v>
      </c>
      <c r="C4307" s="2" t="s">
        <v>91</v>
      </c>
      <c r="D4307" s="2">
        <v>6</v>
      </c>
      <c r="E4307" s="3">
        <v>40760.626388888886</v>
      </c>
      <c r="F4307" s="11">
        <v>2.1</v>
      </c>
      <c r="G4307" s="2">
        <v>12517</v>
      </c>
      <c r="H4307" s="11">
        <v>12.600000000000001</v>
      </c>
    </row>
    <row r="4308" spans="1:8" x14ac:dyDescent="0.25">
      <c r="A4308" s="2">
        <v>562537</v>
      </c>
      <c r="B4308" s="1">
        <v>22326</v>
      </c>
      <c r="C4308" s="2" t="s">
        <v>75</v>
      </c>
      <c r="D4308" s="2">
        <v>6</v>
      </c>
      <c r="E4308" s="3">
        <v>40760.626388888886</v>
      </c>
      <c r="F4308" s="11">
        <v>2.95</v>
      </c>
      <c r="G4308" s="2">
        <v>12517</v>
      </c>
      <c r="H4308" s="11">
        <v>17.700000000000003</v>
      </c>
    </row>
    <row r="4309" spans="1:8" x14ac:dyDescent="0.25">
      <c r="A4309" s="2">
        <v>562537</v>
      </c>
      <c r="B4309" s="1">
        <v>22328</v>
      </c>
      <c r="C4309" s="2" t="s">
        <v>101</v>
      </c>
      <c r="D4309" s="2">
        <v>6</v>
      </c>
      <c r="E4309" s="3">
        <v>40760.626388888886</v>
      </c>
      <c r="F4309" s="11">
        <v>2.95</v>
      </c>
      <c r="G4309" s="2">
        <v>12517</v>
      </c>
      <c r="H4309" s="11">
        <v>17.700000000000003</v>
      </c>
    </row>
    <row r="4310" spans="1:8" x14ac:dyDescent="0.25">
      <c r="A4310" s="2">
        <v>562537</v>
      </c>
      <c r="B4310" s="1">
        <v>22367</v>
      </c>
      <c r="C4310" s="2" t="s">
        <v>465</v>
      </c>
      <c r="D4310" s="2">
        <v>8</v>
      </c>
      <c r="E4310" s="3">
        <v>40760.626388888886</v>
      </c>
      <c r="F4310" s="11">
        <v>1.95</v>
      </c>
      <c r="G4310" s="2">
        <v>12517</v>
      </c>
      <c r="H4310" s="11">
        <v>15.6</v>
      </c>
    </row>
    <row r="4311" spans="1:8" x14ac:dyDescent="0.25">
      <c r="A4311" s="2">
        <v>562537</v>
      </c>
      <c r="B4311" s="1">
        <v>22627</v>
      </c>
      <c r="C4311" s="2" t="s">
        <v>150</v>
      </c>
      <c r="D4311" s="2">
        <v>2</v>
      </c>
      <c r="E4311" s="3">
        <v>40760.626388888886</v>
      </c>
      <c r="F4311" s="11">
        <v>8.5</v>
      </c>
      <c r="G4311" s="2">
        <v>12517</v>
      </c>
      <c r="H4311" s="11">
        <v>17</v>
      </c>
    </row>
    <row r="4312" spans="1:8" x14ac:dyDescent="0.25">
      <c r="A4312" s="2">
        <v>562537</v>
      </c>
      <c r="B4312" s="1">
        <v>22629</v>
      </c>
      <c r="C4312" s="2" t="s">
        <v>74</v>
      </c>
      <c r="D4312" s="2">
        <v>6</v>
      </c>
      <c r="E4312" s="3">
        <v>40760.626388888886</v>
      </c>
      <c r="F4312" s="11">
        <v>1.95</v>
      </c>
      <c r="G4312" s="2">
        <v>12517</v>
      </c>
      <c r="H4312" s="11">
        <v>11.7</v>
      </c>
    </row>
    <row r="4313" spans="1:8" x14ac:dyDescent="0.25">
      <c r="A4313" s="2">
        <v>562537</v>
      </c>
      <c r="B4313" s="1">
        <v>22720</v>
      </c>
      <c r="C4313" s="2" t="s">
        <v>212</v>
      </c>
      <c r="D4313" s="2">
        <v>3</v>
      </c>
      <c r="E4313" s="3">
        <v>40760.626388888886</v>
      </c>
      <c r="F4313" s="11">
        <v>4.95</v>
      </c>
      <c r="G4313" s="2">
        <v>12517</v>
      </c>
      <c r="H4313" s="11">
        <v>14.850000000000001</v>
      </c>
    </row>
    <row r="4314" spans="1:8" x14ac:dyDescent="0.25">
      <c r="A4314" s="2">
        <v>562537</v>
      </c>
      <c r="B4314" s="1">
        <v>22945</v>
      </c>
      <c r="C4314" s="2" t="s">
        <v>1339</v>
      </c>
      <c r="D4314" s="2">
        <v>12</v>
      </c>
      <c r="E4314" s="3">
        <v>40760.626388888886</v>
      </c>
      <c r="F4314" s="11">
        <v>0.85</v>
      </c>
      <c r="G4314" s="2">
        <v>12517</v>
      </c>
      <c r="H4314" s="11">
        <v>10.199999999999999</v>
      </c>
    </row>
    <row r="4315" spans="1:8" x14ac:dyDescent="0.25">
      <c r="A4315" s="2">
        <v>562537</v>
      </c>
      <c r="B4315" s="1">
        <v>22960</v>
      </c>
      <c r="C4315" s="2" t="s">
        <v>52</v>
      </c>
      <c r="D4315" s="2">
        <v>6</v>
      </c>
      <c r="E4315" s="3">
        <v>40760.626388888886</v>
      </c>
      <c r="F4315" s="11">
        <v>4.25</v>
      </c>
      <c r="G4315" s="2">
        <v>12517</v>
      </c>
      <c r="H4315" s="11">
        <v>25.5</v>
      </c>
    </row>
    <row r="4316" spans="1:8" x14ac:dyDescent="0.25">
      <c r="A4316" s="2">
        <v>562537</v>
      </c>
      <c r="B4316" s="1">
        <v>22964</v>
      </c>
      <c r="C4316" s="2" t="s">
        <v>53</v>
      </c>
      <c r="D4316" s="2">
        <v>6</v>
      </c>
      <c r="E4316" s="3">
        <v>40760.626388888886</v>
      </c>
      <c r="F4316" s="11">
        <v>2.1</v>
      </c>
      <c r="G4316" s="2">
        <v>12517</v>
      </c>
      <c r="H4316" s="11">
        <v>12.600000000000001</v>
      </c>
    </row>
    <row r="4317" spans="1:8" x14ac:dyDescent="0.25">
      <c r="A4317" s="2">
        <v>562537</v>
      </c>
      <c r="B4317" s="1">
        <v>23080</v>
      </c>
      <c r="C4317" s="2" t="s">
        <v>1337</v>
      </c>
      <c r="D4317" s="2">
        <v>2</v>
      </c>
      <c r="E4317" s="3">
        <v>40760.626388888886</v>
      </c>
      <c r="F4317" s="11">
        <v>8.25</v>
      </c>
      <c r="G4317" s="2">
        <v>12517</v>
      </c>
      <c r="H4317" s="11">
        <v>16.5</v>
      </c>
    </row>
    <row r="4318" spans="1:8" x14ac:dyDescent="0.25">
      <c r="A4318" s="2">
        <v>562537</v>
      </c>
      <c r="B4318" s="1">
        <v>23110</v>
      </c>
      <c r="C4318" s="2" t="s">
        <v>1058</v>
      </c>
      <c r="D4318" s="2">
        <v>2</v>
      </c>
      <c r="E4318" s="3">
        <v>40760.626388888886</v>
      </c>
      <c r="F4318" s="11">
        <v>5.75</v>
      </c>
      <c r="G4318" s="2">
        <v>12517</v>
      </c>
      <c r="H4318" s="11">
        <v>11.5</v>
      </c>
    </row>
    <row r="4319" spans="1:8" x14ac:dyDescent="0.25">
      <c r="A4319" s="2">
        <v>562537</v>
      </c>
      <c r="B4319" s="1">
        <v>23122</v>
      </c>
      <c r="C4319" s="2" t="s">
        <v>1336</v>
      </c>
      <c r="D4319" s="2">
        <v>12</v>
      </c>
      <c r="E4319" s="3">
        <v>40760.626388888886</v>
      </c>
      <c r="F4319" s="11">
        <v>0.83</v>
      </c>
      <c r="G4319" s="2">
        <v>12517</v>
      </c>
      <c r="H4319" s="11">
        <v>9.9599999999999991</v>
      </c>
    </row>
    <row r="4320" spans="1:8" x14ac:dyDescent="0.25">
      <c r="A4320" s="2">
        <v>562537</v>
      </c>
      <c r="B4320" s="1">
        <v>23144</v>
      </c>
      <c r="C4320" s="2" t="s">
        <v>1333</v>
      </c>
      <c r="D4320" s="2">
        <v>12</v>
      </c>
      <c r="E4320" s="3">
        <v>40760.626388888886</v>
      </c>
      <c r="F4320" s="11">
        <v>0.83</v>
      </c>
      <c r="G4320" s="2">
        <v>12517</v>
      </c>
      <c r="H4320" s="11">
        <v>9.9599999999999991</v>
      </c>
    </row>
    <row r="4321" spans="1:8" x14ac:dyDescent="0.25">
      <c r="A4321" s="2">
        <v>562537</v>
      </c>
      <c r="B4321" s="1">
        <v>23145</v>
      </c>
      <c r="C4321" s="2" t="s">
        <v>1332</v>
      </c>
      <c r="D4321" s="2">
        <v>12</v>
      </c>
      <c r="E4321" s="3">
        <v>40760.626388888886</v>
      </c>
      <c r="F4321" s="11">
        <v>0.95</v>
      </c>
      <c r="G4321" s="2">
        <v>12517</v>
      </c>
      <c r="H4321" s="11">
        <v>11.399999999999999</v>
      </c>
    </row>
    <row r="4322" spans="1:8" x14ac:dyDescent="0.25">
      <c r="A4322" s="2">
        <v>562537</v>
      </c>
      <c r="B4322" s="1">
        <v>23198</v>
      </c>
      <c r="C4322" s="2" t="s">
        <v>1187</v>
      </c>
      <c r="D4322" s="2">
        <v>12</v>
      </c>
      <c r="E4322" s="3">
        <v>40760.626388888886</v>
      </c>
      <c r="F4322" s="11">
        <v>1.45</v>
      </c>
      <c r="G4322" s="2">
        <v>12517</v>
      </c>
      <c r="H4322" s="11">
        <v>17.399999999999999</v>
      </c>
    </row>
    <row r="4323" spans="1:8" x14ac:dyDescent="0.25">
      <c r="A4323" s="2">
        <v>562537</v>
      </c>
      <c r="B4323" s="1">
        <v>23212</v>
      </c>
      <c r="C4323" s="2" t="s">
        <v>1075</v>
      </c>
      <c r="D4323" s="2">
        <v>12</v>
      </c>
      <c r="E4323" s="3">
        <v>40760.626388888886</v>
      </c>
      <c r="F4323" s="11">
        <v>1.25</v>
      </c>
      <c r="G4323" s="2">
        <v>12517</v>
      </c>
      <c r="H4323" s="11">
        <v>15</v>
      </c>
    </row>
    <row r="4324" spans="1:8" x14ac:dyDescent="0.25">
      <c r="A4324" s="2">
        <v>562537</v>
      </c>
      <c r="B4324" s="1">
        <v>23213</v>
      </c>
      <c r="C4324" s="2" t="s">
        <v>1074</v>
      </c>
      <c r="D4324" s="2">
        <v>12</v>
      </c>
      <c r="E4324" s="3">
        <v>40760.626388888886</v>
      </c>
      <c r="F4324" s="11">
        <v>1.25</v>
      </c>
      <c r="G4324" s="2">
        <v>12517</v>
      </c>
      <c r="H4324" s="11">
        <v>15</v>
      </c>
    </row>
    <row r="4325" spans="1:8" x14ac:dyDescent="0.25">
      <c r="A4325" s="2">
        <v>562537</v>
      </c>
      <c r="B4325" s="1">
        <v>23243</v>
      </c>
      <c r="C4325" s="2" t="s">
        <v>1126</v>
      </c>
      <c r="D4325" s="2">
        <v>4</v>
      </c>
      <c r="E4325" s="3">
        <v>40760.626388888886</v>
      </c>
      <c r="F4325" s="11">
        <v>4.95</v>
      </c>
      <c r="G4325" s="2">
        <v>12517</v>
      </c>
      <c r="H4325" s="11">
        <v>19.8</v>
      </c>
    </row>
    <row r="4326" spans="1:8" x14ac:dyDescent="0.25">
      <c r="A4326" s="2">
        <v>562537</v>
      </c>
      <c r="B4326" s="1">
        <v>23247</v>
      </c>
      <c r="C4326" s="2" t="s">
        <v>1340</v>
      </c>
      <c r="D4326" s="2">
        <v>6</v>
      </c>
      <c r="E4326" s="3">
        <v>40760.626388888886</v>
      </c>
      <c r="F4326" s="11">
        <v>2.89</v>
      </c>
      <c r="G4326" s="2">
        <v>12517</v>
      </c>
      <c r="H4326" s="11">
        <v>17.34</v>
      </c>
    </row>
    <row r="4327" spans="1:8" x14ac:dyDescent="0.25">
      <c r="A4327" s="2">
        <v>562537</v>
      </c>
      <c r="B4327" s="1">
        <v>23263</v>
      </c>
      <c r="C4327" s="2" t="s">
        <v>1248</v>
      </c>
      <c r="D4327" s="2">
        <v>12</v>
      </c>
      <c r="E4327" s="3">
        <v>40760.626388888886</v>
      </c>
      <c r="F4327" s="11">
        <v>1.25</v>
      </c>
      <c r="G4327" s="2">
        <v>12517</v>
      </c>
      <c r="H4327" s="11">
        <v>15</v>
      </c>
    </row>
    <row r="4328" spans="1:8" x14ac:dyDescent="0.25">
      <c r="A4328" s="2">
        <v>562537</v>
      </c>
      <c r="B4328" s="1">
        <v>23264</v>
      </c>
      <c r="C4328" s="2" t="s">
        <v>1179</v>
      </c>
      <c r="D4328" s="2">
        <v>12</v>
      </c>
      <c r="E4328" s="3">
        <v>40760.626388888886</v>
      </c>
      <c r="F4328" s="11">
        <v>1.25</v>
      </c>
      <c r="G4328" s="2">
        <v>12517</v>
      </c>
      <c r="H4328" s="11">
        <v>15</v>
      </c>
    </row>
    <row r="4329" spans="1:8" x14ac:dyDescent="0.25">
      <c r="A4329" s="2">
        <v>562537</v>
      </c>
      <c r="B4329" s="1">
        <v>23265</v>
      </c>
      <c r="C4329" s="2" t="s">
        <v>1334</v>
      </c>
      <c r="D4329" s="2">
        <v>12</v>
      </c>
      <c r="E4329" s="3">
        <v>40760.626388888886</v>
      </c>
      <c r="F4329" s="11">
        <v>1.25</v>
      </c>
      <c r="G4329" s="2">
        <v>12517</v>
      </c>
      <c r="H4329" s="11">
        <v>15</v>
      </c>
    </row>
    <row r="4330" spans="1:8" x14ac:dyDescent="0.25">
      <c r="A4330" s="2">
        <v>562537</v>
      </c>
      <c r="B4330" s="1">
        <v>23266</v>
      </c>
      <c r="C4330" s="2" t="s">
        <v>1180</v>
      </c>
      <c r="D4330" s="2">
        <v>12</v>
      </c>
      <c r="E4330" s="3">
        <v>40760.626388888886</v>
      </c>
      <c r="F4330" s="11">
        <v>1.25</v>
      </c>
      <c r="G4330" s="2">
        <v>12517</v>
      </c>
      <c r="H4330" s="11">
        <v>15</v>
      </c>
    </row>
    <row r="4331" spans="1:8" x14ac:dyDescent="0.25">
      <c r="A4331" s="2">
        <v>562537</v>
      </c>
      <c r="B4331" s="1">
        <v>23272</v>
      </c>
      <c r="C4331" s="2" t="s">
        <v>1330</v>
      </c>
      <c r="D4331" s="2">
        <v>12</v>
      </c>
      <c r="E4331" s="3">
        <v>40760.626388888886</v>
      </c>
      <c r="F4331" s="11">
        <v>1.65</v>
      </c>
      <c r="G4331" s="2">
        <v>12517</v>
      </c>
      <c r="H4331" s="11">
        <v>19.799999999999997</v>
      </c>
    </row>
    <row r="4332" spans="1:8" x14ac:dyDescent="0.25">
      <c r="A4332" s="2">
        <v>562537</v>
      </c>
      <c r="B4332" s="1">
        <v>23273</v>
      </c>
      <c r="C4332" s="2" t="s">
        <v>1329</v>
      </c>
      <c r="D4332" s="2">
        <v>12</v>
      </c>
      <c r="E4332" s="3">
        <v>40760.626388888886</v>
      </c>
      <c r="F4332" s="11">
        <v>1.65</v>
      </c>
      <c r="G4332" s="2">
        <v>12517</v>
      </c>
      <c r="H4332" s="11">
        <v>19.799999999999997</v>
      </c>
    </row>
    <row r="4333" spans="1:8" x14ac:dyDescent="0.25">
      <c r="A4333" s="2">
        <v>562537</v>
      </c>
      <c r="B4333" s="1">
        <v>23274</v>
      </c>
      <c r="C4333" s="2" t="s">
        <v>1331</v>
      </c>
      <c r="D4333" s="2">
        <v>12</v>
      </c>
      <c r="E4333" s="3">
        <v>40760.626388888886</v>
      </c>
      <c r="F4333" s="11">
        <v>1.65</v>
      </c>
      <c r="G4333" s="2">
        <v>12517</v>
      </c>
      <c r="H4333" s="11">
        <v>19.799999999999997</v>
      </c>
    </row>
    <row r="4334" spans="1:8" x14ac:dyDescent="0.25">
      <c r="A4334" s="2">
        <v>562537</v>
      </c>
      <c r="B4334" s="1">
        <v>23288</v>
      </c>
      <c r="C4334" s="2" t="s">
        <v>1170</v>
      </c>
      <c r="D4334" s="2">
        <v>8</v>
      </c>
      <c r="E4334" s="3">
        <v>40760.626388888886</v>
      </c>
      <c r="F4334" s="11">
        <v>0.85</v>
      </c>
      <c r="G4334" s="2">
        <v>12517</v>
      </c>
      <c r="H4334" s="11">
        <v>6.8</v>
      </c>
    </row>
    <row r="4335" spans="1:8" x14ac:dyDescent="0.25">
      <c r="A4335" s="2">
        <v>562537</v>
      </c>
      <c r="B4335" s="1">
        <v>23294</v>
      </c>
      <c r="C4335" s="2" t="s">
        <v>1206</v>
      </c>
      <c r="D4335" s="2">
        <v>8</v>
      </c>
      <c r="E4335" s="3">
        <v>40760.626388888886</v>
      </c>
      <c r="F4335" s="11">
        <v>0.83</v>
      </c>
      <c r="G4335" s="2">
        <v>12517</v>
      </c>
      <c r="H4335" s="11">
        <v>6.64</v>
      </c>
    </row>
    <row r="4336" spans="1:8" x14ac:dyDescent="0.25">
      <c r="A4336" s="2">
        <v>562537</v>
      </c>
      <c r="B4336" s="1">
        <v>23295</v>
      </c>
      <c r="C4336" s="2" t="s">
        <v>1203</v>
      </c>
      <c r="D4336" s="2">
        <v>16</v>
      </c>
      <c r="E4336" s="3">
        <v>40760.626388888886</v>
      </c>
      <c r="F4336" s="11">
        <v>0.83</v>
      </c>
      <c r="G4336" s="2">
        <v>12517</v>
      </c>
      <c r="H4336" s="11">
        <v>13.28</v>
      </c>
    </row>
    <row r="4337" spans="1:8" x14ac:dyDescent="0.25">
      <c r="A4337" s="2">
        <v>562537</v>
      </c>
      <c r="B4337" s="1">
        <v>23296</v>
      </c>
      <c r="C4337" s="2" t="s">
        <v>1205</v>
      </c>
      <c r="D4337" s="2">
        <v>12</v>
      </c>
      <c r="E4337" s="3">
        <v>40760.626388888886</v>
      </c>
      <c r="F4337" s="11">
        <v>1.25</v>
      </c>
      <c r="G4337" s="2">
        <v>12517</v>
      </c>
      <c r="H4337" s="11">
        <v>15</v>
      </c>
    </row>
    <row r="4338" spans="1:8" x14ac:dyDescent="0.25">
      <c r="A4338" s="2">
        <v>562537</v>
      </c>
      <c r="B4338" s="1">
        <v>23297</v>
      </c>
      <c r="C4338" s="2" t="s">
        <v>1293</v>
      </c>
      <c r="D4338" s="2">
        <v>6</v>
      </c>
      <c r="E4338" s="3">
        <v>40760.626388888886</v>
      </c>
      <c r="F4338" s="11">
        <v>1.65</v>
      </c>
      <c r="G4338" s="2">
        <v>12517</v>
      </c>
      <c r="H4338" s="11">
        <v>9.8999999999999986</v>
      </c>
    </row>
    <row r="4339" spans="1:8" x14ac:dyDescent="0.25">
      <c r="A4339" s="2">
        <v>562537</v>
      </c>
      <c r="B4339" s="1">
        <v>23318</v>
      </c>
      <c r="C4339" s="2" t="s">
        <v>1181</v>
      </c>
      <c r="D4339" s="2">
        <v>6</v>
      </c>
      <c r="E4339" s="3">
        <v>40760.626388888886</v>
      </c>
      <c r="F4339" s="11">
        <v>2.4900000000000002</v>
      </c>
      <c r="G4339" s="2">
        <v>12517</v>
      </c>
      <c r="H4339" s="11">
        <v>14.940000000000001</v>
      </c>
    </row>
    <row r="4340" spans="1:8" x14ac:dyDescent="0.25">
      <c r="A4340" s="2">
        <v>562537</v>
      </c>
      <c r="B4340" s="1">
        <v>23319</v>
      </c>
      <c r="C4340" s="2" t="s">
        <v>1183</v>
      </c>
      <c r="D4340" s="2">
        <v>6</v>
      </c>
      <c r="E4340" s="3">
        <v>40760.626388888886</v>
      </c>
      <c r="F4340" s="11">
        <v>2.4900000000000002</v>
      </c>
      <c r="G4340" s="2">
        <v>12517</v>
      </c>
      <c r="H4340" s="11">
        <v>14.940000000000001</v>
      </c>
    </row>
    <row r="4341" spans="1:8" x14ac:dyDescent="0.25">
      <c r="A4341" s="2">
        <v>562537</v>
      </c>
      <c r="B4341" s="1">
        <v>23320</v>
      </c>
      <c r="C4341" s="2" t="s">
        <v>1182</v>
      </c>
      <c r="D4341" s="2">
        <v>12</v>
      </c>
      <c r="E4341" s="3">
        <v>40760.626388888886</v>
      </c>
      <c r="F4341" s="11">
        <v>2.89</v>
      </c>
      <c r="G4341" s="2">
        <v>12517</v>
      </c>
      <c r="H4341" s="11">
        <v>34.68</v>
      </c>
    </row>
    <row r="4342" spans="1:8" x14ac:dyDescent="0.25">
      <c r="A4342" s="2">
        <v>562537</v>
      </c>
      <c r="B4342" s="1">
        <v>23344</v>
      </c>
      <c r="C4342" s="2" t="s">
        <v>1321</v>
      </c>
      <c r="D4342" s="2">
        <v>5</v>
      </c>
      <c r="E4342" s="3">
        <v>40760.626388888886</v>
      </c>
      <c r="F4342" s="11">
        <v>2.08</v>
      </c>
      <c r="G4342" s="2">
        <v>12517</v>
      </c>
      <c r="H4342" s="11">
        <v>10.4</v>
      </c>
    </row>
    <row r="4343" spans="1:8" x14ac:dyDescent="0.25">
      <c r="A4343" s="2">
        <v>562537</v>
      </c>
      <c r="B4343" s="1">
        <v>23346</v>
      </c>
      <c r="C4343" s="2" t="s">
        <v>1319</v>
      </c>
      <c r="D4343" s="2">
        <v>6</v>
      </c>
      <c r="E4343" s="3">
        <v>40760.626388888886</v>
      </c>
      <c r="F4343" s="11">
        <v>1.25</v>
      </c>
      <c r="G4343" s="2">
        <v>12517</v>
      </c>
      <c r="H4343" s="11">
        <v>7.5</v>
      </c>
    </row>
    <row r="4344" spans="1:8" x14ac:dyDescent="0.25">
      <c r="A4344" s="2">
        <v>562537</v>
      </c>
      <c r="B4344" s="1" t="s">
        <v>1296</v>
      </c>
      <c r="C4344" s="2" t="s">
        <v>1297</v>
      </c>
      <c r="D4344" s="2">
        <v>12</v>
      </c>
      <c r="E4344" s="3">
        <v>40760.626388888886</v>
      </c>
      <c r="F4344" s="11">
        <v>0.95</v>
      </c>
      <c r="G4344" s="2">
        <v>12517</v>
      </c>
      <c r="H4344" s="11">
        <v>11.399999999999999</v>
      </c>
    </row>
    <row r="4345" spans="1:8" x14ac:dyDescent="0.25">
      <c r="A4345" s="2">
        <v>562537</v>
      </c>
      <c r="B4345" s="1" t="s">
        <v>1298</v>
      </c>
      <c r="C4345" s="2" t="s">
        <v>1299</v>
      </c>
      <c r="D4345" s="2">
        <v>12</v>
      </c>
      <c r="E4345" s="3">
        <v>40760.626388888886</v>
      </c>
      <c r="F4345" s="11">
        <v>0.85</v>
      </c>
      <c r="G4345" s="2">
        <v>12517</v>
      </c>
      <c r="H4345" s="11">
        <v>10.199999999999999</v>
      </c>
    </row>
    <row r="4346" spans="1:8" x14ac:dyDescent="0.25">
      <c r="A4346" s="2">
        <v>562568</v>
      </c>
      <c r="B4346" s="1">
        <v>20712</v>
      </c>
      <c r="C4346" s="2" t="s">
        <v>6</v>
      </c>
      <c r="D4346" s="2">
        <v>10</v>
      </c>
      <c r="E4346" s="3">
        <v>40762.499305555553</v>
      </c>
      <c r="F4346" s="11">
        <v>2.08</v>
      </c>
      <c r="G4346" s="2">
        <v>12720</v>
      </c>
      <c r="H4346" s="11">
        <v>20.8</v>
      </c>
    </row>
    <row r="4347" spans="1:8" x14ac:dyDescent="0.25">
      <c r="A4347" s="2">
        <v>562568</v>
      </c>
      <c r="B4347" s="1">
        <v>20719</v>
      </c>
      <c r="C4347" s="2" t="s">
        <v>76</v>
      </c>
      <c r="D4347" s="2">
        <v>10</v>
      </c>
      <c r="E4347" s="3">
        <v>40762.499305555553</v>
      </c>
      <c r="F4347" s="11">
        <v>0.85</v>
      </c>
      <c r="G4347" s="2">
        <v>12720</v>
      </c>
      <c r="H4347" s="11">
        <v>8.5</v>
      </c>
    </row>
    <row r="4348" spans="1:8" x14ac:dyDescent="0.25">
      <c r="A4348" s="2">
        <v>562568</v>
      </c>
      <c r="B4348" s="1">
        <v>21246</v>
      </c>
      <c r="C4348" s="2" t="s">
        <v>1341</v>
      </c>
      <c r="D4348" s="2">
        <v>6</v>
      </c>
      <c r="E4348" s="3">
        <v>40762.499305555553</v>
      </c>
      <c r="F4348" s="11">
        <v>4.95</v>
      </c>
      <c r="G4348" s="2">
        <v>12720</v>
      </c>
      <c r="H4348" s="11">
        <v>29.700000000000003</v>
      </c>
    </row>
    <row r="4349" spans="1:8" x14ac:dyDescent="0.25">
      <c r="A4349" s="2">
        <v>562568</v>
      </c>
      <c r="B4349" s="1">
        <v>21880</v>
      </c>
      <c r="C4349" s="2" t="s">
        <v>231</v>
      </c>
      <c r="D4349" s="2">
        <v>12</v>
      </c>
      <c r="E4349" s="3">
        <v>40762.499305555553</v>
      </c>
      <c r="F4349" s="11">
        <v>0.65</v>
      </c>
      <c r="G4349" s="2">
        <v>12720</v>
      </c>
      <c r="H4349" s="11">
        <v>7.8000000000000007</v>
      </c>
    </row>
    <row r="4350" spans="1:8" x14ac:dyDescent="0.25">
      <c r="A4350" s="2">
        <v>562568</v>
      </c>
      <c r="B4350" s="1">
        <v>22553</v>
      </c>
      <c r="C4350" s="2" t="s">
        <v>702</v>
      </c>
      <c r="D4350" s="2">
        <v>12</v>
      </c>
      <c r="E4350" s="3">
        <v>40762.499305555553</v>
      </c>
      <c r="F4350" s="11">
        <v>1.65</v>
      </c>
      <c r="G4350" s="2">
        <v>12720</v>
      </c>
      <c r="H4350" s="11">
        <v>19.799999999999997</v>
      </c>
    </row>
    <row r="4351" spans="1:8" x14ac:dyDescent="0.25">
      <c r="A4351" s="2">
        <v>562568</v>
      </c>
      <c r="B4351" s="1">
        <v>23344</v>
      </c>
      <c r="C4351" s="2" t="s">
        <v>1321</v>
      </c>
      <c r="D4351" s="2">
        <v>10</v>
      </c>
      <c r="E4351" s="3">
        <v>40762.499305555553</v>
      </c>
      <c r="F4351" s="11">
        <v>2.08</v>
      </c>
      <c r="G4351" s="2">
        <v>12720</v>
      </c>
      <c r="H4351" s="11">
        <v>20.8</v>
      </c>
    </row>
    <row r="4352" spans="1:8" x14ac:dyDescent="0.25">
      <c r="A4352" s="2">
        <v>562605</v>
      </c>
      <c r="B4352" s="1">
        <v>20712</v>
      </c>
      <c r="C4352" s="2" t="s">
        <v>6</v>
      </c>
      <c r="D4352" s="2">
        <v>10</v>
      </c>
      <c r="E4352" s="3">
        <v>40763.457638888889</v>
      </c>
      <c r="F4352" s="11">
        <v>2.08</v>
      </c>
      <c r="G4352" s="2">
        <v>12530</v>
      </c>
      <c r="H4352" s="11">
        <v>20.8</v>
      </c>
    </row>
    <row r="4353" spans="1:8" x14ac:dyDescent="0.25">
      <c r="A4353" s="2">
        <v>562605</v>
      </c>
      <c r="B4353" s="1">
        <v>20713</v>
      </c>
      <c r="C4353" s="2" t="s">
        <v>7</v>
      </c>
      <c r="D4353" s="2">
        <v>10</v>
      </c>
      <c r="E4353" s="3">
        <v>40763.457638888889</v>
      </c>
      <c r="F4353" s="11">
        <v>2.08</v>
      </c>
      <c r="G4353" s="2">
        <v>12530</v>
      </c>
      <c r="H4353" s="11">
        <v>20.8</v>
      </c>
    </row>
    <row r="4354" spans="1:8" x14ac:dyDescent="0.25">
      <c r="A4354" s="2">
        <v>562605</v>
      </c>
      <c r="B4354" s="1">
        <v>20725</v>
      </c>
      <c r="C4354" s="2" t="s">
        <v>364</v>
      </c>
      <c r="D4354" s="2">
        <v>10</v>
      </c>
      <c r="E4354" s="3">
        <v>40763.457638888889</v>
      </c>
      <c r="F4354" s="11">
        <v>1.65</v>
      </c>
      <c r="G4354" s="2">
        <v>12530</v>
      </c>
      <c r="H4354" s="11">
        <v>16.5</v>
      </c>
    </row>
    <row r="4355" spans="1:8" x14ac:dyDescent="0.25">
      <c r="A4355" s="2">
        <v>562605</v>
      </c>
      <c r="B4355" s="1">
        <v>20749</v>
      </c>
      <c r="C4355" s="2" t="s">
        <v>719</v>
      </c>
      <c r="D4355" s="2">
        <v>4</v>
      </c>
      <c r="E4355" s="3">
        <v>40763.457638888889</v>
      </c>
      <c r="F4355" s="11">
        <v>7.95</v>
      </c>
      <c r="G4355" s="2">
        <v>12530</v>
      </c>
      <c r="H4355" s="11">
        <v>31.8</v>
      </c>
    </row>
    <row r="4356" spans="1:8" x14ac:dyDescent="0.25">
      <c r="A4356" s="2">
        <v>562605</v>
      </c>
      <c r="B4356" s="1">
        <v>21507</v>
      </c>
      <c r="C4356" s="2" t="s">
        <v>517</v>
      </c>
      <c r="D4356" s="2">
        <v>12</v>
      </c>
      <c r="E4356" s="3">
        <v>40763.457638888889</v>
      </c>
      <c r="F4356" s="11">
        <v>0.42</v>
      </c>
      <c r="G4356" s="2">
        <v>12530</v>
      </c>
      <c r="H4356" s="11">
        <v>5.04</v>
      </c>
    </row>
    <row r="4357" spans="1:8" x14ac:dyDescent="0.25">
      <c r="A4357" s="2">
        <v>562605</v>
      </c>
      <c r="B4357" s="1">
        <v>21829</v>
      </c>
      <c r="C4357" s="2" t="s">
        <v>875</v>
      </c>
      <c r="D4357" s="2">
        <v>72</v>
      </c>
      <c r="E4357" s="3">
        <v>40763.457638888889</v>
      </c>
      <c r="F4357" s="11">
        <v>0.21</v>
      </c>
      <c r="G4357" s="2">
        <v>12530</v>
      </c>
      <c r="H4357" s="11">
        <v>15.12</v>
      </c>
    </row>
    <row r="4358" spans="1:8" x14ac:dyDescent="0.25">
      <c r="A4358" s="2">
        <v>562605</v>
      </c>
      <c r="B4358" s="1">
        <v>22385</v>
      </c>
      <c r="C4358" s="2" t="s">
        <v>673</v>
      </c>
      <c r="D4358" s="2">
        <v>10</v>
      </c>
      <c r="E4358" s="3">
        <v>40763.457638888889</v>
      </c>
      <c r="F4358" s="11">
        <v>2.08</v>
      </c>
      <c r="G4358" s="2">
        <v>12530</v>
      </c>
      <c r="H4358" s="11">
        <v>20.8</v>
      </c>
    </row>
    <row r="4359" spans="1:8" x14ac:dyDescent="0.25">
      <c r="A4359" s="2">
        <v>562605</v>
      </c>
      <c r="B4359" s="1">
        <v>22386</v>
      </c>
      <c r="C4359" s="2" t="s">
        <v>124</v>
      </c>
      <c r="D4359" s="2">
        <v>10</v>
      </c>
      <c r="E4359" s="3">
        <v>40763.457638888889</v>
      </c>
      <c r="F4359" s="11">
        <v>2.08</v>
      </c>
      <c r="G4359" s="2">
        <v>12530</v>
      </c>
      <c r="H4359" s="11">
        <v>20.8</v>
      </c>
    </row>
    <row r="4360" spans="1:8" x14ac:dyDescent="0.25">
      <c r="A4360" s="2">
        <v>562605</v>
      </c>
      <c r="B4360" s="1">
        <v>22716</v>
      </c>
      <c r="C4360" s="2" t="s">
        <v>554</v>
      </c>
      <c r="D4360" s="2">
        <v>12</v>
      </c>
      <c r="E4360" s="3">
        <v>40763.457638888889</v>
      </c>
      <c r="F4360" s="11">
        <v>0.42</v>
      </c>
      <c r="G4360" s="2">
        <v>12530</v>
      </c>
      <c r="H4360" s="11">
        <v>5.04</v>
      </c>
    </row>
    <row r="4361" spans="1:8" x14ac:dyDescent="0.25">
      <c r="A4361" s="2">
        <v>562605</v>
      </c>
      <c r="B4361" s="1">
        <v>23199</v>
      </c>
      <c r="C4361" s="2" t="s">
        <v>888</v>
      </c>
      <c r="D4361" s="2">
        <v>20</v>
      </c>
      <c r="E4361" s="3">
        <v>40763.457638888889</v>
      </c>
      <c r="F4361" s="11">
        <v>2.08</v>
      </c>
      <c r="G4361" s="2">
        <v>12530</v>
      </c>
      <c r="H4361" s="11">
        <v>41.6</v>
      </c>
    </row>
    <row r="4362" spans="1:8" x14ac:dyDescent="0.25">
      <c r="A4362" s="2">
        <v>562605</v>
      </c>
      <c r="B4362" s="1">
        <v>23200</v>
      </c>
      <c r="C4362" s="2" t="s">
        <v>973</v>
      </c>
      <c r="D4362" s="2">
        <v>20</v>
      </c>
      <c r="E4362" s="3">
        <v>40763.457638888889</v>
      </c>
      <c r="F4362" s="11">
        <v>2.08</v>
      </c>
      <c r="G4362" s="2">
        <v>12530</v>
      </c>
      <c r="H4362" s="11">
        <v>41.6</v>
      </c>
    </row>
    <row r="4363" spans="1:8" x14ac:dyDescent="0.25">
      <c r="A4363" s="2">
        <v>562605</v>
      </c>
      <c r="B4363" s="1">
        <v>23206</v>
      </c>
      <c r="C4363" s="2" t="s">
        <v>901</v>
      </c>
      <c r="D4363" s="2">
        <v>10</v>
      </c>
      <c r="E4363" s="3">
        <v>40763.457638888889</v>
      </c>
      <c r="F4363" s="11">
        <v>1.65</v>
      </c>
      <c r="G4363" s="2">
        <v>12530</v>
      </c>
      <c r="H4363" s="11">
        <v>16.5</v>
      </c>
    </row>
    <row r="4364" spans="1:8" x14ac:dyDescent="0.25">
      <c r="A4364" s="2">
        <v>562605</v>
      </c>
      <c r="B4364" s="1">
        <v>23265</v>
      </c>
      <c r="C4364" s="2" t="s">
        <v>1334</v>
      </c>
      <c r="D4364" s="2">
        <v>12</v>
      </c>
      <c r="E4364" s="3">
        <v>40763.457638888889</v>
      </c>
      <c r="F4364" s="11">
        <v>1.25</v>
      </c>
      <c r="G4364" s="2">
        <v>12530</v>
      </c>
      <c r="H4364" s="11">
        <v>15</v>
      </c>
    </row>
    <row r="4365" spans="1:8" x14ac:dyDescent="0.25">
      <c r="A4365" s="2">
        <v>562605</v>
      </c>
      <c r="B4365" s="1">
        <v>23266</v>
      </c>
      <c r="C4365" s="2" t="s">
        <v>1180</v>
      </c>
      <c r="D4365" s="2">
        <v>12</v>
      </c>
      <c r="E4365" s="3">
        <v>40763.457638888889</v>
      </c>
      <c r="F4365" s="11">
        <v>1.25</v>
      </c>
      <c r="G4365" s="2">
        <v>12530</v>
      </c>
      <c r="H4365" s="11">
        <v>15</v>
      </c>
    </row>
    <row r="4366" spans="1:8" x14ac:dyDescent="0.25">
      <c r="A4366" s="2">
        <v>562605</v>
      </c>
      <c r="B4366" s="1">
        <v>23268</v>
      </c>
      <c r="C4366" s="2" t="s">
        <v>1249</v>
      </c>
      <c r="D4366" s="2">
        <v>12</v>
      </c>
      <c r="E4366" s="3">
        <v>40763.457638888889</v>
      </c>
      <c r="F4366" s="11">
        <v>1.45</v>
      </c>
      <c r="G4366" s="2">
        <v>12530</v>
      </c>
      <c r="H4366" s="11">
        <v>17.399999999999999</v>
      </c>
    </row>
    <row r="4367" spans="1:8" x14ac:dyDescent="0.25">
      <c r="A4367" s="2">
        <v>562605</v>
      </c>
      <c r="B4367" s="1">
        <v>23269</v>
      </c>
      <c r="C4367" s="2" t="s">
        <v>1342</v>
      </c>
      <c r="D4367" s="2">
        <v>12</v>
      </c>
      <c r="E4367" s="3">
        <v>40763.457638888889</v>
      </c>
      <c r="F4367" s="11">
        <v>1.45</v>
      </c>
      <c r="G4367" s="2">
        <v>12530</v>
      </c>
      <c r="H4367" s="11">
        <v>17.399999999999999</v>
      </c>
    </row>
    <row r="4368" spans="1:8" x14ac:dyDescent="0.25">
      <c r="A4368" s="2">
        <v>562605</v>
      </c>
      <c r="B4368" s="1">
        <v>90070</v>
      </c>
      <c r="C4368" s="2" t="s">
        <v>1343</v>
      </c>
      <c r="D4368" s="2">
        <v>3</v>
      </c>
      <c r="E4368" s="3">
        <v>40763.457638888889</v>
      </c>
      <c r="F4368" s="11">
        <v>5.95</v>
      </c>
      <c r="G4368" s="2">
        <v>12530</v>
      </c>
      <c r="H4368" s="11">
        <v>17.850000000000001</v>
      </c>
    </row>
    <row r="4369" spans="1:8" x14ac:dyDescent="0.25">
      <c r="A4369" s="2">
        <v>562605</v>
      </c>
      <c r="B4369" s="1" t="s">
        <v>28</v>
      </c>
      <c r="C4369" s="2" t="s">
        <v>29</v>
      </c>
      <c r="D4369" s="2">
        <v>20</v>
      </c>
      <c r="E4369" s="3">
        <v>40763.457638888889</v>
      </c>
      <c r="F4369" s="11">
        <v>2.08</v>
      </c>
      <c r="G4369" s="2">
        <v>12530</v>
      </c>
      <c r="H4369" s="11">
        <v>41.6</v>
      </c>
    </row>
    <row r="4370" spans="1:8" x14ac:dyDescent="0.25">
      <c r="A4370" s="2">
        <v>562729</v>
      </c>
      <c r="B4370" s="1">
        <v>21154</v>
      </c>
      <c r="C4370" s="2" t="s">
        <v>369</v>
      </c>
      <c r="D4370" s="2">
        <v>10</v>
      </c>
      <c r="E4370" s="3">
        <v>40764.420138888891</v>
      </c>
      <c r="F4370" s="11">
        <v>1.25</v>
      </c>
      <c r="G4370" s="2">
        <v>12569</v>
      </c>
      <c r="H4370" s="11">
        <v>12.5</v>
      </c>
    </row>
    <row r="4371" spans="1:8" x14ac:dyDescent="0.25">
      <c r="A4371" s="2">
        <v>562729</v>
      </c>
      <c r="B4371" s="1">
        <v>21710</v>
      </c>
      <c r="C4371" s="2" t="s">
        <v>1344</v>
      </c>
      <c r="D4371" s="2">
        <v>8</v>
      </c>
      <c r="E4371" s="3">
        <v>40764.420138888891</v>
      </c>
      <c r="F4371" s="11">
        <v>4.95</v>
      </c>
      <c r="G4371" s="2">
        <v>12569</v>
      </c>
      <c r="H4371" s="11">
        <v>39.6</v>
      </c>
    </row>
    <row r="4372" spans="1:8" x14ac:dyDescent="0.25">
      <c r="A4372" s="2">
        <v>562729</v>
      </c>
      <c r="B4372" s="1">
        <v>37448</v>
      </c>
      <c r="C4372" s="2" t="s">
        <v>252</v>
      </c>
      <c r="D4372" s="2">
        <v>12</v>
      </c>
      <c r="E4372" s="3">
        <v>40764.420138888891</v>
      </c>
      <c r="F4372" s="11">
        <v>1.49</v>
      </c>
      <c r="G4372" s="2">
        <v>12569</v>
      </c>
      <c r="H4372" s="11">
        <v>17.88</v>
      </c>
    </row>
    <row r="4373" spans="1:8" x14ac:dyDescent="0.25">
      <c r="A4373" s="2">
        <v>562729</v>
      </c>
      <c r="B4373" s="1" t="s">
        <v>589</v>
      </c>
      <c r="C4373" s="2" t="s">
        <v>590</v>
      </c>
      <c r="D4373" s="2">
        <v>4</v>
      </c>
      <c r="E4373" s="3">
        <v>40764.420138888891</v>
      </c>
      <c r="F4373" s="11">
        <v>3.75</v>
      </c>
      <c r="G4373" s="2">
        <v>12569</v>
      </c>
      <c r="H4373" s="11">
        <v>15</v>
      </c>
    </row>
    <row r="4374" spans="1:8" x14ac:dyDescent="0.25">
      <c r="A4374" s="2">
        <v>563345</v>
      </c>
      <c r="B4374" s="1">
        <v>21210</v>
      </c>
      <c r="C4374" s="2" t="s">
        <v>174</v>
      </c>
      <c r="D4374" s="2">
        <v>12</v>
      </c>
      <c r="E4374" s="3">
        <v>40770.556944444441</v>
      </c>
      <c r="F4374" s="11">
        <v>1.45</v>
      </c>
      <c r="G4374" s="2">
        <v>12619</v>
      </c>
      <c r="H4374" s="11">
        <v>17.399999999999999</v>
      </c>
    </row>
    <row r="4375" spans="1:8" x14ac:dyDescent="0.25">
      <c r="A4375" s="2">
        <v>563345</v>
      </c>
      <c r="B4375" s="1">
        <v>21212</v>
      </c>
      <c r="C4375" s="2" t="s">
        <v>21</v>
      </c>
      <c r="D4375" s="2">
        <v>48</v>
      </c>
      <c r="E4375" s="3">
        <v>40770.556944444441</v>
      </c>
      <c r="F4375" s="11">
        <v>0.55000000000000004</v>
      </c>
      <c r="G4375" s="2">
        <v>12619</v>
      </c>
      <c r="H4375" s="11">
        <v>26.400000000000002</v>
      </c>
    </row>
    <row r="4376" spans="1:8" x14ac:dyDescent="0.25">
      <c r="A4376" s="2">
        <v>563345</v>
      </c>
      <c r="B4376" s="1">
        <v>22930</v>
      </c>
      <c r="C4376" s="2" t="s">
        <v>1345</v>
      </c>
      <c r="D4376" s="2">
        <v>6</v>
      </c>
      <c r="E4376" s="3">
        <v>40770.556944444441</v>
      </c>
      <c r="F4376" s="11">
        <v>2.5499999999999998</v>
      </c>
      <c r="G4376" s="2">
        <v>12619</v>
      </c>
      <c r="H4376" s="11">
        <v>15.299999999999999</v>
      </c>
    </row>
    <row r="4377" spans="1:8" x14ac:dyDescent="0.25">
      <c r="A4377" s="2">
        <v>563345</v>
      </c>
      <c r="B4377" s="1">
        <v>22932</v>
      </c>
      <c r="C4377" s="2" t="s">
        <v>995</v>
      </c>
      <c r="D4377" s="2">
        <v>6</v>
      </c>
      <c r="E4377" s="3">
        <v>40770.556944444441</v>
      </c>
      <c r="F4377" s="11">
        <v>2.5499999999999998</v>
      </c>
      <c r="G4377" s="2">
        <v>12619</v>
      </c>
      <c r="H4377" s="11">
        <v>15.299999999999999</v>
      </c>
    </row>
    <row r="4378" spans="1:8" x14ac:dyDescent="0.25">
      <c r="A4378" s="2">
        <v>563345</v>
      </c>
      <c r="B4378" s="1">
        <v>23293</v>
      </c>
      <c r="C4378" s="2" t="s">
        <v>1204</v>
      </c>
      <c r="D4378" s="2">
        <v>128</v>
      </c>
      <c r="E4378" s="3">
        <v>40770.556944444441</v>
      </c>
      <c r="F4378" s="11">
        <v>0.72</v>
      </c>
      <c r="G4378" s="2">
        <v>12619</v>
      </c>
      <c r="H4378" s="11">
        <v>92.16</v>
      </c>
    </row>
    <row r="4379" spans="1:8" x14ac:dyDescent="0.25">
      <c r="A4379" s="2">
        <v>563345</v>
      </c>
      <c r="B4379" s="1">
        <v>23295</v>
      </c>
      <c r="C4379" s="2" t="s">
        <v>1203</v>
      </c>
      <c r="D4379" s="2">
        <v>128</v>
      </c>
      <c r="E4379" s="3">
        <v>40770.556944444441</v>
      </c>
      <c r="F4379" s="11">
        <v>0.72</v>
      </c>
      <c r="G4379" s="2">
        <v>12619</v>
      </c>
      <c r="H4379" s="11">
        <v>92.16</v>
      </c>
    </row>
    <row r="4380" spans="1:8" x14ac:dyDescent="0.25">
      <c r="A4380" s="2">
        <v>563345</v>
      </c>
      <c r="B4380" s="1">
        <v>23307</v>
      </c>
      <c r="C4380" s="2" t="s">
        <v>1129</v>
      </c>
      <c r="D4380" s="2">
        <v>48</v>
      </c>
      <c r="E4380" s="3">
        <v>40770.556944444441</v>
      </c>
      <c r="F4380" s="11">
        <v>0.55000000000000004</v>
      </c>
      <c r="G4380" s="2">
        <v>12619</v>
      </c>
      <c r="H4380" s="11">
        <v>26.400000000000002</v>
      </c>
    </row>
    <row r="4381" spans="1:8" x14ac:dyDescent="0.25">
      <c r="A4381" s="2">
        <v>563345</v>
      </c>
      <c r="B4381" s="1">
        <v>23308</v>
      </c>
      <c r="C4381" s="2" t="s">
        <v>1139</v>
      </c>
      <c r="D4381" s="2">
        <v>24</v>
      </c>
      <c r="E4381" s="3">
        <v>40770.556944444441</v>
      </c>
      <c r="F4381" s="11">
        <v>0.55000000000000004</v>
      </c>
      <c r="G4381" s="2">
        <v>12619</v>
      </c>
      <c r="H4381" s="11">
        <v>13.200000000000001</v>
      </c>
    </row>
    <row r="4382" spans="1:8" x14ac:dyDescent="0.25">
      <c r="A4382" s="2">
        <v>563345</v>
      </c>
      <c r="B4382" s="1">
        <v>23309</v>
      </c>
      <c r="C4382" s="2" t="s">
        <v>1086</v>
      </c>
      <c r="D4382" s="2">
        <v>48</v>
      </c>
      <c r="E4382" s="3">
        <v>40770.556944444441</v>
      </c>
      <c r="F4382" s="11">
        <v>0.55000000000000004</v>
      </c>
      <c r="G4382" s="2">
        <v>12619</v>
      </c>
      <c r="H4382" s="11">
        <v>26.400000000000002</v>
      </c>
    </row>
    <row r="4383" spans="1:8" x14ac:dyDescent="0.25">
      <c r="A4383" s="2">
        <v>563345</v>
      </c>
      <c r="B4383" s="1">
        <v>84988</v>
      </c>
      <c r="C4383" s="2" t="s">
        <v>287</v>
      </c>
      <c r="D4383" s="2">
        <v>12</v>
      </c>
      <c r="E4383" s="3">
        <v>40770.556944444441</v>
      </c>
      <c r="F4383" s="11">
        <v>1.45</v>
      </c>
      <c r="G4383" s="2">
        <v>12619</v>
      </c>
      <c r="H4383" s="11">
        <v>17.399999999999999</v>
      </c>
    </row>
    <row r="4384" spans="1:8" x14ac:dyDescent="0.25">
      <c r="A4384" s="2">
        <v>563373</v>
      </c>
      <c r="B4384" s="1">
        <v>20754</v>
      </c>
      <c r="C4384" s="2" t="s">
        <v>698</v>
      </c>
      <c r="D4384" s="2">
        <v>6</v>
      </c>
      <c r="E4384" s="3">
        <v>40771.418055555558</v>
      </c>
      <c r="F4384" s="11">
        <v>2.1</v>
      </c>
      <c r="G4384" s="2">
        <v>12569</v>
      </c>
      <c r="H4384" s="11">
        <v>12.600000000000001</v>
      </c>
    </row>
    <row r="4385" spans="1:8" x14ac:dyDescent="0.25">
      <c r="A4385" s="2">
        <v>563373</v>
      </c>
      <c r="B4385" s="1">
        <v>21481</v>
      </c>
      <c r="C4385" s="2" t="s">
        <v>119</v>
      </c>
      <c r="D4385" s="2">
        <v>6</v>
      </c>
      <c r="E4385" s="3">
        <v>40771.418055555558</v>
      </c>
      <c r="F4385" s="11">
        <v>2.95</v>
      </c>
      <c r="G4385" s="2">
        <v>12569</v>
      </c>
      <c r="H4385" s="11">
        <v>17.700000000000003</v>
      </c>
    </row>
    <row r="4386" spans="1:8" x14ac:dyDescent="0.25">
      <c r="A4386" s="2">
        <v>563373</v>
      </c>
      <c r="B4386" s="1">
        <v>22625</v>
      </c>
      <c r="C4386" s="2" t="s">
        <v>117</v>
      </c>
      <c r="D4386" s="2">
        <v>4</v>
      </c>
      <c r="E4386" s="3">
        <v>40771.418055555558</v>
      </c>
      <c r="F4386" s="11">
        <v>8.5</v>
      </c>
      <c r="G4386" s="2">
        <v>12569</v>
      </c>
      <c r="H4386" s="11">
        <v>34</v>
      </c>
    </row>
    <row r="4387" spans="1:8" x14ac:dyDescent="0.25">
      <c r="A4387" s="2">
        <v>563373</v>
      </c>
      <c r="B4387" s="1" t="s">
        <v>589</v>
      </c>
      <c r="C4387" s="2" t="s">
        <v>590</v>
      </c>
      <c r="D4387" s="2">
        <v>4</v>
      </c>
      <c r="E4387" s="3">
        <v>40771.418055555558</v>
      </c>
      <c r="F4387" s="11">
        <v>3.75</v>
      </c>
      <c r="G4387" s="2">
        <v>12569</v>
      </c>
      <c r="H4387" s="11">
        <v>15</v>
      </c>
    </row>
    <row r="4388" spans="1:8" x14ac:dyDescent="0.25">
      <c r="A4388" s="2">
        <v>563540</v>
      </c>
      <c r="B4388" s="1">
        <v>20679</v>
      </c>
      <c r="C4388" s="2" t="s">
        <v>205</v>
      </c>
      <c r="D4388" s="2">
        <v>3</v>
      </c>
      <c r="E4388" s="3">
        <v>40772.50277777778</v>
      </c>
      <c r="F4388" s="11">
        <v>5.95</v>
      </c>
      <c r="G4388" s="2">
        <v>12473</v>
      </c>
      <c r="H4388" s="11">
        <v>17.850000000000001</v>
      </c>
    </row>
    <row r="4389" spans="1:8" x14ac:dyDescent="0.25">
      <c r="A4389" s="2">
        <v>563540</v>
      </c>
      <c r="B4389" s="1">
        <v>20726</v>
      </c>
      <c r="C4389" s="2" t="s">
        <v>435</v>
      </c>
      <c r="D4389" s="2">
        <v>10</v>
      </c>
      <c r="E4389" s="3">
        <v>40772.50277777778</v>
      </c>
      <c r="F4389" s="11">
        <v>1.65</v>
      </c>
      <c r="G4389" s="2">
        <v>12473</v>
      </c>
      <c r="H4389" s="11">
        <v>16.5</v>
      </c>
    </row>
    <row r="4390" spans="1:8" x14ac:dyDescent="0.25">
      <c r="A4390" s="2">
        <v>563540</v>
      </c>
      <c r="B4390" s="1">
        <v>20981</v>
      </c>
      <c r="C4390" s="2" t="s">
        <v>260</v>
      </c>
      <c r="D4390" s="2">
        <v>12</v>
      </c>
      <c r="E4390" s="3">
        <v>40772.50277777778</v>
      </c>
      <c r="F4390" s="11">
        <v>0.85</v>
      </c>
      <c r="G4390" s="2">
        <v>12473</v>
      </c>
      <c r="H4390" s="11">
        <v>10.199999999999999</v>
      </c>
    </row>
    <row r="4391" spans="1:8" x14ac:dyDescent="0.25">
      <c r="A4391" s="2">
        <v>563540</v>
      </c>
      <c r="B4391" s="1">
        <v>21080</v>
      </c>
      <c r="C4391" s="2" t="s">
        <v>377</v>
      </c>
      <c r="D4391" s="2">
        <v>12</v>
      </c>
      <c r="E4391" s="3">
        <v>40772.50277777778</v>
      </c>
      <c r="F4391" s="11">
        <v>0.85</v>
      </c>
      <c r="G4391" s="2">
        <v>12473</v>
      </c>
      <c r="H4391" s="11">
        <v>10.199999999999999</v>
      </c>
    </row>
    <row r="4392" spans="1:8" x14ac:dyDescent="0.25">
      <c r="A4392" s="2">
        <v>563540</v>
      </c>
      <c r="B4392" s="1">
        <v>21249</v>
      </c>
      <c r="C4392" s="2" t="s">
        <v>23</v>
      </c>
      <c r="D4392" s="2">
        <v>6</v>
      </c>
      <c r="E4392" s="3">
        <v>40772.50277777778</v>
      </c>
      <c r="F4392" s="11">
        <v>2.95</v>
      </c>
      <c r="G4392" s="2">
        <v>12473</v>
      </c>
      <c r="H4392" s="11">
        <v>17.700000000000003</v>
      </c>
    </row>
    <row r="4393" spans="1:8" x14ac:dyDescent="0.25">
      <c r="A4393" s="2">
        <v>563540</v>
      </c>
      <c r="B4393" s="1">
        <v>21289</v>
      </c>
      <c r="C4393" s="2" t="s">
        <v>1349</v>
      </c>
      <c r="D4393" s="2">
        <v>16</v>
      </c>
      <c r="E4393" s="3">
        <v>40772.50277777778</v>
      </c>
      <c r="F4393" s="11">
        <v>1.25</v>
      </c>
      <c r="G4393" s="2">
        <v>12473</v>
      </c>
      <c r="H4393" s="11">
        <v>20</v>
      </c>
    </row>
    <row r="4394" spans="1:8" x14ac:dyDescent="0.25">
      <c r="A4394" s="2">
        <v>563540</v>
      </c>
      <c r="B4394" s="1">
        <v>21991</v>
      </c>
      <c r="C4394" s="2" t="s">
        <v>408</v>
      </c>
      <c r="D4394" s="2">
        <v>12</v>
      </c>
      <c r="E4394" s="3">
        <v>40772.50277777778</v>
      </c>
      <c r="F4394" s="11">
        <v>1.25</v>
      </c>
      <c r="G4394" s="2">
        <v>12473</v>
      </c>
      <c r="H4394" s="11">
        <v>15</v>
      </c>
    </row>
    <row r="4395" spans="1:8" x14ac:dyDescent="0.25">
      <c r="A4395" s="2">
        <v>563540</v>
      </c>
      <c r="B4395" s="1">
        <v>22080</v>
      </c>
      <c r="C4395" s="2" t="s">
        <v>103</v>
      </c>
      <c r="D4395" s="2">
        <v>10</v>
      </c>
      <c r="E4395" s="3">
        <v>40772.50277777778</v>
      </c>
      <c r="F4395" s="11">
        <v>1.65</v>
      </c>
      <c r="G4395" s="2">
        <v>12473</v>
      </c>
      <c r="H4395" s="11">
        <v>16.5</v>
      </c>
    </row>
    <row r="4396" spans="1:8" x14ac:dyDescent="0.25">
      <c r="A4396" s="2">
        <v>563540</v>
      </c>
      <c r="B4396" s="1">
        <v>22176</v>
      </c>
      <c r="C4396" s="2" t="s">
        <v>470</v>
      </c>
      <c r="D4396" s="2">
        <v>6</v>
      </c>
      <c r="E4396" s="3">
        <v>40772.50277777778</v>
      </c>
      <c r="F4396" s="11">
        <v>2.95</v>
      </c>
      <c r="G4396" s="2">
        <v>12473</v>
      </c>
      <c r="H4396" s="11">
        <v>17.700000000000003</v>
      </c>
    </row>
    <row r="4397" spans="1:8" x14ac:dyDescent="0.25">
      <c r="A4397" s="2">
        <v>563540</v>
      </c>
      <c r="B4397" s="1">
        <v>22178</v>
      </c>
      <c r="C4397" s="2" t="s">
        <v>315</v>
      </c>
      <c r="D4397" s="2">
        <v>12</v>
      </c>
      <c r="E4397" s="3">
        <v>40772.50277777778</v>
      </c>
      <c r="F4397" s="11">
        <v>1.25</v>
      </c>
      <c r="G4397" s="2">
        <v>12473</v>
      </c>
      <c r="H4397" s="11">
        <v>15</v>
      </c>
    </row>
    <row r="4398" spans="1:8" x14ac:dyDescent="0.25">
      <c r="A4398" s="2">
        <v>563540</v>
      </c>
      <c r="B4398" s="1">
        <v>22331</v>
      </c>
      <c r="C4398" s="2" t="s">
        <v>30</v>
      </c>
      <c r="D4398" s="2">
        <v>8</v>
      </c>
      <c r="E4398" s="3">
        <v>40772.50277777778</v>
      </c>
      <c r="F4398" s="11">
        <v>1.65</v>
      </c>
      <c r="G4398" s="2">
        <v>12473</v>
      </c>
      <c r="H4398" s="11">
        <v>13.2</v>
      </c>
    </row>
    <row r="4399" spans="1:8" x14ac:dyDescent="0.25">
      <c r="A4399" s="2">
        <v>563540</v>
      </c>
      <c r="B4399" s="1">
        <v>22333</v>
      </c>
      <c r="C4399" s="2" t="s">
        <v>67</v>
      </c>
      <c r="D4399" s="2">
        <v>8</v>
      </c>
      <c r="E4399" s="3">
        <v>40772.50277777778</v>
      </c>
      <c r="F4399" s="11">
        <v>1.65</v>
      </c>
      <c r="G4399" s="2">
        <v>12473</v>
      </c>
      <c r="H4399" s="11">
        <v>13.2</v>
      </c>
    </row>
    <row r="4400" spans="1:8" x14ac:dyDescent="0.25">
      <c r="A4400" s="2">
        <v>563540</v>
      </c>
      <c r="B4400" s="1">
        <v>22334</v>
      </c>
      <c r="C4400" s="2" t="s">
        <v>563</v>
      </c>
      <c r="D4400" s="2">
        <v>8</v>
      </c>
      <c r="E4400" s="3">
        <v>40772.50277777778</v>
      </c>
      <c r="F4400" s="11">
        <v>1.65</v>
      </c>
      <c r="G4400" s="2">
        <v>12473</v>
      </c>
      <c r="H4400" s="11">
        <v>13.2</v>
      </c>
    </row>
    <row r="4401" spans="1:8" x14ac:dyDescent="0.25">
      <c r="A4401" s="2">
        <v>563540</v>
      </c>
      <c r="B4401" s="1">
        <v>22374</v>
      </c>
      <c r="C4401" s="2" t="s">
        <v>1348</v>
      </c>
      <c r="D4401" s="2">
        <v>4</v>
      </c>
      <c r="E4401" s="3">
        <v>40772.50277777778</v>
      </c>
      <c r="F4401" s="11">
        <v>4.25</v>
      </c>
      <c r="G4401" s="2">
        <v>12473</v>
      </c>
      <c r="H4401" s="11">
        <v>17</v>
      </c>
    </row>
    <row r="4402" spans="1:8" x14ac:dyDescent="0.25">
      <c r="A4402" s="2">
        <v>563540</v>
      </c>
      <c r="B4402" s="1">
        <v>22375</v>
      </c>
      <c r="C4402" s="2" t="s">
        <v>1347</v>
      </c>
      <c r="D4402" s="2">
        <v>4</v>
      </c>
      <c r="E4402" s="3">
        <v>40772.50277777778</v>
      </c>
      <c r="F4402" s="11">
        <v>4.25</v>
      </c>
      <c r="G4402" s="2">
        <v>12473</v>
      </c>
      <c r="H4402" s="11">
        <v>17</v>
      </c>
    </row>
    <row r="4403" spans="1:8" x14ac:dyDescent="0.25">
      <c r="A4403" s="2">
        <v>563540</v>
      </c>
      <c r="B4403" s="1">
        <v>22398</v>
      </c>
      <c r="C4403" s="2" t="s">
        <v>269</v>
      </c>
      <c r="D4403" s="2">
        <v>12</v>
      </c>
      <c r="E4403" s="3">
        <v>40772.50277777778</v>
      </c>
      <c r="F4403" s="11">
        <v>0.39</v>
      </c>
      <c r="G4403" s="2">
        <v>12473</v>
      </c>
      <c r="H4403" s="11">
        <v>4.68</v>
      </c>
    </row>
    <row r="4404" spans="1:8" x14ac:dyDescent="0.25">
      <c r="A4404" s="2">
        <v>563540</v>
      </c>
      <c r="B4404" s="1">
        <v>22418</v>
      </c>
      <c r="C4404" s="2" t="s">
        <v>528</v>
      </c>
      <c r="D4404" s="2">
        <v>24</v>
      </c>
      <c r="E4404" s="3">
        <v>40772.50277777778</v>
      </c>
      <c r="F4404" s="11">
        <v>0.85</v>
      </c>
      <c r="G4404" s="2">
        <v>12473</v>
      </c>
      <c r="H4404" s="11">
        <v>20.399999999999999</v>
      </c>
    </row>
    <row r="4405" spans="1:8" x14ac:dyDescent="0.25">
      <c r="A4405" s="2">
        <v>563540</v>
      </c>
      <c r="B4405" s="1">
        <v>22433</v>
      </c>
      <c r="C4405" s="2" t="s">
        <v>536</v>
      </c>
      <c r="D4405" s="2">
        <v>6</v>
      </c>
      <c r="E4405" s="3">
        <v>40772.50277777778</v>
      </c>
      <c r="F4405" s="11">
        <v>1.95</v>
      </c>
      <c r="G4405" s="2">
        <v>12473</v>
      </c>
      <c r="H4405" s="11">
        <v>11.7</v>
      </c>
    </row>
    <row r="4406" spans="1:8" x14ac:dyDescent="0.25">
      <c r="A4406" s="2">
        <v>563540</v>
      </c>
      <c r="B4406" s="1">
        <v>22551</v>
      </c>
      <c r="C4406" s="2" t="s">
        <v>158</v>
      </c>
      <c r="D4406" s="2">
        <v>12</v>
      </c>
      <c r="E4406" s="3">
        <v>40772.50277777778</v>
      </c>
      <c r="F4406" s="11">
        <v>1.65</v>
      </c>
      <c r="G4406" s="2">
        <v>12473</v>
      </c>
      <c r="H4406" s="11">
        <v>19.799999999999997</v>
      </c>
    </row>
    <row r="4407" spans="1:8" x14ac:dyDescent="0.25">
      <c r="A4407" s="2">
        <v>563540</v>
      </c>
      <c r="B4407" s="1">
        <v>22608</v>
      </c>
      <c r="C4407" s="2" t="s">
        <v>1346</v>
      </c>
      <c r="D4407" s="2">
        <v>36</v>
      </c>
      <c r="E4407" s="3">
        <v>40772.50277777778</v>
      </c>
      <c r="F4407" s="11">
        <v>0.19</v>
      </c>
      <c r="G4407" s="2">
        <v>12473</v>
      </c>
      <c r="H4407" s="11">
        <v>6.84</v>
      </c>
    </row>
    <row r="4408" spans="1:8" x14ac:dyDescent="0.25">
      <c r="A4408" s="2">
        <v>563540</v>
      </c>
      <c r="B4408" s="1">
        <v>22609</v>
      </c>
      <c r="C4408" s="2" t="s">
        <v>352</v>
      </c>
      <c r="D4408" s="2">
        <v>36</v>
      </c>
      <c r="E4408" s="3">
        <v>40772.50277777778</v>
      </c>
      <c r="F4408" s="11">
        <v>0.19</v>
      </c>
      <c r="G4408" s="2">
        <v>12473</v>
      </c>
      <c r="H4408" s="11">
        <v>6.84</v>
      </c>
    </row>
    <row r="4409" spans="1:8" x14ac:dyDescent="0.25">
      <c r="A4409" s="2">
        <v>563540</v>
      </c>
      <c r="B4409" s="1">
        <v>22908</v>
      </c>
      <c r="C4409" s="2" t="s">
        <v>187</v>
      </c>
      <c r="D4409" s="2">
        <v>12</v>
      </c>
      <c r="E4409" s="3">
        <v>40772.50277777778</v>
      </c>
      <c r="F4409" s="11">
        <v>0.85</v>
      </c>
      <c r="G4409" s="2">
        <v>12473</v>
      </c>
      <c r="H4409" s="11">
        <v>10.199999999999999</v>
      </c>
    </row>
    <row r="4410" spans="1:8" x14ac:dyDescent="0.25">
      <c r="A4410" s="2">
        <v>563540</v>
      </c>
      <c r="B4410" s="1">
        <v>23020</v>
      </c>
      <c r="C4410" s="2" t="s">
        <v>1261</v>
      </c>
      <c r="D4410" s="2">
        <v>2</v>
      </c>
      <c r="E4410" s="3">
        <v>40772.50277777778</v>
      </c>
      <c r="F4410" s="11">
        <v>12.5</v>
      </c>
      <c r="G4410" s="2">
        <v>12473</v>
      </c>
      <c r="H4410" s="11">
        <v>25</v>
      </c>
    </row>
    <row r="4411" spans="1:8" x14ac:dyDescent="0.25">
      <c r="A4411" s="2">
        <v>563540</v>
      </c>
      <c r="B4411" s="1">
        <v>23200</v>
      </c>
      <c r="C4411" s="2" t="s">
        <v>973</v>
      </c>
      <c r="D4411" s="2">
        <v>10</v>
      </c>
      <c r="E4411" s="3">
        <v>40772.50277777778</v>
      </c>
      <c r="F4411" s="11">
        <v>2.08</v>
      </c>
      <c r="G4411" s="2">
        <v>12473</v>
      </c>
      <c r="H4411" s="11">
        <v>20.8</v>
      </c>
    </row>
    <row r="4412" spans="1:8" x14ac:dyDescent="0.25">
      <c r="A4412" s="2">
        <v>563540</v>
      </c>
      <c r="B4412" s="1">
        <v>23286</v>
      </c>
      <c r="C4412" s="2" t="s">
        <v>1169</v>
      </c>
      <c r="D4412" s="2">
        <v>8</v>
      </c>
      <c r="E4412" s="3">
        <v>40772.50277777778</v>
      </c>
      <c r="F4412" s="11">
        <v>0.85</v>
      </c>
      <c r="G4412" s="2">
        <v>12473</v>
      </c>
      <c r="H4412" s="11">
        <v>6.8</v>
      </c>
    </row>
    <row r="4413" spans="1:8" x14ac:dyDescent="0.25">
      <c r="A4413" s="2">
        <v>563540</v>
      </c>
      <c r="B4413" s="1">
        <v>23287</v>
      </c>
      <c r="C4413" s="2" t="s">
        <v>1150</v>
      </c>
      <c r="D4413" s="2">
        <v>8</v>
      </c>
      <c r="E4413" s="3">
        <v>40772.50277777778</v>
      </c>
      <c r="F4413" s="11">
        <v>0.85</v>
      </c>
      <c r="G4413" s="2">
        <v>12473</v>
      </c>
      <c r="H4413" s="11">
        <v>6.8</v>
      </c>
    </row>
    <row r="4414" spans="1:8" x14ac:dyDescent="0.25">
      <c r="A4414" s="2">
        <v>563540</v>
      </c>
      <c r="B4414" s="1" t="s">
        <v>1216</v>
      </c>
      <c r="C4414" s="2" t="s">
        <v>1217</v>
      </c>
      <c r="D4414" s="2">
        <v>6</v>
      </c>
      <c r="E4414" s="3">
        <v>40772.50277777778</v>
      </c>
      <c r="F4414" s="11">
        <v>2.5499999999999998</v>
      </c>
      <c r="G4414" s="2">
        <v>12473</v>
      </c>
      <c r="H4414" s="11">
        <v>15.299999999999999</v>
      </c>
    </row>
    <row r="4415" spans="1:8" x14ac:dyDescent="0.25">
      <c r="A4415" s="2">
        <v>563540</v>
      </c>
      <c r="B4415" s="1" t="s">
        <v>791</v>
      </c>
      <c r="C4415" s="2" t="s">
        <v>792</v>
      </c>
      <c r="D4415" s="2">
        <v>3</v>
      </c>
      <c r="E4415" s="3">
        <v>40772.50277777778</v>
      </c>
      <c r="F4415" s="11">
        <v>5.95</v>
      </c>
      <c r="G4415" s="2">
        <v>12473</v>
      </c>
      <c r="H4415" s="11">
        <v>17.850000000000001</v>
      </c>
    </row>
    <row r="4416" spans="1:8" x14ac:dyDescent="0.25">
      <c r="A4416" s="2">
        <v>563540</v>
      </c>
      <c r="B4416" s="1" t="s">
        <v>28</v>
      </c>
      <c r="C4416" s="2" t="s">
        <v>29</v>
      </c>
      <c r="D4416" s="2">
        <v>10</v>
      </c>
      <c r="E4416" s="3">
        <v>40772.50277777778</v>
      </c>
      <c r="F4416" s="11">
        <v>2.08</v>
      </c>
      <c r="G4416" s="2">
        <v>12473</v>
      </c>
      <c r="H4416" s="11">
        <v>20.8</v>
      </c>
    </row>
    <row r="4417" spans="1:8" x14ac:dyDescent="0.25">
      <c r="A4417" s="2">
        <v>563548</v>
      </c>
      <c r="B4417" s="1">
        <v>20971</v>
      </c>
      <c r="C4417" s="2" t="s">
        <v>301</v>
      </c>
      <c r="D4417" s="2">
        <v>12</v>
      </c>
      <c r="E4417" s="3">
        <v>40772.520833333336</v>
      </c>
      <c r="F4417" s="11">
        <v>1.25</v>
      </c>
      <c r="G4417" s="2">
        <v>12528</v>
      </c>
      <c r="H4417" s="11">
        <v>15</v>
      </c>
    </row>
    <row r="4418" spans="1:8" x14ac:dyDescent="0.25">
      <c r="A4418" s="2">
        <v>563548</v>
      </c>
      <c r="B4418" s="1">
        <v>21232</v>
      </c>
      <c r="C4418" s="2" t="s">
        <v>179</v>
      </c>
      <c r="D4418" s="2">
        <v>12</v>
      </c>
      <c r="E4418" s="3">
        <v>40772.520833333336</v>
      </c>
      <c r="F4418" s="11">
        <v>1.25</v>
      </c>
      <c r="G4418" s="2">
        <v>12528</v>
      </c>
      <c r="H4418" s="11">
        <v>15</v>
      </c>
    </row>
    <row r="4419" spans="1:8" x14ac:dyDescent="0.25">
      <c r="A4419" s="2">
        <v>563548</v>
      </c>
      <c r="B4419" s="1">
        <v>22220</v>
      </c>
      <c r="C4419" s="2" t="s">
        <v>732</v>
      </c>
      <c r="D4419" s="2">
        <v>2</v>
      </c>
      <c r="E4419" s="3">
        <v>40772.520833333336</v>
      </c>
      <c r="F4419" s="11">
        <v>9.9499999999999993</v>
      </c>
      <c r="G4419" s="2">
        <v>12528</v>
      </c>
      <c r="H4419" s="11">
        <v>19.899999999999999</v>
      </c>
    </row>
    <row r="4420" spans="1:8" x14ac:dyDescent="0.25">
      <c r="A4420" s="2">
        <v>563548</v>
      </c>
      <c r="B4420" s="1">
        <v>22221</v>
      </c>
      <c r="C4420" s="2" t="s">
        <v>242</v>
      </c>
      <c r="D4420" s="2">
        <v>2</v>
      </c>
      <c r="E4420" s="3">
        <v>40772.520833333336</v>
      </c>
      <c r="F4420" s="11">
        <v>9.9499999999999993</v>
      </c>
      <c r="G4420" s="2">
        <v>12528</v>
      </c>
      <c r="H4420" s="11">
        <v>19.899999999999999</v>
      </c>
    </row>
    <row r="4421" spans="1:8" x14ac:dyDescent="0.25">
      <c r="A4421" s="2">
        <v>563548</v>
      </c>
      <c r="B4421" s="1">
        <v>37449</v>
      </c>
      <c r="C4421" s="2" t="s">
        <v>1350</v>
      </c>
      <c r="D4421" s="2">
        <v>2</v>
      </c>
      <c r="E4421" s="3">
        <v>40772.520833333336</v>
      </c>
      <c r="F4421" s="11">
        <v>9.9499999999999993</v>
      </c>
      <c r="G4421" s="2">
        <v>12528</v>
      </c>
      <c r="H4421" s="11">
        <v>19.899999999999999</v>
      </c>
    </row>
    <row r="4422" spans="1:8" x14ac:dyDescent="0.25">
      <c r="A4422" s="2">
        <v>563548</v>
      </c>
      <c r="B4422" s="1">
        <v>37500</v>
      </c>
      <c r="C4422" s="2" t="s">
        <v>581</v>
      </c>
      <c r="D4422" s="2">
        <v>12</v>
      </c>
      <c r="E4422" s="3">
        <v>40772.520833333336</v>
      </c>
      <c r="F4422" s="11">
        <v>4.95</v>
      </c>
      <c r="G4422" s="2">
        <v>12528</v>
      </c>
      <c r="H4422" s="11">
        <v>59.400000000000006</v>
      </c>
    </row>
    <row r="4423" spans="1:8" x14ac:dyDescent="0.25">
      <c r="A4423" s="2">
        <v>563548</v>
      </c>
      <c r="B4423" s="1">
        <v>48185</v>
      </c>
      <c r="C4423" s="2" t="s">
        <v>257</v>
      </c>
      <c r="D4423" s="2">
        <v>2</v>
      </c>
      <c r="E4423" s="3">
        <v>40772.520833333336</v>
      </c>
      <c r="F4423" s="11">
        <v>7.95</v>
      </c>
      <c r="G4423" s="2">
        <v>12528</v>
      </c>
      <c r="H4423" s="11">
        <v>15.9</v>
      </c>
    </row>
    <row r="4424" spans="1:8" x14ac:dyDescent="0.25">
      <c r="A4424" s="2">
        <v>563548</v>
      </c>
      <c r="B4424" s="1" t="s">
        <v>589</v>
      </c>
      <c r="C4424" s="2" t="s">
        <v>590</v>
      </c>
      <c r="D4424" s="2">
        <v>4</v>
      </c>
      <c r="E4424" s="3">
        <v>40772.520833333336</v>
      </c>
      <c r="F4424" s="11">
        <v>3.75</v>
      </c>
      <c r="G4424" s="2">
        <v>12528</v>
      </c>
      <c r="H4424" s="11">
        <v>15</v>
      </c>
    </row>
    <row r="4425" spans="1:8" x14ac:dyDescent="0.25">
      <c r="A4425" s="2">
        <v>563776</v>
      </c>
      <c r="B4425" s="1">
        <v>20679</v>
      </c>
      <c r="C4425" s="2" t="s">
        <v>205</v>
      </c>
      <c r="D4425" s="2">
        <v>15</v>
      </c>
      <c r="E4425" s="3">
        <v>40774.474305555559</v>
      </c>
      <c r="F4425" s="11">
        <v>5.95</v>
      </c>
      <c r="G4425" s="2">
        <v>12600</v>
      </c>
      <c r="H4425" s="11">
        <v>89.25</v>
      </c>
    </row>
    <row r="4426" spans="1:8" x14ac:dyDescent="0.25">
      <c r="A4426" s="2">
        <v>563776</v>
      </c>
      <c r="B4426" s="1">
        <v>20719</v>
      </c>
      <c r="C4426" s="2" t="s">
        <v>76</v>
      </c>
      <c r="D4426" s="2">
        <v>10</v>
      </c>
      <c r="E4426" s="3">
        <v>40774.474305555559</v>
      </c>
      <c r="F4426" s="11">
        <v>0.85</v>
      </c>
      <c r="G4426" s="2">
        <v>12600</v>
      </c>
      <c r="H4426" s="11">
        <v>8.5</v>
      </c>
    </row>
    <row r="4427" spans="1:8" x14ac:dyDescent="0.25">
      <c r="A4427" s="2">
        <v>563776</v>
      </c>
      <c r="B4427" s="1">
        <v>20726</v>
      </c>
      <c r="C4427" s="2" t="s">
        <v>435</v>
      </c>
      <c r="D4427" s="2">
        <v>10</v>
      </c>
      <c r="E4427" s="3">
        <v>40774.474305555559</v>
      </c>
      <c r="F4427" s="11">
        <v>1.65</v>
      </c>
      <c r="G4427" s="2">
        <v>12600</v>
      </c>
      <c r="H4427" s="11">
        <v>16.5</v>
      </c>
    </row>
    <row r="4428" spans="1:8" x14ac:dyDescent="0.25">
      <c r="A4428" s="2">
        <v>563776</v>
      </c>
      <c r="B4428" s="1">
        <v>21642</v>
      </c>
      <c r="C4428" s="2" t="s">
        <v>1352</v>
      </c>
      <c r="D4428" s="2">
        <v>24</v>
      </c>
      <c r="E4428" s="3">
        <v>40774.474305555559</v>
      </c>
      <c r="F4428" s="11">
        <v>0.28999999999999998</v>
      </c>
      <c r="G4428" s="2">
        <v>12600</v>
      </c>
      <c r="H4428" s="11">
        <v>6.9599999999999991</v>
      </c>
    </row>
    <row r="4429" spans="1:8" x14ac:dyDescent="0.25">
      <c r="A4429" s="2">
        <v>563776</v>
      </c>
      <c r="B4429" s="1">
        <v>21731</v>
      </c>
      <c r="C4429" s="2" t="s">
        <v>145</v>
      </c>
      <c r="D4429" s="2">
        <v>12</v>
      </c>
      <c r="E4429" s="3">
        <v>40774.474305555559</v>
      </c>
      <c r="F4429" s="11">
        <v>1.65</v>
      </c>
      <c r="G4429" s="2">
        <v>12600</v>
      </c>
      <c r="H4429" s="11">
        <v>19.799999999999997</v>
      </c>
    </row>
    <row r="4430" spans="1:8" x14ac:dyDescent="0.25">
      <c r="A4430" s="2">
        <v>563776</v>
      </c>
      <c r="B4430" s="1">
        <v>22211</v>
      </c>
      <c r="C4430" s="2" t="s">
        <v>1351</v>
      </c>
      <c r="D4430" s="2">
        <v>12</v>
      </c>
      <c r="E4430" s="3">
        <v>40774.474305555559</v>
      </c>
      <c r="F4430" s="11">
        <v>0.83</v>
      </c>
      <c r="G4430" s="2">
        <v>12600</v>
      </c>
      <c r="H4430" s="11">
        <v>9.9599999999999991</v>
      </c>
    </row>
    <row r="4431" spans="1:8" x14ac:dyDescent="0.25">
      <c r="A4431" s="2">
        <v>563776</v>
      </c>
      <c r="B4431" s="1">
        <v>22374</v>
      </c>
      <c r="C4431" s="2" t="s">
        <v>1348</v>
      </c>
      <c r="D4431" s="2">
        <v>4</v>
      </c>
      <c r="E4431" s="3">
        <v>40774.474305555559</v>
      </c>
      <c r="F4431" s="11">
        <v>4.25</v>
      </c>
      <c r="G4431" s="2">
        <v>12600</v>
      </c>
      <c r="H4431" s="11">
        <v>17</v>
      </c>
    </row>
    <row r="4432" spans="1:8" x14ac:dyDescent="0.25">
      <c r="A4432" s="2">
        <v>563776</v>
      </c>
      <c r="B4432" s="1" t="s">
        <v>206</v>
      </c>
      <c r="C4432" s="2" t="s">
        <v>207</v>
      </c>
      <c r="D4432" s="2">
        <v>12</v>
      </c>
      <c r="E4432" s="3">
        <v>40774.474305555559</v>
      </c>
      <c r="F4432" s="11">
        <v>5.95</v>
      </c>
      <c r="G4432" s="2">
        <v>12600</v>
      </c>
      <c r="H4432" s="11">
        <v>71.400000000000006</v>
      </c>
    </row>
    <row r="4433" spans="1:8" x14ac:dyDescent="0.25">
      <c r="A4433" s="2">
        <v>563808</v>
      </c>
      <c r="B4433" s="1">
        <v>20712</v>
      </c>
      <c r="C4433" s="2" t="s">
        <v>6</v>
      </c>
      <c r="D4433" s="2">
        <v>10</v>
      </c>
      <c r="E4433" s="3">
        <v>40774.490277777775</v>
      </c>
      <c r="F4433" s="11">
        <v>2.08</v>
      </c>
      <c r="G4433" s="2">
        <v>12626</v>
      </c>
      <c r="H4433" s="11">
        <v>20.8</v>
      </c>
    </row>
    <row r="4434" spans="1:8" x14ac:dyDescent="0.25">
      <c r="A4434" s="2">
        <v>563808</v>
      </c>
      <c r="B4434" s="1">
        <v>20713</v>
      </c>
      <c r="C4434" s="2" t="s">
        <v>7</v>
      </c>
      <c r="D4434" s="2">
        <v>20</v>
      </c>
      <c r="E4434" s="3">
        <v>40774.490277777775</v>
      </c>
      <c r="F4434" s="11">
        <v>2.08</v>
      </c>
      <c r="G4434" s="2">
        <v>12626</v>
      </c>
      <c r="H4434" s="11">
        <v>41.6</v>
      </c>
    </row>
    <row r="4435" spans="1:8" x14ac:dyDescent="0.25">
      <c r="A4435" s="2">
        <v>563808</v>
      </c>
      <c r="B4435" s="1">
        <v>20725</v>
      </c>
      <c r="C4435" s="2" t="s">
        <v>364</v>
      </c>
      <c r="D4435" s="2">
        <v>10</v>
      </c>
      <c r="E4435" s="3">
        <v>40774.490277777775</v>
      </c>
      <c r="F4435" s="11">
        <v>1.65</v>
      </c>
      <c r="G4435" s="2">
        <v>12626</v>
      </c>
      <c r="H4435" s="11">
        <v>16.5</v>
      </c>
    </row>
    <row r="4436" spans="1:8" x14ac:dyDescent="0.25">
      <c r="A4436" s="2">
        <v>563808</v>
      </c>
      <c r="B4436" s="1">
        <v>21055</v>
      </c>
      <c r="C4436" s="2" t="s">
        <v>467</v>
      </c>
      <c r="D4436" s="2">
        <v>2</v>
      </c>
      <c r="E4436" s="3">
        <v>40774.490277777775</v>
      </c>
      <c r="F4436" s="11">
        <v>8.9499999999999993</v>
      </c>
      <c r="G4436" s="2">
        <v>12626</v>
      </c>
      <c r="H4436" s="11">
        <v>17.899999999999999</v>
      </c>
    </row>
    <row r="4437" spans="1:8" x14ac:dyDescent="0.25">
      <c r="A4437" s="2">
        <v>563808</v>
      </c>
      <c r="B4437" s="1">
        <v>21156</v>
      </c>
      <c r="C4437" s="2" t="s">
        <v>156</v>
      </c>
      <c r="D4437" s="2">
        <v>8</v>
      </c>
      <c r="E4437" s="3">
        <v>40774.490277777775</v>
      </c>
      <c r="F4437" s="11">
        <v>1.95</v>
      </c>
      <c r="G4437" s="2">
        <v>12626</v>
      </c>
      <c r="H4437" s="11">
        <v>15.6</v>
      </c>
    </row>
    <row r="4438" spans="1:8" x14ac:dyDescent="0.25">
      <c r="A4438" s="2">
        <v>563808</v>
      </c>
      <c r="B4438" s="1">
        <v>21928</v>
      </c>
      <c r="C4438" s="2" t="s">
        <v>962</v>
      </c>
      <c r="D4438" s="2">
        <v>10</v>
      </c>
      <c r="E4438" s="3">
        <v>40774.490277777775</v>
      </c>
      <c r="F4438" s="11">
        <v>2.08</v>
      </c>
      <c r="G4438" s="2">
        <v>12626</v>
      </c>
      <c r="H4438" s="11">
        <v>20.8</v>
      </c>
    </row>
    <row r="4439" spans="1:8" x14ac:dyDescent="0.25">
      <c r="A4439" s="2">
        <v>563808</v>
      </c>
      <c r="B4439" s="1">
        <v>22175</v>
      </c>
      <c r="C4439" s="2" t="s">
        <v>896</v>
      </c>
      <c r="D4439" s="2">
        <v>6</v>
      </c>
      <c r="E4439" s="3">
        <v>40774.490277777775</v>
      </c>
      <c r="F4439" s="11">
        <v>2.95</v>
      </c>
      <c r="G4439" s="2">
        <v>12626</v>
      </c>
      <c r="H4439" s="11">
        <v>17.700000000000003</v>
      </c>
    </row>
    <row r="4440" spans="1:8" x14ac:dyDescent="0.25">
      <c r="A4440" s="2">
        <v>563808</v>
      </c>
      <c r="B4440" s="1">
        <v>22176</v>
      </c>
      <c r="C4440" s="2" t="s">
        <v>470</v>
      </c>
      <c r="D4440" s="2">
        <v>6</v>
      </c>
      <c r="E4440" s="3">
        <v>40774.490277777775</v>
      </c>
      <c r="F4440" s="11">
        <v>2.95</v>
      </c>
      <c r="G4440" s="2">
        <v>12626</v>
      </c>
      <c r="H4440" s="11">
        <v>17.700000000000003</v>
      </c>
    </row>
    <row r="4441" spans="1:8" x14ac:dyDescent="0.25">
      <c r="A4441" s="2">
        <v>563808</v>
      </c>
      <c r="B4441" s="1">
        <v>22321</v>
      </c>
      <c r="C4441" s="2" t="s">
        <v>80</v>
      </c>
      <c r="D4441" s="2">
        <v>12</v>
      </c>
      <c r="E4441" s="3">
        <v>40774.490277777775</v>
      </c>
      <c r="F4441" s="11">
        <v>0.85</v>
      </c>
      <c r="G4441" s="2">
        <v>12626</v>
      </c>
      <c r="H4441" s="11">
        <v>10.199999999999999</v>
      </c>
    </row>
    <row r="4442" spans="1:8" x14ac:dyDescent="0.25">
      <c r="A4442" s="2">
        <v>563808</v>
      </c>
      <c r="B4442" s="1">
        <v>22431</v>
      </c>
      <c r="C4442" s="2" t="s">
        <v>654</v>
      </c>
      <c r="D4442" s="2">
        <v>6</v>
      </c>
      <c r="E4442" s="3">
        <v>40774.490277777775</v>
      </c>
      <c r="F4442" s="11">
        <v>1.95</v>
      </c>
      <c r="G4442" s="2">
        <v>12626</v>
      </c>
      <c r="H4442" s="11">
        <v>11.7</v>
      </c>
    </row>
    <row r="4443" spans="1:8" x14ac:dyDescent="0.25">
      <c r="A4443" s="2">
        <v>563808</v>
      </c>
      <c r="B4443" s="1">
        <v>22432</v>
      </c>
      <c r="C4443" s="2" t="s">
        <v>529</v>
      </c>
      <c r="D4443" s="2">
        <v>6</v>
      </c>
      <c r="E4443" s="3">
        <v>40774.490277777775</v>
      </c>
      <c r="F4443" s="11">
        <v>1.95</v>
      </c>
      <c r="G4443" s="2">
        <v>12626</v>
      </c>
      <c r="H4443" s="11">
        <v>11.7</v>
      </c>
    </row>
    <row r="4444" spans="1:8" x14ac:dyDescent="0.25">
      <c r="A4444" s="2">
        <v>563808</v>
      </c>
      <c r="B4444" s="1">
        <v>22483</v>
      </c>
      <c r="C4444" s="2" t="s">
        <v>1356</v>
      </c>
      <c r="D4444" s="2">
        <v>6</v>
      </c>
      <c r="E4444" s="3">
        <v>40774.490277777775</v>
      </c>
      <c r="F4444" s="11">
        <v>2.95</v>
      </c>
      <c r="G4444" s="2">
        <v>12626</v>
      </c>
      <c r="H4444" s="11">
        <v>17.700000000000003</v>
      </c>
    </row>
    <row r="4445" spans="1:8" x14ac:dyDescent="0.25">
      <c r="A4445" s="2">
        <v>563808</v>
      </c>
      <c r="B4445" s="1">
        <v>22507</v>
      </c>
      <c r="C4445" s="2" t="s">
        <v>44</v>
      </c>
      <c r="D4445" s="2">
        <v>8</v>
      </c>
      <c r="E4445" s="3">
        <v>40774.490277777775</v>
      </c>
      <c r="F4445" s="11">
        <v>4.95</v>
      </c>
      <c r="G4445" s="2">
        <v>12626</v>
      </c>
      <c r="H4445" s="11">
        <v>39.6</v>
      </c>
    </row>
    <row r="4446" spans="1:8" x14ac:dyDescent="0.25">
      <c r="A4446" s="2">
        <v>563808</v>
      </c>
      <c r="B4446" s="1">
        <v>22716</v>
      </c>
      <c r="C4446" s="2" t="s">
        <v>554</v>
      </c>
      <c r="D4446" s="2">
        <v>12</v>
      </c>
      <c r="E4446" s="3">
        <v>40774.490277777775</v>
      </c>
      <c r="F4446" s="11">
        <v>0.42</v>
      </c>
      <c r="G4446" s="2">
        <v>12626</v>
      </c>
      <c r="H4446" s="11">
        <v>5.04</v>
      </c>
    </row>
    <row r="4447" spans="1:8" x14ac:dyDescent="0.25">
      <c r="A4447" s="2">
        <v>563808</v>
      </c>
      <c r="B4447" s="1">
        <v>23176</v>
      </c>
      <c r="C4447" s="2" t="s">
        <v>1355</v>
      </c>
      <c r="D4447" s="2">
        <v>8</v>
      </c>
      <c r="E4447" s="3">
        <v>40774.490277777775</v>
      </c>
      <c r="F4447" s="11">
        <v>2.25</v>
      </c>
      <c r="G4447" s="2">
        <v>12626</v>
      </c>
      <c r="H4447" s="11">
        <v>18</v>
      </c>
    </row>
    <row r="4448" spans="1:8" x14ac:dyDescent="0.25">
      <c r="A4448" s="2">
        <v>563808</v>
      </c>
      <c r="B4448" s="1">
        <v>23202</v>
      </c>
      <c r="C4448" s="2" t="s">
        <v>976</v>
      </c>
      <c r="D4448" s="2">
        <v>10</v>
      </c>
      <c r="E4448" s="3">
        <v>40774.490277777775</v>
      </c>
      <c r="F4448" s="11">
        <v>2.08</v>
      </c>
      <c r="G4448" s="2">
        <v>12626</v>
      </c>
      <c r="H4448" s="11">
        <v>20.8</v>
      </c>
    </row>
    <row r="4449" spans="1:8" x14ac:dyDescent="0.25">
      <c r="A4449" s="2">
        <v>563808</v>
      </c>
      <c r="B4449" s="1">
        <v>23203</v>
      </c>
      <c r="C4449" s="2" t="s">
        <v>1353</v>
      </c>
      <c r="D4449" s="2">
        <v>10</v>
      </c>
      <c r="E4449" s="3">
        <v>40774.490277777775</v>
      </c>
      <c r="F4449" s="11">
        <v>2.08</v>
      </c>
      <c r="G4449" s="2">
        <v>12626</v>
      </c>
      <c r="H4449" s="11">
        <v>20.8</v>
      </c>
    </row>
    <row r="4450" spans="1:8" x14ac:dyDescent="0.25">
      <c r="A4450" s="2">
        <v>563808</v>
      </c>
      <c r="B4450" s="1">
        <v>23343</v>
      </c>
      <c r="C4450" s="2" t="s">
        <v>1354</v>
      </c>
      <c r="D4450" s="2">
        <v>10</v>
      </c>
      <c r="E4450" s="3">
        <v>40774.490277777775</v>
      </c>
      <c r="F4450" s="11">
        <v>2.08</v>
      </c>
      <c r="G4450" s="2">
        <v>12626</v>
      </c>
      <c r="H4450" s="11">
        <v>20.8</v>
      </c>
    </row>
    <row r="4451" spans="1:8" x14ac:dyDescent="0.25">
      <c r="A4451" s="2">
        <v>563808</v>
      </c>
      <c r="B4451" s="1">
        <v>23344</v>
      </c>
      <c r="C4451" s="2" t="s">
        <v>1321</v>
      </c>
      <c r="D4451" s="2">
        <v>10</v>
      </c>
      <c r="E4451" s="3">
        <v>40774.490277777775</v>
      </c>
      <c r="F4451" s="11">
        <v>2.08</v>
      </c>
      <c r="G4451" s="2">
        <v>12626</v>
      </c>
      <c r="H4451" s="11">
        <v>20.8</v>
      </c>
    </row>
    <row r="4452" spans="1:8" x14ac:dyDescent="0.25">
      <c r="A4452" s="2">
        <v>563808</v>
      </c>
      <c r="B4452" s="1">
        <v>23353</v>
      </c>
      <c r="C4452" s="2" t="s">
        <v>1357</v>
      </c>
      <c r="D4452" s="2">
        <v>12</v>
      </c>
      <c r="E4452" s="3">
        <v>40774.490277777775</v>
      </c>
      <c r="F4452" s="11">
        <v>0.83</v>
      </c>
      <c r="G4452" s="2">
        <v>12626</v>
      </c>
      <c r="H4452" s="11">
        <v>9.9599999999999991</v>
      </c>
    </row>
    <row r="4453" spans="1:8" x14ac:dyDescent="0.25">
      <c r="A4453" s="2">
        <v>563808</v>
      </c>
      <c r="B4453" s="1">
        <v>23354</v>
      </c>
      <c r="C4453" s="2" t="s">
        <v>1358</v>
      </c>
      <c r="D4453" s="2">
        <v>12</v>
      </c>
      <c r="E4453" s="3">
        <v>40774.490277777775</v>
      </c>
      <c r="F4453" s="11">
        <v>0.83</v>
      </c>
      <c r="G4453" s="2">
        <v>12626</v>
      </c>
      <c r="H4453" s="11">
        <v>9.9599999999999991</v>
      </c>
    </row>
    <row r="4454" spans="1:8" x14ac:dyDescent="0.25">
      <c r="A4454" s="2">
        <v>563808</v>
      </c>
      <c r="B4454" s="1" t="s">
        <v>28</v>
      </c>
      <c r="C4454" s="2" t="s">
        <v>29</v>
      </c>
      <c r="D4454" s="2">
        <v>20</v>
      </c>
      <c r="E4454" s="3">
        <v>40774.490277777775</v>
      </c>
      <c r="F4454" s="11">
        <v>2.08</v>
      </c>
      <c r="G4454" s="2">
        <v>12626</v>
      </c>
      <c r="H4454" s="11">
        <v>41.6</v>
      </c>
    </row>
    <row r="4455" spans="1:8" x14ac:dyDescent="0.25">
      <c r="A4455" s="2">
        <v>563914</v>
      </c>
      <c r="B4455" s="1">
        <v>21559</v>
      </c>
      <c r="C4455" s="2" t="s">
        <v>167</v>
      </c>
      <c r="D4455" s="2">
        <v>6</v>
      </c>
      <c r="E4455" s="3">
        <v>40776.554166666669</v>
      </c>
      <c r="F4455" s="11">
        <v>2.5499999999999998</v>
      </c>
      <c r="G4455" s="2">
        <v>12518</v>
      </c>
      <c r="H4455" s="11">
        <v>15.299999999999999</v>
      </c>
    </row>
    <row r="4456" spans="1:8" x14ac:dyDescent="0.25">
      <c r="A4456" s="2">
        <v>563914</v>
      </c>
      <c r="B4456" s="1">
        <v>21680</v>
      </c>
      <c r="C4456" s="2" t="s">
        <v>159</v>
      </c>
      <c r="D4456" s="2">
        <v>12</v>
      </c>
      <c r="E4456" s="3">
        <v>40776.554166666669</v>
      </c>
      <c r="F4456" s="11">
        <v>0.85</v>
      </c>
      <c r="G4456" s="2">
        <v>12518</v>
      </c>
      <c r="H4456" s="11">
        <v>10.199999999999999</v>
      </c>
    </row>
    <row r="4457" spans="1:8" x14ac:dyDescent="0.25">
      <c r="A4457" s="2">
        <v>563914</v>
      </c>
      <c r="B4457" s="1">
        <v>22326</v>
      </c>
      <c r="C4457" s="2" t="s">
        <v>75</v>
      </c>
      <c r="D4457" s="2">
        <v>6</v>
      </c>
      <c r="E4457" s="3">
        <v>40776.554166666669</v>
      </c>
      <c r="F4457" s="11">
        <v>2.95</v>
      </c>
      <c r="G4457" s="2">
        <v>12518</v>
      </c>
      <c r="H4457" s="11">
        <v>17.700000000000003</v>
      </c>
    </row>
    <row r="4458" spans="1:8" x14ac:dyDescent="0.25">
      <c r="A4458" s="2">
        <v>563914</v>
      </c>
      <c r="B4458" s="1">
        <v>22328</v>
      </c>
      <c r="C4458" s="2" t="s">
        <v>101</v>
      </c>
      <c r="D4458" s="2">
        <v>6</v>
      </c>
      <c r="E4458" s="3">
        <v>40776.554166666669</v>
      </c>
      <c r="F4458" s="11">
        <v>2.95</v>
      </c>
      <c r="G4458" s="2">
        <v>12518</v>
      </c>
      <c r="H4458" s="11">
        <v>17.700000000000003</v>
      </c>
    </row>
    <row r="4459" spans="1:8" x14ac:dyDescent="0.25">
      <c r="A4459" s="2">
        <v>563914</v>
      </c>
      <c r="B4459" s="1">
        <v>22367</v>
      </c>
      <c r="C4459" s="2" t="s">
        <v>465</v>
      </c>
      <c r="D4459" s="2">
        <v>8</v>
      </c>
      <c r="E4459" s="3">
        <v>40776.554166666669</v>
      </c>
      <c r="F4459" s="11">
        <v>1.95</v>
      </c>
      <c r="G4459" s="2">
        <v>12518</v>
      </c>
      <c r="H4459" s="11">
        <v>15.6</v>
      </c>
    </row>
    <row r="4460" spans="1:8" x14ac:dyDescent="0.25">
      <c r="A4460" s="2">
        <v>563914</v>
      </c>
      <c r="B4460" s="1">
        <v>22417</v>
      </c>
      <c r="C4460" s="2" t="s">
        <v>746</v>
      </c>
      <c r="D4460" s="2">
        <v>24</v>
      </c>
      <c r="E4460" s="3">
        <v>40776.554166666669</v>
      </c>
      <c r="F4460" s="11">
        <v>0.55000000000000004</v>
      </c>
      <c r="G4460" s="2">
        <v>12518</v>
      </c>
      <c r="H4460" s="11">
        <v>13.200000000000001</v>
      </c>
    </row>
    <row r="4461" spans="1:8" x14ac:dyDescent="0.25">
      <c r="A4461" s="2">
        <v>563914</v>
      </c>
      <c r="B4461" s="1">
        <v>22534</v>
      </c>
      <c r="C4461" s="2" t="s">
        <v>304</v>
      </c>
      <c r="D4461" s="2">
        <v>24</v>
      </c>
      <c r="E4461" s="3">
        <v>40776.554166666669</v>
      </c>
      <c r="F4461" s="11">
        <v>0.42</v>
      </c>
      <c r="G4461" s="2">
        <v>12518</v>
      </c>
      <c r="H4461" s="11">
        <v>10.08</v>
      </c>
    </row>
    <row r="4462" spans="1:8" x14ac:dyDescent="0.25">
      <c r="A4462" s="2">
        <v>563914</v>
      </c>
      <c r="B4462" s="1">
        <v>22551</v>
      </c>
      <c r="C4462" s="2" t="s">
        <v>158</v>
      </c>
      <c r="D4462" s="2">
        <v>12</v>
      </c>
      <c r="E4462" s="3">
        <v>40776.554166666669</v>
      </c>
      <c r="F4462" s="11">
        <v>1.65</v>
      </c>
      <c r="G4462" s="2">
        <v>12518</v>
      </c>
      <c r="H4462" s="11">
        <v>19.799999999999997</v>
      </c>
    </row>
    <row r="4463" spans="1:8" x14ac:dyDescent="0.25">
      <c r="A4463" s="2">
        <v>563914</v>
      </c>
      <c r="B4463" s="1">
        <v>22617</v>
      </c>
      <c r="C4463" s="2" t="s">
        <v>333</v>
      </c>
      <c r="D4463" s="2">
        <v>3</v>
      </c>
      <c r="E4463" s="3">
        <v>40776.554166666669</v>
      </c>
      <c r="F4463" s="11">
        <v>4.95</v>
      </c>
      <c r="G4463" s="2">
        <v>12518</v>
      </c>
      <c r="H4463" s="11">
        <v>14.850000000000001</v>
      </c>
    </row>
    <row r="4464" spans="1:8" x14ac:dyDescent="0.25">
      <c r="A4464" s="2">
        <v>563914</v>
      </c>
      <c r="B4464" s="1">
        <v>22629</v>
      </c>
      <c r="C4464" s="2" t="s">
        <v>74</v>
      </c>
      <c r="D4464" s="2">
        <v>12</v>
      </c>
      <c r="E4464" s="3">
        <v>40776.554166666669</v>
      </c>
      <c r="F4464" s="11">
        <v>1.95</v>
      </c>
      <c r="G4464" s="2">
        <v>12518</v>
      </c>
      <c r="H4464" s="11">
        <v>23.4</v>
      </c>
    </row>
    <row r="4465" spans="1:8" x14ac:dyDescent="0.25">
      <c r="A4465" s="2">
        <v>563914</v>
      </c>
      <c r="B4465" s="1">
        <v>22630</v>
      </c>
      <c r="C4465" s="2" t="s">
        <v>460</v>
      </c>
      <c r="D4465" s="2">
        <v>12</v>
      </c>
      <c r="E4465" s="3">
        <v>40776.554166666669</v>
      </c>
      <c r="F4465" s="11">
        <v>1.95</v>
      </c>
      <c r="G4465" s="2">
        <v>12518</v>
      </c>
      <c r="H4465" s="11">
        <v>23.4</v>
      </c>
    </row>
    <row r="4466" spans="1:8" x14ac:dyDescent="0.25">
      <c r="A4466" s="2">
        <v>563914</v>
      </c>
      <c r="B4466" s="1">
        <v>22631</v>
      </c>
      <c r="C4466" s="2" t="s">
        <v>102</v>
      </c>
      <c r="D4466" s="2">
        <v>12</v>
      </c>
      <c r="E4466" s="3">
        <v>40776.554166666669</v>
      </c>
      <c r="F4466" s="11">
        <v>1.95</v>
      </c>
      <c r="G4466" s="2">
        <v>12518</v>
      </c>
      <c r="H4466" s="11">
        <v>23.4</v>
      </c>
    </row>
    <row r="4467" spans="1:8" x14ac:dyDescent="0.25">
      <c r="A4467" s="2">
        <v>563914</v>
      </c>
      <c r="B4467" s="1">
        <v>22659</v>
      </c>
      <c r="C4467" s="2" t="s">
        <v>239</v>
      </c>
      <c r="D4467" s="2">
        <v>12</v>
      </c>
      <c r="E4467" s="3">
        <v>40776.554166666669</v>
      </c>
      <c r="F4467" s="11">
        <v>1.95</v>
      </c>
      <c r="G4467" s="2">
        <v>12518</v>
      </c>
      <c r="H4467" s="11">
        <v>23.4</v>
      </c>
    </row>
    <row r="4468" spans="1:8" x14ac:dyDescent="0.25">
      <c r="A4468" s="2">
        <v>563914</v>
      </c>
      <c r="B4468" s="1">
        <v>22898</v>
      </c>
      <c r="C4468" s="2" t="s">
        <v>61</v>
      </c>
      <c r="D4468" s="2">
        <v>8</v>
      </c>
      <c r="E4468" s="3">
        <v>40776.554166666669</v>
      </c>
      <c r="F4468" s="11">
        <v>1.95</v>
      </c>
      <c r="G4468" s="2">
        <v>12518</v>
      </c>
      <c r="H4468" s="11">
        <v>15.6</v>
      </c>
    </row>
    <row r="4469" spans="1:8" x14ac:dyDescent="0.25">
      <c r="A4469" s="2">
        <v>563914</v>
      </c>
      <c r="B4469" s="1">
        <v>22964</v>
      </c>
      <c r="C4469" s="2" t="s">
        <v>53</v>
      </c>
      <c r="D4469" s="2">
        <v>12</v>
      </c>
      <c r="E4469" s="3">
        <v>40776.554166666669</v>
      </c>
      <c r="F4469" s="11">
        <v>2.1</v>
      </c>
      <c r="G4469" s="2">
        <v>12518</v>
      </c>
      <c r="H4469" s="11">
        <v>25.200000000000003</v>
      </c>
    </row>
    <row r="4470" spans="1:8" x14ac:dyDescent="0.25">
      <c r="A4470" s="2">
        <v>563914</v>
      </c>
      <c r="B4470" s="1">
        <v>23290</v>
      </c>
      <c r="C4470" s="2" t="s">
        <v>1163</v>
      </c>
      <c r="D4470" s="2">
        <v>8</v>
      </c>
      <c r="E4470" s="3">
        <v>40776.554166666669</v>
      </c>
      <c r="F4470" s="11">
        <v>1.25</v>
      </c>
      <c r="G4470" s="2">
        <v>12518</v>
      </c>
      <c r="H4470" s="11">
        <v>10</v>
      </c>
    </row>
    <row r="4471" spans="1:8" x14ac:dyDescent="0.25">
      <c r="A4471" s="2">
        <v>563914</v>
      </c>
      <c r="B4471" s="1">
        <v>23292</v>
      </c>
      <c r="C4471" s="2" t="s">
        <v>1164</v>
      </c>
      <c r="D4471" s="2">
        <v>8</v>
      </c>
      <c r="E4471" s="3">
        <v>40776.554166666669</v>
      </c>
      <c r="F4471" s="11">
        <v>1.25</v>
      </c>
      <c r="G4471" s="2">
        <v>12518</v>
      </c>
      <c r="H4471" s="11">
        <v>10</v>
      </c>
    </row>
    <row r="4472" spans="1:8" x14ac:dyDescent="0.25">
      <c r="A4472" s="2">
        <v>563950</v>
      </c>
      <c r="B4472" s="1">
        <v>21700</v>
      </c>
      <c r="C4472" s="2" t="s">
        <v>176</v>
      </c>
      <c r="D4472" s="2">
        <v>24</v>
      </c>
      <c r="E4472" s="3">
        <v>40777.443749999999</v>
      </c>
      <c r="F4472" s="11">
        <v>0.85</v>
      </c>
      <c r="G4472" s="2">
        <v>12471</v>
      </c>
      <c r="H4472" s="11">
        <v>20.399999999999999</v>
      </c>
    </row>
    <row r="4473" spans="1:8" x14ac:dyDescent="0.25">
      <c r="A4473" s="2">
        <v>563950</v>
      </c>
      <c r="B4473" s="1">
        <v>21731</v>
      </c>
      <c r="C4473" s="2" t="s">
        <v>145</v>
      </c>
      <c r="D4473" s="2">
        <v>12</v>
      </c>
      <c r="E4473" s="3">
        <v>40777.443749999999</v>
      </c>
      <c r="F4473" s="11">
        <v>1.65</v>
      </c>
      <c r="G4473" s="2">
        <v>12471</v>
      </c>
      <c r="H4473" s="11">
        <v>19.799999999999997</v>
      </c>
    </row>
    <row r="4474" spans="1:8" x14ac:dyDescent="0.25">
      <c r="A4474" s="2">
        <v>563950</v>
      </c>
      <c r="B4474" s="1">
        <v>22419</v>
      </c>
      <c r="C4474" s="2" t="s">
        <v>198</v>
      </c>
      <c r="D4474" s="2">
        <v>48</v>
      </c>
      <c r="E4474" s="3">
        <v>40777.443749999999</v>
      </c>
      <c r="F4474" s="11">
        <v>0.42</v>
      </c>
      <c r="G4474" s="2">
        <v>12471</v>
      </c>
      <c r="H4474" s="11">
        <v>20.16</v>
      </c>
    </row>
    <row r="4475" spans="1:8" x14ac:dyDescent="0.25">
      <c r="A4475" s="2">
        <v>563950</v>
      </c>
      <c r="B4475" s="1">
        <v>22423</v>
      </c>
      <c r="C4475" s="2" t="s">
        <v>100</v>
      </c>
      <c r="D4475" s="2">
        <v>48</v>
      </c>
      <c r="E4475" s="3">
        <v>40777.443749999999</v>
      </c>
      <c r="F4475" s="11">
        <v>10.95</v>
      </c>
      <c r="G4475" s="2">
        <v>12471</v>
      </c>
      <c r="H4475" s="11">
        <v>525.59999999999991</v>
      </c>
    </row>
    <row r="4476" spans="1:8" x14ac:dyDescent="0.25">
      <c r="A4476" s="2">
        <v>563950</v>
      </c>
      <c r="B4476" s="1">
        <v>22728</v>
      </c>
      <c r="C4476" s="2" t="s">
        <v>191</v>
      </c>
      <c r="D4476" s="2">
        <v>12</v>
      </c>
      <c r="E4476" s="3">
        <v>40777.443749999999</v>
      </c>
      <c r="F4476" s="11">
        <v>3.75</v>
      </c>
      <c r="G4476" s="2">
        <v>12471</v>
      </c>
      <c r="H4476" s="11">
        <v>45</v>
      </c>
    </row>
    <row r="4477" spans="1:8" x14ac:dyDescent="0.25">
      <c r="A4477" s="2">
        <v>563950</v>
      </c>
      <c r="B4477" s="1">
        <v>22741</v>
      </c>
      <c r="C4477" s="2" t="s">
        <v>192</v>
      </c>
      <c r="D4477" s="2">
        <v>96</v>
      </c>
      <c r="E4477" s="3">
        <v>40777.443749999999</v>
      </c>
      <c r="F4477" s="11">
        <v>0.85</v>
      </c>
      <c r="G4477" s="2">
        <v>12471</v>
      </c>
      <c r="H4477" s="11">
        <v>81.599999999999994</v>
      </c>
    </row>
    <row r="4478" spans="1:8" x14ac:dyDescent="0.25">
      <c r="A4478" s="2">
        <v>563950</v>
      </c>
      <c r="B4478" s="1">
        <v>22961</v>
      </c>
      <c r="C4478" s="2" t="s">
        <v>13</v>
      </c>
      <c r="D4478" s="2">
        <v>24</v>
      </c>
      <c r="E4478" s="3">
        <v>40777.443749999999</v>
      </c>
      <c r="F4478" s="11">
        <v>1.45</v>
      </c>
      <c r="G4478" s="2">
        <v>12471</v>
      </c>
      <c r="H4478" s="11">
        <v>34.799999999999997</v>
      </c>
    </row>
    <row r="4479" spans="1:8" x14ac:dyDescent="0.25">
      <c r="A4479" s="2">
        <v>563950</v>
      </c>
      <c r="B4479" s="1">
        <v>23155</v>
      </c>
      <c r="C4479" s="2" t="s">
        <v>853</v>
      </c>
      <c r="D4479" s="2">
        <v>12</v>
      </c>
      <c r="E4479" s="3">
        <v>40777.443749999999</v>
      </c>
      <c r="F4479" s="11">
        <v>0.83</v>
      </c>
      <c r="G4479" s="2">
        <v>12471</v>
      </c>
      <c r="H4479" s="11">
        <v>9.9599999999999991</v>
      </c>
    </row>
    <row r="4480" spans="1:8" x14ac:dyDescent="0.25">
      <c r="A4480" s="2">
        <v>563950</v>
      </c>
      <c r="B4480" s="1">
        <v>23159</v>
      </c>
      <c r="C4480" s="2" t="s">
        <v>822</v>
      </c>
      <c r="D4480" s="2">
        <v>12</v>
      </c>
      <c r="E4480" s="3">
        <v>40777.443749999999</v>
      </c>
      <c r="F4480" s="11">
        <v>2.08</v>
      </c>
      <c r="G4480" s="2">
        <v>12471</v>
      </c>
      <c r="H4480" s="11">
        <v>24.96</v>
      </c>
    </row>
    <row r="4481" spans="1:8" x14ac:dyDescent="0.25">
      <c r="A4481" s="2">
        <v>563950</v>
      </c>
      <c r="B4481" s="1">
        <v>23174</v>
      </c>
      <c r="C4481" s="2" t="s">
        <v>997</v>
      </c>
      <c r="D4481" s="2">
        <v>8</v>
      </c>
      <c r="E4481" s="3">
        <v>40777.443749999999</v>
      </c>
      <c r="F4481" s="11">
        <v>4.1500000000000004</v>
      </c>
      <c r="G4481" s="2">
        <v>12471</v>
      </c>
      <c r="H4481" s="11">
        <v>33.200000000000003</v>
      </c>
    </row>
    <row r="4482" spans="1:8" x14ac:dyDescent="0.25">
      <c r="A4482" s="2">
        <v>563950</v>
      </c>
      <c r="B4482" s="1">
        <v>23191</v>
      </c>
      <c r="C4482" s="2" t="s">
        <v>984</v>
      </c>
      <c r="D4482" s="2">
        <v>12</v>
      </c>
      <c r="E4482" s="3">
        <v>40777.443749999999</v>
      </c>
      <c r="F4482" s="11">
        <v>1.65</v>
      </c>
      <c r="G4482" s="2">
        <v>12471</v>
      </c>
      <c r="H4482" s="11">
        <v>19.799999999999997</v>
      </c>
    </row>
    <row r="4483" spans="1:8" x14ac:dyDescent="0.25">
      <c r="A4483" s="2">
        <v>563950</v>
      </c>
      <c r="B4483" s="1">
        <v>23197</v>
      </c>
      <c r="C4483" s="2" t="s">
        <v>1186</v>
      </c>
      <c r="D4483" s="2">
        <v>12</v>
      </c>
      <c r="E4483" s="3">
        <v>40777.443749999999</v>
      </c>
      <c r="F4483" s="11">
        <v>1.45</v>
      </c>
      <c r="G4483" s="2">
        <v>12471</v>
      </c>
      <c r="H4483" s="11">
        <v>17.399999999999999</v>
      </c>
    </row>
    <row r="4484" spans="1:8" x14ac:dyDescent="0.25">
      <c r="A4484" s="2">
        <v>563950</v>
      </c>
      <c r="B4484" s="1">
        <v>23198</v>
      </c>
      <c r="C4484" s="2" t="s">
        <v>1187</v>
      </c>
      <c r="D4484" s="2">
        <v>12</v>
      </c>
      <c r="E4484" s="3">
        <v>40777.443749999999</v>
      </c>
      <c r="F4484" s="11">
        <v>1.45</v>
      </c>
      <c r="G4484" s="2">
        <v>12471</v>
      </c>
      <c r="H4484" s="11">
        <v>17.399999999999999</v>
      </c>
    </row>
    <row r="4485" spans="1:8" x14ac:dyDescent="0.25">
      <c r="A4485" s="2">
        <v>563950</v>
      </c>
      <c r="B4485" s="1">
        <v>23236</v>
      </c>
      <c r="C4485" s="2" t="s">
        <v>1361</v>
      </c>
      <c r="D4485" s="2">
        <v>6</v>
      </c>
      <c r="E4485" s="3">
        <v>40777.443749999999</v>
      </c>
      <c r="F4485" s="11">
        <v>2.89</v>
      </c>
      <c r="G4485" s="2">
        <v>12471</v>
      </c>
      <c r="H4485" s="11">
        <v>17.34</v>
      </c>
    </row>
    <row r="4486" spans="1:8" x14ac:dyDescent="0.25">
      <c r="A4486" s="2">
        <v>563950</v>
      </c>
      <c r="B4486" s="1">
        <v>23238</v>
      </c>
      <c r="C4486" s="2" t="s">
        <v>1185</v>
      </c>
      <c r="D4486" s="2">
        <v>6</v>
      </c>
      <c r="E4486" s="3">
        <v>40777.443749999999</v>
      </c>
      <c r="F4486" s="11">
        <v>4.1500000000000004</v>
      </c>
      <c r="G4486" s="2">
        <v>12471</v>
      </c>
      <c r="H4486" s="11">
        <v>24.900000000000002</v>
      </c>
    </row>
    <row r="4487" spans="1:8" x14ac:dyDescent="0.25">
      <c r="A4487" s="2">
        <v>563950</v>
      </c>
      <c r="B4487" s="1">
        <v>23245</v>
      </c>
      <c r="C4487" s="2" t="s">
        <v>1128</v>
      </c>
      <c r="D4487" s="2">
        <v>4</v>
      </c>
      <c r="E4487" s="3">
        <v>40777.443749999999</v>
      </c>
      <c r="F4487" s="11">
        <v>4.95</v>
      </c>
      <c r="G4487" s="2">
        <v>12471</v>
      </c>
      <c r="H4487" s="11">
        <v>19.8</v>
      </c>
    </row>
    <row r="4488" spans="1:8" x14ac:dyDescent="0.25">
      <c r="A4488" s="2">
        <v>563950</v>
      </c>
      <c r="B4488" s="1">
        <v>23306</v>
      </c>
      <c r="C4488" s="2" t="s">
        <v>1138</v>
      </c>
      <c r="D4488" s="2">
        <v>12</v>
      </c>
      <c r="E4488" s="3">
        <v>40777.443749999999</v>
      </c>
      <c r="F4488" s="11">
        <v>1.45</v>
      </c>
      <c r="G4488" s="2">
        <v>12471</v>
      </c>
      <c r="H4488" s="11">
        <v>17.399999999999999</v>
      </c>
    </row>
    <row r="4489" spans="1:8" x14ac:dyDescent="0.25">
      <c r="A4489" s="2">
        <v>563950</v>
      </c>
      <c r="B4489" s="1">
        <v>23316</v>
      </c>
      <c r="C4489" s="2" t="s">
        <v>1327</v>
      </c>
      <c r="D4489" s="2">
        <v>2</v>
      </c>
      <c r="E4489" s="3">
        <v>40777.443749999999</v>
      </c>
      <c r="F4489" s="11">
        <v>9.9499999999999993</v>
      </c>
      <c r="G4489" s="2">
        <v>12471</v>
      </c>
      <c r="H4489" s="11">
        <v>19.899999999999999</v>
      </c>
    </row>
    <row r="4490" spans="1:8" x14ac:dyDescent="0.25">
      <c r="A4490" s="2">
        <v>563950</v>
      </c>
      <c r="B4490" s="1">
        <v>23360</v>
      </c>
      <c r="C4490" s="2" t="s">
        <v>1359</v>
      </c>
      <c r="D4490" s="2">
        <v>12</v>
      </c>
      <c r="E4490" s="3">
        <v>40777.443749999999</v>
      </c>
      <c r="F4490" s="11">
        <v>1.95</v>
      </c>
      <c r="G4490" s="2">
        <v>12471</v>
      </c>
      <c r="H4490" s="11">
        <v>23.4</v>
      </c>
    </row>
    <row r="4491" spans="1:8" x14ac:dyDescent="0.25">
      <c r="A4491" s="2">
        <v>563950</v>
      </c>
      <c r="B4491" s="1">
        <v>23375</v>
      </c>
      <c r="C4491" s="2" t="s">
        <v>1360</v>
      </c>
      <c r="D4491" s="2">
        <v>10</v>
      </c>
      <c r="E4491" s="3">
        <v>40777.443749999999</v>
      </c>
      <c r="F4491" s="11">
        <v>0.82</v>
      </c>
      <c r="G4491" s="2">
        <v>12471</v>
      </c>
      <c r="H4491" s="11">
        <v>8.1999999999999993</v>
      </c>
    </row>
    <row r="4492" spans="1:8" x14ac:dyDescent="0.25">
      <c r="A4492" s="2">
        <v>564039</v>
      </c>
      <c r="B4492" s="1">
        <v>21039</v>
      </c>
      <c r="C4492" s="2" t="s">
        <v>985</v>
      </c>
      <c r="D4492" s="2">
        <v>6</v>
      </c>
      <c r="E4492" s="3">
        <v>40777.527777777781</v>
      </c>
      <c r="F4492" s="11">
        <v>2.5499999999999998</v>
      </c>
      <c r="G4492" s="2">
        <v>12645</v>
      </c>
      <c r="H4492" s="11">
        <v>15.299999999999999</v>
      </c>
    </row>
    <row r="4493" spans="1:8" x14ac:dyDescent="0.25">
      <c r="A4493" s="2">
        <v>564039</v>
      </c>
      <c r="B4493" s="1">
        <v>21212</v>
      </c>
      <c r="C4493" s="2" t="s">
        <v>21</v>
      </c>
      <c r="D4493" s="2">
        <v>24</v>
      </c>
      <c r="E4493" s="3">
        <v>40777.527777777781</v>
      </c>
      <c r="F4493" s="11">
        <v>0.55000000000000004</v>
      </c>
      <c r="G4493" s="2">
        <v>12645</v>
      </c>
      <c r="H4493" s="11">
        <v>13.200000000000001</v>
      </c>
    </row>
    <row r="4494" spans="1:8" x14ac:dyDescent="0.25">
      <c r="A4494" s="2">
        <v>564039</v>
      </c>
      <c r="B4494" s="1">
        <v>21213</v>
      </c>
      <c r="C4494" s="2" t="s">
        <v>284</v>
      </c>
      <c r="D4494" s="2">
        <v>24</v>
      </c>
      <c r="E4494" s="3">
        <v>40777.527777777781</v>
      </c>
      <c r="F4494" s="11">
        <v>0.55000000000000004</v>
      </c>
      <c r="G4494" s="2">
        <v>12645</v>
      </c>
      <c r="H4494" s="11">
        <v>13.200000000000001</v>
      </c>
    </row>
    <row r="4495" spans="1:8" x14ac:dyDescent="0.25">
      <c r="A4495" s="2">
        <v>564039</v>
      </c>
      <c r="B4495" s="1">
        <v>21731</v>
      </c>
      <c r="C4495" s="2" t="s">
        <v>145</v>
      </c>
      <c r="D4495" s="2">
        <v>12</v>
      </c>
      <c r="E4495" s="3">
        <v>40777.527777777781</v>
      </c>
      <c r="F4495" s="11">
        <v>1.65</v>
      </c>
      <c r="G4495" s="2">
        <v>12645</v>
      </c>
      <c r="H4495" s="11">
        <v>19.799999999999997</v>
      </c>
    </row>
    <row r="4496" spans="1:8" x14ac:dyDescent="0.25">
      <c r="A4496" s="2">
        <v>564039</v>
      </c>
      <c r="B4496" s="1">
        <v>21914</v>
      </c>
      <c r="C4496" s="2" t="s">
        <v>66</v>
      </c>
      <c r="D4496" s="2">
        <v>12</v>
      </c>
      <c r="E4496" s="3">
        <v>40777.527777777781</v>
      </c>
      <c r="F4496" s="11">
        <v>1.25</v>
      </c>
      <c r="G4496" s="2">
        <v>12645</v>
      </c>
      <c r="H4496" s="11">
        <v>15</v>
      </c>
    </row>
    <row r="4497" spans="1:8" x14ac:dyDescent="0.25">
      <c r="A4497" s="2">
        <v>564039</v>
      </c>
      <c r="B4497" s="1">
        <v>21915</v>
      </c>
      <c r="C4497" s="2" t="s">
        <v>65</v>
      </c>
      <c r="D4497" s="2">
        <v>12</v>
      </c>
      <c r="E4497" s="3">
        <v>40777.527777777781</v>
      </c>
      <c r="F4497" s="11">
        <v>1.25</v>
      </c>
      <c r="G4497" s="2">
        <v>12645</v>
      </c>
      <c r="H4497" s="11">
        <v>15</v>
      </c>
    </row>
    <row r="4498" spans="1:8" x14ac:dyDescent="0.25">
      <c r="A4498" s="2">
        <v>564039</v>
      </c>
      <c r="B4498" s="1">
        <v>21975</v>
      </c>
      <c r="C4498" s="2" t="s">
        <v>283</v>
      </c>
      <c r="D4498" s="2">
        <v>24</v>
      </c>
      <c r="E4498" s="3">
        <v>40777.527777777781</v>
      </c>
      <c r="F4498" s="11">
        <v>0.55000000000000004</v>
      </c>
      <c r="G4498" s="2">
        <v>12645</v>
      </c>
      <c r="H4498" s="11">
        <v>13.200000000000001</v>
      </c>
    </row>
    <row r="4499" spans="1:8" x14ac:dyDescent="0.25">
      <c r="A4499" s="2">
        <v>564039</v>
      </c>
      <c r="B4499" s="1">
        <v>22326</v>
      </c>
      <c r="C4499" s="2" t="s">
        <v>75</v>
      </c>
      <c r="D4499" s="2">
        <v>24</v>
      </c>
      <c r="E4499" s="3">
        <v>40777.527777777781</v>
      </c>
      <c r="F4499" s="11">
        <v>2.95</v>
      </c>
      <c r="G4499" s="2">
        <v>12645</v>
      </c>
      <c r="H4499" s="11">
        <v>70.800000000000011</v>
      </c>
    </row>
    <row r="4500" spans="1:8" x14ac:dyDescent="0.25">
      <c r="A4500" s="2">
        <v>564039</v>
      </c>
      <c r="B4500" s="1">
        <v>22328</v>
      </c>
      <c r="C4500" s="2" t="s">
        <v>101</v>
      </c>
      <c r="D4500" s="2">
        <v>24</v>
      </c>
      <c r="E4500" s="3">
        <v>40777.527777777781</v>
      </c>
      <c r="F4500" s="11">
        <v>2.95</v>
      </c>
      <c r="G4500" s="2">
        <v>12645</v>
      </c>
      <c r="H4500" s="11">
        <v>70.800000000000011</v>
      </c>
    </row>
    <row r="4501" spans="1:8" x14ac:dyDescent="0.25">
      <c r="A4501" s="2">
        <v>564039</v>
      </c>
      <c r="B4501" s="1">
        <v>22492</v>
      </c>
      <c r="C4501" s="2" t="s">
        <v>576</v>
      </c>
      <c r="D4501" s="2">
        <v>36</v>
      </c>
      <c r="E4501" s="3">
        <v>40777.527777777781</v>
      </c>
      <c r="F4501" s="11">
        <v>0.65</v>
      </c>
      <c r="G4501" s="2">
        <v>12645</v>
      </c>
      <c r="H4501" s="11">
        <v>23.400000000000002</v>
      </c>
    </row>
    <row r="4502" spans="1:8" x14ac:dyDescent="0.25">
      <c r="A4502" s="2">
        <v>564039</v>
      </c>
      <c r="B4502" s="1">
        <v>22534</v>
      </c>
      <c r="C4502" s="2" t="s">
        <v>304</v>
      </c>
      <c r="D4502" s="2">
        <v>24</v>
      </c>
      <c r="E4502" s="3">
        <v>40777.527777777781</v>
      </c>
      <c r="F4502" s="11">
        <v>0.42</v>
      </c>
      <c r="G4502" s="2">
        <v>12645</v>
      </c>
      <c r="H4502" s="11">
        <v>10.08</v>
      </c>
    </row>
    <row r="4503" spans="1:8" x14ac:dyDescent="0.25">
      <c r="A4503" s="2">
        <v>564039</v>
      </c>
      <c r="B4503" s="1">
        <v>22537</v>
      </c>
      <c r="C4503" s="2" t="s">
        <v>525</v>
      </c>
      <c r="D4503" s="2">
        <v>24</v>
      </c>
      <c r="E4503" s="3">
        <v>40777.527777777781</v>
      </c>
      <c r="F4503" s="11">
        <v>0.42</v>
      </c>
      <c r="G4503" s="2">
        <v>12645</v>
      </c>
      <c r="H4503" s="11">
        <v>10.08</v>
      </c>
    </row>
    <row r="4504" spans="1:8" x14ac:dyDescent="0.25">
      <c r="A4504" s="2">
        <v>564039</v>
      </c>
      <c r="B4504" s="1">
        <v>22553</v>
      </c>
      <c r="C4504" s="2" t="s">
        <v>702</v>
      </c>
      <c r="D4504" s="2">
        <v>12</v>
      </c>
      <c r="E4504" s="3">
        <v>40777.527777777781</v>
      </c>
      <c r="F4504" s="11">
        <v>1.65</v>
      </c>
      <c r="G4504" s="2">
        <v>12645</v>
      </c>
      <c r="H4504" s="11">
        <v>19.799999999999997</v>
      </c>
    </row>
    <row r="4505" spans="1:8" x14ac:dyDescent="0.25">
      <c r="A4505" s="2">
        <v>564039</v>
      </c>
      <c r="B4505" s="1">
        <v>22745</v>
      </c>
      <c r="C4505" s="2" t="s">
        <v>196</v>
      </c>
      <c r="D4505" s="2">
        <v>6</v>
      </c>
      <c r="E4505" s="3">
        <v>40777.527777777781</v>
      </c>
      <c r="F4505" s="11">
        <v>2.1</v>
      </c>
      <c r="G4505" s="2">
        <v>12645</v>
      </c>
      <c r="H4505" s="11">
        <v>12.600000000000001</v>
      </c>
    </row>
    <row r="4506" spans="1:8" x14ac:dyDescent="0.25">
      <c r="A4506" s="2">
        <v>564039</v>
      </c>
      <c r="B4506" s="1">
        <v>22898</v>
      </c>
      <c r="C4506" s="2" t="s">
        <v>61</v>
      </c>
      <c r="D4506" s="2">
        <v>8</v>
      </c>
      <c r="E4506" s="3">
        <v>40777.527777777781</v>
      </c>
      <c r="F4506" s="11">
        <v>1.95</v>
      </c>
      <c r="G4506" s="2">
        <v>12645</v>
      </c>
      <c r="H4506" s="11">
        <v>15.6</v>
      </c>
    </row>
    <row r="4507" spans="1:8" x14ac:dyDescent="0.25">
      <c r="A4507" s="2">
        <v>564039</v>
      </c>
      <c r="B4507" s="1">
        <v>23196</v>
      </c>
      <c r="C4507" s="2" t="s">
        <v>1230</v>
      </c>
      <c r="D4507" s="2">
        <v>12</v>
      </c>
      <c r="E4507" s="3">
        <v>40777.527777777781</v>
      </c>
      <c r="F4507" s="11">
        <v>1.45</v>
      </c>
      <c r="G4507" s="2">
        <v>12645</v>
      </c>
      <c r="H4507" s="11">
        <v>17.399999999999999</v>
      </c>
    </row>
    <row r="4508" spans="1:8" x14ac:dyDescent="0.25">
      <c r="A4508" s="2">
        <v>564039</v>
      </c>
      <c r="B4508" s="1">
        <v>23202</v>
      </c>
      <c r="C4508" s="2" t="s">
        <v>976</v>
      </c>
      <c r="D4508" s="2">
        <v>10</v>
      </c>
      <c r="E4508" s="3">
        <v>40777.527777777781</v>
      </c>
      <c r="F4508" s="11">
        <v>2.08</v>
      </c>
      <c r="G4508" s="2">
        <v>12645</v>
      </c>
      <c r="H4508" s="11">
        <v>20.8</v>
      </c>
    </row>
    <row r="4509" spans="1:8" x14ac:dyDescent="0.25">
      <c r="A4509" s="2">
        <v>564039</v>
      </c>
      <c r="B4509" s="1">
        <v>23237</v>
      </c>
      <c r="C4509" s="2" t="s">
        <v>1233</v>
      </c>
      <c r="D4509" s="2">
        <v>6</v>
      </c>
      <c r="E4509" s="3">
        <v>40777.527777777781</v>
      </c>
      <c r="F4509" s="11">
        <v>4.1500000000000004</v>
      </c>
      <c r="G4509" s="2">
        <v>12645</v>
      </c>
      <c r="H4509" s="11">
        <v>24.900000000000002</v>
      </c>
    </row>
    <row r="4510" spans="1:8" x14ac:dyDescent="0.25">
      <c r="A4510" s="2">
        <v>564039</v>
      </c>
      <c r="B4510" s="1">
        <v>23239</v>
      </c>
      <c r="C4510" s="2" t="s">
        <v>1136</v>
      </c>
      <c r="D4510" s="2">
        <v>6</v>
      </c>
      <c r="E4510" s="3">
        <v>40777.527777777781</v>
      </c>
      <c r="F4510" s="11">
        <v>4.1500000000000004</v>
      </c>
      <c r="G4510" s="2">
        <v>12645</v>
      </c>
      <c r="H4510" s="11">
        <v>24.900000000000002</v>
      </c>
    </row>
    <row r="4511" spans="1:8" x14ac:dyDescent="0.25">
      <c r="A4511" s="2">
        <v>564039</v>
      </c>
      <c r="B4511" s="1">
        <v>23244</v>
      </c>
      <c r="C4511" s="2" t="s">
        <v>1133</v>
      </c>
      <c r="D4511" s="2">
        <v>6</v>
      </c>
      <c r="E4511" s="3">
        <v>40777.527777777781</v>
      </c>
      <c r="F4511" s="11">
        <v>1.95</v>
      </c>
      <c r="G4511" s="2">
        <v>12645</v>
      </c>
      <c r="H4511" s="11">
        <v>11.7</v>
      </c>
    </row>
    <row r="4512" spans="1:8" x14ac:dyDescent="0.25">
      <c r="A4512" s="2">
        <v>564039</v>
      </c>
      <c r="B4512" s="1">
        <v>23308</v>
      </c>
      <c r="C4512" s="2" t="s">
        <v>1139</v>
      </c>
      <c r="D4512" s="2">
        <v>24</v>
      </c>
      <c r="E4512" s="3">
        <v>40777.527777777781</v>
      </c>
      <c r="F4512" s="11">
        <v>0.55000000000000004</v>
      </c>
      <c r="G4512" s="2">
        <v>12645</v>
      </c>
      <c r="H4512" s="11">
        <v>13.200000000000001</v>
      </c>
    </row>
    <row r="4513" spans="1:8" x14ac:dyDescent="0.25">
      <c r="A4513" s="2">
        <v>564039</v>
      </c>
      <c r="B4513" s="1">
        <v>84375</v>
      </c>
      <c r="C4513" s="2" t="s">
        <v>59</v>
      </c>
      <c r="D4513" s="2">
        <v>12</v>
      </c>
      <c r="E4513" s="3">
        <v>40777.527777777781</v>
      </c>
      <c r="F4513" s="11">
        <v>2.1</v>
      </c>
      <c r="G4513" s="2">
        <v>12645</v>
      </c>
      <c r="H4513" s="11">
        <v>25.200000000000003</v>
      </c>
    </row>
    <row r="4514" spans="1:8" x14ac:dyDescent="0.25">
      <c r="A4514" s="2">
        <v>564079</v>
      </c>
      <c r="B4514" s="1">
        <v>20665</v>
      </c>
      <c r="C4514" s="2" t="s">
        <v>321</v>
      </c>
      <c r="D4514" s="2">
        <v>6</v>
      </c>
      <c r="E4514" s="3">
        <v>40777.663194444445</v>
      </c>
      <c r="F4514" s="11">
        <v>2.95</v>
      </c>
      <c r="G4514" s="2">
        <v>12627</v>
      </c>
      <c r="H4514" s="11">
        <v>17.700000000000003</v>
      </c>
    </row>
    <row r="4515" spans="1:8" x14ac:dyDescent="0.25">
      <c r="A4515" s="2">
        <v>564079</v>
      </c>
      <c r="B4515" s="1">
        <v>20726</v>
      </c>
      <c r="C4515" s="2" t="s">
        <v>435</v>
      </c>
      <c r="D4515" s="2">
        <v>10</v>
      </c>
      <c r="E4515" s="3">
        <v>40777.663194444445</v>
      </c>
      <c r="F4515" s="11">
        <v>1.65</v>
      </c>
      <c r="G4515" s="2">
        <v>12627</v>
      </c>
      <c r="H4515" s="11">
        <v>16.5</v>
      </c>
    </row>
    <row r="4516" spans="1:8" x14ac:dyDescent="0.25">
      <c r="A4516" s="2">
        <v>564079</v>
      </c>
      <c r="B4516" s="1">
        <v>20796</v>
      </c>
      <c r="C4516" s="2" t="s">
        <v>1362</v>
      </c>
      <c r="D4516" s="2">
        <v>12</v>
      </c>
      <c r="E4516" s="3">
        <v>40777.663194444445</v>
      </c>
      <c r="F4516" s="11">
        <v>1.65</v>
      </c>
      <c r="G4516" s="2">
        <v>12627</v>
      </c>
      <c r="H4516" s="11">
        <v>19.799999999999997</v>
      </c>
    </row>
    <row r="4517" spans="1:8" x14ac:dyDescent="0.25">
      <c r="A4517" s="2">
        <v>564079</v>
      </c>
      <c r="B4517" s="1">
        <v>20977</v>
      </c>
      <c r="C4517" s="2" t="s">
        <v>348</v>
      </c>
      <c r="D4517" s="2">
        <v>32</v>
      </c>
      <c r="E4517" s="3">
        <v>40777.663194444445</v>
      </c>
      <c r="F4517" s="11">
        <v>1.25</v>
      </c>
      <c r="G4517" s="2">
        <v>12627</v>
      </c>
      <c r="H4517" s="11">
        <v>40</v>
      </c>
    </row>
    <row r="4518" spans="1:8" x14ac:dyDescent="0.25">
      <c r="A4518" s="2">
        <v>564079</v>
      </c>
      <c r="B4518" s="1">
        <v>20979</v>
      </c>
      <c r="C4518" s="2" t="s">
        <v>151</v>
      </c>
      <c r="D4518" s="2">
        <v>16</v>
      </c>
      <c r="E4518" s="3">
        <v>40777.663194444445</v>
      </c>
      <c r="F4518" s="11">
        <v>1.25</v>
      </c>
      <c r="G4518" s="2">
        <v>12627</v>
      </c>
      <c r="H4518" s="11">
        <v>20</v>
      </c>
    </row>
    <row r="4519" spans="1:8" x14ac:dyDescent="0.25">
      <c r="A4519" s="2">
        <v>564079</v>
      </c>
      <c r="B4519" s="1">
        <v>21558</v>
      </c>
      <c r="C4519" s="2" t="s">
        <v>334</v>
      </c>
      <c r="D4519" s="2">
        <v>6</v>
      </c>
      <c r="E4519" s="3">
        <v>40777.663194444445</v>
      </c>
      <c r="F4519" s="11">
        <v>2.5499999999999998</v>
      </c>
      <c r="G4519" s="2">
        <v>12627</v>
      </c>
      <c r="H4519" s="11">
        <v>15.299999999999999</v>
      </c>
    </row>
    <row r="4520" spans="1:8" x14ac:dyDescent="0.25">
      <c r="A4520" s="2">
        <v>564079</v>
      </c>
      <c r="B4520" s="1">
        <v>21928</v>
      </c>
      <c r="C4520" s="2" t="s">
        <v>962</v>
      </c>
      <c r="D4520" s="2">
        <v>10</v>
      </c>
      <c r="E4520" s="3">
        <v>40777.663194444445</v>
      </c>
      <c r="F4520" s="11">
        <v>2.08</v>
      </c>
      <c r="G4520" s="2">
        <v>12627</v>
      </c>
      <c r="H4520" s="11">
        <v>20.8</v>
      </c>
    </row>
    <row r="4521" spans="1:8" x14ac:dyDescent="0.25">
      <c r="A4521" s="2">
        <v>564079</v>
      </c>
      <c r="B4521" s="1">
        <v>21930</v>
      </c>
      <c r="C4521" s="2" t="s">
        <v>1056</v>
      </c>
      <c r="D4521" s="2">
        <v>10</v>
      </c>
      <c r="E4521" s="3">
        <v>40777.663194444445</v>
      </c>
      <c r="F4521" s="11">
        <v>2.08</v>
      </c>
      <c r="G4521" s="2">
        <v>12627</v>
      </c>
      <c r="H4521" s="11">
        <v>20.8</v>
      </c>
    </row>
    <row r="4522" spans="1:8" x14ac:dyDescent="0.25">
      <c r="A4522" s="2">
        <v>564079</v>
      </c>
      <c r="B4522" s="1">
        <v>22077</v>
      </c>
      <c r="C4522" s="2" t="s">
        <v>17</v>
      </c>
      <c r="D4522" s="2">
        <v>12</v>
      </c>
      <c r="E4522" s="3">
        <v>40777.663194444445</v>
      </c>
      <c r="F4522" s="11">
        <v>1.65</v>
      </c>
      <c r="G4522" s="2">
        <v>12627</v>
      </c>
      <c r="H4522" s="11">
        <v>19.799999999999997</v>
      </c>
    </row>
    <row r="4523" spans="1:8" x14ac:dyDescent="0.25">
      <c r="A4523" s="2">
        <v>564079</v>
      </c>
      <c r="B4523" s="1">
        <v>22327</v>
      </c>
      <c r="C4523" s="2" t="s">
        <v>335</v>
      </c>
      <c r="D4523" s="2">
        <v>6</v>
      </c>
      <c r="E4523" s="3">
        <v>40777.663194444445</v>
      </c>
      <c r="F4523" s="11">
        <v>2.95</v>
      </c>
      <c r="G4523" s="2">
        <v>12627</v>
      </c>
      <c r="H4523" s="11">
        <v>17.700000000000003</v>
      </c>
    </row>
    <row r="4524" spans="1:8" x14ac:dyDescent="0.25">
      <c r="A4524" s="2">
        <v>564079</v>
      </c>
      <c r="B4524" s="1">
        <v>22352</v>
      </c>
      <c r="C4524" s="2" t="s">
        <v>168</v>
      </c>
      <c r="D4524" s="2">
        <v>6</v>
      </c>
      <c r="E4524" s="3">
        <v>40777.663194444445</v>
      </c>
      <c r="F4524" s="11">
        <v>2.5499999999999998</v>
      </c>
      <c r="G4524" s="2">
        <v>12627</v>
      </c>
      <c r="H4524" s="11">
        <v>15.299999999999999</v>
      </c>
    </row>
    <row r="4525" spans="1:8" x14ac:dyDescent="0.25">
      <c r="A4525" s="2">
        <v>564079</v>
      </c>
      <c r="B4525" s="1">
        <v>22378</v>
      </c>
      <c r="C4525" s="2" t="s">
        <v>247</v>
      </c>
      <c r="D4525" s="2">
        <v>5</v>
      </c>
      <c r="E4525" s="3">
        <v>40777.663194444445</v>
      </c>
      <c r="F4525" s="11">
        <v>2.1</v>
      </c>
      <c r="G4525" s="2">
        <v>12627</v>
      </c>
      <c r="H4525" s="11">
        <v>10.5</v>
      </c>
    </row>
    <row r="4526" spans="1:8" x14ac:dyDescent="0.25">
      <c r="A4526" s="2">
        <v>564079</v>
      </c>
      <c r="B4526" s="1">
        <v>22379</v>
      </c>
      <c r="C4526" s="2" t="s">
        <v>232</v>
      </c>
      <c r="D4526" s="2">
        <v>5</v>
      </c>
      <c r="E4526" s="3">
        <v>40777.663194444445</v>
      </c>
      <c r="F4526" s="11">
        <v>2.1</v>
      </c>
      <c r="G4526" s="2">
        <v>12627</v>
      </c>
      <c r="H4526" s="11">
        <v>10.5</v>
      </c>
    </row>
    <row r="4527" spans="1:8" x14ac:dyDescent="0.25">
      <c r="A4527" s="2">
        <v>564079</v>
      </c>
      <c r="B4527" s="1">
        <v>22380</v>
      </c>
      <c r="C4527" s="2" t="s">
        <v>1045</v>
      </c>
      <c r="D4527" s="2">
        <v>5</v>
      </c>
      <c r="E4527" s="3">
        <v>40777.663194444445</v>
      </c>
      <c r="F4527" s="11">
        <v>2.1</v>
      </c>
      <c r="G4527" s="2">
        <v>12627</v>
      </c>
      <c r="H4527" s="11">
        <v>10.5</v>
      </c>
    </row>
    <row r="4528" spans="1:8" x14ac:dyDescent="0.25">
      <c r="A4528" s="2">
        <v>564079</v>
      </c>
      <c r="B4528" s="1">
        <v>22381</v>
      </c>
      <c r="C4528" s="2" t="s">
        <v>871</v>
      </c>
      <c r="D4528" s="2">
        <v>5</v>
      </c>
      <c r="E4528" s="3">
        <v>40777.663194444445</v>
      </c>
      <c r="F4528" s="11">
        <v>2.1</v>
      </c>
      <c r="G4528" s="2">
        <v>12627</v>
      </c>
      <c r="H4528" s="11">
        <v>10.5</v>
      </c>
    </row>
    <row r="4529" spans="1:8" x14ac:dyDescent="0.25">
      <c r="A4529" s="2">
        <v>564079</v>
      </c>
      <c r="B4529" s="1">
        <v>22385</v>
      </c>
      <c r="C4529" s="2" t="s">
        <v>673</v>
      </c>
      <c r="D4529" s="2">
        <v>10</v>
      </c>
      <c r="E4529" s="3">
        <v>40777.663194444445</v>
      </c>
      <c r="F4529" s="11">
        <v>2.08</v>
      </c>
      <c r="G4529" s="2">
        <v>12627</v>
      </c>
      <c r="H4529" s="11">
        <v>20.8</v>
      </c>
    </row>
    <row r="4530" spans="1:8" x14ac:dyDescent="0.25">
      <c r="A4530" s="2">
        <v>564079</v>
      </c>
      <c r="B4530" s="1">
        <v>22386</v>
      </c>
      <c r="C4530" s="2" t="s">
        <v>124</v>
      </c>
      <c r="D4530" s="2">
        <v>10</v>
      </c>
      <c r="E4530" s="3">
        <v>40777.663194444445</v>
      </c>
      <c r="F4530" s="11">
        <v>2.08</v>
      </c>
      <c r="G4530" s="2">
        <v>12627</v>
      </c>
      <c r="H4530" s="11">
        <v>20.8</v>
      </c>
    </row>
    <row r="4531" spans="1:8" x14ac:dyDescent="0.25">
      <c r="A4531" s="2">
        <v>564079</v>
      </c>
      <c r="B4531" s="1">
        <v>22411</v>
      </c>
      <c r="C4531" s="2" t="s">
        <v>541</v>
      </c>
      <c r="D4531" s="2">
        <v>10</v>
      </c>
      <c r="E4531" s="3">
        <v>40777.663194444445</v>
      </c>
      <c r="F4531" s="11">
        <v>2.08</v>
      </c>
      <c r="G4531" s="2">
        <v>12627</v>
      </c>
      <c r="H4531" s="11">
        <v>20.8</v>
      </c>
    </row>
    <row r="4532" spans="1:8" x14ac:dyDescent="0.25">
      <c r="A4532" s="2">
        <v>564079</v>
      </c>
      <c r="B4532" s="1">
        <v>22423</v>
      </c>
      <c r="C4532" s="2" t="s">
        <v>100</v>
      </c>
      <c r="D4532" s="2">
        <v>1</v>
      </c>
      <c r="E4532" s="3">
        <v>40777.663194444445</v>
      </c>
      <c r="F4532" s="11">
        <v>12.75</v>
      </c>
      <c r="G4532" s="2">
        <v>12627</v>
      </c>
      <c r="H4532" s="11">
        <v>12.75</v>
      </c>
    </row>
    <row r="4533" spans="1:8" x14ac:dyDescent="0.25">
      <c r="A4533" s="2">
        <v>564079</v>
      </c>
      <c r="B4533" s="1">
        <v>22507</v>
      </c>
      <c r="C4533" s="2" t="s">
        <v>44</v>
      </c>
      <c r="D4533" s="2">
        <v>4</v>
      </c>
      <c r="E4533" s="3">
        <v>40777.663194444445</v>
      </c>
      <c r="F4533" s="11">
        <v>4.95</v>
      </c>
      <c r="G4533" s="2">
        <v>12627</v>
      </c>
      <c r="H4533" s="11">
        <v>19.8</v>
      </c>
    </row>
    <row r="4534" spans="1:8" x14ac:dyDescent="0.25">
      <c r="A4534" s="2">
        <v>564079</v>
      </c>
      <c r="B4534" s="1">
        <v>22553</v>
      </c>
      <c r="C4534" s="2" t="s">
        <v>702</v>
      </c>
      <c r="D4534" s="2">
        <v>12</v>
      </c>
      <c r="E4534" s="3">
        <v>40777.663194444445</v>
      </c>
      <c r="F4534" s="11">
        <v>1.65</v>
      </c>
      <c r="G4534" s="2">
        <v>12627</v>
      </c>
      <c r="H4534" s="11">
        <v>19.799999999999997</v>
      </c>
    </row>
    <row r="4535" spans="1:8" x14ac:dyDescent="0.25">
      <c r="A4535" s="2">
        <v>564079</v>
      </c>
      <c r="B4535" s="1">
        <v>22556</v>
      </c>
      <c r="C4535" s="2" t="s">
        <v>77</v>
      </c>
      <c r="D4535" s="2">
        <v>12</v>
      </c>
      <c r="E4535" s="3">
        <v>40777.663194444445</v>
      </c>
      <c r="F4535" s="11">
        <v>1.65</v>
      </c>
      <c r="G4535" s="2">
        <v>12627</v>
      </c>
      <c r="H4535" s="11">
        <v>19.799999999999997</v>
      </c>
    </row>
    <row r="4536" spans="1:8" x14ac:dyDescent="0.25">
      <c r="A4536" s="2">
        <v>564079</v>
      </c>
      <c r="B4536" s="1">
        <v>22557</v>
      </c>
      <c r="C4536" s="2" t="s">
        <v>114</v>
      </c>
      <c r="D4536" s="2">
        <v>12</v>
      </c>
      <c r="E4536" s="3">
        <v>40777.663194444445</v>
      </c>
      <c r="F4536" s="11">
        <v>1.65</v>
      </c>
      <c r="G4536" s="2">
        <v>12627</v>
      </c>
      <c r="H4536" s="11">
        <v>19.799999999999997</v>
      </c>
    </row>
    <row r="4537" spans="1:8" x14ac:dyDescent="0.25">
      <c r="A4537" s="2">
        <v>564079</v>
      </c>
      <c r="B4537" s="1">
        <v>22631</v>
      </c>
      <c r="C4537" s="2" t="s">
        <v>102</v>
      </c>
      <c r="D4537" s="2">
        <v>12</v>
      </c>
      <c r="E4537" s="3">
        <v>40777.663194444445</v>
      </c>
      <c r="F4537" s="11">
        <v>1.95</v>
      </c>
      <c r="G4537" s="2">
        <v>12627</v>
      </c>
      <c r="H4537" s="11">
        <v>23.4</v>
      </c>
    </row>
    <row r="4538" spans="1:8" x14ac:dyDescent="0.25">
      <c r="A4538" s="2">
        <v>564079</v>
      </c>
      <c r="B4538" s="1">
        <v>22667</v>
      </c>
      <c r="C4538" s="2" t="s">
        <v>795</v>
      </c>
      <c r="D4538" s="2">
        <v>6</v>
      </c>
      <c r="E4538" s="3">
        <v>40777.663194444445</v>
      </c>
      <c r="F4538" s="11">
        <v>2.95</v>
      </c>
      <c r="G4538" s="2">
        <v>12627</v>
      </c>
      <c r="H4538" s="11">
        <v>17.700000000000003</v>
      </c>
    </row>
    <row r="4539" spans="1:8" x14ac:dyDescent="0.25">
      <c r="A4539" s="2">
        <v>564079</v>
      </c>
      <c r="B4539" s="1">
        <v>22692</v>
      </c>
      <c r="C4539" s="2" t="s">
        <v>500</v>
      </c>
      <c r="D4539" s="2">
        <v>2</v>
      </c>
      <c r="E4539" s="3">
        <v>40777.663194444445</v>
      </c>
      <c r="F4539" s="11">
        <v>7.95</v>
      </c>
      <c r="G4539" s="2">
        <v>12627</v>
      </c>
      <c r="H4539" s="11">
        <v>15.9</v>
      </c>
    </row>
    <row r="4540" spans="1:8" x14ac:dyDescent="0.25">
      <c r="A4540" s="2">
        <v>564079</v>
      </c>
      <c r="B4540" s="1">
        <v>22743</v>
      </c>
      <c r="C4540" s="2" t="s">
        <v>210</v>
      </c>
      <c r="D4540" s="2">
        <v>6</v>
      </c>
      <c r="E4540" s="3">
        <v>40777.663194444445</v>
      </c>
      <c r="F4540" s="11">
        <v>2.95</v>
      </c>
      <c r="G4540" s="2">
        <v>12627</v>
      </c>
      <c r="H4540" s="11">
        <v>17.700000000000003</v>
      </c>
    </row>
    <row r="4541" spans="1:8" x14ac:dyDescent="0.25">
      <c r="A4541" s="2">
        <v>564079</v>
      </c>
      <c r="B4541" s="1">
        <v>23206</v>
      </c>
      <c r="C4541" s="2" t="s">
        <v>901</v>
      </c>
      <c r="D4541" s="2">
        <v>10</v>
      </c>
      <c r="E4541" s="3">
        <v>40777.663194444445</v>
      </c>
      <c r="F4541" s="11">
        <v>1.65</v>
      </c>
      <c r="G4541" s="2">
        <v>12627</v>
      </c>
      <c r="H4541" s="11">
        <v>16.5</v>
      </c>
    </row>
    <row r="4542" spans="1:8" x14ac:dyDescent="0.25">
      <c r="A4542" s="2">
        <v>564079</v>
      </c>
      <c r="B4542" s="1">
        <v>23207</v>
      </c>
      <c r="C4542" s="2" t="s">
        <v>936</v>
      </c>
      <c r="D4542" s="2">
        <v>10</v>
      </c>
      <c r="E4542" s="3">
        <v>40777.663194444445</v>
      </c>
      <c r="F4542" s="11">
        <v>1.65</v>
      </c>
      <c r="G4542" s="2">
        <v>12627</v>
      </c>
      <c r="H4542" s="11">
        <v>16.5</v>
      </c>
    </row>
    <row r="4543" spans="1:8" x14ac:dyDescent="0.25">
      <c r="A4543" s="2">
        <v>564079</v>
      </c>
      <c r="B4543" s="1">
        <v>23247</v>
      </c>
      <c r="C4543" s="2" t="s">
        <v>1340</v>
      </c>
      <c r="D4543" s="2">
        <v>6</v>
      </c>
      <c r="E4543" s="3">
        <v>40777.663194444445</v>
      </c>
      <c r="F4543" s="11">
        <v>2.89</v>
      </c>
      <c r="G4543" s="2">
        <v>12627</v>
      </c>
      <c r="H4543" s="11">
        <v>17.34</v>
      </c>
    </row>
    <row r="4544" spans="1:8" x14ac:dyDescent="0.25">
      <c r="A4544" s="2">
        <v>564079</v>
      </c>
      <c r="B4544" s="1">
        <v>23254</v>
      </c>
      <c r="C4544" s="2" t="s">
        <v>1009</v>
      </c>
      <c r="D4544" s="2">
        <v>4</v>
      </c>
      <c r="E4544" s="3">
        <v>40777.663194444445</v>
      </c>
      <c r="F4544" s="11">
        <v>4.1500000000000004</v>
      </c>
      <c r="G4544" s="2">
        <v>12627</v>
      </c>
      <c r="H4544" s="11">
        <v>16.600000000000001</v>
      </c>
    </row>
    <row r="4545" spans="1:8" x14ac:dyDescent="0.25">
      <c r="A4545" s="2">
        <v>564079</v>
      </c>
      <c r="B4545" s="1">
        <v>23255</v>
      </c>
      <c r="C4545" s="2" t="s">
        <v>921</v>
      </c>
      <c r="D4545" s="2">
        <v>4</v>
      </c>
      <c r="E4545" s="3">
        <v>40777.663194444445</v>
      </c>
      <c r="F4545" s="11">
        <v>4.1500000000000004</v>
      </c>
      <c r="G4545" s="2">
        <v>12627</v>
      </c>
      <c r="H4545" s="11">
        <v>16.600000000000001</v>
      </c>
    </row>
    <row r="4546" spans="1:8" x14ac:dyDescent="0.25">
      <c r="A4546" s="2">
        <v>564079</v>
      </c>
      <c r="B4546" s="1">
        <v>23344</v>
      </c>
      <c r="C4546" s="2" t="s">
        <v>1321</v>
      </c>
      <c r="D4546" s="2">
        <v>10</v>
      </c>
      <c r="E4546" s="3">
        <v>40777.663194444445</v>
      </c>
      <c r="F4546" s="11">
        <v>2.08</v>
      </c>
      <c r="G4546" s="2">
        <v>12627</v>
      </c>
      <c r="H4546" s="11">
        <v>20.8</v>
      </c>
    </row>
    <row r="4547" spans="1:8" x14ac:dyDescent="0.25">
      <c r="A4547" s="2">
        <v>564079</v>
      </c>
      <c r="B4547" s="1">
        <v>84692</v>
      </c>
      <c r="C4547" s="2" t="s">
        <v>381</v>
      </c>
      <c r="D4547" s="2">
        <v>25</v>
      </c>
      <c r="E4547" s="3">
        <v>40777.663194444445</v>
      </c>
      <c r="F4547" s="11">
        <v>0.42</v>
      </c>
      <c r="G4547" s="2">
        <v>12627</v>
      </c>
      <c r="H4547" s="11">
        <v>10.5</v>
      </c>
    </row>
    <row r="4548" spans="1:8" x14ac:dyDescent="0.25">
      <c r="A4548" s="2">
        <v>564079</v>
      </c>
      <c r="B4548" s="1" t="s">
        <v>28</v>
      </c>
      <c r="C4548" s="2" t="s">
        <v>29</v>
      </c>
      <c r="D4548" s="2">
        <v>10</v>
      </c>
      <c r="E4548" s="3">
        <v>40777.663194444445</v>
      </c>
      <c r="F4548" s="11">
        <v>2.08</v>
      </c>
      <c r="G4548" s="2">
        <v>12627</v>
      </c>
      <c r="H4548" s="11">
        <v>20.8</v>
      </c>
    </row>
    <row r="4549" spans="1:8" x14ac:dyDescent="0.25">
      <c r="A4549" s="2">
        <v>564140</v>
      </c>
      <c r="B4549" s="1">
        <v>20749</v>
      </c>
      <c r="C4549" s="2" t="s">
        <v>719</v>
      </c>
      <c r="D4549" s="2">
        <v>2</v>
      </c>
      <c r="E4549" s="3">
        <v>40778.490972222222</v>
      </c>
      <c r="F4549" s="11">
        <v>7.95</v>
      </c>
      <c r="G4549" s="2">
        <v>12621</v>
      </c>
      <c r="H4549" s="11">
        <v>15.9</v>
      </c>
    </row>
    <row r="4550" spans="1:8" x14ac:dyDescent="0.25">
      <c r="A4550" s="2">
        <v>564140</v>
      </c>
      <c r="B4550" s="1">
        <v>20750</v>
      </c>
      <c r="C4550" s="2" t="s">
        <v>79</v>
      </c>
      <c r="D4550" s="2">
        <v>2</v>
      </c>
      <c r="E4550" s="3">
        <v>40778.490972222222</v>
      </c>
      <c r="F4550" s="11">
        <v>7.95</v>
      </c>
      <c r="G4550" s="2">
        <v>12621</v>
      </c>
      <c r="H4550" s="11">
        <v>15.9</v>
      </c>
    </row>
    <row r="4551" spans="1:8" x14ac:dyDescent="0.25">
      <c r="A4551" s="2">
        <v>564140</v>
      </c>
      <c r="B4551" s="1">
        <v>21116</v>
      </c>
      <c r="C4551" s="2" t="s">
        <v>606</v>
      </c>
      <c r="D4551" s="2">
        <v>3</v>
      </c>
      <c r="E4551" s="3">
        <v>40778.490972222222</v>
      </c>
      <c r="F4551" s="11">
        <v>4.95</v>
      </c>
      <c r="G4551" s="2">
        <v>12621</v>
      </c>
      <c r="H4551" s="11">
        <v>14.850000000000001</v>
      </c>
    </row>
    <row r="4552" spans="1:8" x14ac:dyDescent="0.25">
      <c r="A4552" s="2">
        <v>564140</v>
      </c>
      <c r="B4552" s="1">
        <v>21194</v>
      </c>
      <c r="C4552" s="2" t="s">
        <v>1366</v>
      </c>
      <c r="D4552" s="2">
        <v>12</v>
      </c>
      <c r="E4552" s="3">
        <v>40778.490972222222</v>
      </c>
      <c r="F4552" s="11">
        <v>0.65</v>
      </c>
      <c r="G4552" s="2">
        <v>12621</v>
      </c>
      <c r="H4552" s="11">
        <v>7.8000000000000007</v>
      </c>
    </row>
    <row r="4553" spans="1:8" x14ac:dyDescent="0.25">
      <c r="A4553" s="2">
        <v>564140</v>
      </c>
      <c r="B4553" s="1">
        <v>21208</v>
      </c>
      <c r="C4553" s="2" t="s">
        <v>1364</v>
      </c>
      <c r="D4553" s="2">
        <v>12</v>
      </c>
      <c r="E4553" s="3">
        <v>40778.490972222222</v>
      </c>
      <c r="F4553" s="11">
        <v>0.39</v>
      </c>
      <c r="G4553" s="2">
        <v>12621</v>
      </c>
      <c r="H4553" s="11">
        <v>4.68</v>
      </c>
    </row>
    <row r="4554" spans="1:8" x14ac:dyDescent="0.25">
      <c r="A4554" s="2">
        <v>564140</v>
      </c>
      <c r="B4554" s="1">
        <v>21209</v>
      </c>
      <c r="C4554" s="2" t="s">
        <v>1365</v>
      </c>
      <c r="D4554" s="2">
        <v>12</v>
      </c>
      <c r="E4554" s="3">
        <v>40778.490972222222</v>
      </c>
      <c r="F4554" s="11">
        <v>0.39</v>
      </c>
      <c r="G4554" s="2">
        <v>12621</v>
      </c>
      <c r="H4554" s="11">
        <v>4.68</v>
      </c>
    </row>
    <row r="4555" spans="1:8" x14ac:dyDescent="0.25">
      <c r="A4555" s="2">
        <v>564140</v>
      </c>
      <c r="B4555" s="1">
        <v>21509</v>
      </c>
      <c r="C4555" s="2" t="s">
        <v>519</v>
      </c>
      <c r="D4555" s="2">
        <v>12</v>
      </c>
      <c r="E4555" s="3">
        <v>40778.490972222222</v>
      </c>
      <c r="F4555" s="11">
        <v>0.42</v>
      </c>
      <c r="G4555" s="2">
        <v>12621</v>
      </c>
      <c r="H4555" s="11">
        <v>5.04</v>
      </c>
    </row>
    <row r="4556" spans="1:8" x14ac:dyDescent="0.25">
      <c r="A4556" s="2">
        <v>564140</v>
      </c>
      <c r="B4556" s="1">
        <v>21650</v>
      </c>
      <c r="C4556" s="2" t="s">
        <v>1367</v>
      </c>
      <c r="D4556" s="2">
        <v>24</v>
      </c>
      <c r="E4556" s="3">
        <v>40778.490972222222</v>
      </c>
      <c r="F4556" s="11">
        <v>0.19</v>
      </c>
      <c r="G4556" s="2">
        <v>12621</v>
      </c>
      <c r="H4556" s="11">
        <v>4.5600000000000005</v>
      </c>
    </row>
    <row r="4557" spans="1:8" x14ac:dyDescent="0.25">
      <c r="A4557" s="2">
        <v>564140</v>
      </c>
      <c r="B4557" s="1">
        <v>21680</v>
      </c>
      <c r="C4557" s="2" t="s">
        <v>159</v>
      </c>
      <c r="D4557" s="2">
        <v>12</v>
      </c>
      <c r="E4557" s="3">
        <v>40778.490972222222</v>
      </c>
      <c r="F4557" s="11">
        <v>0.85</v>
      </c>
      <c r="G4557" s="2">
        <v>12621</v>
      </c>
      <c r="H4557" s="11">
        <v>10.199999999999999</v>
      </c>
    </row>
    <row r="4558" spans="1:8" x14ac:dyDescent="0.25">
      <c r="A4558" s="2">
        <v>564140</v>
      </c>
      <c r="B4558" s="1">
        <v>21883</v>
      </c>
      <c r="C4558" s="2" t="s">
        <v>113</v>
      </c>
      <c r="D4558" s="2">
        <v>12</v>
      </c>
      <c r="E4558" s="3">
        <v>40778.490972222222</v>
      </c>
      <c r="F4558" s="11">
        <v>0.65</v>
      </c>
      <c r="G4558" s="2">
        <v>12621</v>
      </c>
      <c r="H4558" s="11">
        <v>7.8000000000000007</v>
      </c>
    </row>
    <row r="4559" spans="1:8" x14ac:dyDescent="0.25">
      <c r="A4559" s="2">
        <v>564140</v>
      </c>
      <c r="B4559" s="1">
        <v>22029</v>
      </c>
      <c r="C4559" s="2" t="s">
        <v>574</v>
      </c>
      <c r="D4559" s="2">
        <v>12</v>
      </c>
      <c r="E4559" s="3">
        <v>40778.490972222222</v>
      </c>
      <c r="F4559" s="11">
        <v>0.42</v>
      </c>
      <c r="G4559" s="2">
        <v>12621</v>
      </c>
      <c r="H4559" s="11">
        <v>5.04</v>
      </c>
    </row>
    <row r="4560" spans="1:8" x14ac:dyDescent="0.25">
      <c r="A4560" s="2">
        <v>564140</v>
      </c>
      <c r="B4560" s="1">
        <v>22037</v>
      </c>
      <c r="C4560" s="2" t="s">
        <v>515</v>
      </c>
      <c r="D4560" s="2">
        <v>12</v>
      </c>
      <c r="E4560" s="3">
        <v>40778.490972222222</v>
      </c>
      <c r="F4560" s="11">
        <v>0.42</v>
      </c>
      <c r="G4560" s="2">
        <v>12621</v>
      </c>
      <c r="H4560" s="11">
        <v>5.04</v>
      </c>
    </row>
    <row r="4561" spans="1:8" x14ac:dyDescent="0.25">
      <c r="A4561" s="2">
        <v>564140</v>
      </c>
      <c r="B4561" s="1">
        <v>22077</v>
      </c>
      <c r="C4561" s="2" t="s">
        <v>17</v>
      </c>
      <c r="D4561" s="2">
        <v>12</v>
      </c>
      <c r="E4561" s="3">
        <v>40778.490972222222</v>
      </c>
      <c r="F4561" s="11">
        <v>1.65</v>
      </c>
      <c r="G4561" s="2">
        <v>12621</v>
      </c>
      <c r="H4561" s="11">
        <v>19.799999999999997</v>
      </c>
    </row>
    <row r="4562" spans="1:8" x14ac:dyDescent="0.25">
      <c r="A4562" s="2">
        <v>564140</v>
      </c>
      <c r="B4562" s="1">
        <v>22326</v>
      </c>
      <c r="C4562" s="2" t="s">
        <v>75</v>
      </c>
      <c r="D4562" s="2">
        <v>12</v>
      </c>
      <c r="E4562" s="3">
        <v>40778.490972222222</v>
      </c>
      <c r="F4562" s="11">
        <v>2.95</v>
      </c>
      <c r="G4562" s="2">
        <v>12621</v>
      </c>
      <c r="H4562" s="11">
        <v>35.400000000000006</v>
      </c>
    </row>
    <row r="4563" spans="1:8" x14ac:dyDescent="0.25">
      <c r="A4563" s="2">
        <v>564140</v>
      </c>
      <c r="B4563" s="1">
        <v>22418</v>
      </c>
      <c r="C4563" s="2" t="s">
        <v>528</v>
      </c>
      <c r="D4563" s="2">
        <v>24</v>
      </c>
      <c r="E4563" s="3">
        <v>40778.490972222222</v>
      </c>
      <c r="F4563" s="11">
        <v>0.85</v>
      </c>
      <c r="G4563" s="2">
        <v>12621</v>
      </c>
      <c r="H4563" s="11">
        <v>20.399999999999999</v>
      </c>
    </row>
    <row r="4564" spans="1:8" x14ac:dyDescent="0.25">
      <c r="A4564" s="2">
        <v>564140</v>
      </c>
      <c r="B4564" s="1">
        <v>22544</v>
      </c>
      <c r="C4564" s="2" t="s">
        <v>1363</v>
      </c>
      <c r="D4564" s="2">
        <v>24</v>
      </c>
      <c r="E4564" s="3">
        <v>40778.490972222222</v>
      </c>
      <c r="F4564" s="11">
        <v>0.42</v>
      </c>
      <c r="G4564" s="2">
        <v>12621</v>
      </c>
      <c r="H4564" s="11">
        <v>10.08</v>
      </c>
    </row>
    <row r="4565" spans="1:8" x14ac:dyDescent="0.25">
      <c r="A4565" s="2">
        <v>564140</v>
      </c>
      <c r="B4565" s="1">
        <v>22629</v>
      </c>
      <c r="C4565" s="2" t="s">
        <v>74</v>
      </c>
      <c r="D4565" s="2">
        <v>12</v>
      </c>
      <c r="E4565" s="3">
        <v>40778.490972222222</v>
      </c>
      <c r="F4565" s="11">
        <v>1.95</v>
      </c>
      <c r="G4565" s="2">
        <v>12621</v>
      </c>
      <c r="H4565" s="11">
        <v>23.4</v>
      </c>
    </row>
    <row r="4566" spans="1:8" x14ac:dyDescent="0.25">
      <c r="A4566" s="2">
        <v>564140</v>
      </c>
      <c r="B4566" s="1">
        <v>22637</v>
      </c>
      <c r="C4566" s="2" t="s">
        <v>783</v>
      </c>
      <c r="D4566" s="2">
        <v>4</v>
      </c>
      <c r="E4566" s="3">
        <v>40778.490972222222</v>
      </c>
      <c r="F4566" s="11">
        <v>2.5499999999999998</v>
      </c>
      <c r="G4566" s="2">
        <v>12621</v>
      </c>
      <c r="H4566" s="11">
        <v>10.199999999999999</v>
      </c>
    </row>
    <row r="4567" spans="1:8" x14ac:dyDescent="0.25">
      <c r="A4567" s="2">
        <v>564140</v>
      </c>
      <c r="B4567" s="1">
        <v>22705</v>
      </c>
      <c r="C4567" s="2" t="s">
        <v>1166</v>
      </c>
      <c r="D4567" s="2">
        <v>25</v>
      </c>
      <c r="E4567" s="3">
        <v>40778.490972222222</v>
      </c>
      <c r="F4567" s="11">
        <v>0.42</v>
      </c>
      <c r="G4567" s="2">
        <v>12621</v>
      </c>
      <c r="H4567" s="11">
        <v>10.5</v>
      </c>
    </row>
    <row r="4568" spans="1:8" x14ac:dyDescent="0.25">
      <c r="A4568" s="2">
        <v>564140</v>
      </c>
      <c r="B4568" s="1">
        <v>22706</v>
      </c>
      <c r="C4568" s="2" t="s">
        <v>300</v>
      </c>
      <c r="D4568" s="2">
        <v>25</v>
      </c>
      <c r="E4568" s="3">
        <v>40778.490972222222</v>
      </c>
      <c r="F4568" s="11">
        <v>0.42</v>
      </c>
      <c r="G4568" s="2">
        <v>12621</v>
      </c>
      <c r="H4568" s="11">
        <v>10.5</v>
      </c>
    </row>
    <row r="4569" spans="1:8" x14ac:dyDescent="0.25">
      <c r="A4569" s="2">
        <v>564140</v>
      </c>
      <c r="B4569" s="1">
        <v>22729</v>
      </c>
      <c r="C4569" s="2" t="s">
        <v>676</v>
      </c>
      <c r="D4569" s="2">
        <v>4</v>
      </c>
      <c r="E4569" s="3">
        <v>40778.490972222222</v>
      </c>
      <c r="F4569" s="11">
        <v>3.75</v>
      </c>
      <c r="G4569" s="2">
        <v>12621</v>
      </c>
      <c r="H4569" s="11">
        <v>15</v>
      </c>
    </row>
    <row r="4570" spans="1:8" x14ac:dyDescent="0.25">
      <c r="A4570" s="2">
        <v>564140</v>
      </c>
      <c r="B4570" s="1">
        <v>22964</v>
      </c>
      <c r="C4570" s="2" t="s">
        <v>53</v>
      </c>
      <c r="D4570" s="2">
        <v>6</v>
      </c>
      <c r="E4570" s="3">
        <v>40778.490972222222</v>
      </c>
      <c r="F4570" s="11">
        <v>2.1</v>
      </c>
      <c r="G4570" s="2">
        <v>12621</v>
      </c>
      <c r="H4570" s="11">
        <v>12.600000000000001</v>
      </c>
    </row>
    <row r="4571" spans="1:8" x14ac:dyDescent="0.25">
      <c r="A4571" s="2">
        <v>564140</v>
      </c>
      <c r="B4571" s="1">
        <v>23190</v>
      </c>
      <c r="C4571" s="2" t="s">
        <v>1142</v>
      </c>
      <c r="D4571" s="2">
        <v>12</v>
      </c>
      <c r="E4571" s="3">
        <v>40778.490972222222</v>
      </c>
      <c r="F4571" s="11">
        <v>1.65</v>
      </c>
      <c r="G4571" s="2">
        <v>12621</v>
      </c>
      <c r="H4571" s="11">
        <v>19.799999999999997</v>
      </c>
    </row>
    <row r="4572" spans="1:8" x14ac:dyDescent="0.25">
      <c r="A4572" s="2">
        <v>564140</v>
      </c>
      <c r="B4572" s="1">
        <v>23192</v>
      </c>
      <c r="C4572" s="2" t="s">
        <v>1001</v>
      </c>
      <c r="D4572" s="2">
        <v>12</v>
      </c>
      <c r="E4572" s="3">
        <v>40778.490972222222</v>
      </c>
      <c r="F4572" s="11">
        <v>1.65</v>
      </c>
      <c r="G4572" s="2">
        <v>12621</v>
      </c>
      <c r="H4572" s="11">
        <v>19.799999999999997</v>
      </c>
    </row>
    <row r="4573" spans="1:8" x14ac:dyDescent="0.25">
      <c r="A4573" s="2">
        <v>564140</v>
      </c>
      <c r="B4573" s="1">
        <v>23204</v>
      </c>
      <c r="C4573" s="2" t="s">
        <v>902</v>
      </c>
      <c r="D4573" s="2">
        <v>10</v>
      </c>
      <c r="E4573" s="3">
        <v>40778.490972222222</v>
      </c>
      <c r="F4573" s="11">
        <v>0.85</v>
      </c>
      <c r="G4573" s="2">
        <v>12621</v>
      </c>
      <c r="H4573" s="11">
        <v>8.5</v>
      </c>
    </row>
    <row r="4574" spans="1:8" x14ac:dyDescent="0.25">
      <c r="A4574" s="2">
        <v>564140</v>
      </c>
      <c r="B4574" s="1">
        <v>23206</v>
      </c>
      <c r="C4574" s="2" t="s">
        <v>901</v>
      </c>
      <c r="D4574" s="2">
        <v>10</v>
      </c>
      <c r="E4574" s="3">
        <v>40778.490972222222</v>
      </c>
      <c r="F4574" s="11">
        <v>1.65</v>
      </c>
      <c r="G4574" s="2">
        <v>12621</v>
      </c>
      <c r="H4574" s="11">
        <v>16.5</v>
      </c>
    </row>
    <row r="4575" spans="1:8" x14ac:dyDescent="0.25">
      <c r="A4575" s="2">
        <v>564140</v>
      </c>
      <c r="B4575" s="1">
        <v>23290</v>
      </c>
      <c r="C4575" s="2" t="s">
        <v>1163</v>
      </c>
      <c r="D4575" s="2">
        <v>8</v>
      </c>
      <c r="E4575" s="3">
        <v>40778.490972222222</v>
      </c>
      <c r="F4575" s="11">
        <v>1.25</v>
      </c>
      <c r="G4575" s="2">
        <v>12621</v>
      </c>
      <c r="H4575" s="11">
        <v>10</v>
      </c>
    </row>
    <row r="4576" spans="1:8" x14ac:dyDescent="0.25">
      <c r="A4576" s="2">
        <v>564140</v>
      </c>
      <c r="B4576" s="1">
        <v>23292</v>
      </c>
      <c r="C4576" s="2" t="s">
        <v>1164</v>
      </c>
      <c r="D4576" s="2">
        <v>8</v>
      </c>
      <c r="E4576" s="3">
        <v>40778.490972222222</v>
      </c>
      <c r="F4576" s="11">
        <v>1.25</v>
      </c>
      <c r="G4576" s="2">
        <v>12621</v>
      </c>
      <c r="H4576" s="11">
        <v>10</v>
      </c>
    </row>
    <row r="4577" spans="1:8" x14ac:dyDescent="0.25">
      <c r="A4577" s="2">
        <v>564140</v>
      </c>
      <c r="B4577" s="1">
        <v>23346</v>
      </c>
      <c r="C4577" s="2" t="s">
        <v>1319</v>
      </c>
      <c r="D4577" s="2">
        <v>12</v>
      </c>
      <c r="E4577" s="3">
        <v>40778.490972222222</v>
      </c>
      <c r="F4577" s="11">
        <v>1.25</v>
      </c>
      <c r="G4577" s="2">
        <v>12621</v>
      </c>
      <c r="H4577" s="11">
        <v>15</v>
      </c>
    </row>
    <row r="4578" spans="1:8" x14ac:dyDescent="0.25">
      <c r="A4578" s="2">
        <v>564140</v>
      </c>
      <c r="B4578" s="1">
        <v>84006</v>
      </c>
      <c r="C4578" s="2" t="s">
        <v>1368</v>
      </c>
      <c r="D4578" s="2">
        <v>12</v>
      </c>
      <c r="E4578" s="3">
        <v>40778.490972222222</v>
      </c>
      <c r="F4578" s="11">
        <v>0.85</v>
      </c>
      <c r="G4578" s="2">
        <v>12621</v>
      </c>
      <c r="H4578" s="11">
        <v>10.199999999999999</v>
      </c>
    </row>
    <row r="4579" spans="1:8" x14ac:dyDescent="0.25">
      <c r="A4579" s="2">
        <v>564216</v>
      </c>
      <c r="B4579" s="1">
        <v>21086</v>
      </c>
      <c r="C4579" s="2" t="s">
        <v>309</v>
      </c>
      <c r="D4579" s="2">
        <v>12</v>
      </c>
      <c r="E4579" s="3">
        <v>40779.390972222223</v>
      </c>
      <c r="F4579" s="11">
        <v>0.65</v>
      </c>
      <c r="G4579" s="2">
        <v>12642</v>
      </c>
      <c r="H4579" s="11">
        <v>7.8000000000000007</v>
      </c>
    </row>
    <row r="4580" spans="1:8" x14ac:dyDescent="0.25">
      <c r="A4580" s="2">
        <v>564216</v>
      </c>
      <c r="B4580" s="1">
        <v>21094</v>
      </c>
      <c r="C4580" s="2" t="s">
        <v>310</v>
      </c>
      <c r="D4580" s="2">
        <v>12</v>
      </c>
      <c r="E4580" s="3">
        <v>40779.390972222223</v>
      </c>
      <c r="F4580" s="11">
        <v>0.85</v>
      </c>
      <c r="G4580" s="2">
        <v>12642</v>
      </c>
      <c r="H4580" s="11">
        <v>10.199999999999999</v>
      </c>
    </row>
    <row r="4581" spans="1:8" x14ac:dyDescent="0.25">
      <c r="A4581" s="2">
        <v>564216</v>
      </c>
      <c r="B4581" s="1">
        <v>21121</v>
      </c>
      <c r="C4581" s="2" t="s">
        <v>326</v>
      </c>
      <c r="D4581" s="2">
        <v>24</v>
      </c>
      <c r="E4581" s="3">
        <v>40779.390972222223</v>
      </c>
      <c r="F4581" s="11">
        <v>1.25</v>
      </c>
      <c r="G4581" s="2">
        <v>12642</v>
      </c>
      <c r="H4581" s="11">
        <v>30</v>
      </c>
    </row>
    <row r="4582" spans="1:8" x14ac:dyDescent="0.25">
      <c r="A4582" s="2">
        <v>564216</v>
      </c>
      <c r="B4582" s="1">
        <v>21122</v>
      </c>
      <c r="C4582" s="2" t="s">
        <v>218</v>
      </c>
      <c r="D4582" s="2">
        <v>24</v>
      </c>
      <c r="E4582" s="3">
        <v>40779.390972222223</v>
      </c>
      <c r="F4582" s="11">
        <v>1.25</v>
      </c>
      <c r="G4582" s="2">
        <v>12642</v>
      </c>
      <c r="H4582" s="11">
        <v>30</v>
      </c>
    </row>
    <row r="4583" spans="1:8" x14ac:dyDescent="0.25">
      <c r="A4583" s="2">
        <v>564216</v>
      </c>
      <c r="B4583" s="1">
        <v>21124</v>
      </c>
      <c r="C4583" s="2" t="s">
        <v>531</v>
      </c>
      <c r="D4583" s="2">
        <v>24</v>
      </c>
      <c r="E4583" s="3">
        <v>40779.390972222223</v>
      </c>
      <c r="F4583" s="11">
        <v>1.25</v>
      </c>
      <c r="G4583" s="2">
        <v>12642</v>
      </c>
      <c r="H4583" s="11">
        <v>30</v>
      </c>
    </row>
    <row r="4584" spans="1:8" x14ac:dyDescent="0.25">
      <c r="A4584" s="2">
        <v>564216</v>
      </c>
      <c r="B4584" s="1">
        <v>21194</v>
      </c>
      <c r="C4584" s="2" t="s">
        <v>1366</v>
      </c>
      <c r="D4584" s="2">
        <v>12</v>
      </c>
      <c r="E4584" s="3">
        <v>40779.390972222223</v>
      </c>
      <c r="F4584" s="11">
        <v>0.65</v>
      </c>
      <c r="G4584" s="2">
        <v>12642</v>
      </c>
      <c r="H4584" s="11">
        <v>7.8000000000000007</v>
      </c>
    </row>
    <row r="4585" spans="1:8" x14ac:dyDescent="0.25">
      <c r="A4585" s="2">
        <v>564216</v>
      </c>
      <c r="B4585" s="1">
        <v>21208</v>
      </c>
      <c r="C4585" s="2" t="s">
        <v>1364</v>
      </c>
      <c r="D4585" s="2">
        <v>12</v>
      </c>
      <c r="E4585" s="3">
        <v>40779.390972222223</v>
      </c>
      <c r="F4585" s="11">
        <v>0.39</v>
      </c>
      <c r="G4585" s="2">
        <v>12642</v>
      </c>
      <c r="H4585" s="11">
        <v>4.68</v>
      </c>
    </row>
    <row r="4586" spans="1:8" x14ac:dyDescent="0.25">
      <c r="A4586" s="2">
        <v>564216</v>
      </c>
      <c r="B4586" s="1">
        <v>21210</v>
      </c>
      <c r="C4586" s="2" t="s">
        <v>174</v>
      </c>
      <c r="D4586" s="2">
        <v>12</v>
      </c>
      <c r="E4586" s="3">
        <v>40779.390972222223</v>
      </c>
      <c r="F4586" s="11">
        <v>1.45</v>
      </c>
      <c r="G4586" s="2">
        <v>12642</v>
      </c>
      <c r="H4586" s="11">
        <v>17.399999999999999</v>
      </c>
    </row>
    <row r="4587" spans="1:8" x14ac:dyDescent="0.25">
      <c r="A4587" s="2">
        <v>564216</v>
      </c>
      <c r="B4587" s="1">
        <v>21987</v>
      </c>
      <c r="C4587" s="2" t="s">
        <v>373</v>
      </c>
      <c r="D4587" s="2">
        <v>12</v>
      </c>
      <c r="E4587" s="3">
        <v>40779.390972222223</v>
      </c>
      <c r="F4587" s="11">
        <v>0.65</v>
      </c>
      <c r="G4587" s="2">
        <v>12642</v>
      </c>
      <c r="H4587" s="11">
        <v>7.8000000000000007</v>
      </c>
    </row>
    <row r="4588" spans="1:8" x14ac:dyDescent="0.25">
      <c r="A4588" s="2">
        <v>564216</v>
      </c>
      <c r="B4588" s="1">
        <v>21988</v>
      </c>
      <c r="C4588" s="2" t="s">
        <v>376</v>
      </c>
      <c r="D4588" s="2">
        <v>12</v>
      </c>
      <c r="E4588" s="3">
        <v>40779.390972222223</v>
      </c>
      <c r="F4588" s="11">
        <v>0.85</v>
      </c>
      <c r="G4588" s="2">
        <v>12642</v>
      </c>
      <c r="H4588" s="11">
        <v>10.199999999999999</v>
      </c>
    </row>
    <row r="4589" spans="1:8" x14ac:dyDescent="0.25">
      <c r="A4589" s="2">
        <v>564216</v>
      </c>
      <c r="B4589" s="1">
        <v>21989</v>
      </c>
      <c r="C4589" s="2" t="s">
        <v>378</v>
      </c>
      <c r="D4589" s="2">
        <v>12</v>
      </c>
      <c r="E4589" s="3">
        <v>40779.390972222223</v>
      </c>
      <c r="F4589" s="11">
        <v>0.85</v>
      </c>
      <c r="G4589" s="2">
        <v>12642</v>
      </c>
      <c r="H4589" s="11">
        <v>10.199999999999999</v>
      </c>
    </row>
    <row r="4590" spans="1:8" x14ac:dyDescent="0.25">
      <c r="A4590" s="2">
        <v>564216</v>
      </c>
      <c r="B4590" s="1">
        <v>22077</v>
      </c>
      <c r="C4590" s="2" t="s">
        <v>17</v>
      </c>
      <c r="D4590" s="2">
        <v>12</v>
      </c>
      <c r="E4590" s="3">
        <v>40779.390972222223</v>
      </c>
      <c r="F4590" s="11">
        <v>1.65</v>
      </c>
      <c r="G4590" s="2">
        <v>12642</v>
      </c>
      <c r="H4590" s="11">
        <v>19.799999999999997</v>
      </c>
    </row>
    <row r="4591" spans="1:8" x14ac:dyDescent="0.25">
      <c r="A4591" s="2">
        <v>564216</v>
      </c>
      <c r="B4591" s="1">
        <v>22613</v>
      </c>
      <c r="C4591" s="2" t="s">
        <v>750</v>
      </c>
      <c r="D4591" s="2">
        <v>12</v>
      </c>
      <c r="E4591" s="3">
        <v>40779.390972222223</v>
      </c>
      <c r="F4591" s="11">
        <v>0.85</v>
      </c>
      <c r="G4591" s="2">
        <v>12642</v>
      </c>
      <c r="H4591" s="11">
        <v>10.199999999999999</v>
      </c>
    </row>
    <row r="4592" spans="1:8" x14ac:dyDescent="0.25">
      <c r="A4592" s="2">
        <v>564216</v>
      </c>
      <c r="B4592" s="1">
        <v>22734</v>
      </c>
      <c r="C4592" s="2" t="s">
        <v>1369</v>
      </c>
      <c r="D4592" s="2">
        <v>6</v>
      </c>
      <c r="E4592" s="3">
        <v>40779.390972222223</v>
      </c>
      <c r="F4592" s="11">
        <v>2.89</v>
      </c>
      <c r="G4592" s="2">
        <v>12642</v>
      </c>
      <c r="H4592" s="11">
        <v>17.34</v>
      </c>
    </row>
    <row r="4593" spans="1:8" x14ac:dyDescent="0.25">
      <c r="A4593" s="2">
        <v>564216</v>
      </c>
      <c r="B4593" s="1">
        <v>22848</v>
      </c>
      <c r="C4593" s="2" t="s">
        <v>190</v>
      </c>
      <c r="D4593" s="2">
        <v>1</v>
      </c>
      <c r="E4593" s="3">
        <v>40779.390972222223</v>
      </c>
      <c r="F4593" s="11">
        <v>16.95</v>
      </c>
      <c r="G4593" s="2">
        <v>12642</v>
      </c>
      <c r="H4593" s="11">
        <v>16.95</v>
      </c>
    </row>
    <row r="4594" spans="1:8" x14ac:dyDescent="0.25">
      <c r="A4594" s="2">
        <v>564216</v>
      </c>
      <c r="B4594" s="1">
        <v>22908</v>
      </c>
      <c r="C4594" s="2" t="s">
        <v>187</v>
      </c>
      <c r="D4594" s="2">
        <v>12</v>
      </c>
      <c r="E4594" s="3">
        <v>40779.390972222223</v>
      </c>
      <c r="F4594" s="11">
        <v>0.85</v>
      </c>
      <c r="G4594" s="2">
        <v>12642</v>
      </c>
      <c r="H4594" s="11">
        <v>10.199999999999999</v>
      </c>
    </row>
    <row r="4595" spans="1:8" x14ac:dyDescent="0.25">
      <c r="A4595" s="2">
        <v>564216</v>
      </c>
      <c r="B4595" s="1">
        <v>22955</v>
      </c>
      <c r="C4595" s="2" t="s">
        <v>1370</v>
      </c>
      <c r="D4595" s="2">
        <v>6</v>
      </c>
      <c r="E4595" s="3">
        <v>40779.390972222223</v>
      </c>
      <c r="F4595" s="11">
        <v>2.1</v>
      </c>
      <c r="G4595" s="2">
        <v>12642</v>
      </c>
      <c r="H4595" s="11">
        <v>12.600000000000001</v>
      </c>
    </row>
    <row r="4596" spans="1:8" x14ac:dyDescent="0.25">
      <c r="A4596" s="2">
        <v>564216</v>
      </c>
      <c r="B4596" s="1">
        <v>22956</v>
      </c>
      <c r="C4596" s="2" t="s">
        <v>429</v>
      </c>
      <c r="D4596" s="2">
        <v>6</v>
      </c>
      <c r="E4596" s="3">
        <v>40779.390972222223</v>
      </c>
      <c r="F4596" s="11">
        <v>2.1</v>
      </c>
      <c r="G4596" s="2">
        <v>12642</v>
      </c>
      <c r="H4596" s="11">
        <v>12.600000000000001</v>
      </c>
    </row>
    <row r="4597" spans="1:8" x14ac:dyDescent="0.25">
      <c r="A4597" s="2">
        <v>564216</v>
      </c>
      <c r="B4597" s="1">
        <v>23293</v>
      </c>
      <c r="C4597" s="2" t="s">
        <v>1204</v>
      </c>
      <c r="D4597" s="2">
        <v>8</v>
      </c>
      <c r="E4597" s="3">
        <v>40779.390972222223</v>
      </c>
      <c r="F4597" s="11">
        <v>0.83</v>
      </c>
      <c r="G4597" s="2">
        <v>12642</v>
      </c>
      <c r="H4597" s="11">
        <v>6.64</v>
      </c>
    </row>
    <row r="4598" spans="1:8" x14ac:dyDescent="0.25">
      <c r="A4598" s="2">
        <v>564216</v>
      </c>
      <c r="B4598" s="1">
        <v>23295</v>
      </c>
      <c r="C4598" s="2" t="s">
        <v>1203</v>
      </c>
      <c r="D4598" s="2">
        <v>8</v>
      </c>
      <c r="E4598" s="3">
        <v>40779.390972222223</v>
      </c>
      <c r="F4598" s="11">
        <v>0.83</v>
      </c>
      <c r="G4598" s="2">
        <v>12642</v>
      </c>
      <c r="H4598" s="11">
        <v>6.64</v>
      </c>
    </row>
    <row r="4599" spans="1:8" x14ac:dyDescent="0.25">
      <c r="A4599" s="2">
        <v>564216</v>
      </c>
      <c r="B4599" s="1">
        <v>23296</v>
      </c>
      <c r="C4599" s="2" t="s">
        <v>1205</v>
      </c>
      <c r="D4599" s="2">
        <v>8</v>
      </c>
      <c r="E4599" s="3">
        <v>40779.390972222223</v>
      </c>
      <c r="F4599" s="11">
        <v>1.25</v>
      </c>
      <c r="G4599" s="2">
        <v>12642</v>
      </c>
      <c r="H4599" s="11">
        <v>10</v>
      </c>
    </row>
    <row r="4600" spans="1:8" x14ac:dyDescent="0.25">
      <c r="A4600" s="2">
        <v>564216</v>
      </c>
      <c r="B4600" s="1">
        <v>23297</v>
      </c>
      <c r="C4600" s="2" t="s">
        <v>1293</v>
      </c>
      <c r="D4600" s="2">
        <v>16</v>
      </c>
      <c r="E4600" s="3">
        <v>40779.390972222223</v>
      </c>
      <c r="F4600" s="11">
        <v>1.65</v>
      </c>
      <c r="G4600" s="2">
        <v>12642</v>
      </c>
      <c r="H4600" s="11">
        <v>26.4</v>
      </c>
    </row>
    <row r="4601" spans="1:8" x14ac:dyDescent="0.25">
      <c r="A4601" s="2">
        <v>564216</v>
      </c>
      <c r="B4601" s="1" t="s">
        <v>82</v>
      </c>
      <c r="C4601" s="2" t="s">
        <v>83</v>
      </c>
      <c r="D4601" s="2">
        <v>12</v>
      </c>
      <c r="E4601" s="3">
        <v>40779.390972222223</v>
      </c>
      <c r="F4601" s="11">
        <v>1.25</v>
      </c>
      <c r="G4601" s="2">
        <v>12642</v>
      </c>
      <c r="H4601" s="11">
        <v>15</v>
      </c>
    </row>
    <row r="4602" spans="1:8" x14ac:dyDescent="0.25">
      <c r="A4602" s="2">
        <v>564309</v>
      </c>
      <c r="B4602" s="1">
        <v>23189</v>
      </c>
      <c r="C4602" s="2" t="s">
        <v>1371</v>
      </c>
      <c r="D4602" s="2">
        <v>6</v>
      </c>
      <c r="E4602" s="3">
        <v>40779.527083333334</v>
      </c>
      <c r="F4602" s="11">
        <v>2.89</v>
      </c>
      <c r="G4602" s="2">
        <v>12471</v>
      </c>
      <c r="H4602" s="11">
        <v>17.34</v>
      </c>
    </row>
    <row r="4603" spans="1:8" x14ac:dyDescent="0.25">
      <c r="A4603" s="2">
        <v>564309</v>
      </c>
      <c r="B4603" s="1">
        <v>23293</v>
      </c>
      <c r="C4603" s="2" t="s">
        <v>1204</v>
      </c>
      <c r="D4603" s="2">
        <v>16</v>
      </c>
      <c r="E4603" s="3">
        <v>40779.527083333334</v>
      </c>
      <c r="F4603" s="11">
        <v>0.83</v>
      </c>
      <c r="G4603" s="2">
        <v>12471</v>
      </c>
      <c r="H4603" s="11">
        <v>13.28</v>
      </c>
    </row>
    <row r="4604" spans="1:8" x14ac:dyDescent="0.25">
      <c r="A4604" s="2">
        <v>564309</v>
      </c>
      <c r="B4604" s="1">
        <v>23294</v>
      </c>
      <c r="C4604" s="2" t="s">
        <v>1206</v>
      </c>
      <c r="D4604" s="2">
        <v>16</v>
      </c>
      <c r="E4604" s="3">
        <v>40779.527083333334</v>
      </c>
      <c r="F4604" s="11">
        <v>0.83</v>
      </c>
      <c r="G4604" s="2">
        <v>12471</v>
      </c>
      <c r="H4604" s="11">
        <v>13.28</v>
      </c>
    </row>
    <row r="4605" spans="1:8" x14ac:dyDescent="0.25">
      <c r="A4605" s="2">
        <v>564309</v>
      </c>
      <c r="B4605" s="1">
        <v>23295</v>
      </c>
      <c r="C4605" s="2" t="s">
        <v>1203</v>
      </c>
      <c r="D4605" s="2">
        <v>16</v>
      </c>
      <c r="E4605" s="3">
        <v>40779.527083333334</v>
      </c>
      <c r="F4605" s="11">
        <v>0.83</v>
      </c>
      <c r="G4605" s="2">
        <v>12471</v>
      </c>
      <c r="H4605" s="11">
        <v>13.28</v>
      </c>
    </row>
    <row r="4606" spans="1:8" x14ac:dyDescent="0.25">
      <c r="A4606" s="2">
        <v>564309</v>
      </c>
      <c r="B4606" s="1">
        <v>23297</v>
      </c>
      <c r="C4606" s="2" t="s">
        <v>1293</v>
      </c>
      <c r="D4606" s="2">
        <v>16</v>
      </c>
      <c r="E4606" s="3">
        <v>40779.527083333334</v>
      </c>
      <c r="F4606" s="11">
        <v>1.65</v>
      </c>
      <c r="G4606" s="2">
        <v>12471</v>
      </c>
      <c r="H4606" s="11">
        <v>26.4</v>
      </c>
    </row>
    <row r="4607" spans="1:8" x14ac:dyDescent="0.25">
      <c r="A4607" s="2">
        <v>564328</v>
      </c>
      <c r="B4607" s="1">
        <v>20712</v>
      </c>
      <c r="C4607" s="2" t="s">
        <v>6</v>
      </c>
      <c r="D4607" s="2">
        <v>10</v>
      </c>
      <c r="E4607" s="3">
        <v>40779.570833333331</v>
      </c>
      <c r="F4607" s="11">
        <v>2.08</v>
      </c>
      <c r="G4607" s="2">
        <v>12662</v>
      </c>
      <c r="H4607" s="11">
        <v>20.8</v>
      </c>
    </row>
    <row r="4608" spans="1:8" x14ac:dyDescent="0.25">
      <c r="A4608" s="2">
        <v>564328</v>
      </c>
      <c r="B4608" s="1">
        <v>20713</v>
      </c>
      <c r="C4608" s="2" t="s">
        <v>7</v>
      </c>
      <c r="D4608" s="2">
        <v>10</v>
      </c>
      <c r="E4608" s="3">
        <v>40779.570833333331</v>
      </c>
      <c r="F4608" s="11">
        <v>2.08</v>
      </c>
      <c r="G4608" s="2">
        <v>12662</v>
      </c>
      <c r="H4608" s="11">
        <v>20.8</v>
      </c>
    </row>
    <row r="4609" spans="1:8" x14ac:dyDescent="0.25">
      <c r="A4609" s="2">
        <v>564328</v>
      </c>
      <c r="B4609" s="1">
        <v>20719</v>
      </c>
      <c r="C4609" s="2" t="s">
        <v>76</v>
      </c>
      <c r="D4609" s="2">
        <v>20</v>
      </c>
      <c r="E4609" s="3">
        <v>40779.570833333331</v>
      </c>
      <c r="F4609" s="11">
        <v>0.85</v>
      </c>
      <c r="G4609" s="2">
        <v>12662</v>
      </c>
      <c r="H4609" s="11">
        <v>17</v>
      </c>
    </row>
    <row r="4610" spans="1:8" x14ac:dyDescent="0.25">
      <c r="A4610" s="2">
        <v>564328</v>
      </c>
      <c r="B4610" s="1">
        <v>21121</v>
      </c>
      <c r="C4610" s="2" t="s">
        <v>326</v>
      </c>
      <c r="D4610" s="2">
        <v>24</v>
      </c>
      <c r="E4610" s="3">
        <v>40779.570833333331</v>
      </c>
      <c r="F4610" s="11">
        <v>1.25</v>
      </c>
      <c r="G4610" s="2">
        <v>12662</v>
      </c>
      <c r="H4610" s="11">
        <v>30</v>
      </c>
    </row>
    <row r="4611" spans="1:8" x14ac:dyDescent="0.25">
      <c r="A4611" s="2">
        <v>564328</v>
      </c>
      <c r="B4611" s="1">
        <v>21244</v>
      </c>
      <c r="C4611" s="2" t="s">
        <v>134</v>
      </c>
      <c r="D4611" s="2">
        <v>8</v>
      </c>
      <c r="E4611" s="3">
        <v>40779.570833333331</v>
      </c>
      <c r="F4611" s="11">
        <v>1.69</v>
      </c>
      <c r="G4611" s="2">
        <v>12662</v>
      </c>
      <c r="H4611" s="11">
        <v>13.52</v>
      </c>
    </row>
    <row r="4612" spans="1:8" x14ac:dyDescent="0.25">
      <c r="A4612" s="2">
        <v>564328</v>
      </c>
      <c r="B4612" s="1">
        <v>22176</v>
      </c>
      <c r="C4612" s="2" t="s">
        <v>470</v>
      </c>
      <c r="D4612" s="2">
        <v>6</v>
      </c>
      <c r="E4612" s="3">
        <v>40779.570833333331</v>
      </c>
      <c r="F4612" s="11">
        <v>2.95</v>
      </c>
      <c r="G4612" s="2">
        <v>12662</v>
      </c>
      <c r="H4612" s="11">
        <v>17.700000000000003</v>
      </c>
    </row>
    <row r="4613" spans="1:8" x14ac:dyDescent="0.25">
      <c r="A4613" s="2">
        <v>564328</v>
      </c>
      <c r="B4613" s="1">
        <v>22244</v>
      </c>
      <c r="C4613" s="2" t="s">
        <v>3</v>
      </c>
      <c r="D4613" s="2">
        <v>12</v>
      </c>
      <c r="E4613" s="3">
        <v>40779.570833333331</v>
      </c>
      <c r="F4613" s="11">
        <v>1.95</v>
      </c>
      <c r="G4613" s="2">
        <v>12662</v>
      </c>
      <c r="H4613" s="11">
        <v>23.4</v>
      </c>
    </row>
    <row r="4614" spans="1:8" x14ac:dyDescent="0.25">
      <c r="A4614" s="2">
        <v>564328</v>
      </c>
      <c r="B4614" s="1">
        <v>22326</v>
      </c>
      <c r="C4614" s="2" t="s">
        <v>75</v>
      </c>
      <c r="D4614" s="2">
        <v>12</v>
      </c>
      <c r="E4614" s="3">
        <v>40779.570833333331</v>
      </c>
      <c r="F4614" s="11">
        <v>2.95</v>
      </c>
      <c r="G4614" s="2">
        <v>12662</v>
      </c>
      <c r="H4614" s="11">
        <v>35.400000000000006</v>
      </c>
    </row>
    <row r="4615" spans="1:8" x14ac:dyDescent="0.25">
      <c r="A4615" s="2">
        <v>564328</v>
      </c>
      <c r="B4615" s="1">
        <v>22328</v>
      </c>
      <c r="C4615" s="2" t="s">
        <v>101</v>
      </c>
      <c r="D4615" s="2">
        <v>6</v>
      </c>
      <c r="E4615" s="3">
        <v>40779.570833333331</v>
      </c>
      <c r="F4615" s="11">
        <v>2.95</v>
      </c>
      <c r="G4615" s="2">
        <v>12662</v>
      </c>
      <c r="H4615" s="11">
        <v>17.700000000000003</v>
      </c>
    </row>
    <row r="4616" spans="1:8" x14ac:dyDescent="0.25">
      <c r="A4616" s="2">
        <v>564328</v>
      </c>
      <c r="B4616" s="1">
        <v>22331</v>
      </c>
      <c r="C4616" s="2" t="s">
        <v>30</v>
      </c>
      <c r="D4616" s="2">
        <v>8</v>
      </c>
      <c r="E4616" s="3">
        <v>40779.570833333331</v>
      </c>
      <c r="F4616" s="11">
        <v>1.65</v>
      </c>
      <c r="G4616" s="2">
        <v>12662</v>
      </c>
      <c r="H4616" s="11">
        <v>13.2</v>
      </c>
    </row>
    <row r="4617" spans="1:8" x14ac:dyDescent="0.25">
      <c r="A4617" s="2">
        <v>564328</v>
      </c>
      <c r="B4617" s="1">
        <v>22505</v>
      </c>
      <c r="C4617" s="2" t="s">
        <v>43</v>
      </c>
      <c r="D4617" s="2">
        <v>4</v>
      </c>
      <c r="E4617" s="3">
        <v>40779.570833333331</v>
      </c>
      <c r="F4617" s="11">
        <v>4.95</v>
      </c>
      <c r="G4617" s="2">
        <v>12662</v>
      </c>
      <c r="H4617" s="11">
        <v>19.8</v>
      </c>
    </row>
    <row r="4618" spans="1:8" x14ac:dyDescent="0.25">
      <c r="A4618" s="2">
        <v>564328</v>
      </c>
      <c r="B4618" s="1">
        <v>22631</v>
      </c>
      <c r="C4618" s="2" t="s">
        <v>102</v>
      </c>
      <c r="D4618" s="2">
        <v>12</v>
      </c>
      <c r="E4618" s="3">
        <v>40779.570833333331</v>
      </c>
      <c r="F4618" s="11">
        <v>1.95</v>
      </c>
      <c r="G4618" s="2">
        <v>12662</v>
      </c>
      <c r="H4618" s="11">
        <v>23.4</v>
      </c>
    </row>
    <row r="4619" spans="1:8" x14ac:dyDescent="0.25">
      <c r="A4619" s="2">
        <v>564328</v>
      </c>
      <c r="B4619" s="1">
        <v>22779</v>
      </c>
      <c r="C4619" s="2" t="s">
        <v>992</v>
      </c>
      <c r="D4619" s="2">
        <v>4</v>
      </c>
      <c r="E4619" s="3">
        <v>40779.570833333331</v>
      </c>
      <c r="F4619" s="11">
        <v>4.25</v>
      </c>
      <c r="G4619" s="2">
        <v>12662</v>
      </c>
      <c r="H4619" s="11">
        <v>17</v>
      </c>
    </row>
    <row r="4620" spans="1:8" x14ac:dyDescent="0.25">
      <c r="A4620" s="2">
        <v>564328</v>
      </c>
      <c r="B4620" s="1">
        <v>22898</v>
      </c>
      <c r="C4620" s="2" t="s">
        <v>61</v>
      </c>
      <c r="D4620" s="2">
        <v>8</v>
      </c>
      <c r="E4620" s="3">
        <v>40779.570833333331</v>
      </c>
      <c r="F4620" s="11">
        <v>1.95</v>
      </c>
      <c r="G4620" s="2">
        <v>12662</v>
      </c>
      <c r="H4620" s="11">
        <v>15.6</v>
      </c>
    </row>
    <row r="4621" spans="1:8" x14ac:dyDescent="0.25">
      <c r="A4621" s="2">
        <v>564328</v>
      </c>
      <c r="B4621" s="1">
        <v>23108</v>
      </c>
      <c r="C4621" s="2" t="s">
        <v>993</v>
      </c>
      <c r="D4621" s="2">
        <v>2</v>
      </c>
      <c r="E4621" s="3">
        <v>40779.570833333331</v>
      </c>
      <c r="F4621" s="11">
        <v>6.25</v>
      </c>
      <c r="G4621" s="2">
        <v>12662</v>
      </c>
      <c r="H4621" s="11">
        <v>12.5</v>
      </c>
    </row>
    <row r="4622" spans="1:8" x14ac:dyDescent="0.25">
      <c r="A4622" s="2">
        <v>564328</v>
      </c>
      <c r="B4622" s="1">
        <v>23200</v>
      </c>
      <c r="C4622" s="2" t="s">
        <v>973</v>
      </c>
      <c r="D4622" s="2">
        <v>10</v>
      </c>
      <c r="E4622" s="3">
        <v>40779.570833333331</v>
      </c>
      <c r="F4622" s="11">
        <v>2.08</v>
      </c>
      <c r="G4622" s="2">
        <v>12662</v>
      </c>
      <c r="H4622" s="11">
        <v>20.8</v>
      </c>
    </row>
    <row r="4623" spans="1:8" x14ac:dyDescent="0.25">
      <c r="A4623" s="2">
        <v>564328</v>
      </c>
      <c r="B4623" s="1">
        <v>23202</v>
      </c>
      <c r="C4623" s="2" t="s">
        <v>976</v>
      </c>
      <c r="D4623" s="2">
        <v>10</v>
      </c>
      <c r="E4623" s="3">
        <v>40779.570833333331</v>
      </c>
      <c r="F4623" s="11">
        <v>2.08</v>
      </c>
      <c r="G4623" s="2">
        <v>12662</v>
      </c>
      <c r="H4623" s="11">
        <v>20.8</v>
      </c>
    </row>
    <row r="4624" spans="1:8" x14ac:dyDescent="0.25">
      <c r="A4624" s="2">
        <v>564328</v>
      </c>
      <c r="B4624" s="1">
        <v>23204</v>
      </c>
      <c r="C4624" s="2" t="s">
        <v>902</v>
      </c>
      <c r="D4624" s="2">
        <v>10</v>
      </c>
      <c r="E4624" s="3">
        <v>40779.570833333331</v>
      </c>
      <c r="F4624" s="11">
        <v>0.85</v>
      </c>
      <c r="G4624" s="2">
        <v>12662</v>
      </c>
      <c r="H4624" s="11">
        <v>8.5</v>
      </c>
    </row>
    <row r="4625" spans="1:8" x14ac:dyDescent="0.25">
      <c r="A4625" s="2">
        <v>564329</v>
      </c>
      <c r="B4625" s="1">
        <v>21232</v>
      </c>
      <c r="C4625" s="2" t="s">
        <v>179</v>
      </c>
      <c r="D4625" s="2">
        <v>24</v>
      </c>
      <c r="E4625" s="3">
        <v>40779.579861111109</v>
      </c>
      <c r="F4625" s="11">
        <v>1.25</v>
      </c>
      <c r="G4625" s="2">
        <v>12569</v>
      </c>
      <c r="H4625" s="11">
        <v>30</v>
      </c>
    </row>
    <row r="4626" spans="1:8" x14ac:dyDescent="0.25">
      <c r="A4626" s="2">
        <v>564329</v>
      </c>
      <c r="B4626" s="1">
        <v>21843</v>
      </c>
      <c r="C4626" s="2" t="s">
        <v>578</v>
      </c>
      <c r="D4626" s="2">
        <v>1</v>
      </c>
      <c r="E4626" s="3">
        <v>40779.579861111109</v>
      </c>
      <c r="F4626" s="11">
        <v>10.95</v>
      </c>
      <c r="G4626" s="2">
        <v>12569</v>
      </c>
      <c r="H4626" s="11">
        <v>10.95</v>
      </c>
    </row>
    <row r="4627" spans="1:8" x14ac:dyDescent="0.25">
      <c r="A4627" s="2">
        <v>564329</v>
      </c>
      <c r="B4627" s="1">
        <v>23180</v>
      </c>
      <c r="C4627" s="2" t="s">
        <v>939</v>
      </c>
      <c r="D4627" s="2">
        <v>4</v>
      </c>
      <c r="E4627" s="3">
        <v>40779.579861111109</v>
      </c>
      <c r="F4627" s="11">
        <v>4.95</v>
      </c>
      <c r="G4627" s="2">
        <v>12569</v>
      </c>
      <c r="H4627" s="11">
        <v>19.8</v>
      </c>
    </row>
    <row r="4628" spans="1:8" x14ac:dyDescent="0.25">
      <c r="A4628" s="2">
        <v>564337</v>
      </c>
      <c r="B4628" s="1">
        <v>10125</v>
      </c>
      <c r="C4628" s="2" t="s">
        <v>410</v>
      </c>
      <c r="D4628" s="2">
        <v>20</v>
      </c>
      <c r="E4628" s="3">
        <v>40779.611111111109</v>
      </c>
      <c r="F4628" s="11">
        <v>0.85</v>
      </c>
      <c r="G4628" s="2">
        <v>12649</v>
      </c>
      <c r="H4628" s="11">
        <v>17</v>
      </c>
    </row>
    <row r="4629" spans="1:8" x14ac:dyDescent="0.25">
      <c r="A4629" s="2">
        <v>564337</v>
      </c>
      <c r="B4629" s="1">
        <v>16011</v>
      </c>
      <c r="C4629" s="2" t="s">
        <v>971</v>
      </c>
      <c r="D4629" s="2">
        <v>48</v>
      </c>
      <c r="E4629" s="3">
        <v>40779.611111111109</v>
      </c>
      <c r="F4629" s="11">
        <v>0.21</v>
      </c>
      <c r="G4629" s="2">
        <v>12649</v>
      </c>
      <c r="H4629" s="11">
        <v>10.08</v>
      </c>
    </row>
    <row r="4630" spans="1:8" x14ac:dyDescent="0.25">
      <c r="A4630" s="2">
        <v>564337</v>
      </c>
      <c r="B4630" s="1">
        <v>16237</v>
      </c>
      <c r="C4630" s="2" t="s">
        <v>804</v>
      </c>
      <c r="D4630" s="2">
        <v>30</v>
      </c>
      <c r="E4630" s="3">
        <v>40779.611111111109</v>
      </c>
      <c r="F4630" s="11">
        <v>0.21</v>
      </c>
      <c r="G4630" s="2">
        <v>12649</v>
      </c>
      <c r="H4630" s="11">
        <v>6.3</v>
      </c>
    </row>
    <row r="4631" spans="1:8" x14ac:dyDescent="0.25">
      <c r="A4631" s="2">
        <v>564337</v>
      </c>
      <c r="B4631" s="1">
        <v>16238</v>
      </c>
      <c r="C4631" s="2" t="s">
        <v>803</v>
      </c>
      <c r="D4631" s="2">
        <v>28</v>
      </c>
      <c r="E4631" s="3">
        <v>40779.611111111109</v>
      </c>
      <c r="F4631" s="11">
        <v>0.21</v>
      </c>
      <c r="G4631" s="2">
        <v>12649</v>
      </c>
      <c r="H4631" s="11">
        <v>5.88</v>
      </c>
    </row>
    <row r="4632" spans="1:8" x14ac:dyDescent="0.25">
      <c r="A4632" s="2">
        <v>564337</v>
      </c>
      <c r="B4632" s="1">
        <v>16259</v>
      </c>
      <c r="C4632" s="2" t="s">
        <v>1372</v>
      </c>
      <c r="D4632" s="2">
        <v>108</v>
      </c>
      <c r="E4632" s="3">
        <v>40779.611111111109</v>
      </c>
      <c r="F4632" s="11">
        <v>0.08</v>
      </c>
      <c r="G4632" s="2">
        <v>12649</v>
      </c>
      <c r="H4632" s="11">
        <v>8.64</v>
      </c>
    </row>
    <row r="4633" spans="1:8" x14ac:dyDescent="0.25">
      <c r="A4633" s="2">
        <v>564337</v>
      </c>
      <c r="B4633" s="1">
        <v>20992</v>
      </c>
      <c r="C4633" s="2" t="s">
        <v>1374</v>
      </c>
      <c r="D4633" s="2">
        <v>48</v>
      </c>
      <c r="E4633" s="3">
        <v>40779.611111111109</v>
      </c>
      <c r="F4633" s="11">
        <v>0.39</v>
      </c>
      <c r="G4633" s="2">
        <v>12649</v>
      </c>
      <c r="H4633" s="11">
        <v>18.72</v>
      </c>
    </row>
    <row r="4634" spans="1:8" x14ac:dyDescent="0.25">
      <c r="A4634" s="2">
        <v>564337</v>
      </c>
      <c r="B4634" s="1">
        <v>22326</v>
      </c>
      <c r="C4634" s="2" t="s">
        <v>75</v>
      </c>
      <c r="D4634" s="2">
        <v>24</v>
      </c>
      <c r="E4634" s="3">
        <v>40779.611111111109</v>
      </c>
      <c r="F4634" s="11">
        <v>2.95</v>
      </c>
      <c r="G4634" s="2">
        <v>12649</v>
      </c>
      <c r="H4634" s="11">
        <v>70.800000000000011</v>
      </c>
    </row>
    <row r="4635" spans="1:8" x14ac:dyDescent="0.25">
      <c r="A4635" s="2">
        <v>564337</v>
      </c>
      <c r="B4635" s="1">
        <v>22328</v>
      </c>
      <c r="C4635" s="2" t="s">
        <v>101</v>
      </c>
      <c r="D4635" s="2">
        <v>6</v>
      </c>
      <c r="E4635" s="3">
        <v>40779.611111111109</v>
      </c>
      <c r="F4635" s="11">
        <v>2.95</v>
      </c>
      <c r="G4635" s="2">
        <v>12649</v>
      </c>
      <c r="H4635" s="11">
        <v>17.700000000000003</v>
      </c>
    </row>
    <row r="4636" spans="1:8" x14ac:dyDescent="0.25">
      <c r="A4636" s="2">
        <v>564337</v>
      </c>
      <c r="B4636" s="1">
        <v>22610</v>
      </c>
      <c r="C4636" s="2" t="s">
        <v>1373</v>
      </c>
      <c r="D4636" s="2">
        <v>36</v>
      </c>
      <c r="E4636" s="3">
        <v>40779.611111111109</v>
      </c>
      <c r="F4636" s="11">
        <v>0.19</v>
      </c>
      <c r="G4636" s="2">
        <v>12649</v>
      </c>
      <c r="H4636" s="11">
        <v>6.84</v>
      </c>
    </row>
    <row r="4637" spans="1:8" x14ac:dyDescent="0.25">
      <c r="A4637" s="2">
        <v>564337</v>
      </c>
      <c r="B4637" s="1">
        <v>22966</v>
      </c>
      <c r="C4637" s="2" t="s">
        <v>209</v>
      </c>
      <c r="D4637" s="2">
        <v>12</v>
      </c>
      <c r="E4637" s="3">
        <v>40779.611111111109</v>
      </c>
      <c r="F4637" s="11">
        <v>1.25</v>
      </c>
      <c r="G4637" s="2">
        <v>12649</v>
      </c>
      <c r="H4637" s="11">
        <v>15</v>
      </c>
    </row>
    <row r="4638" spans="1:8" x14ac:dyDescent="0.25">
      <c r="A4638" s="2">
        <v>564337</v>
      </c>
      <c r="B4638" s="1">
        <v>23298</v>
      </c>
      <c r="C4638" s="2" t="s">
        <v>1020</v>
      </c>
      <c r="D4638" s="2">
        <v>3</v>
      </c>
      <c r="E4638" s="3">
        <v>40779.611111111109</v>
      </c>
      <c r="F4638" s="11">
        <v>4.95</v>
      </c>
      <c r="G4638" s="2">
        <v>12649</v>
      </c>
      <c r="H4638" s="11">
        <v>14.850000000000001</v>
      </c>
    </row>
    <row r="4639" spans="1:8" x14ac:dyDescent="0.25">
      <c r="A4639" s="2">
        <v>564337</v>
      </c>
      <c r="B4639" s="1" t="s">
        <v>1375</v>
      </c>
      <c r="C4639" s="2" t="s">
        <v>1376</v>
      </c>
      <c r="D4639" s="2">
        <v>12</v>
      </c>
      <c r="E4639" s="3">
        <v>40779.611111111109</v>
      </c>
      <c r="F4639" s="11">
        <v>1.95</v>
      </c>
      <c r="G4639" s="2">
        <v>12649</v>
      </c>
      <c r="H4639" s="11">
        <v>23.4</v>
      </c>
    </row>
    <row r="4640" spans="1:8" x14ac:dyDescent="0.25">
      <c r="A4640" s="2">
        <v>564338</v>
      </c>
      <c r="B4640" s="1">
        <v>21559</v>
      </c>
      <c r="C4640" s="2" t="s">
        <v>167</v>
      </c>
      <c r="D4640" s="2">
        <v>6</v>
      </c>
      <c r="E4640" s="3">
        <v>40779.611805555556</v>
      </c>
      <c r="F4640" s="11">
        <v>2.5499999999999998</v>
      </c>
      <c r="G4640" s="2">
        <v>12649</v>
      </c>
      <c r="H4640" s="11">
        <v>15.299999999999999</v>
      </c>
    </row>
    <row r="4641" spans="1:8" x14ac:dyDescent="0.25">
      <c r="A4641" s="2">
        <v>564360</v>
      </c>
      <c r="B4641" s="1">
        <v>21232</v>
      </c>
      <c r="C4641" s="2" t="s">
        <v>179</v>
      </c>
      <c r="D4641" s="2">
        <v>12</v>
      </c>
      <c r="E4641" s="3">
        <v>40779.675694444442</v>
      </c>
      <c r="F4641" s="11">
        <v>1.25</v>
      </c>
      <c r="G4641" s="2">
        <v>12471</v>
      </c>
      <c r="H4641" s="11">
        <v>15</v>
      </c>
    </row>
    <row r="4642" spans="1:8" x14ac:dyDescent="0.25">
      <c r="A4642" s="2">
        <v>564360</v>
      </c>
      <c r="B4642" s="1">
        <v>22077</v>
      </c>
      <c r="C4642" s="2" t="s">
        <v>17</v>
      </c>
      <c r="D4642" s="2">
        <v>12</v>
      </c>
      <c r="E4642" s="3">
        <v>40779.675694444442</v>
      </c>
      <c r="F4642" s="11">
        <v>1.65</v>
      </c>
      <c r="G4642" s="2">
        <v>12471</v>
      </c>
      <c r="H4642" s="11">
        <v>19.799999999999997</v>
      </c>
    </row>
    <row r="4643" spans="1:8" x14ac:dyDescent="0.25">
      <c r="A4643" s="2">
        <v>564360</v>
      </c>
      <c r="B4643" s="1">
        <v>22419</v>
      </c>
      <c r="C4643" s="2" t="s">
        <v>198</v>
      </c>
      <c r="D4643" s="2">
        <v>48</v>
      </c>
      <c r="E4643" s="3">
        <v>40779.675694444442</v>
      </c>
      <c r="F4643" s="11">
        <v>0.42</v>
      </c>
      <c r="G4643" s="2">
        <v>12471</v>
      </c>
      <c r="H4643" s="11">
        <v>20.16</v>
      </c>
    </row>
    <row r="4644" spans="1:8" x14ac:dyDescent="0.25">
      <c r="A4644" s="2">
        <v>564360</v>
      </c>
      <c r="B4644" s="1">
        <v>22554</v>
      </c>
      <c r="C4644" s="2" t="s">
        <v>110</v>
      </c>
      <c r="D4644" s="2">
        <v>12</v>
      </c>
      <c r="E4644" s="3">
        <v>40779.675694444442</v>
      </c>
      <c r="F4644" s="11">
        <v>1.65</v>
      </c>
      <c r="G4644" s="2">
        <v>12471</v>
      </c>
      <c r="H4644" s="11">
        <v>19.799999999999997</v>
      </c>
    </row>
    <row r="4645" spans="1:8" x14ac:dyDescent="0.25">
      <c r="A4645" s="2">
        <v>564360</v>
      </c>
      <c r="B4645" s="1">
        <v>22741</v>
      </c>
      <c r="C4645" s="2" t="s">
        <v>192</v>
      </c>
      <c r="D4645" s="2">
        <v>96</v>
      </c>
      <c r="E4645" s="3">
        <v>40779.675694444442</v>
      </c>
      <c r="F4645" s="11">
        <v>0.85</v>
      </c>
      <c r="G4645" s="2">
        <v>12471</v>
      </c>
      <c r="H4645" s="11">
        <v>81.599999999999994</v>
      </c>
    </row>
    <row r="4646" spans="1:8" x14ac:dyDescent="0.25">
      <c r="A4646" s="2">
        <v>564360</v>
      </c>
      <c r="B4646" s="1">
        <v>22813</v>
      </c>
      <c r="C4646" s="2" t="s">
        <v>521</v>
      </c>
      <c r="D4646" s="2">
        <v>12</v>
      </c>
      <c r="E4646" s="3">
        <v>40779.675694444442</v>
      </c>
      <c r="F4646" s="11">
        <v>1.95</v>
      </c>
      <c r="G4646" s="2">
        <v>12471</v>
      </c>
      <c r="H4646" s="11">
        <v>23.4</v>
      </c>
    </row>
    <row r="4647" spans="1:8" x14ac:dyDescent="0.25">
      <c r="A4647" s="2">
        <v>564360</v>
      </c>
      <c r="B4647" s="1">
        <v>23155</v>
      </c>
      <c r="C4647" s="2" t="s">
        <v>853</v>
      </c>
      <c r="D4647" s="2">
        <v>12</v>
      </c>
      <c r="E4647" s="3">
        <v>40779.675694444442</v>
      </c>
      <c r="F4647" s="11">
        <v>0.83</v>
      </c>
      <c r="G4647" s="2">
        <v>12471</v>
      </c>
      <c r="H4647" s="11">
        <v>9.9599999999999991</v>
      </c>
    </row>
    <row r="4648" spans="1:8" x14ac:dyDescent="0.25">
      <c r="A4648" s="2">
        <v>564360</v>
      </c>
      <c r="B4648" s="1">
        <v>23159</v>
      </c>
      <c r="C4648" s="2" t="s">
        <v>822</v>
      </c>
      <c r="D4648" s="2">
        <v>12</v>
      </c>
      <c r="E4648" s="3">
        <v>40779.675694444442</v>
      </c>
      <c r="F4648" s="11">
        <v>2.08</v>
      </c>
      <c r="G4648" s="2">
        <v>12471</v>
      </c>
      <c r="H4648" s="11">
        <v>24.96</v>
      </c>
    </row>
    <row r="4649" spans="1:8" x14ac:dyDescent="0.25">
      <c r="A4649" s="2">
        <v>564360</v>
      </c>
      <c r="B4649" s="1">
        <v>23189</v>
      </c>
      <c r="C4649" s="2" t="s">
        <v>1371</v>
      </c>
      <c r="D4649" s="2">
        <v>12</v>
      </c>
      <c r="E4649" s="3">
        <v>40779.675694444442</v>
      </c>
      <c r="F4649" s="11">
        <v>2.89</v>
      </c>
      <c r="G4649" s="2">
        <v>12471</v>
      </c>
      <c r="H4649" s="11">
        <v>34.68</v>
      </c>
    </row>
    <row r="4650" spans="1:8" x14ac:dyDescent="0.25">
      <c r="A4650" s="2">
        <v>564360</v>
      </c>
      <c r="B4650" s="1">
        <v>23197</v>
      </c>
      <c r="C4650" s="2" t="s">
        <v>1186</v>
      </c>
      <c r="D4650" s="2">
        <v>12</v>
      </c>
      <c r="E4650" s="3">
        <v>40779.675694444442</v>
      </c>
      <c r="F4650" s="11">
        <v>1.45</v>
      </c>
      <c r="G4650" s="2">
        <v>12471</v>
      </c>
      <c r="H4650" s="11">
        <v>17.399999999999999</v>
      </c>
    </row>
    <row r="4651" spans="1:8" x14ac:dyDescent="0.25">
      <c r="A4651" s="2">
        <v>564360</v>
      </c>
      <c r="B4651" s="1">
        <v>23198</v>
      </c>
      <c r="C4651" s="2" t="s">
        <v>1187</v>
      </c>
      <c r="D4651" s="2">
        <v>12</v>
      </c>
      <c r="E4651" s="3">
        <v>40779.675694444442</v>
      </c>
      <c r="F4651" s="11">
        <v>1.45</v>
      </c>
      <c r="G4651" s="2">
        <v>12471</v>
      </c>
      <c r="H4651" s="11">
        <v>17.399999999999999</v>
      </c>
    </row>
    <row r="4652" spans="1:8" x14ac:dyDescent="0.25">
      <c r="A4652" s="2">
        <v>564360</v>
      </c>
      <c r="B4652" s="1">
        <v>23236</v>
      </c>
      <c r="C4652" s="2" t="s">
        <v>1361</v>
      </c>
      <c r="D4652" s="2">
        <v>6</v>
      </c>
      <c r="E4652" s="3">
        <v>40779.675694444442</v>
      </c>
      <c r="F4652" s="11">
        <v>2.89</v>
      </c>
      <c r="G4652" s="2">
        <v>12471</v>
      </c>
      <c r="H4652" s="11">
        <v>17.34</v>
      </c>
    </row>
    <row r="4653" spans="1:8" x14ac:dyDescent="0.25">
      <c r="A4653" s="2">
        <v>564360</v>
      </c>
      <c r="B4653" s="1">
        <v>23238</v>
      </c>
      <c r="C4653" s="2" t="s">
        <v>1185</v>
      </c>
      <c r="D4653" s="2">
        <v>6</v>
      </c>
      <c r="E4653" s="3">
        <v>40779.675694444442</v>
      </c>
      <c r="F4653" s="11">
        <v>4.1500000000000004</v>
      </c>
      <c r="G4653" s="2">
        <v>12471</v>
      </c>
      <c r="H4653" s="11">
        <v>24.900000000000002</v>
      </c>
    </row>
    <row r="4654" spans="1:8" x14ac:dyDescent="0.25">
      <c r="A4654" s="2">
        <v>564360</v>
      </c>
      <c r="B4654" s="1">
        <v>23240</v>
      </c>
      <c r="C4654" s="2" t="s">
        <v>1377</v>
      </c>
      <c r="D4654" s="2">
        <v>6</v>
      </c>
      <c r="E4654" s="3">
        <v>40779.675694444442</v>
      </c>
      <c r="F4654" s="11">
        <v>4.1500000000000004</v>
      </c>
      <c r="G4654" s="2">
        <v>12471</v>
      </c>
      <c r="H4654" s="11">
        <v>24.900000000000002</v>
      </c>
    </row>
    <row r="4655" spans="1:8" x14ac:dyDescent="0.25">
      <c r="A4655" s="2">
        <v>564360</v>
      </c>
      <c r="B4655" s="1">
        <v>23241</v>
      </c>
      <c r="C4655" s="2" t="s">
        <v>1161</v>
      </c>
      <c r="D4655" s="2">
        <v>6</v>
      </c>
      <c r="E4655" s="3">
        <v>40779.675694444442</v>
      </c>
      <c r="F4655" s="11">
        <v>2.08</v>
      </c>
      <c r="G4655" s="2">
        <v>12471</v>
      </c>
      <c r="H4655" s="11">
        <v>12.48</v>
      </c>
    </row>
    <row r="4656" spans="1:8" x14ac:dyDescent="0.25">
      <c r="A4656" s="2">
        <v>564360</v>
      </c>
      <c r="B4656" s="1">
        <v>23245</v>
      </c>
      <c r="C4656" s="2" t="s">
        <v>1128</v>
      </c>
      <c r="D4656" s="2">
        <v>4</v>
      </c>
      <c r="E4656" s="3">
        <v>40779.675694444442</v>
      </c>
      <c r="F4656" s="11">
        <v>4.95</v>
      </c>
      <c r="G4656" s="2">
        <v>12471</v>
      </c>
      <c r="H4656" s="11">
        <v>19.8</v>
      </c>
    </row>
    <row r="4657" spans="1:8" x14ac:dyDescent="0.25">
      <c r="A4657" s="2">
        <v>564360</v>
      </c>
      <c r="B4657" s="1">
        <v>23293</v>
      </c>
      <c r="C4657" s="2" t="s">
        <v>1204</v>
      </c>
      <c r="D4657" s="2">
        <v>16</v>
      </c>
      <c r="E4657" s="3">
        <v>40779.675694444442</v>
      </c>
      <c r="F4657" s="11">
        <v>0.83</v>
      </c>
      <c r="G4657" s="2">
        <v>12471</v>
      </c>
      <c r="H4657" s="11">
        <v>13.28</v>
      </c>
    </row>
    <row r="4658" spans="1:8" x14ac:dyDescent="0.25">
      <c r="A4658" s="2">
        <v>564360</v>
      </c>
      <c r="B4658" s="1">
        <v>23294</v>
      </c>
      <c r="C4658" s="2" t="s">
        <v>1206</v>
      </c>
      <c r="D4658" s="2">
        <v>16</v>
      </c>
      <c r="E4658" s="3">
        <v>40779.675694444442</v>
      </c>
      <c r="F4658" s="11">
        <v>0.83</v>
      </c>
      <c r="G4658" s="2">
        <v>12471</v>
      </c>
      <c r="H4658" s="11">
        <v>13.28</v>
      </c>
    </row>
    <row r="4659" spans="1:8" x14ac:dyDescent="0.25">
      <c r="A4659" s="2">
        <v>564360</v>
      </c>
      <c r="B4659" s="1">
        <v>23295</v>
      </c>
      <c r="C4659" s="2" t="s">
        <v>1203</v>
      </c>
      <c r="D4659" s="2">
        <v>16</v>
      </c>
      <c r="E4659" s="3">
        <v>40779.675694444442</v>
      </c>
      <c r="F4659" s="11">
        <v>0.83</v>
      </c>
      <c r="G4659" s="2">
        <v>12471</v>
      </c>
      <c r="H4659" s="11">
        <v>13.28</v>
      </c>
    </row>
    <row r="4660" spans="1:8" x14ac:dyDescent="0.25">
      <c r="A4660" s="2">
        <v>564360</v>
      </c>
      <c r="B4660" s="1">
        <v>23297</v>
      </c>
      <c r="C4660" s="2" t="s">
        <v>1293</v>
      </c>
      <c r="D4660" s="2">
        <v>16</v>
      </c>
      <c r="E4660" s="3">
        <v>40779.675694444442</v>
      </c>
      <c r="F4660" s="11">
        <v>1.65</v>
      </c>
      <c r="G4660" s="2">
        <v>12471</v>
      </c>
      <c r="H4660" s="11">
        <v>26.4</v>
      </c>
    </row>
    <row r="4661" spans="1:8" x14ac:dyDescent="0.25">
      <c r="A4661" s="2">
        <v>564360</v>
      </c>
      <c r="B4661" s="1">
        <v>23308</v>
      </c>
      <c r="C4661" s="2" t="s">
        <v>1139</v>
      </c>
      <c r="D4661" s="2">
        <v>24</v>
      </c>
      <c r="E4661" s="3">
        <v>40779.675694444442</v>
      </c>
      <c r="F4661" s="11">
        <v>0.55000000000000004</v>
      </c>
      <c r="G4661" s="2">
        <v>12471</v>
      </c>
      <c r="H4661" s="11">
        <v>13.200000000000001</v>
      </c>
    </row>
    <row r="4662" spans="1:8" x14ac:dyDescent="0.25">
      <c r="A4662" s="2">
        <v>564360</v>
      </c>
      <c r="B4662" s="1">
        <v>23309</v>
      </c>
      <c r="C4662" s="2" t="s">
        <v>1086</v>
      </c>
      <c r="D4662" s="2">
        <v>24</v>
      </c>
      <c r="E4662" s="3">
        <v>40779.675694444442</v>
      </c>
      <c r="F4662" s="11">
        <v>0.55000000000000004</v>
      </c>
      <c r="G4662" s="2">
        <v>12471</v>
      </c>
      <c r="H4662" s="11">
        <v>13.200000000000001</v>
      </c>
    </row>
    <row r="4663" spans="1:8" x14ac:dyDescent="0.25">
      <c r="A4663" s="2">
        <v>564367</v>
      </c>
      <c r="B4663" s="1">
        <v>16014</v>
      </c>
      <c r="C4663" s="2" t="s">
        <v>956</v>
      </c>
      <c r="D4663" s="2">
        <v>20</v>
      </c>
      <c r="E4663" s="3">
        <v>40780.387499999997</v>
      </c>
      <c r="F4663" s="11">
        <v>0.42</v>
      </c>
      <c r="G4663" s="2">
        <v>12712</v>
      </c>
      <c r="H4663" s="11">
        <v>8.4</v>
      </c>
    </row>
    <row r="4664" spans="1:8" x14ac:dyDescent="0.25">
      <c r="A4664" s="2">
        <v>564367</v>
      </c>
      <c r="B4664" s="1">
        <v>16016</v>
      </c>
      <c r="C4664" s="2" t="s">
        <v>38</v>
      </c>
      <c r="D4664" s="2">
        <v>20</v>
      </c>
      <c r="E4664" s="3">
        <v>40780.387499999997</v>
      </c>
      <c r="F4664" s="11">
        <v>0.85</v>
      </c>
      <c r="G4664" s="2">
        <v>12712</v>
      </c>
      <c r="H4664" s="11">
        <v>17</v>
      </c>
    </row>
    <row r="4665" spans="1:8" x14ac:dyDescent="0.25">
      <c r="A4665" s="2">
        <v>564367</v>
      </c>
      <c r="B4665" s="1">
        <v>21683</v>
      </c>
      <c r="C4665" s="2" t="s">
        <v>1378</v>
      </c>
      <c r="D4665" s="2">
        <v>6</v>
      </c>
      <c r="E4665" s="3">
        <v>40780.387499999997</v>
      </c>
      <c r="F4665" s="11">
        <v>2.95</v>
      </c>
      <c r="G4665" s="2">
        <v>12712</v>
      </c>
      <c r="H4665" s="11">
        <v>17.700000000000003</v>
      </c>
    </row>
    <row r="4666" spans="1:8" x14ac:dyDescent="0.25">
      <c r="A4666" s="2">
        <v>564367</v>
      </c>
      <c r="B4666" s="1">
        <v>22139</v>
      </c>
      <c r="C4666" s="2" t="s">
        <v>445</v>
      </c>
      <c r="D4666" s="2">
        <v>3</v>
      </c>
      <c r="E4666" s="3">
        <v>40780.387499999997</v>
      </c>
      <c r="F4666" s="11">
        <v>4.95</v>
      </c>
      <c r="G4666" s="2">
        <v>12712</v>
      </c>
      <c r="H4666" s="11">
        <v>14.850000000000001</v>
      </c>
    </row>
    <row r="4667" spans="1:8" x14ac:dyDescent="0.25">
      <c r="A4667" s="2">
        <v>564367</v>
      </c>
      <c r="B4667" s="1">
        <v>22427</v>
      </c>
      <c r="C4667" s="2" t="s">
        <v>602</v>
      </c>
      <c r="D4667" s="2">
        <v>3</v>
      </c>
      <c r="E4667" s="3">
        <v>40780.387499999997</v>
      </c>
      <c r="F4667" s="11">
        <v>5.95</v>
      </c>
      <c r="G4667" s="2">
        <v>12712</v>
      </c>
      <c r="H4667" s="11">
        <v>17.850000000000001</v>
      </c>
    </row>
    <row r="4668" spans="1:8" x14ac:dyDescent="0.25">
      <c r="A4668" s="2">
        <v>564367</v>
      </c>
      <c r="B4668" s="1">
        <v>22492</v>
      </c>
      <c r="C4668" s="2" t="s">
        <v>576</v>
      </c>
      <c r="D4668" s="2">
        <v>36</v>
      </c>
      <c r="E4668" s="3">
        <v>40780.387499999997</v>
      </c>
      <c r="F4668" s="11">
        <v>0.65</v>
      </c>
      <c r="G4668" s="2">
        <v>12712</v>
      </c>
      <c r="H4668" s="11">
        <v>23.400000000000002</v>
      </c>
    </row>
    <row r="4669" spans="1:8" x14ac:dyDescent="0.25">
      <c r="A4669" s="2">
        <v>564367</v>
      </c>
      <c r="B4669" s="1" t="s">
        <v>322</v>
      </c>
      <c r="C4669" s="2" t="s">
        <v>323</v>
      </c>
      <c r="D4669" s="2">
        <v>3</v>
      </c>
      <c r="E4669" s="3">
        <v>40780.387499999997</v>
      </c>
      <c r="F4669" s="11">
        <v>5.95</v>
      </c>
      <c r="G4669" s="2">
        <v>12712</v>
      </c>
      <c r="H4669" s="11">
        <v>17.850000000000001</v>
      </c>
    </row>
    <row r="4670" spans="1:8" x14ac:dyDescent="0.25">
      <c r="A4670" s="2">
        <v>564367</v>
      </c>
      <c r="B4670" s="1" t="s">
        <v>324</v>
      </c>
      <c r="C4670" s="2" t="s">
        <v>325</v>
      </c>
      <c r="D4670" s="2">
        <v>9</v>
      </c>
      <c r="E4670" s="3">
        <v>40780.387499999997</v>
      </c>
      <c r="F4670" s="11">
        <v>5.95</v>
      </c>
      <c r="G4670" s="2">
        <v>12712</v>
      </c>
      <c r="H4670" s="11">
        <v>53.550000000000004</v>
      </c>
    </row>
    <row r="4671" spans="1:8" x14ac:dyDescent="0.25">
      <c r="A4671" s="2">
        <v>564367</v>
      </c>
      <c r="B4671" s="1" t="s">
        <v>442</v>
      </c>
      <c r="C4671" s="2" t="s">
        <v>443</v>
      </c>
      <c r="D4671" s="2">
        <v>9</v>
      </c>
      <c r="E4671" s="3">
        <v>40780.387499999997</v>
      </c>
      <c r="F4671" s="11">
        <v>5.95</v>
      </c>
      <c r="G4671" s="2">
        <v>12712</v>
      </c>
      <c r="H4671" s="11">
        <v>53.550000000000004</v>
      </c>
    </row>
    <row r="4672" spans="1:8" x14ac:dyDescent="0.25">
      <c r="A4672" s="2">
        <v>564475</v>
      </c>
      <c r="B4672" s="1">
        <v>23210</v>
      </c>
      <c r="C4672" s="2" t="s">
        <v>1073</v>
      </c>
      <c r="D4672" s="2">
        <v>72</v>
      </c>
      <c r="E4672" s="3">
        <v>40780.534722222219</v>
      </c>
      <c r="F4672" s="11">
        <v>1.25</v>
      </c>
      <c r="G4672" s="2">
        <v>12500</v>
      </c>
      <c r="H4672" s="11">
        <v>90</v>
      </c>
    </row>
    <row r="4673" spans="1:8" x14ac:dyDescent="0.25">
      <c r="A4673" s="2">
        <v>564475</v>
      </c>
      <c r="B4673" s="1">
        <v>23211</v>
      </c>
      <c r="C4673" s="2" t="s">
        <v>1379</v>
      </c>
      <c r="D4673" s="2">
        <v>72</v>
      </c>
      <c r="E4673" s="3">
        <v>40780.534722222219</v>
      </c>
      <c r="F4673" s="11">
        <v>1.25</v>
      </c>
      <c r="G4673" s="2">
        <v>12500</v>
      </c>
      <c r="H4673" s="11">
        <v>90</v>
      </c>
    </row>
    <row r="4674" spans="1:8" x14ac:dyDescent="0.25">
      <c r="A4674" s="2">
        <v>564475</v>
      </c>
      <c r="B4674" s="1">
        <v>23212</v>
      </c>
      <c r="C4674" s="2" t="s">
        <v>1075</v>
      </c>
      <c r="D4674" s="2">
        <v>72</v>
      </c>
      <c r="E4674" s="3">
        <v>40780.534722222219</v>
      </c>
      <c r="F4674" s="11">
        <v>1.25</v>
      </c>
      <c r="G4674" s="2">
        <v>12500</v>
      </c>
      <c r="H4674" s="11">
        <v>90</v>
      </c>
    </row>
    <row r="4675" spans="1:8" x14ac:dyDescent="0.25">
      <c r="A4675" s="2">
        <v>564475</v>
      </c>
      <c r="B4675" s="1">
        <v>23213</v>
      </c>
      <c r="C4675" s="2" t="s">
        <v>1074</v>
      </c>
      <c r="D4675" s="2">
        <v>72</v>
      </c>
      <c r="E4675" s="3">
        <v>40780.534722222219</v>
      </c>
      <c r="F4675" s="11">
        <v>1.25</v>
      </c>
      <c r="G4675" s="2">
        <v>12500</v>
      </c>
      <c r="H4675" s="11">
        <v>90</v>
      </c>
    </row>
    <row r="4676" spans="1:8" x14ac:dyDescent="0.25">
      <c r="A4676" s="2">
        <v>564638</v>
      </c>
      <c r="B4676" s="1">
        <v>20963</v>
      </c>
      <c r="C4676" s="2" t="s">
        <v>612</v>
      </c>
      <c r="D4676" s="2">
        <v>10</v>
      </c>
      <c r="E4676" s="3">
        <v>40781.537499999999</v>
      </c>
      <c r="F4676" s="11">
        <v>1.25</v>
      </c>
      <c r="G4676" s="2">
        <v>13812</v>
      </c>
      <c r="H4676" s="11">
        <v>12.5</v>
      </c>
    </row>
    <row r="4677" spans="1:8" x14ac:dyDescent="0.25">
      <c r="A4677" s="2">
        <v>564638</v>
      </c>
      <c r="B4677" s="1">
        <v>20981</v>
      </c>
      <c r="C4677" s="2" t="s">
        <v>260</v>
      </c>
      <c r="D4677" s="2">
        <v>12</v>
      </c>
      <c r="E4677" s="3">
        <v>40781.537499999999</v>
      </c>
      <c r="F4677" s="11">
        <v>0.85</v>
      </c>
      <c r="G4677" s="2">
        <v>13812</v>
      </c>
      <c r="H4677" s="11">
        <v>10.199999999999999</v>
      </c>
    </row>
    <row r="4678" spans="1:8" x14ac:dyDescent="0.25">
      <c r="A4678" s="2">
        <v>564638</v>
      </c>
      <c r="B4678" s="1">
        <v>20983</v>
      </c>
      <c r="C4678" s="2" t="s">
        <v>799</v>
      </c>
      <c r="D4678" s="2">
        <v>12</v>
      </c>
      <c r="E4678" s="3">
        <v>40781.537499999999</v>
      </c>
      <c r="F4678" s="11">
        <v>0.85</v>
      </c>
      <c r="G4678" s="2">
        <v>13812</v>
      </c>
      <c r="H4678" s="11">
        <v>10.199999999999999</v>
      </c>
    </row>
    <row r="4679" spans="1:8" x14ac:dyDescent="0.25">
      <c r="A4679" s="2">
        <v>564638</v>
      </c>
      <c r="B4679" s="1">
        <v>21125</v>
      </c>
      <c r="C4679" s="2" t="s">
        <v>328</v>
      </c>
      <c r="D4679" s="2">
        <v>12</v>
      </c>
      <c r="E4679" s="3">
        <v>40781.537499999999</v>
      </c>
      <c r="F4679" s="11">
        <v>1.25</v>
      </c>
      <c r="G4679" s="2">
        <v>13812</v>
      </c>
      <c r="H4679" s="11">
        <v>15</v>
      </c>
    </row>
    <row r="4680" spans="1:8" x14ac:dyDescent="0.25">
      <c r="A4680" s="2">
        <v>564638</v>
      </c>
      <c r="B4680" s="1">
        <v>21739</v>
      </c>
      <c r="C4680" s="2" t="s">
        <v>1221</v>
      </c>
      <c r="D4680" s="2">
        <v>6</v>
      </c>
      <c r="E4680" s="3">
        <v>40781.537499999999</v>
      </c>
      <c r="F4680" s="11">
        <v>2.95</v>
      </c>
      <c r="G4680" s="2">
        <v>13812</v>
      </c>
      <c r="H4680" s="11">
        <v>17.700000000000003</v>
      </c>
    </row>
    <row r="4681" spans="1:8" x14ac:dyDescent="0.25">
      <c r="A4681" s="2">
        <v>564638</v>
      </c>
      <c r="B4681" s="1">
        <v>21976</v>
      </c>
      <c r="C4681" s="2" t="s">
        <v>444</v>
      </c>
      <c r="D4681" s="2">
        <v>24</v>
      </c>
      <c r="E4681" s="3">
        <v>40781.537499999999</v>
      </c>
      <c r="F4681" s="11">
        <v>0.55000000000000004</v>
      </c>
      <c r="G4681" s="2">
        <v>13812</v>
      </c>
      <c r="H4681" s="11">
        <v>13.200000000000001</v>
      </c>
    </row>
    <row r="4682" spans="1:8" x14ac:dyDescent="0.25">
      <c r="A4682" s="2">
        <v>564638</v>
      </c>
      <c r="B4682" s="1">
        <v>21981</v>
      </c>
      <c r="C4682" s="2" t="s">
        <v>111</v>
      </c>
      <c r="D4682" s="2">
        <v>24</v>
      </c>
      <c r="E4682" s="3">
        <v>40781.537499999999</v>
      </c>
      <c r="F4682" s="11">
        <v>0.28999999999999998</v>
      </c>
      <c r="G4682" s="2">
        <v>13812</v>
      </c>
      <c r="H4682" s="11">
        <v>6.9599999999999991</v>
      </c>
    </row>
    <row r="4683" spans="1:8" x14ac:dyDescent="0.25">
      <c r="A4683" s="2">
        <v>564638</v>
      </c>
      <c r="B4683" s="1">
        <v>22080</v>
      </c>
      <c r="C4683" s="2" t="s">
        <v>103</v>
      </c>
      <c r="D4683" s="2">
        <v>10</v>
      </c>
      <c r="E4683" s="3">
        <v>40781.537499999999</v>
      </c>
      <c r="F4683" s="11">
        <v>1.65</v>
      </c>
      <c r="G4683" s="2">
        <v>13812</v>
      </c>
      <c r="H4683" s="11">
        <v>16.5</v>
      </c>
    </row>
    <row r="4684" spans="1:8" x14ac:dyDescent="0.25">
      <c r="A4684" s="2">
        <v>564638</v>
      </c>
      <c r="B4684" s="1">
        <v>22138</v>
      </c>
      <c r="C4684" s="2" t="s">
        <v>263</v>
      </c>
      <c r="D4684" s="2">
        <v>3</v>
      </c>
      <c r="E4684" s="3">
        <v>40781.537499999999</v>
      </c>
      <c r="F4684" s="11">
        <v>4.95</v>
      </c>
      <c r="G4684" s="2">
        <v>13812</v>
      </c>
      <c r="H4684" s="11">
        <v>14.850000000000001</v>
      </c>
    </row>
    <row r="4685" spans="1:8" x14ac:dyDescent="0.25">
      <c r="A4685" s="2">
        <v>564638</v>
      </c>
      <c r="B4685" s="1">
        <v>22326</v>
      </c>
      <c r="C4685" s="2" t="s">
        <v>75</v>
      </c>
      <c r="D4685" s="2">
        <v>6</v>
      </c>
      <c r="E4685" s="3">
        <v>40781.537499999999</v>
      </c>
      <c r="F4685" s="11">
        <v>2.95</v>
      </c>
      <c r="G4685" s="2">
        <v>13812</v>
      </c>
      <c r="H4685" s="11">
        <v>17.700000000000003</v>
      </c>
    </row>
    <row r="4686" spans="1:8" x14ac:dyDescent="0.25">
      <c r="A4686" s="2">
        <v>564638</v>
      </c>
      <c r="B4686" s="1">
        <v>22452</v>
      </c>
      <c r="C4686" s="2" t="s">
        <v>222</v>
      </c>
      <c r="D4686" s="2">
        <v>6</v>
      </c>
      <c r="E4686" s="3">
        <v>40781.537499999999</v>
      </c>
      <c r="F4686" s="11">
        <v>2.95</v>
      </c>
      <c r="G4686" s="2">
        <v>13812</v>
      </c>
      <c r="H4686" s="11">
        <v>17.700000000000003</v>
      </c>
    </row>
    <row r="4687" spans="1:8" x14ac:dyDescent="0.25">
      <c r="A4687" s="2">
        <v>564638</v>
      </c>
      <c r="B4687" s="1">
        <v>22737</v>
      </c>
      <c r="C4687" s="2" t="s">
        <v>1381</v>
      </c>
      <c r="D4687" s="2">
        <v>10</v>
      </c>
      <c r="E4687" s="3">
        <v>40781.537499999999</v>
      </c>
      <c r="F4687" s="11">
        <v>1.65</v>
      </c>
      <c r="G4687" s="2">
        <v>13812</v>
      </c>
      <c r="H4687" s="11">
        <v>16.5</v>
      </c>
    </row>
    <row r="4688" spans="1:8" x14ac:dyDescent="0.25">
      <c r="A4688" s="2">
        <v>564638</v>
      </c>
      <c r="B4688" s="1">
        <v>22739</v>
      </c>
      <c r="C4688" s="2" t="s">
        <v>1380</v>
      </c>
      <c r="D4688" s="2">
        <v>10</v>
      </c>
      <c r="E4688" s="3">
        <v>40781.537499999999</v>
      </c>
      <c r="F4688" s="11">
        <v>1.65</v>
      </c>
      <c r="G4688" s="2">
        <v>13812</v>
      </c>
      <c r="H4688" s="11">
        <v>16.5</v>
      </c>
    </row>
    <row r="4689" spans="1:8" x14ac:dyDescent="0.25">
      <c r="A4689" s="2">
        <v>564638</v>
      </c>
      <c r="B4689" s="1">
        <v>22980</v>
      </c>
      <c r="C4689" s="2" t="s">
        <v>787</v>
      </c>
      <c r="D4689" s="2">
        <v>12</v>
      </c>
      <c r="E4689" s="3">
        <v>40781.537499999999</v>
      </c>
      <c r="F4689" s="11">
        <v>1.65</v>
      </c>
      <c r="G4689" s="2">
        <v>13812</v>
      </c>
      <c r="H4689" s="11">
        <v>19.799999999999997</v>
      </c>
    </row>
    <row r="4690" spans="1:8" x14ac:dyDescent="0.25">
      <c r="A4690" s="2">
        <v>564638</v>
      </c>
      <c r="B4690" s="1">
        <v>23247</v>
      </c>
      <c r="C4690" s="2" t="s">
        <v>1340</v>
      </c>
      <c r="D4690" s="2">
        <v>6</v>
      </c>
      <c r="E4690" s="3">
        <v>40781.537499999999</v>
      </c>
      <c r="F4690" s="11">
        <v>2.89</v>
      </c>
      <c r="G4690" s="2">
        <v>13812</v>
      </c>
      <c r="H4690" s="11">
        <v>17.34</v>
      </c>
    </row>
    <row r="4691" spans="1:8" x14ac:dyDescent="0.25">
      <c r="A4691" s="2">
        <v>564638</v>
      </c>
      <c r="B4691" s="1">
        <v>23285</v>
      </c>
      <c r="C4691" s="2" t="s">
        <v>1168</v>
      </c>
      <c r="D4691" s="2">
        <v>8</v>
      </c>
      <c r="E4691" s="3">
        <v>40781.537499999999</v>
      </c>
      <c r="F4691" s="11">
        <v>0.85</v>
      </c>
      <c r="G4691" s="2">
        <v>13812</v>
      </c>
      <c r="H4691" s="11">
        <v>6.8</v>
      </c>
    </row>
    <row r="4692" spans="1:8" x14ac:dyDescent="0.25">
      <c r="A4692" s="2">
        <v>564638</v>
      </c>
      <c r="B4692" s="1">
        <v>23286</v>
      </c>
      <c r="C4692" s="2" t="s">
        <v>1169</v>
      </c>
      <c r="D4692" s="2">
        <v>8</v>
      </c>
      <c r="E4692" s="3">
        <v>40781.537499999999</v>
      </c>
      <c r="F4692" s="11">
        <v>0.85</v>
      </c>
      <c r="G4692" s="2">
        <v>13812</v>
      </c>
      <c r="H4692" s="11">
        <v>6.8</v>
      </c>
    </row>
    <row r="4693" spans="1:8" x14ac:dyDescent="0.25">
      <c r="A4693" s="2">
        <v>564638</v>
      </c>
      <c r="B4693" s="1">
        <v>23293</v>
      </c>
      <c r="C4693" s="2" t="s">
        <v>1204</v>
      </c>
      <c r="D4693" s="2">
        <v>8</v>
      </c>
      <c r="E4693" s="3">
        <v>40781.537499999999</v>
      </c>
      <c r="F4693" s="11">
        <v>0.83</v>
      </c>
      <c r="G4693" s="2">
        <v>13812</v>
      </c>
      <c r="H4693" s="11">
        <v>6.64</v>
      </c>
    </row>
    <row r="4694" spans="1:8" x14ac:dyDescent="0.25">
      <c r="A4694" s="2">
        <v>564638</v>
      </c>
      <c r="B4694" s="1" t="s">
        <v>206</v>
      </c>
      <c r="C4694" s="2" t="s">
        <v>207</v>
      </c>
      <c r="D4694" s="2">
        <v>3</v>
      </c>
      <c r="E4694" s="3">
        <v>40781.537499999999</v>
      </c>
      <c r="F4694" s="11">
        <v>5.95</v>
      </c>
      <c r="G4694" s="2">
        <v>13812</v>
      </c>
      <c r="H4694" s="11">
        <v>17.850000000000001</v>
      </c>
    </row>
    <row r="4695" spans="1:8" x14ac:dyDescent="0.25">
      <c r="A4695" s="2">
        <v>564666</v>
      </c>
      <c r="B4695" s="1">
        <v>21481</v>
      </c>
      <c r="C4695" s="2" t="s">
        <v>119</v>
      </c>
      <c r="D4695" s="2">
        <v>6</v>
      </c>
      <c r="E4695" s="3">
        <v>40781.618750000001</v>
      </c>
      <c r="F4695" s="11">
        <v>2.95</v>
      </c>
      <c r="G4695" s="2">
        <v>12492</v>
      </c>
      <c r="H4695" s="11">
        <v>17.700000000000003</v>
      </c>
    </row>
    <row r="4696" spans="1:8" x14ac:dyDescent="0.25">
      <c r="A4696" s="2">
        <v>564666</v>
      </c>
      <c r="B4696" s="1">
        <v>21484</v>
      </c>
      <c r="C4696" s="2" t="s">
        <v>136</v>
      </c>
      <c r="D4696" s="2">
        <v>4</v>
      </c>
      <c r="E4696" s="3">
        <v>40781.618750000001</v>
      </c>
      <c r="F4696" s="11">
        <v>3.45</v>
      </c>
      <c r="G4696" s="2">
        <v>12492</v>
      </c>
      <c r="H4696" s="11">
        <v>13.8</v>
      </c>
    </row>
    <row r="4697" spans="1:8" x14ac:dyDescent="0.25">
      <c r="A4697" s="2">
        <v>564666</v>
      </c>
      <c r="B4697" s="1">
        <v>21578</v>
      </c>
      <c r="C4697" s="2" t="s">
        <v>175</v>
      </c>
      <c r="D4697" s="2">
        <v>6</v>
      </c>
      <c r="E4697" s="3">
        <v>40781.618750000001</v>
      </c>
      <c r="F4697" s="11">
        <v>2.25</v>
      </c>
      <c r="G4697" s="2">
        <v>12492</v>
      </c>
      <c r="H4697" s="11">
        <v>13.5</v>
      </c>
    </row>
    <row r="4698" spans="1:8" x14ac:dyDescent="0.25">
      <c r="A4698" s="2">
        <v>564666</v>
      </c>
      <c r="B4698" s="1">
        <v>22111</v>
      </c>
      <c r="C4698" s="2" t="s">
        <v>118</v>
      </c>
      <c r="D4698" s="2">
        <v>3</v>
      </c>
      <c r="E4698" s="3">
        <v>40781.618750000001</v>
      </c>
      <c r="F4698" s="11">
        <v>4.95</v>
      </c>
      <c r="G4698" s="2">
        <v>12492</v>
      </c>
      <c r="H4698" s="11">
        <v>14.850000000000001</v>
      </c>
    </row>
    <row r="4699" spans="1:8" x14ac:dyDescent="0.25">
      <c r="A4699" s="2">
        <v>564666</v>
      </c>
      <c r="B4699" s="1">
        <v>22445</v>
      </c>
      <c r="C4699" s="2" t="s">
        <v>37</v>
      </c>
      <c r="D4699" s="2">
        <v>6</v>
      </c>
      <c r="E4699" s="3">
        <v>40781.618750000001</v>
      </c>
      <c r="F4699" s="11">
        <v>2.95</v>
      </c>
      <c r="G4699" s="2">
        <v>12492</v>
      </c>
      <c r="H4699" s="11">
        <v>17.700000000000003</v>
      </c>
    </row>
    <row r="4700" spans="1:8" x14ac:dyDescent="0.25">
      <c r="A4700" s="2">
        <v>564666</v>
      </c>
      <c r="B4700" s="1">
        <v>22815</v>
      </c>
      <c r="C4700" s="2" t="s">
        <v>556</v>
      </c>
      <c r="D4700" s="2">
        <v>12</v>
      </c>
      <c r="E4700" s="3">
        <v>40781.618750000001</v>
      </c>
      <c r="F4700" s="11">
        <v>0.42</v>
      </c>
      <c r="G4700" s="2">
        <v>12492</v>
      </c>
      <c r="H4700" s="11">
        <v>5.04</v>
      </c>
    </row>
    <row r="4701" spans="1:8" x14ac:dyDescent="0.25">
      <c r="A4701" s="2">
        <v>564666</v>
      </c>
      <c r="B4701" s="1" t="s">
        <v>1382</v>
      </c>
      <c r="C4701" s="2" t="s">
        <v>1383</v>
      </c>
      <c r="D4701" s="2">
        <v>25</v>
      </c>
      <c r="E4701" s="3">
        <v>40781.618750000001</v>
      </c>
      <c r="F4701" s="11">
        <v>0.42</v>
      </c>
      <c r="G4701" s="2">
        <v>12492</v>
      </c>
      <c r="H4701" s="11">
        <v>10.5</v>
      </c>
    </row>
    <row r="4702" spans="1:8" x14ac:dyDescent="0.25">
      <c r="A4702" s="2">
        <v>564666</v>
      </c>
      <c r="B4702" s="1" t="s">
        <v>1384</v>
      </c>
      <c r="C4702" s="2" t="s">
        <v>1385</v>
      </c>
      <c r="D4702" s="2">
        <v>6</v>
      </c>
      <c r="E4702" s="3">
        <v>40781.618750000001</v>
      </c>
      <c r="F4702" s="11">
        <v>2.5499999999999998</v>
      </c>
      <c r="G4702" s="2">
        <v>12492</v>
      </c>
      <c r="H4702" s="11">
        <v>15.299999999999999</v>
      </c>
    </row>
    <row r="4703" spans="1:8" x14ac:dyDescent="0.25">
      <c r="A4703" s="2">
        <v>564749</v>
      </c>
      <c r="B4703" s="1">
        <v>22326</v>
      </c>
      <c r="C4703" s="2" t="s">
        <v>75</v>
      </c>
      <c r="D4703" s="2">
        <v>12</v>
      </c>
      <c r="E4703" s="3">
        <v>40785.34375</v>
      </c>
      <c r="F4703" s="11">
        <v>2.95</v>
      </c>
      <c r="G4703" s="2">
        <v>12708</v>
      </c>
      <c r="H4703" s="11">
        <v>35.400000000000006</v>
      </c>
    </row>
    <row r="4704" spans="1:8" x14ac:dyDescent="0.25">
      <c r="A4704" s="2">
        <v>564749</v>
      </c>
      <c r="B4704" s="1">
        <v>22328</v>
      </c>
      <c r="C4704" s="2" t="s">
        <v>101</v>
      </c>
      <c r="D4704" s="2">
        <v>12</v>
      </c>
      <c r="E4704" s="3">
        <v>40785.34375</v>
      </c>
      <c r="F4704" s="11">
        <v>2.95</v>
      </c>
      <c r="G4704" s="2">
        <v>12708</v>
      </c>
      <c r="H4704" s="11">
        <v>35.400000000000006</v>
      </c>
    </row>
    <row r="4705" spans="1:8" x14ac:dyDescent="0.25">
      <c r="A4705" s="2">
        <v>564749</v>
      </c>
      <c r="B4705" s="1">
        <v>22551</v>
      </c>
      <c r="C4705" s="2" t="s">
        <v>158</v>
      </c>
      <c r="D4705" s="2">
        <v>12</v>
      </c>
      <c r="E4705" s="3">
        <v>40785.34375</v>
      </c>
      <c r="F4705" s="11">
        <v>1.65</v>
      </c>
      <c r="G4705" s="2">
        <v>12708</v>
      </c>
      <c r="H4705" s="11">
        <v>19.799999999999997</v>
      </c>
    </row>
    <row r="4706" spans="1:8" x14ac:dyDescent="0.25">
      <c r="A4706" s="2">
        <v>564749</v>
      </c>
      <c r="B4706" s="1">
        <v>22553</v>
      </c>
      <c r="C4706" s="2" t="s">
        <v>702</v>
      </c>
      <c r="D4706" s="2">
        <v>12</v>
      </c>
      <c r="E4706" s="3">
        <v>40785.34375</v>
      </c>
      <c r="F4706" s="11">
        <v>1.65</v>
      </c>
      <c r="G4706" s="2">
        <v>12708</v>
      </c>
      <c r="H4706" s="11">
        <v>19.799999999999997</v>
      </c>
    </row>
    <row r="4707" spans="1:8" x14ac:dyDescent="0.25">
      <c r="A4707" s="2">
        <v>564749</v>
      </c>
      <c r="B4707" s="1">
        <v>22554</v>
      </c>
      <c r="C4707" s="2" t="s">
        <v>110</v>
      </c>
      <c r="D4707" s="2">
        <v>12</v>
      </c>
      <c r="E4707" s="3">
        <v>40785.34375</v>
      </c>
      <c r="F4707" s="11">
        <v>1.65</v>
      </c>
      <c r="G4707" s="2">
        <v>12708</v>
      </c>
      <c r="H4707" s="11">
        <v>19.799999999999997</v>
      </c>
    </row>
    <row r="4708" spans="1:8" x14ac:dyDescent="0.25">
      <c r="A4708" s="2">
        <v>564749</v>
      </c>
      <c r="B4708" s="1">
        <v>22555</v>
      </c>
      <c r="C4708" s="2" t="s">
        <v>181</v>
      </c>
      <c r="D4708" s="2">
        <v>12</v>
      </c>
      <c r="E4708" s="3">
        <v>40785.34375</v>
      </c>
      <c r="F4708" s="11">
        <v>1.65</v>
      </c>
      <c r="G4708" s="2">
        <v>12708</v>
      </c>
      <c r="H4708" s="11">
        <v>19.799999999999997</v>
      </c>
    </row>
    <row r="4709" spans="1:8" x14ac:dyDescent="0.25">
      <c r="A4709" s="2">
        <v>564749</v>
      </c>
      <c r="B4709" s="1">
        <v>22556</v>
      </c>
      <c r="C4709" s="2" t="s">
        <v>77</v>
      </c>
      <c r="D4709" s="2">
        <v>12</v>
      </c>
      <c r="E4709" s="3">
        <v>40785.34375</v>
      </c>
      <c r="F4709" s="11">
        <v>1.65</v>
      </c>
      <c r="G4709" s="2">
        <v>12708</v>
      </c>
      <c r="H4709" s="11">
        <v>19.799999999999997</v>
      </c>
    </row>
    <row r="4710" spans="1:8" x14ac:dyDescent="0.25">
      <c r="A4710" s="2">
        <v>564749</v>
      </c>
      <c r="B4710" s="1">
        <v>22627</v>
      </c>
      <c r="C4710" s="2" t="s">
        <v>150</v>
      </c>
      <c r="D4710" s="2">
        <v>2</v>
      </c>
      <c r="E4710" s="3">
        <v>40785.34375</v>
      </c>
      <c r="F4710" s="11">
        <v>8.5</v>
      </c>
      <c r="G4710" s="2">
        <v>12708</v>
      </c>
      <c r="H4710" s="11">
        <v>17</v>
      </c>
    </row>
    <row r="4711" spans="1:8" x14ac:dyDescent="0.25">
      <c r="A4711" s="2">
        <v>564749</v>
      </c>
      <c r="B4711" s="1">
        <v>22727</v>
      </c>
      <c r="C4711" s="2" t="s">
        <v>161</v>
      </c>
      <c r="D4711" s="2">
        <v>4</v>
      </c>
      <c r="E4711" s="3">
        <v>40785.34375</v>
      </c>
      <c r="F4711" s="11">
        <v>3.75</v>
      </c>
      <c r="G4711" s="2">
        <v>12708</v>
      </c>
      <c r="H4711" s="11">
        <v>15</v>
      </c>
    </row>
    <row r="4712" spans="1:8" x14ac:dyDescent="0.25">
      <c r="A4712" s="2">
        <v>564749</v>
      </c>
      <c r="B4712" s="1">
        <v>22728</v>
      </c>
      <c r="C4712" s="2" t="s">
        <v>191</v>
      </c>
      <c r="D4712" s="2">
        <v>4</v>
      </c>
      <c r="E4712" s="3">
        <v>40785.34375</v>
      </c>
      <c r="F4712" s="11">
        <v>3.75</v>
      </c>
      <c r="G4712" s="2">
        <v>12708</v>
      </c>
      <c r="H4712" s="11">
        <v>15</v>
      </c>
    </row>
    <row r="4713" spans="1:8" x14ac:dyDescent="0.25">
      <c r="A4713" s="2">
        <v>564749</v>
      </c>
      <c r="B4713" s="1">
        <v>22963</v>
      </c>
      <c r="C4713" s="2" t="s">
        <v>15</v>
      </c>
      <c r="D4713" s="2">
        <v>12</v>
      </c>
      <c r="E4713" s="3">
        <v>40785.34375</v>
      </c>
      <c r="F4713" s="11">
        <v>0.85</v>
      </c>
      <c r="G4713" s="2">
        <v>12708</v>
      </c>
      <c r="H4713" s="11">
        <v>10.199999999999999</v>
      </c>
    </row>
    <row r="4714" spans="1:8" x14ac:dyDescent="0.25">
      <c r="A4714" s="2">
        <v>564749</v>
      </c>
      <c r="B4714" s="1">
        <v>22990</v>
      </c>
      <c r="C4714" s="2" t="s">
        <v>887</v>
      </c>
      <c r="D4714" s="2">
        <v>2</v>
      </c>
      <c r="E4714" s="3">
        <v>40785.34375</v>
      </c>
      <c r="F4714" s="11">
        <v>4.95</v>
      </c>
      <c r="G4714" s="2">
        <v>12708</v>
      </c>
      <c r="H4714" s="11">
        <v>9.9</v>
      </c>
    </row>
    <row r="4715" spans="1:8" x14ac:dyDescent="0.25">
      <c r="A4715" s="2">
        <v>564749</v>
      </c>
      <c r="B4715" s="1">
        <v>23013</v>
      </c>
      <c r="C4715" s="2" t="s">
        <v>1258</v>
      </c>
      <c r="D4715" s="2">
        <v>4</v>
      </c>
      <c r="E4715" s="3">
        <v>40785.34375</v>
      </c>
      <c r="F4715" s="11">
        <v>3.95</v>
      </c>
      <c r="G4715" s="2">
        <v>12708</v>
      </c>
      <c r="H4715" s="11">
        <v>15.8</v>
      </c>
    </row>
    <row r="4716" spans="1:8" x14ac:dyDescent="0.25">
      <c r="A4716" s="2">
        <v>564749</v>
      </c>
      <c r="B4716" s="1">
        <v>23242</v>
      </c>
      <c r="C4716" s="2" t="s">
        <v>1127</v>
      </c>
      <c r="D4716" s="2">
        <v>6</v>
      </c>
      <c r="E4716" s="3">
        <v>40785.34375</v>
      </c>
      <c r="F4716" s="11">
        <v>2.08</v>
      </c>
      <c r="G4716" s="2">
        <v>12708</v>
      </c>
      <c r="H4716" s="11">
        <v>12.48</v>
      </c>
    </row>
    <row r="4717" spans="1:8" x14ac:dyDescent="0.25">
      <c r="A4717" s="2">
        <v>564749</v>
      </c>
      <c r="B4717" s="1">
        <v>23253</v>
      </c>
      <c r="C4717" s="2" t="s">
        <v>1130</v>
      </c>
      <c r="D4717" s="2">
        <v>2</v>
      </c>
      <c r="E4717" s="3">
        <v>40785.34375</v>
      </c>
      <c r="F4717" s="11">
        <v>15.95</v>
      </c>
      <c r="G4717" s="2">
        <v>12708</v>
      </c>
      <c r="H4717" s="11">
        <v>31.9</v>
      </c>
    </row>
    <row r="4718" spans="1:8" x14ac:dyDescent="0.25">
      <c r="A4718" s="2">
        <v>564749</v>
      </c>
      <c r="B4718" s="1">
        <v>23317</v>
      </c>
      <c r="C4718" s="2" t="s">
        <v>1262</v>
      </c>
      <c r="D4718" s="2">
        <v>2</v>
      </c>
      <c r="E4718" s="3">
        <v>40785.34375</v>
      </c>
      <c r="F4718" s="11">
        <v>9.9499999999999993</v>
      </c>
      <c r="G4718" s="2">
        <v>12708</v>
      </c>
      <c r="H4718" s="11">
        <v>19.899999999999999</v>
      </c>
    </row>
    <row r="4719" spans="1:8" x14ac:dyDescent="0.25">
      <c r="A4719" s="2">
        <v>564749</v>
      </c>
      <c r="B4719" s="1">
        <v>85053</v>
      </c>
      <c r="C4719" s="2" t="s">
        <v>918</v>
      </c>
      <c r="D4719" s="2">
        <v>6</v>
      </c>
      <c r="E4719" s="3">
        <v>40785.34375</v>
      </c>
      <c r="F4719" s="11">
        <v>2.1</v>
      </c>
      <c r="G4719" s="2">
        <v>12708</v>
      </c>
      <c r="H4719" s="11">
        <v>12.600000000000001</v>
      </c>
    </row>
    <row r="4720" spans="1:8" x14ac:dyDescent="0.25">
      <c r="A4720" s="2">
        <v>564749</v>
      </c>
      <c r="B4720" s="1" t="s">
        <v>137</v>
      </c>
      <c r="C4720" s="2" t="s">
        <v>138</v>
      </c>
      <c r="D4720" s="2">
        <v>1</v>
      </c>
      <c r="E4720" s="3">
        <v>40785.34375</v>
      </c>
      <c r="F4720" s="11">
        <v>12.75</v>
      </c>
      <c r="G4720" s="2">
        <v>12708</v>
      </c>
      <c r="H4720" s="11">
        <v>12.75</v>
      </c>
    </row>
    <row r="4721" spans="1:8" x14ac:dyDescent="0.25">
      <c r="A4721" s="2">
        <v>564749</v>
      </c>
      <c r="B4721" s="1" t="s">
        <v>453</v>
      </c>
      <c r="C4721" s="2" t="s">
        <v>454</v>
      </c>
      <c r="D4721" s="2">
        <v>1</v>
      </c>
      <c r="E4721" s="3">
        <v>40785.34375</v>
      </c>
      <c r="F4721" s="11">
        <v>12.75</v>
      </c>
      <c r="G4721" s="2">
        <v>12708</v>
      </c>
      <c r="H4721" s="11">
        <v>12.75</v>
      </c>
    </row>
    <row r="4722" spans="1:8" x14ac:dyDescent="0.25">
      <c r="A4722" s="2">
        <v>564749</v>
      </c>
      <c r="B4722" s="1" t="s">
        <v>451</v>
      </c>
      <c r="C4722" s="2" t="s">
        <v>452</v>
      </c>
      <c r="D4722" s="2">
        <v>1</v>
      </c>
      <c r="E4722" s="3">
        <v>40785.34375</v>
      </c>
      <c r="F4722" s="11">
        <v>12.75</v>
      </c>
      <c r="G4722" s="2">
        <v>12708</v>
      </c>
      <c r="H4722" s="11">
        <v>12.75</v>
      </c>
    </row>
    <row r="4723" spans="1:8" x14ac:dyDescent="0.25">
      <c r="A4723" s="2">
        <v>564856</v>
      </c>
      <c r="B4723" s="1">
        <v>20676</v>
      </c>
      <c r="C4723" s="2" t="s">
        <v>132</v>
      </c>
      <c r="D4723" s="2">
        <v>16</v>
      </c>
      <c r="E4723" s="3">
        <v>40786.382638888892</v>
      </c>
      <c r="F4723" s="11">
        <v>1.25</v>
      </c>
      <c r="G4723" s="2">
        <v>12477</v>
      </c>
      <c r="H4723" s="11">
        <v>20</v>
      </c>
    </row>
    <row r="4724" spans="1:8" x14ac:dyDescent="0.25">
      <c r="A4724" s="2">
        <v>564856</v>
      </c>
      <c r="B4724" s="1">
        <v>20685</v>
      </c>
      <c r="C4724" s="2" t="s">
        <v>50</v>
      </c>
      <c r="D4724" s="2">
        <v>10</v>
      </c>
      <c r="E4724" s="3">
        <v>40786.382638888892</v>
      </c>
      <c r="F4724" s="11">
        <v>6.75</v>
      </c>
      <c r="G4724" s="2">
        <v>12477</v>
      </c>
      <c r="H4724" s="11">
        <v>67.5</v>
      </c>
    </row>
    <row r="4725" spans="1:8" x14ac:dyDescent="0.25">
      <c r="A4725" s="2">
        <v>564856</v>
      </c>
      <c r="B4725" s="1">
        <v>20718</v>
      </c>
      <c r="C4725" s="2" t="s">
        <v>123</v>
      </c>
      <c r="D4725" s="2">
        <v>10</v>
      </c>
      <c r="E4725" s="3">
        <v>40786.382638888892</v>
      </c>
      <c r="F4725" s="11">
        <v>1.25</v>
      </c>
      <c r="G4725" s="2">
        <v>12477</v>
      </c>
      <c r="H4725" s="11">
        <v>12.5</v>
      </c>
    </row>
    <row r="4726" spans="1:8" x14ac:dyDescent="0.25">
      <c r="A4726" s="2">
        <v>564856</v>
      </c>
      <c r="B4726" s="1">
        <v>20750</v>
      </c>
      <c r="C4726" s="2" t="s">
        <v>79</v>
      </c>
      <c r="D4726" s="2">
        <v>10</v>
      </c>
      <c r="E4726" s="3">
        <v>40786.382638888892</v>
      </c>
      <c r="F4726" s="11">
        <v>7.95</v>
      </c>
      <c r="G4726" s="2">
        <v>12477</v>
      </c>
      <c r="H4726" s="11">
        <v>79.5</v>
      </c>
    </row>
    <row r="4727" spans="1:8" x14ac:dyDescent="0.25">
      <c r="A4727" s="2">
        <v>564856</v>
      </c>
      <c r="B4727" s="1">
        <v>20754</v>
      </c>
      <c r="C4727" s="2" t="s">
        <v>698</v>
      </c>
      <c r="D4727" s="2">
        <v>6</v>
      </c>
      <c r="E4727" s="3">
        <v>40786.382638888892</v>
      </c>
      <c r="F4727" s="11">
        <v>2.1</v>
      </c>
      <c r="G4727" s="2">
        <v>12477</v>
      </c>
      <c r="H4727" s="11">
        <v>12.600000000000001</v>
      </c>
    </row>
    <row r="4728" spans="1:8" x14ac:dyDescent="0.25">
      <c r="A4728" s="2">
        <v>564856</v>
      </c>
      <c r="B4728" s="1">
        <v>20767</v>
      </c>
      <c r="C4728" s="2" t="s">
        <v>1147</v>
      </c>
      <c r="D4728" s="2">
        <v>36</v>
      </c>
      <c r="E4728" s="3">
        <v>40786.382638888892</v>
      </c>
      <c r="F4728" s="11">
        <v>2.1</v>
      </c>
      <c r="G4728" s="2">
        <v>12477</v>
      </c>
      <c r="H4728" s="11">
        <v>75.600000000000009</v>
      </c>
    </row>
    <row r="4729" spans="1:8" x14ac:dyDescent="0.25">
      <c r="A4729" s="2">
        <v>564856</v>
      </c>
      <c r="B4729" s="1">
        <v>20772</v>
      </c>
      <c r="C4729" s="2" t="s">
        <v>1407</v>
      </c>
      <c r="D4729" s="2">
        <v>12</v>
      </c>
      <c r="E4729" s="3">
        <v>40786.382638888892</v>
      </c>
      <c r="F4729" s="11">
        <v>2.5499999999999998</v>
      </c>
      <c r="G4729" s="2">
        <v>12477</v>
      </c>
      <c r="H4729" s="11">
        <v>30.599999999999998</v>
      </c>
    </row>
    <row r="4730" spans="1:8" x14ac:dyDescent="0.25">
      <c r="A4730" s="2">
        <v>564856</v>
      </c>
      <c r="B4730" s="1">
        <v>21086</v>
      </c>
      <c r="C4730" s="2" t="s">
        <v>309</v>
      </c>
      <c r="D4730" s="2">
        <v>12</v>
      </c>
      <c r="E4730" s="3">
        <v>40786.382638888892</v>
      </c>
      <c r="F4730" s="11">
        <v>0.65</v>
      </c>
      <c r="G4730" s="2">
        <v>12477</v>
      </c>
      <c r="H4730" s="11">
        <v>7.8000000000000007</v>
      </c>
    </row>
    <row r="4731" spans="1:8" x14ac:dyDescent="0.25">
      <c r="A4731" s="2">
        <v>564856</v>
      </c>
      <c r="B4731" s="1">
        <v>21094</v>
      </c>
      <c r="C4731" s="2" t="s">
        <v>310</v>
      </c>
      <c r="D4731" s="2">
        <v>12</v>
      </c>
      <c r="E4731" s="3">
        <v>40786.382638888892</v>
      </c>
      <c r="F4731" s="11">
        <v>0.85</v>
      </c>
      <c r="G4731" s="2">
        <v>12477</v>
      </c>
      <c r="H4731" s="11">
        <v>10.199999999999999</v>
      </c>
    </row>
    <row r="4732" spans="1:8" x14ac:dyDescent="0.25">
      <c r="A4732" s="2">
        <v>564856</v>
      </c>
      <c r="B4732" s="1">
        <v>21155</v>
      </c>
      <c r="C4732" s="2" t="s">
        <v>363</v>
      </c>
      <c r="D4732" s="2">
        <v>12</v>
      </c>
      <c r="E4732" s="3">
        <v>40786.382638888892</v>
      </c>
      <c r="F4732" s="11">
        <v>2.5499999999999998</v>
      </c>
      <c r="G4732" s="2">
        <v>12477</v>
      </c>
      <c r="H4732" s="11">
        <v>30.599999999999998</v>
      </c>
    </row>
    <row r="4733" spans="1:8" x14ac:dyDescent="0.25">
      <c r="A4733" s="2">
        <v>564856</v>
      </c>
      <c r="B4733" s="1">
        <v>21164</v>
      </c>
      <c r="C4733" s="2" t="s">
        <v>884</v>
      </c>
      <c r="D4733" s="2">
        <v>18</v>
      </c>
      <c r="E4733" s="3">
        <v>40786.382638888892</v>
      </c>
      <c r="F4733" s="11">
        <v>2.95</v>
      </c>
      <c r="G4733" s="2">
        <v>12477</v>
      </c>
      <c r="H4733" s="11">
        <v>53.1</v>
      </c>
    </row>
    <row r="4734" spans="1:8" x14ac:dyDescent="0.25">
      <c r="A4734" s="2">
        <v>564856</v>
      </c>
      <c r="B4734" s="1">
        <v>21206</v>
      </c>
      <c r="C4734" s="2" t="s">
        <v>715</v>
      </c>
      <c r="D4734" s="2">
        <v>12</v>
      </c>
      <c r="E4734" s="3">
        <v>40786.382638888892</v>
      </c>
      <c r="F4734" s="11">
        <v>1.65</v>
      </c>
      <c r="G4734" s="2">
        <v>12477</v>
      </c>
      <c r="H4734" s="11">
        <v>19.799999999999997</v>
      </c>
    </row>
    <row r="4735" spans="1:8" x14ac:dyDescent="0.25">
      <c r="A4735" s="2">
        <v>564856</v>
      </c>
      <c r="B4735" s="1">
        <v>21217</v>
      </c>
      <c r="C4735" s="2" t="s">
        <v>362</v>
      </c>
      <c r="D4735" s="2">
        <v>3</v>
      </c>
      <c r="E4735" s="3">
        <v>40786.382638888892</v>
      </c>
      <c r="F4735" s="11">
        <v>9.9499999999999993</v>
      </c>
      <c r="G4735" s="2">
        <v>12477</v>
      </c>
      <c r="H4735" s="11">
        <v>29.849999999999998</v>
      </c>
    </row>
    <row r="4736" spans="1:8" x14ac:dyDescent="0.25">
      <c r="A4736" s="2">
        <v>564856</v>
      </c>
      <c r="B4736" s="1">
        <v>21429</v>
      </c>
      <c r="C4736" s="2" t="s">
        <v>149</v>
      </c>
      <c r="D4736" s="2">
        <v>8</v>
      </c>
      <c r="E4736" s="3">
        <v>40786.382638888892</v>
      </c>
      <c r="F4736" s="11">
        <v>1.95</v>
      </c>
      <c r="G4736" s="2">
        <v>12477</v>
      </c>
      <c r="H4736" s="11">
        <v>15.6</v>
      </c>
    </row>
    <row r="4737" spans="1:8" x14ac:dyDescent="0.25">
      <c r="A4737" s="2">
        <v>564856</v>
      </c>
      <c r="B4737" s="1">
        <v>21467</v>
      </c>
      <c r="C4737" s="2" t="s">
        <v>1403</v>
      </c>
      <c r="D4737" s="2">
        <v>18</v>
      </c>
      <c r="E4737" s="3">
        <v>40786.382638888892</v>
      </c>
      <c r="F4737" s="11">
        <v>3.75</v>
      </c>
      <c r="G4737" s="2">
        <v>12477</v>
      </c>
      <c r="H4737" s="11">
        <v>67.5</v>
      </c>
    </row>
    <row r="4738" spans="1:8" x14ac:dyDescent="0.25">
      <c r="A4738" s="2">
        <v>564856</v>
      </c>
      <c r="B4738" s="1">
        <v>21471</v>
      </c>
      <c r="C4738" s="2" t="s">
        <v>1402</v>
      </c>
      <c r="D4738" s="2">
        <v>18</v>
      </c>
      <c r="E4738" s="3">
        <v>40786.382638888892</v>
      </c>
      <c r="F4738" s="11">
        <v>3.75</v>
      </c>
      <c r="G4738" s="2">
        <v>12477</v>
      </c>
      <c r="H4738" s="11">
        <v>67.5</v>
      </c>
    </row>
    <row r="4739" spans="1:8" x14ac:dyDescent="0.25">
      <c r="A4739" s="2">
        <v>564856</v>
      </c>
      <c r="B4739" s="1">
        <v>21494</v>
      </c>
      <c r="C4739" s="2" t="s">
        <v>1390</v>
      </c>
      <c r="D4739" s="2">
        <v>24</v>
      </c>
      <c r="E4739" s="3">
        <v>40786.382638888892</v>
      </c>
      <c r="F4739" s="11">
        <v>1.25</v>
      </c>
      <c r="G4739" s="2">
        <v>12477</v>
      </c>
      <c r="H4739" s="11">
        <v>30</v>
      </c>
    </row>
    <row r="4740" spans="1:8" x14ac:dyDescent="0.25">
      <c r="A4740" s="2">
        <v>564856</v>
      </c>
      <c r="B4740" s="1">
        <v>21523</v>
      </c>
      <c r="C4740" s="2" t="s">
        <v>649</v>
      </c>
      <c r="D4740" s="2">
        <v>10</v>
      </c>
      <c r="E4740" s="3">
        <v>40786.382638888892</v>
      </c>
      <c r="F4740" s="11">
        <v>6.75</v>
      </c>
      <c r="G4740" s="2">
        <v>12477</v>
      </c>
      <c r="H4740" s="11">
        <v>67.5</v>
      </c>
    </row>
    <row r="4741" spans="1:8" x14ac:dyDescent="0.25">
      <c r="A4741" s="2">
        <v>564856</v>
      </c>
      <c r="B4741" s="1">
        <v>21524</v>
      </c>
      <c r="C4741" s="2" t="s">
        <v>1392</v>
      </c>
      <c r="D4741" s="2">
        <v>20</v>
      </c>
      <c r="E4741" s="3">
        <v>40786.382638888892</v>
      </c>
      <c r="F4741" s="11">
        <v>6.75</v>
      </c>
      <c r="G4741" s="2">
        <v>12477</v>
      </c>
      <c r="H4741" s="11">
        <v>135</v>
      </c>
    </row>
    <row r="4742" spans="1:8" x14ac:dyDescent="0.25">
      <c r="A4742" s="2">
        <v>564856</v>
      </c>
      <c r="B4742" s="1">
        <v>21539</v>
      </c>
      <c r="C4742" s="2" t="s">
        <v>336</v>
      </c>
      <c r="D4742" s="2">
        <v>18</v>
      </c>
      <c r="E4742" s="3">
        <v>40786.382638888892</v>
      </c>
      <c r="F4742" s="11">
        <v>4.25</v>
      </c>
      <c r="G4742" s="2">
        <v>12477</v>
      </c>
      <c r="H4742" s="11">
        <v>76.5</v>
      </c>
    </row>
    <row r="4743" spans="1:8" x14ac:dyDescent="0.25">
      <c r="A4743" s="2">
        <v>564856</v>
      </c>
      <c r="B4743" s="1">
        <v>21559</v>
      </c>
      <c r="C4743" s="2" t="s">
        <v>167</v>
      </c>
      <c r="D4743" s="2">
        <v>6</v>
      </c>
      <c r="E4743" s="3">
        <v>40786.382638888892</v>
      </c>
      <c r="F4743" s="11">
        <v>2.5499999999999998</v>
      </c>
      <c r="G4743" s="2">
        <v>12477</v>
      </c>
      <c r="H4743" s="11">
        <v>15.299999999999999</v>
      </c>
    </row>
    <row r="4744" spans="1:8" x14ac:dyDescent="0.25">
      <c r="A4744" s="2">
        <v>564856</v>
      </c>
      <c r="B4744" s="1">
        <v>21668</v>
      </c>
      <c r="C4744" s="2" t="s">
        <v>274</v>
      </c>
      <c r="D4744" s="2">
        <v>12</v>
      </c>
      <c r="E4744" s="3">
        <v>40786.382638888892</v>
      </c>
      <c r="F4744" s="11">
        <v>1.25</v>
      </c>
      <c r="G4744" s="2">
        <v>12477</v>
      </c>
      <c r="H4744" s="11">
        <v>15</v>
      </c>
    </row>
    <row r="4745" spans="1:8" x14ac:dyDescent="0.25">
      <c r="A4745" s="2">
        <v>564856</v>
      </c>
      <c r="B4745" s="1">
        <v>21672</v>
      </c>
      <c r="C4745" s="2" t="s">
        <v>276</v>
      </c>
      <c r="D4745" s="2">
        <v>12</v>
      </c>
      <c r="E4745" s="3">
        <v>40786.382638888892</v>
      </c>
      <c r="F4745" s="11">
        <v>1.25</v>
      </c>
      <c r="G4745" s="2">
        <v>12477</v>
      </c>
      <c r="H4745" s="11">
        <v>15</v>
      </c>
    </row>
    <row r="4746" spans="1:8" x14ac:dyDescent="0.25">
      <c r="A4746" s="2">
        <v>564856</v>
      </c>
      <c r="B4746" s="1">
        <v>21700</v>
      </c>
      <c r="C4746" s="2" t="s">
        <v>176</v>
      </c>
      <c r="D4746" s="2">
        <v>12</v>
      </c>
      <c r="E4746" s="3">
        <v>40786.382638888892</v>
      </c>
      <c r="F4746" s="11">
        <v>0.85</v>
      </c>
      <c r="G4746" s="2">
        <v>12477</v>
      </c>
      <c r="H4746" s="11">
        <v>10.199999999999999</v>
      </c>
    </row>
    <row r="4747" spans="1:8" x14ac:dyDescent="0.25">
      <c r="A4747" s="2">
        <v>564856</v>
      </c>
      <c r="B4747" s="1">
        <v>21706</v>
      </c>
      <c r="C4747" s="2" t="s">
        <v>669</v>
      </c>
      <c r="D4747" s="2">
        <v>4</v>
      </c>
      <c r="E4747" s="3">
        <v>40786.382638888892</v>
      </c>
      <c r="F4747" s="11">
        <v>4.95</v>
      </c>
      <c r="G4747" s="2">
        <v>12477</v>
      </c>
      <c r="H4747" s="11">
        <v>19.8</v>
      </c>
    </row>
    <row r="4748" spans="1:8" x14ac:dyDescent="0.25">
      <c r="A4748" s="2">
        <v>564856</v>
      </c>
      <c r="B4748" s="1">
        <v>22111</v>
      </c>
      <c r="C4748" s="2" t="s">
        <v>118</v>
      </c>
      <c r="D4748" s="2">
        <v>6</v>
      </c>
      <c r="E4748" s="3">
        <v>40786.382638888892</v>
      </c>
      <c r="F4748" s="11">
        <v>4.95</v>
      </c>
      <c r="G4748" s="2">
        <v>12477</v>
      </c>
      <c r="H4748" s="11">
        <v>29.700000000000003</v>
      </c>
    </row>
    <row r="4749" spans="1:8" x14ac:dyDescent="0.25">
      <c r="A4749" s="2">
        <v>564856</v>
      </c>
      <c r="B4749" s="1">
        <v>22173</v>
      </c>
      <c r="C4749" s="2" t="s">
        <v>165</v>
      </c>
      <c r="D4749" s="2">
        <v>32</v>
      </c>
      <c r="E4749" s="3">
        <v>40786.382638888892</v>
      </c>
      <c r="F4749" s="11">
        <v>2.5499999999999998</v>
      </c>
      <c r="G4749" s="2">
        <v>12477</v>
      </c>
      <c r="H4749" s="11">
        <v>81.599999999999994</v>
      </c>
    </row>
    <row r="4750" spans="1:8" x14ac:dyDescent="0.25">
      <c r="A4750" s="2">
        <v>564856</v>
      </c>
      <c r="B4750" s="1">
        <v>22193</v>
      </c>
      <c r="C4750" s="2" t="s">
        <v>1397</v>
      </c>
      <c r="D4750" s="2">
        <v>2</v>
      </c>
      <c r="E4750" s="3">
        <v>40786.382638888892</v>
      </c>
      <c r="F4750" s="11">
        <v>8.5</v>
      </c>
      <c r="G4750" s="2">
        <v>12477</v>
      </c>
      <c r="H4750" s="11">
        <v>17</v>
      </c>
    </row>
    <row r="4751" spans="1:8" x14ac:dyDescent="0.25">
      <c r="A4751" s="2">
        <v>564856</v>
      </c>
      <c r="B4751" s="1">
        <v>22199</v>
      </c>
      <c r="C4751" s="2" t="s">
        <v>41</v>
      </c>
      <c r="D4751" s="2">
        <v>8</v>
      </c>
      <c r="E4751" s="3">
        <v>40786.382638888892</v>
      </c>
      <c r="F4751" s="11">
        <v>4.25</v>
      </c>
      <c r="G4751" s="2">
        <v>12477</v>
      </c>
      <c r="H4751" s="11">
        <v>34</v>
      </c>
    </row>
    <row r="4752" spans="1:8" x14ac:dyDescent="0.25">
      <c r="A4752" s="2">
        <v>564856</v>
      </c>
      <c r="B4752" s="1">
        <v>22200</v>
      </c>
      <c r="C4752" s="2" t="s">
        <v>42</v>
      </c>
      <c r="D4752" s="2">
        <v>4</v>
      </c>
      <c r="E4752" s="3">
        <v>40786.382638888892</v>
      </c>
      <c r="F4752" s="11">
        <v>4.25</v>
      </c>
      <c r="G4752" s="2">
        <v>12477</v>
      </c>
      <c r="H4752" s="11">
        <v>17</v>
      </c>
    </row>
    <row r="4753" spans="1:8" x14ac:dyDescent="0.25">
      <c r="A4753" s="2">
        <v>564856</v>
      </c>
      <c r="B4753" s="1">
        <v>22207</v>
      </c>
      <c r="C4753" s="2" t="s">
        <v>1399</v>
      </c>
      <c r="D4753" s="2">
        <v>4</v>
      </c>
      <c r="E4753" s="3">
        <v>40786.382638888892</v>
      </c>
      <c r="F4753" s="11">
        <v>4.25</v>
      </c>
      <c r="G4753" s="2">
        <v>12477</v>
      </c>
      <c r="H4753" s="11">
        <v>17</v>
      </c>
    </row>
    <row r="4754" spans="1:8" x14ac:dyDescent="0.25">
      <c r="A4754" s="2">
        <v>564856</v>
      </c>
      <c r="B4754" s="1">
        <v>22212</v>
      </c>
      <c r="C4754" s="2" t="s">
        <v>572</v>
      </c>
      <c r="D4754" s="2">
        <v>18</v>
      </c>
      <c r="E4754" s="3">
        <v>40786.382638888892</v>
      </c>
      <c r="F4754" s="11">
        <v>2.1</v>
      </c>
      <c r="G4754" s="2">
        <v>12477</v>
      </c>
      <c r="H4754" s="11">
        <v>37.800000000000004</v>
      </c>
    </row>
    <row r="4755" spans="1:8" x14ac:dyDescent="0.25">
      <c r="A4755" s="2">
        <v>564856</v>
      </c>
      <c r="B4755" s="1">
        <v>22244</v>
      </c>
      <c r="C4755" s="2" t="s">
        <v>3</v>
      </c>
      <c r="D4755" s="2">
        <v>96</v>
      </c>
      <c r="E4755" s="3">
        <v>40786.382638888892</v>
      </c>
      <c r="F4755" s="11">
        <v>1.65</v>
      </c>
      <c r="G4755" s="2">
        <v>12477</v>
      </c>
      <c r="H4755" s="11">
        <v>158.39999999999998</v>
      </c>
    </row>
    <row r="4756" spans="1:8" x14ac:dyDescent="0.25">
      <c r="A4756" s="2">
        <v>564856</v>
      </c>
      <c r="B4756" s="1">
        <v>22262</v>
      </c>
      <c r="C4756" s="2" t="s">
        <v>666</v>
      </c>
      <c r="D4756" s="2">
        <v>36</v>
      </c>
      <c r="E4756" s="3">
        <v>40786.382638888892</v>
      </c>
      <c r="F4756" s="11">
        <v>0.85</v>
      </c>
      <c r="G4756" s="2">
        <v>12477</v>
      </c>
      <c r="H4756" s="11">
        <v>30.599999999999998</v>
      </c>
    </row>
    <row r="4757" spans="1:8" x14ac:dyDescent="0.25">
      <c r="A4757" s="2">
        <v>564856</v>
      </c>
      <c r="B4757" s="1">
        <v>22304</v>
      </c>
      <c r="C4757" s="2" t="s">
        <v>1406</v>
      </c>
      <c r="D4757" s="2">
        <v>6</v>
      </c>
      <c r="E4757" s="3">
        <v>40786.382638888892</v>
      </c>
      <c r="F4757" s="11">
        <v>2.5499999999999998</v>
      </c>
      <c r="G4757" s="2">
        <v>12477</v>
      </c>
      <c r="H4757" s="11">
        <v>15.299999999999999</v>
      </c>
    </row>
    <row r="4758" spans="1:8" x14ac:dyDescent="0.25">
      <c r="A4758" s="2">
        <v>564856</v>
      </c>
      <c r="B4758" s="1">
        <v>22325</v>
      </c>
      <c r="C4758" s="2" t="s">
        <v>1269</v>
      </c>
      <c r="D4758" s="2">
        <v>3</v>
      </c>
      <c r="E4758" s="3">
        <v>40786.382638888892</v>
      </c>
      <c r="F4758" s="11">
        <v>4.95</v>
      </c>
      <c r="G4758" s="2">
        <v>12477</v>
      </c>
      <c r="H4758" s="11">
        <v>14.850000000000001</v>
      </c>
    </row>
    <row r="4759" spans="1:8" x14ac:dyDescent="0.25">
      <c r="A4759" s="2">
        <v>564856</v>
      </c>
      <c r="B4759" s="1">
        <v>22329</v>
      </c>
      <c r="C4759" s="2" t="s">
        <v>366</v>
      </c>
      <c r="D4759" s="2">
        <v>12</v>
      </c>
      <c r="E4759" s="3">
        <v>40786.382638888892</v>
      </c>
      <c r="F4759" s="11">
        <v>1.65</v>
      </c>
      <c r="G4759" s="2">
        <v>12477</v>
      </c>
      <c r="H4759" s="11">
        <v>19.799999999999997</v>
      </c>
    </row>
    <row r="4760" spans="1:8" x14ac:dyDescent="0.25">
      <c r="A4760" s="2">
        <v>564856</v>
      </c>
      <c r="B4760" s="1">
        <v>22354</v>
      </c>
      <c r="C4760" s="2" t="s">
        <v>81</v>
      </c>
      <c r="D4760" s="2">
        <v>10</v>
      </c>
      <c r="E4760" s="3">
        <v>40786.382638888892</v>
      </c>
      <c r="F4760" s="11">
        <v>3.75</v>
      </c>
      <c r="G4760" s="2">
        <v>12477</v>
      </c>
      <c r="H4760" s="11">
        <v>37.5</v>
      </c>
    </row>
    <row r="4761" spans="1:8" x14ac:dyDescent="0.25">
      <c r="A4761" s="2">
        <v>564856</v>
      </c>
      <c r="B4761" s="1">
        <v>22377</v>
      </c>
      <c r="C4761" s="2" t="s">
        <v>434</v>
      </c>
      <c r="D4761" s="2">
        <v>5</v>
      </c>
      <c r="E4761" s="3">
        <v>40786.382638888892</v>
      </c>
      <c r="F4761" s="11">
        <v>2.1</v>
      </c>
      <c r="G4761" s="2">
        <v>12477</v>
      </c>
      <c r="H4761" s="11">
        <v>10.5</v>
      </c>
    </row>
    <row r="4762" spans="1:8" x14ac:dyDescent="0.25">
      <c r="A4762" s="2">
        <v>564856</v>
      </c>
      <c r="B4762" s="1">
        <v>22378</v>
      </c>
      <c r="C4762" s="2" t="s">
        <v>247</v>
      </c>
      <c r="D4762" s="2">
        <v>5</v>
      </c>
      <c r="E4762" s="3">
        <v>40786.382638888892</v>
      </c>
      <c r="F4762" s="11">
        <v>2.1</v>
      </c>
      <c r="G4762" s="2">
        <v>12477</v>
      </c>
      <c r="H4762" s="11">
        <v>10.5</v>
      </c>
    </row>
    <row r="4763" spans="1:8" x14ac:dyDescent="0.25">
      <c r="A4763" s="2">
        <v>564856</v>
      </c>
      <c r="B4763" s="1">
        <v>22431</v>
      </c>
      <c r="C4763" s="2" t="s">
        <v>654</v>
      </c>
      <c r="D4763" s="2">
        <v>6</v>
      </c>
      <c r="E4763" s="3">
        <v>40786.382638888892</v>
      </c>
      <c r="F4763" s="11">
        <v>1.95</v>
      </c>
      <c r="G4763" s="2">
        <v>12477</v>
      </c>
      <c r="H4763" s="11">
        <v>11.7</v>
      </c>
    </row>
    <row r="4764" spans="1:8" x14ac:dyDescent="0.25">
      <c r="A4764" s="2">
        <v>564856</v>
      </c>
      <c r="B4764" s="1">
        <v>22505</v>
      </c>
      <c r="C4764" s="2" t="s">
        <v>43</v>
      </c>
      <c r="D4764" s="2">
        <v>4</v>
      </c>
      <c r="E4764" s="3">
        <v>40786.382638888892</v>
      </c>
      <c r="F4764" s="11">
        <v>4.95</v>
      </c>
      <c r="G4764" s="2">
        <v>12477</v>
      </c>
      <c r="H4764" s="11">
        <v>19.8</v>
      </c>
    </row>
    <row r="4765" spans="1:8" x14ac:dyDescent="0.25">
      <c r="A4765" s="2">
        <v>564856</v>
      </c>
      <c r="B4765" s="1">
        <v>22507</v>
      </c>
      <c r="C4765" s="2" t="s">
        <v>44</v>
      </c>
      <c r="D4765" s="2">
        <v>12</v>
      </c>
      <c r="E4765" s="3">
        <v>40786.382638888892</v>
      </c>
      <c r="F4765" s="11">
        <v>4.95</v>
      </c>
      <c r="G4765" s="2">
        <v>12477</v>
      </c>
      <c r="H4765" s="11">
        <v>59.400000000000006</v>
      </c>
    </row>
    <row r="4766" spans="1:8" x14ac:dyDescent="0.25">
      <c r="A4766" s="2">
        <v>564856</v>
      </c>
      <c r="B4766" s="1">
        <v>22508</v>
      </c>
      <c r="C4766" s="2" t="s">
        <v>655</v>
      </c>
      <c r="D4766" s="2">
        <v>4</v>
      </c>
      <c r="E4766" s="3">
        <v>40786.382638888892</v>
      </c>
      <c r="F4766" s="11">
        <v>3.75</v>
      </c>
      <c r="G4766" s="2">
        <v>12477</v>
      </c>
      <c r="H4766" s="11">
        <v>15</v>
      </c>
    </row>
    <row r="4767" spans="1:8" x14ac:dyDescent="0.25">
      <c r="A4767" s="2">
        <v>564856</v>
      </c>
      <c r="B4767" s="1">
        <v>22625</v>
      </c>
      <c r="C4767" s="2" t="s">
        <v>117</v>
      </c>
      <c r="D4767" s="2">
        <v>10</v>
      </c>
      <c r="E4767" s="3">
        <v>40786.382638888892</v>
      </c>
      <c r="F4767" s="11">
        <v>8.5</v>
      </c>
      <c r="G4767" s="2">
        <v>12477</v>
      </c>
      <c r="H4767" s="11">
        <v>85</v>
      </c>
    </row>
    <row r="4768" spans="1:8" x14ac:dyDescent="0.25">
      <c r="A4768" s="2">
        <v>564856</v>
      </c>
      <c r="B4768" s="1">
        <v>22723</v>
      </c>
      <c r="C4768" s="2" t="s">
        <v>230</v>
      </c>
      <c r="D4768" s="2">
        <v>48</v>
      </c>
      <c r="E4768" s="3">
        <v>40786.382638888892</v>
      </c>
      <c r="F4768" s="11">
        <v>3.45</v>
      </c>
      <c r="G4768" s="2">
        <v>12477</v>
      </c>
      <c r="H4768" s="11">
        <v>165.60000000000002</v>
      </c>
    </row>
    <row r="4769" spans="1:8" x14ac:dyDescent="0.25">
      <c r="A4769" s="2">
        <v>564856</v>
      </c>
      <c r="B4769" s="1">
        <v>22840</v>
      </c>
      <c r="C4769" s="2" t="s">
        <v>1401</v>
      </c>
      <c r="D4769" s="2">
        <v>4</v>
      </c>
      <c r="E4769" s="3">
        <v>40786.382638888892</v>
      </c>
      <c r="F4769" s="11">
        <v>7.95</v>
      </c>
      <c r="G4769" s="2">
        <v>12477</v>
      </c>
      <c r="H4769" s="11">
        <v>31.8</v>
      </c>
    </row>
    <row r="4770" spans="1:8" x14ac:dyDescent="0.25">
      <c r="A4770" s="2">
        <v>564856</v>
      </c>
      <c r="B4770" s="1">
        <v>22846</v>
      </c>
      <c r="C4770" s="2" t="s">
        <v>139</v>
      </c>
      <c r="D4770" s="2">
        <v>3</v>
      </c>
      <c r="E4770" s="3">
        <v>40786.382638888892</v>
      </c>
      <c r="F4770" s="11">
        <v>16.95</v>
      </c>
      <c r="G4770" s="2">
        <v>12477</v>
      </c>
      <c r="H4770" s="11">
        <v>50.849999999999994</v>
      </c>
    </row>
    <row r="4771" spans="1:8" x14ac:dyDescent="0.25">
      <c r="A4771" s="2">
        <v>564856</v>
      </c>
      <c r="B4771" s="1">
        <v>22894</v>
      </c>
      <c r="C4771" s="2" t="s">
        <v>318</v>
      </c>
      <c r="D4771" s="2">
        <v>10</v>
      </c>
      <c r="E4771" s="3">
        <v>40786.382638888892</v>
      </c>
      <c r="F4771" s="11">
        <v>9.9499999999999993</v>
      </c>
      <c r="G4771" s="2">
        <v>12477</v>
      </c>
      <c r="H4771" s="11">
        <v>99.5</v>
      </c>
    </row>
    <row r="4772" spans="1:8" x14ac:dyDescent="0.25">
      <c r="A4772" s="2">
        <v>564856</v>
      </c>
      <c r="B4772" s="1">
        <v>22896</v>
      </c>
      <c r="C4772" s="2" t="s">
        <v>317</v>
      </c>
      <c r="D4772" s="2">
        <v>12</v>
      </c>
      <c r="E4772" s="3">
        <v>40786.382638888892</v>
      </c>
      <c r="F4772" s="11">
        <v>2.5499999999999998</v>
      </c>
      <c r="G4772" s="2">
        <v>12477</v>
      </c>
      <c r="H4772" s="11">
        <v>30.599999999999998</v>
      </c>
    </row>
    <row r="4773" spans="1:8" x14ac:dyDescent="0.25">
      <c r="A4773" s="2">
        <v>564856</v>
      </c>
      <c r="B4773" s="1">
        <v>22897</v>
      </c>
      <c r="C4773" s="2" t="s">
        <v>188</v>
      </c>
      <c r="D4773" s="2">
        <v>10</v>
      </c>
      <c r="E4773" s="3">
        <v>40786.382638888892</v>
      </c>
      <c r="F4773" s="11">
        <v>1.45</v>
      </c>
      <c r="G4773" s="2">
        <v>12477</v>
      </c>
      <c r="H4773" s="11">
        <v>14.5</v>
      </c>
    </row>
    <row r="4774" spans="1:8" x14ac:dyDescent="0.25">
      <c r="A4774" s="2">
        <v>564856</v>
      </c>
      <c r="B4774" s="1">
        <v>22908</v>
      </c>
      <c r="C4774" s="2" t="s">
        <v>187</v>
      </c>
      <c r="D4774" s="2">
        <v>12</v>
      </c>
      <c r="E4774" s="3">
        <v>40786.382638888892</v>
      </c>
      <c r="F4774" s="11">
        <v>0.85</v>
      </c>
      <c r="G4774" s="2">
        <v>12477</v>
      </c>
      <c r="H4774" s="11">
        <v>10.199999999999999</v>
      </c>
    </row>
    <row r="4775" spans="1:8" x14ac:dyDescent="0.25">
      <c r="A4775" s="2">
        <v>564856</v>
      </c>
      <c r="B4775" s="1">
        <v>23094</v>
      </c>
      <c r="C4775" s="2" t="s">
        <v>1400</v>
      </c>
      <c r="D4775" s="2">
        <v>3</v>
      </c>
      <c r="E4775" s="3">
        <v>40786.382638888892</v>
      </c>
      <c r="F4775" s="11">
        <v>12.5</v>
      </c>
      <c r="G4775" s="2">
        <v>12477</v>
      </c>
      <c r="H4775" s="11">
        <v>37.5</v>
      </c>
    </row>
    <row r="4776" spans="1:8" x14ac:dyDescent="0.25">
      <c r="A4776" s="2">
        <v>564856</v>
      </c>
      <c r="B4776" s="1">
        <v>23107</v>
      </c>
      <c r="C4776" s="2" t="s">
        <v>1396</v>
      </c>
      <c r="D4776" s="2">
        <v>8</v>
      </c>
      <c r="E4776" s="3">
        <v>40786.382638888892</v>
      </c>
      <c r="F4776" s="11">
        <v>2.89</v>
      </c>
      <c r="G4776" s="2">
        <v>12477</v>
      </c>
      <c r="H4776" s="11">
        <v>23.12</v>
      </c>
    </row>
    <row r="4777" spans="1:8" x14ac:dyDescent="0.25">
      <c r="A4777" s="2">
        <v>564856</v>
      </c>
      <c r="B4777" s="1">
        <v>23110</v>
      </c>
      <c r="C4777" s="2" t="s">
        <v>1058</v>
      </c>
      <c r="D4777" s="2">
        <v>4</v>
      </c>
      <c r="E4777" s="3">
        <v>40786.382638888892</v>
      </c>
      <c r="F4777" s="11">
        <v>5.75</v>
      </c>
      <c r="G4777" s="2">
        <v>12477</v>
      </c>
      <c r="H4777" s="11">
        <v>23</v>
      </c>
    </row>
    <row r="4778" spans="1:8" x14ac:dyDescent="0.25">
      <c r="A4778" s="2">
        <v>564856</v>
      </c>
      <c r="B4778" s="1">
        <v>23146</v>
      </c>
      <c r="C4778" s="2" t="s">
        <v>1398</v>
      </c>
      <c r="D4778" s="2">
        <v>8</v>
      </c>
      <c r="E4778" s="3">
        <v>40786.382638888892</v>
      </c>
      <c r="F4778" s="11">
        <v>3.29</v>
      </c>
      <c r="G4778" s="2">
        <v>12477</v>
      </c>
      <c r="H4778" s="11">
        <v>26.32</v>
      </c>
    </row>
    <row r="4779" spans="1:8" x14ac:dyDescent="0.25">
      <c r="A4779" s="2">
        <v>564856</v>
      </c>
      <c r="B4779" s="1">
        <v>23154</v>
      </c>
      <c r="C4779" s="2" t="s">
        <v>823</v>
      </c>
      <c r="D4779" s="2">
        <v>12</v>
      </c>
      <c r="E4779" s="3">
        <v>40786.382638888892</v>
      </c>
      <c r="F4779" s="11">
        <v>2.08</v>
      </c>
      <c r="G4779" s="2">
        <v>12477</v>
      </c>
      <c r="H4779" s="11">
        <v>24.96</v>
      </c>
    </row>
    <row r="4780" spans="1:8" x14ac:dyDescent="0.25">
      <c r="A4780" s="2">
        <v>564856</v>
      </c>
      <c r="B4780" s="1">
        <v>23155</v>
      </c>
      <c r="C4780" s="2" t="s">
        <v>853</v>
      </c>
      <c r="D4780" s="2">
        <v>12</v>
      </c>
      <c r="E4780" s="3">
        <v>40786.382638888892</v>
      </c>
      <c r="F4780" s="11">
        <v>0.83</v>
      </c>
      <c r="G4780" s="2">
        <v>12477</v>
      </c>
      <c r="H4780" s="11">
        <v>9.9599999999999991</v>
      </c>
    </row>
    <row r="4781" spans="1:8" x14ac:dyDescent="0.25">
      <c r="A4781" s="2">
        <v>564856</v>
      </c>
      <c r="B4781" s="1">
        <v>23156</v>
      </c>
      <c r="C4781" s="2" t="s">
        <v>825</v>
      </c>
      <c r="D4781" s="2">
        <v>12</v>
      </c>
      <c r="E4781" s="3">
        <v>40786.382638888892</v>
      </c>
      <c r="F4781" s="11">
        <v>2.08</v>
      </c>
      <c r="G4781" s="2">
        <v>12477</v>
      </c>
      <c r="H4781" s="11">
        <v>24.96</v>
      </c>
    </row>
    <row r="4782" spans="1:8" x14ac:dyDescent="0.25">
      <c r="A4782" s="2">
        <v>564856</v>
      </c>
      <c r="B4782" s="1">
        <v>23158</v>
      </c>
      <c r="C4782" s="2" t="s">
        <v>824</v>
      </c>
      <c r="D4782" s="2">
        <v>12</v>
      </c>
      <c r="E4782" s="3">
        <v>40786.382638888892</v>
      </c>
      <c r="F4782" s="11">
        <v>2.08</v>
      </c>
      <c r="G4782" s="2">
        <v>12477</v>
      </c>
      <c r="H4782" s="11">
        <v>24.96</v>
      </c>
    </row>
    <row r="4783" spans="1:8" x14ac:dyDescent="0.25">
      <c r="A4783" s="2">
        <v>564856</v>
      </c>
      <c r="B4783" s="1">
        <v>23159</v>
      </c>
      <c r="C4783" s="2" t="s">
        <v>822</v>
      </c>
      <c r="D4783" s="2">
        <v>12</v>
      </c>
      <c r="E4783" s="3">
        <v>40786.382638888892</v>
      </c>
      <c r="F4783" s="11">
        <v>2.08</v>
      </c>
      <c r="G4783" s="2">
        <v>12477</v>
      </c>
      <c r="H4783" s="11">
        <v>24.96</v>
      </c>
    </row>
    <row r="4784" spans="1:8" x14ac:dyDescent="0.25">
      <c r="A4784" s="2">
        <v>564856</v>
      </c>
      <c r="B4784" s="1">
        <v>23235</v>
      </c>
      <c r="C4784" s="2" t="s">
        <v>1135</v>
      </c>
      <c r="D4784" s="2">
        <v>12</v>
      </c>
      <c r="E4784" s="3">
        <v>40786.382638888892</v>
      </c>
      <c r="F4784" s="11">
        <v>2.89</v>
      </c>
      <c r="G4784" s="2">
        <v>12477</v>
      </c>
      <c r="H4784" s="11">
        <v>34.68</v>
      </c>
    </row>
    <row r="4785" spans="1:8" x14ac:dyDescent="0.25">
      <c r="A4785" s="2">
        <v>564856</v>
      </c>
      <c r="B4785" s="1">
        <v>23236</v>
      </c>
      <c r="C4785" s="2" t="s">
        <v>1361</v>
      </c>
      <c r="D4785" s="2">
        <v>6</v>
      </c>
      <c r="E4785" s="3">
        <v>40786.382638888892</v>
      </c>
      <c r="F4785" s="11">
        <v>2.89</v>
      </c>
      <c r="G4785" s="2">
        <v>12477</v>
      </c>
      <c r="H4785" s="11">
        <v>17.34</v>
      </c>
    </row>
    <row r="4786" spans="1:8" x14ac:dyDescent="0.25">
      <c r="A4786" s="2">
        <v>564856</v>
      </c>
      <c r="B4786" s="1">
        <v>23240</v>
      </c>
      <c r="C4786" s="2" t="s">
        <v>1377</v>
      </c>
      <c r="D4786" s="2">
        <v>6</v>
      </c>
      <c r="E4786" s="3">
        <v>40786.382638888892</v>
      </c>
      <c r="F4786" s="11">
        <v>4.1500000000000004</v>
      </c>
      <c r="G4786" s="2">
        <v>12477</v>
      </c>
      <c r="H4786" s="11">
        <v>24.900000000000002</v>
      </c>
    </row>
    <row r="4787" spans="1:8" x14ac:dyDescent="0.25">
      <c r="A4787" s="2">
        <v>564856</v>
      </c>
      <c r="B4787" s="1">
        <v>23243</v>
      </c>
      <c r="C4787" s="2" t="s">
        <v>1126</v>
      </c>
      <c r="D4787" s="2">
        <v>8</v>
      </c>
      <c r="E4787" s="3">
        <v>40786.382638888892</v>
      </c>
      <c r="F4787" s="11">
        <v>4.95</v>
      </c>
      <c r="G4787" s="2">
        <v>12477</v>
      </c>
      <c r="H4787" s="11">
        <v>39.6</v>
      </c>
    </row>
    <row r="4788" spans="1:8" x14ac:dyDescent="0.25">
      <c r="A4788" s="2">
        <v>564856</v>
      </c>
      <c r="B4788" s="1">
        <v>23244</v>
      </c>
      <c r="C4788" s="2" t="s">
        <v>1133</v>
      </c>
      <c r="D4788" s="2">
        <v>6</v>
      </c>
      <c r="E4788" s="3">
        <v>40786.382638888892</v>
      </c>
      <c r="F4788" s="11">
        <v>1.95</v>
      </c>
      <c r="G4788" s="2">
        <v>12477</v>
      </c>
      <c r="H4788" s="11">
        <v>11.7</v>
      </c>
    </row>
    <row r="4789" spans="1:8" x14ac:dyDescent="0.25">
      <c r="A4789" s="2">
        <v>564856</v>
      </c>
      <c r="B4789" s="1">
        <v>23245</v>
      </c>
      <c r="C4789" s="2" t="s">
        <v>1128</v>
      </c>
      <c r="D4789" s="2">
        <v>4</v>
      </c>
      <c r="E4789" s="3">
        <v>40786.382638888892</v>
      </c>
      <c r="F4789" s="11">
        <v>4.95</v>
      </c>
      <c r="G4789" s="2">
        <v>12477</v>
      </c>
      <c r="H4789" s="11">
        <v>19.8</v>
      </c>
    </row>
    <row r="4790" spans="1:8" x14ac:dyDescent="0.25">
      <c r="A4790" s="2">
        <v>564856</v>
      </c>
      <c r="B4790" s="1">
        <v>23287</v>
      </c>
      <c r="C4790" s="2" t="s">
        <v>1150</v>
      </c>
      <c r="D4790" s="2">
        <v>8</v>
      </c>
      <c r="E4790" s="3">
        <v>40786.382638888892</v>
      </c>
      <c r="F4790" s="11">
        <v>0.85</v>
      </c>
      <c r="G4790" s="2">
        <v>12477</v>
      </c>
      <c r="H4790" s="11">
        <v>6.8</v>
      </c>
    </row>
    <row r="4791" spans="1:8" x14ac:dyDescent="0.25">
      <c r="A4791" s="2">
        <v>564856</v>
      </c>
      <c r="B4791" s="1">
        <v>23288</v>
      </c>
      <c r="C4791" s="2" t="s">
        <v>1170</v>
      </c>
      <c r="D4791" s="2">
        <v>8</v>
      </c>
      <c r="E4791" s="3">
        <v>40786.382638888892</v>
      </c>
      <c r="F4791" s="11">
        <v>0.85</v>
      </c>
      <c r="G4791" s="2">
        <v>12477</v>
      </c>
      <c r="H4791" s="11">
        <v>6.8</v>
      </c>
    </row>
    <row r="4792" spans="1:8" x14ac:dyDescent="0.25">
      <c r="A4792" s="2">
        <v>564856</v>
      </c>
      <c r="B4792" s="1">
        <v>48185</v>
      </c>
      <c r="C4792" s="2" t="s">
        <v>257</v>
      </c>
      <c r="D4792" s="2">
        <v>4</v>
      </c>
      <c r="E4792" s="3">
        <v>40786.382638888892</v>
      </c>
      <c r="F4792" s="11">
        <v>7.95</v>
      </c>
      <c r="G4792" s="2">
        <v>12477</v>
      </c>
      <c r="H4792" s="11">
        <v>31.8</v>
      </c>
    </row>
    <row r="4793" spans="1:8" x14ac:dyDescent="0.25">
      <c r="A4793" s="2">
        <v>564856</v>
      </c>
      <c r="B4793" s="1">
        <v>48188</v>
      </c>
      <c r="C4793" s="2" t="s">
        <v>501</v>
      </c>
      <c r="D4793" s="2">
        <v>4</v>
      </c>
      <c r="E4793" s="3">
        <v>40786.382638888892</v>
      </c>
      <c r="F4793" s="11">
        <v>7.95</v>
      </c>
      <c r="G4793" s="2">
        <v>12477</v>
      </c>
      <c r="H4793" s="11">
        <v>31.8</v>
      </c>
    </row>
    <row r="4794" spans="1:8" x14ac:dyDescent="0.25">
      <c r="A4794" s="2">
        <v>564856</v>
      </c>
      <c r="B4794" s="1">
        <v>48194</v>
      </c>
      <c r="C4794" s="2" t="s">
        <v>1395</v>
      </c>
      <c r="D4794" s="2">
        <v>8</v>
      </c>
      <c r="E4794" s="3">
        <v>40786.382638888892</v>
      </c>
      <c r="F4794" s="11">
        <v>7.95</v>
      </c>
      <c r="G4794" s="2">
        <v>12477</v>
      </c>
      <c r="H4794" s="11">
        <v>63.6</v>
      </c>
    </row>
    <row r="4795" spans="1:8" x14ac:dyDescent="0.25">
      <c r="A4795" s="2">
        <v>564856</v>
      </c>
      <c r="B4795" s="1">
        <v>82486</v>
      </c>
      <c r="C4795" s="2" t="s">
        <v>890</v>
      </c>
      <c r="D4795" s="2">
        <v>10</v>
      </c>
      <c r="E4795" s="3">
        <v>40786.382638888892</v>
      </c>
      <c r="F4795" s="11">
        <v>8.9499999999999993</v>
      </c>
      <c r="G4795" s="2">
        <v>12477</v>
      </c>
      <c r="H4795" s="11">
        <v>89.5</v>
      </c>
    </row>
    <row r="4796" spans="1:8" x14ac:dyDescent="0.25">
      <c r="A4796" s="2">
        <v>564856</v>
      </c>
      <c r="B4796" s="1">
        <v>84050</v>
      </c>
      <c r="C4796" s="2" t="s">
        <v>45</v>
      </c>
      <c r="D4796" s="2">
        <v>12</v>
      </c>
      <c r="E4796" s="3">
        <v>40786.382638888892</v>
      </c>
      <c r="F4796" s="11">
        <v>1.65</v>
      </c>
      <c r="G4796" s="2">
        <v>12477</v>
      </c>
      <c r="H4796" s="11">
        <v>19.799999999999997</v>
      </c>
    </row>
    <row r="4797" spans="1:8" x14ac:dyDescent="0.25">
      <c r="A4797" s="2">
        <v>564856</v>
      </c>
      <c r="B4797" s="1">
        <v>84347</v>
      </c>
      <c r="C4797" s="2" t="s">
        <v>0</v>
      </c>
      <c r="D4797" s="2">
        <v>60</v>
      </c>
      <c r="E4797" s="3">
        <v>40786.382638888892</v>
      </c>
      <c r="F4797" s="11">
        <v>2.5499999999999998</v>
      </c>
      <c r="G4797" s="2">
        <v>12477</v>
      </c>
      <c r="H4797" s="11">
        <v>153</v>
      </c>
    </row>
    <row r="4798" spans="1:8" x14ac:dyDescent="0.25">
      <c r="A4798" s="2">
        <v>564856</v>
      </c>
      <c r="B4798" s="1">
        <v>84356</v>
      </c>
      <c r="C4798" s="2" t="s">
        <v>696</v>
      </c>
      <c r="D4798" s="2">
        <v>12</v>
      </c>
      <c r="E4798" s="3">
        <v>40786.382638888892</v>
      </c>
      <c r="F4798" s="11">
        <v>5.95</v>
      </c>
      <c r="G4798" s="2">
        <v>12477</v>
      </c>
      <c r="H4798" s="11">
        <v>71.400000000000006</v>
      </c>
    </row>
    <row r="4799" spans="1:8" x14ac:dyDescent="0.25">
      <c r="A4799" s="2">
        <v>564856</v>
      </c>
      <c r="B4799" s="1">
        <v>84687</v>
      </c>
      <c r="C4799" s="2" t="s">
        <v>1391</v>
      </c>
      <c r="D4799" s="2">
        <v>4</v>
      </c>
      <c r="E4799" s="3">
        <v>40786.382638888892</v>
      </c>
      <c r="F4799" s="11">
        <v>5.95</v>
      </c>
      <c r="G4799" s="2">
        <v>12477</v>
      </c>
      <c r="H4799" s="11">
        <v>23.8</v>
      </c>
    </row>
    <row r="4800" spans="1:8" x14ac:dyDescent="0.25">
      <c r="A4800" s="2">
        <v>564856</v>
      </c>
      <c r="B4800" s="1">
        <v>85054</v>
      </c>
      <c r="C4800" s="2" t="s">
        <v>1112</v>
      </c>
      <c r="D4800" s="2">
        <v>6</v>
      </c>
      <c r="E4800" s="3">
        <v>40786.382638888892</v>
      </c>
      <c r="F4800" s="11">
        <v>2.95</v>
      </c>
      <c r="G4800" s="2">
        <v>12477</v>
      </c>
      <c r="H4800" s="11">
        <v>17.700000000000003</v>
      </c>
    </row>
    <row r="4801" spans="1:8" x14ac:dyDescent="0.25">
      <c r="A4801" s="2">
        <v>564856</v>
      </c>
      <c r="B4801" s="1" t="s">
        <v>881</v>
      </c>
      <c r="C4801" s="2" t="s">
        <v>882</v>
      </c>
      <c r="D4801" s="2">
        <v>6</v>
      </c>
      <c r="E4801" s="3">
        <v>40786.382638888892</v>
      </c>
      <c r="F4801" s="11">
        <v>2.95</v>
      </c>
      <c r="G4801" s="2">
        <v>12477</v>
      </c>
      <c r="H4801" s="11">
        <v>17.700000000000003</v>
      </c>
    </row>
    <row r="4802" spans="1:8" x14ac:dyDescent="0.25">
      <c r="A4802" s="2">
        <v>564856</v>
      </c>
      <c r="B4802" s="1" t="s">
        <v>1386</v>
      </c>
      <c r="C4802" s="2" t="s">
        <v>1387</v>
      </c>
      <c r="D4802" s="2">
        <v>18</v>
      </c>
      <c r="E4802" s="3">
        <v>40786.382638888892</v>
      </c>
      <c r="F4802" s="11">
        <v>2.95</v>
      </c>
      <c r="G4802" s="2">
        <v>12477</v>
      </c>
      <c r="H4802" s="11">
        <v>53.1</v>
      </c>
    </row>
    <row r="4803" spans="1:8" x14ac:dyDescent="0.25">
      <c r="A4803" s="2">
        <v>564856</v>
      </c>
      <c r="B4803" s="1" t="s">
        <v>1388</v>
      </c>
      <c r="C4803" s="2" t="s">
        <v>1389</v>
      </c>
      <c r="D4803" s="2">
        <v>12</v>
      </c>
      <c r="E4803" s="3">
        <v>40786.382638888892</v>
      </c>
      <c r="F4803" s="11">
        <v>7.25</v>
      </c>
      <c r="G4803" s="2">
        <v>12477</v>
      </c>
      <c r="H4803" s="11">
        <v>87</v>
      </c>
    </row>
    <row r="4804" spans="1:8" x14ac:dyDescent="0.25">
      <c r="A4804" s="2">
        <v>564856</v>
      </c>
      <c r="B4804" s="1" t="s">
        <v>583</v>
      </c>
      <c r="C4804" s="2" t="s">
        <v>584</v>
      </c>
      <c r="D4804" s="2">
        <v>4</v>
      </c>
      <c r="E4804" s="3">
        <v>40786.382638888892</v>
      </c>
      <c r="F4804" s="11">
        <v>3.75</v>
      </c>
      <c r="G4804" s="2">
        <v>12477</v>
      </c>
      <c r="H4804" s="11">
        <v>15</v>
      </c>
    </row>
    <row r="4805" spans="1:8" x14ac:dyDescent="0.25">
      <c r="A4805" s="2">
        <v>564856</v>
      </c>
      <c r="B4805" s="1" t="s">
        <v>1393</v>
      </c>
      <c r="C4805" s="2" t="s">
        <v>1394</v>
      </c>
      <c r="D4805" s="2">
        <v>6</v>
      </c>
      <c r="E4805" s="3">
        <v>40786.382638888892</v>
      </c>
      <c r="F4805" s="11">
        <v>7.95</v>
      </c>
      <c r="G4805" s="2">
        <v>12477</v>
      </c>
      <c r="H4805" s="11">
        <v>47.7</v>
      </c>
    </row>
    <row r="4806" spans="1:8" x14ac:dyDescent="0.25">
      <c r="A4806" s="2">
        <v>564856</v>
      </c>
      <c r="B4806" s="1" t="s">
        <v>659</v>
      </c>
      <c r="C4806" s="2" t="s">
        <v>660</v>
      </c>
      <c r="D4806" s="2">
        <v>32</v>
      </c>
      <c r="E4806" s="3">
        <v>40786.382638888892</v>
      </c>
      <c r="F4806" s="11">
        <v>3.75</v>
      </c>
      <c r="G4806" s="2">
        <v>12477</v>
      </c>
      <c r="H4806" s="11">
        <v>120</v>
      </c>
    </row>
    <row r="4807" spans="1:8" x14ac:dyDescent="0.25">
      <c r="A4807" s="2">
        <v>564856</v>
      </c>
      <c r="B4807" s="1" t="s">
        <v>46</v>
      </c>
      <c r="C4807" s="2" t="s">
        <v>47</v>
      </c>
      <c r="D4807" s="2">
        <v>24</v>
      </c>
      <c r="E4807" s="3">
        <v>40786.382638888892</v>
      </c>
      <c r="F4807" s="11">
        <v>10.95</v>
      </c>
      <c r="G4807" s="2">
        <v>12477</v>
      </c>
      <c r="H4807" s="11">
        <v>262.79999999999995</v>
      </c>
    </row>
    <row r="4808" spans="1:8" x14ac:dyDescent="0.25">
      <c r="A4808" s="2">
        <v>564856</v>
      </c>
      <c r="B4808" s="1" t="s">
        <v>137</v>
      </c>
      <c r="C4808" s="2" t="s">
        <v>138</v>
      </c>
      <c r="D4808" s="2">
        <v>5</v>
      </c>
      <c r="E4808" s="3">
        <v>40786.382638888892</v>
      </c>
      <c r="F4808" s="11">
        <v>12.75</v>
      </c>
      <c r="G4808" s="2">
        <v>12477</v>
      </c>
      <c r="H4808" s="11">
        <v>63.75</v>
      </c>
    </row>
    <row r="4809" spans="1:8" x14ac:dyDescent="0.25">
      <c r="A4809" s="2">
        <v>564856</v>
      </c>
      <c r="B4809" s="1" t="s">
        <v>1404</v>
      </c>
      <c r="C4809" s="2" t="s">
        <v>1405</v>
      </c>
      <c r="D4809" s="2">
        <v>24</v>
      </c>
      <c r="E4809" s="3">
        <v>40786.382638888892</v>
      </c>
      <c r="F4809" s="11">
        <v>10.95</v>
      </c>
      <c r="G4809" s="2">
        <v>12477</v>
      </c>
      <c r="H4809" s="11">
        <v>262.79999999999995</v>
      </c>
    </row>
    <row r="4810" spans="1:8" x14ac:dyDescent="0.25">
      <c r="A4810" s="2">
        <v>564856</v>
      </c>
      <c r="B4810" s="1" t="s">
        <v>451</v>
      </c>
      <c r="C4810" s="2" t="s">
        <v>452</v>
      </c>
      <c r="D4810" s="2">
        <v>24</v>
      </c>
      <c r="E4810" s="3">
        <v>40786.382638888892</v>
      </c>
      <c r="F4810" s="11">
        <v>10.95</v>
      </c>
      <c r="G4810" s="2">
        <v>12477</v>
      </c>
      <c r="H4810" s="11">
        <v>262.79999999999995</v>
      </c>
    </row>
    <row r="4811" spans="1:8" x14ac:dyDescent="0.25">
      <c r="A4811" s="2">
        <v>564856</v>
      </c>
      <c r="B4811" s="1" t="s">
        <v>311</v>
      </c>
      <c r="C4811" s="2" t="s">
        <v>897</v>
      </c>
      <c r="D4811" s="2">
        <v>12</v>
      </c>
      <c r="E4811" s="3">
        <v>40786.382638888892</v>
      </c>
      <c r="F4811" s="11">
        <v>4.1500000000000004</v>
      </c>
      <c r="G4811" s="2">
        <v>12477</v>
      </c>
      <c r="H4811" s="11">
        <v>49.800000000000004</v>
      </c>
    </row>
    <row r="4812" spans="1:8" x14ac:dyDescent="0.25">
      <c r="A4812" s="2">
        <v>564856</v>
      </c>
      <c r="B4812" s="1" t="s">
        <v>28</v>
      </c>
      <c r="C4812" s="2" t="s">
        <v>29</v>
      </c>
      <c r="D4812" s="2">
        <v>10</v>
      </c>
      <c r="E4812" s="3">
        <v>40786.382638888892</v>
      </c>
      <c r="F4812" s="11">
        <v>2.08</v>
      </c>
      <c r="G4812" s="2">
        <v>12477</v>
      </c>
      <c r="H4812" s="11">
        <v>20.8</v>
      </c>
    </row>
    <row r="4813" spans="1:8" x14ac:dyDescent="0.25">
      <c r="A4813" s="2">
        <v>564972</v>
      </c>
      <c r="B4813" s="1">
        <v>20977</v>
      </c>
      <c r="C4813" s="2" t="s">
        <v>348</v>
      </c>
      <c r="D4813" s="2">
        <v>16</v>
      </c>
      <c r="E4813" s="3">
        <v>40786.645833333336</v>
      </c>
      <c r="F4813" s="11">
        <v>1.25</v>
      </c>
      <c r="G4813" s="2">
        <v>12621</v>
      </c>
      <c r="H4813" s="11">
        <v>20</v>
      </c>
    </row>
    <row r="4814" spans="1:8" x14ac:dyDescent="0.25">
      <c r="A4814" s="2">
        <v>564972</v>
      </c>
      <c r="B4814" s="1">
        <v>20997</v>
      </c>
      <c r="C4814" s="2" t="s">
        <v>1295</v>
      </c>
      <c r="D4814" s="2">
        <v>3</v>
      </c>
      <c r="E4814" s="3">
        <v>40786.645833333336</v>
      </c>
      <c r="F4814" s="11">
        <v>4.95</v>
      </c>
      <c r="G4814" s="2">
        <v>12621</v>
      </c>
      <c r="H4814" s="11">
        <v>14.850000000000001</v>
      </c>
    </row>
    <row r="4815" spans="1:8" x14ac:dyDescent="0.25">
      <c r="A4815" s="2">
        <v>564972</v>
      </c>
      <c r="B4815" s="1">
        <v>21212</v>
      </c>
      <c r="C4815" s="2" t="s">
        <v>21</v>
      </c>
      <c r="D4815" s="2">
        <v>24</v>
      </c>
      <c r="E4815" s="3">
        <v>40786.645833333336</v>
      </c>
      <c r="F4815" s="11">
        <v>0.55000000000000004</v>
      </c>
      <c r="G4815" s="2">
        <v>12621</v>
      </c>
      <c r="H4815" s="11">
        <v>13.200000000000001</v>
      </c>
    </row>
    <row r="4816" spans="1:8" x14ac:dyDescent="0.25">
      <c r="A4816" s="2">
        <v>564972</v>
      </c>
      <c r="B4816" s="1">
        <v>21311</v>
      </c>
      <c r="C4816" s="2" t="s">
        <v>1211</v>
      </c>
      <c r="D4816" s="2">
        <v>24</v>
      </c>
      <c r="E4816" s="3">
        <v>40786.645833333336</v>
      </c>
      <c r="F4816" s="11">
        <v>0.28999999999999998</v>
      </c>
      <c r="G4816" s="2">
        <v>12621</v>
      </c>
      <c r="H4816" s="11">
        <v>6.9599999999999991</v>
      </c>
    </row>
    <row r="4817" spans="1:8" x14ac:dyDescent="0.25">
      <c r="A4817" s="2">
        <v>564972</v>
      </c>
      <c r="B4817" s="1">
        <v>21481</v>
      </c>
      <c r="C4817" s="2" t="s">
        <v>119</v>
      </c>
      <c r="D4817" s="2">
        <v>6</v>
      </c>
      <c r="E4817" s="3">
        <v>40786.645833333336</v>
      </c>
      <c r="F4817" s="11">
        <v>2.95</v>
      </c>
      <c r="G4817" s="2">
        <v>12621</v>
      </c>
      <c r="H4817" s="11">
        <v>17.700000000000003</v>
      </c>
    </row>
    <row r="4818" spans="1:8" x14ac:dyDescent="0.25">
      <c r="A4818" s="2">
        <v>564972</v>
      </c>
      <c r="B4818" s="1">
        <v>21484</v>
      </c>
      <c r="C4818" s="2" t="s">
        <v>136</v>
      </c>
      <c r="D4818" s="2">
        <v>4</v>
      </c>
      <c r="E4818" s="3">
        <v>40786.645833333336</v>
      </c>
      <c r="F4818" s="11">
        <v>3.45</v>
      </c>
      <c r="G4818" s="2">
        <v>12621</v>
      </c>
      <c r="H4818" s="11">
        <v>13.8</v>
      </c>
    </row>
    <row r="4819" spans="1:8" x14ac:dyDescent="0.25">
      <c r="A4819" s="2">
        <v>564972</v>
      </c>
      <c r="B4819" s="1">
        <v>21871</v>
      </c>
      <c r="C4819" s="2" t="s">
        <v>246</v>
      </c>
      <c r="D4819" s="2">
        <v>12</v>
      </c>
      <c r="E4819" s="3">
        <v>40786.645833333336</v>
      </c>
      <c r="F4819" s="11">
        <v>1.25</v>
      </c>
      <c r="G4819" s="2">
        <v>12621</v>
      </c>
      <c r="H4819" s="11">
        <v>15</v>
      </c>
    </row>
    <row r="4820" spans="1:8" x14ac:dyDescent="0.25">
      <c r="A4820" s="2">
        <v>564972</v>
      </c>
      <c r="B4820" s="1">
        <v>21931</v>
      </c>
      <c r="C4820" s="2" t="s">
        <v>427</v>
      </c>
      <c r="D4820" s="2">
        <v>10</v>
      </c>
      <c r="E4820" s="3">
        <v>40786.645833333336</v>
      </c>
      <c r="F4820" s="11">
        <v>2.08</v>
      </c>
      <c r="G4820" s="2">
        <v>12621</v>
      </c>
      <c r="H4820" s="11">
        <v>20.8</v>
      </c>
    </row>
    <row r="4821" spans="1:8" x14ac:dyDescent="0.25">
      <c r="A4821" s="2">
        <v>564972</v>
      </c>
      <c r="B4821" s="1">
        <v>22041</v>
      </c>
      <c r="C4821" s="2" t="s">
        <v>1416</v>
      </c>
      <c r="D4821" s="2">
        <v>6</v>
      </c>
      <c r="E4821" s="3">
        <v>40786.645833333336</v>
      </c>
      <c r="F4821" s="11">
        <v>2.5499999999999998</v>
      </c>
      <c r="G4821" s="2">
        <v>12621</v>
      </c>
      <c r="H4821" s="11">
        <v>15.299999999999999</v>
      </c>
    </row>
    <row r="4822" spans="1:8" x14ac:dyDescent="0.25">
      <c r="A4822" s="2">
        <v>564972</v>
      </c>
      <c r="B4822" s="1">
        <v>22077</v>
      </c>
      <c r="C4822" s="2" t="s">
        <v>17</v>
      </c>
      <c r="D4822" s="2">
        <v>12</v>
      </c>
      <c r="E4822" s="3">
        <v>40786.645833333336</v>
      </c>
      <c r="F4822" s="11">
        <v>1.65</v>
      </c>
      <c r="G4822" s="2">
        <v>12621</v>
      </c>
      <c r="H4822" s="11">
        <v>19.799999999999997</v>
      </c>
    </row>
    <row r="4823" spans="1:8" x14ac:dyDescent="0.25">
      <c r="A4823" s="2">
        <v>564972</v>
      </c>
      <c r="B4823" s="1">
        <v>22175</v>
      </c>
      <c r="C4823" s="2" t="s">
        <v>896</v>
      </c>
      <c r="D4823" s="2">
        <v>6</v>
      </c>
      <c r="E4823" s="3">
        <v>40786.645833333336</v>
      </c>
      <c r="F4823" s="11">
        <v>2.95</v>
      </c>
      <c r="G4823" s="2">
        <v>12621</v>
      </c>
      <c r="H4823" s="11">
        <v>17.700000000000003</v>
      </c>
    </row>
    <row r="4824" spans="1:8" x14ac:dyDescent="0.25">
      <c r="A4824" s="2">
        <v>564972</v>
      </c>
      <c r="B4824" s="1">
        <v>22176</v>
      </c>
      <c r="C4824" s="2" t="s">
        <v>470</v>
      </c>
      <c r="D4824" s="2">
        <v>6</v>
      </c>
      <c r="E4824" s="3">
        <v>40786.645833333336</v>
      </c>
      <c r="F4824" s="11">
        <v>2.95</v>
      </c>
      <c r="G4824" s="2">
        <v>12621</v>
      </c>
      <c r="H4824" s="11">
        <v>17.700000000000003</v>
      </c>
    </row>
    <row r="4825" spans="1:8" x14ac:dyDescent="0.25">
      <c r="A4825" s="2">
        <v>564972</v>
      </c>
      <c r="B4825" s="1">
        <v>22386</v>
      </c>
      <c r="C4825" s="2" t="s">
        <v>124</v>
      </c>
      <c r="D4825" s="2">
        <v>10</v>
      </c>
      <c r="E4825" s="3">
        <v>40786.645833333336</v>
      </c>
      <c r="F4825" s="11">
        <v>2.08</v>
      </c>
      <c r="G4825" s="2">
        <v>12621</v>
      </c>
      <c r="H4825" s="11">
        <v>20.8</v>
      </c>
    </row>
    <row r="4826" spans="1:8" x14ac:dyDescent="0.25">
      <c r="A4826" s="2">
        <v>564972</v>
      </c>
      <c r="B4826" s="1">
        <v>22423</v>
      </c>
      <c r="C4826" s="2" t="s">
        <v>100</v>
      </c>
      <c r="D4826" s="2">
        <v>16</v>
      </c>
      <c r="E4826" s="3">
        <v>40786.645833333336</v>
      </c>
      <c r="F4826" s="11">
        <v>10.95</v>
      </c>
      <c r="G4826" s="2">
        <v>12621</v>
      </c>
      <c r="H4826" s="11">
        <v>175.2</v>
      </c>
    </row>
    <row r="4827" spans="1:8" x14ac:dyDescent="0.25">
      <c r="A4827" s="2">
        <v>564972</v>
      </c>
      <c r="B4827" s="1">
        <v>22580</v>
      </c>
      <c r="C4827" s="2" t="s">
        <v>1255</v>
      </c>
      <c r="D4827" s="2">
        <v>3</v>
      </c>
      <c r="E4827" s="3">
        <v>40786.645833333336</v>
      </c>
      <c r="F4827" s="11">
        <v>5.95</v>
      </c>
      <c r="G4827" s="2">
        <v>12621</v>
      </c>
      <c r="H4827" s="11">
        <v>17.850000000000001</v>
      </c>
    </row>
    <row r="4828" spans="1:8" x14ac:dyDescent="0.25">
      <c r="A4828" s="2">
        <v>564972</v>
      </c>
      <c r="B4828" s="1">
        <v>22652</v>
      </c>
      <c r="C4828" s="2" t="s">
        <v>227</v>
      </c>
      <c r="D4828" s="2">
        <v>10</v>
      </c>
      <c r="E4828" s="3">
        <v>40786.645833333336</v>
      </c>
      <c r="F4828" s="11">
        <v>1.65</v>
      </c>
      <c r="G4828" s="2">
        <v>12621</v>
      </c>
      <c r="H4828" s="11">
        <v>16.5</v>
      </c>
    </row>
    <row r="4829" spans="1:8" x14ac:dyDescent="0.25">
      <c r="A4829" s="2">
        <v>564972</v>
      </c>
      <c r="B4829" s="1">
        <v>22697</v>
      </c>
      <c r="C4829" s="2" t="s">
        <v>1232</v>
      </c>
      <c r="D4829" s="2">
        <v>6</v>
      </c>
      <c r="E4829" s="3">
        <v>40786.645833333336</v>
      </c>
      <c r="F4829" s="11">
        <v>2.95</v>
      </c>
      <c r="G4829" s="2">
        <v>12621</v>
      </c>
      <c r="H4829" s="11">
        <v>17.700000000000003</v>
      </c>
    </row>
    <row r="4830" spans="1:8" x14ac:dyDescent="0.25">
      <c r="A4830" s="2">
        <v>564972</v>
      </c>
      <c r="B4830" s="1">
        <v>22698</v>
      </c>
      <c r="C4830" s="2" t="s">
        <v>1414</v>
      </c>
      <c r="D4830" s="2">
        <v>6</v>
      </c>
      <c r="E4830" s="3">
        <v>40786.645833333336</v>
      </c>
      <c r="F4830" s="11">
        <v>2.95</v>
      </c>
      <c r="G4830" s="2">
        <v>12621</v>
      </c>
      <c r="H4830" s="11">
        <v>17.700000000000003</v>
      </c>
    </row>
    <row r="4831" spans="1:8" x14ac:dyDescent="0.25">
      <c r="A4831" s="2">
        <v>564972</v>
      </c>
      <c r="B4831" s="1">
        <v>22699</v>
      </c>
      <c r="C4831" s="2" t="s">
        <v>1415</v>
      </c>
      <c r="D4831" s="2">
        <v>6</v>
      </c>
      <c r="E4831" s="3">
        <v>40786.645833333336</v>
      </c>
      <c r="F4831" s="11">
        <v>2.95</v>
      </c>
      <c r="G4831" s="2">
        <v>12621</v>
      </c>
      <c r="H4831" s="11">
        <v>17.700000000000003</v>
      </c>
    </row>
    <row r="4832" spans="1:8" x14ac:dyDescent="0.25">
      <c r="A4832" s="2">
        <v>564972</v>
      </c>
      <c r="B4832" s="1">
        <v>22752</v>
      </c>
      <c r="C4832" s="2" t="s">
        <v>189</v>
      </c>
      <c r="D4832" s="2">
        <v>10</v>
      </c>
      <c r="E4832" s="3">
        <v>40786.645833333336</v>
      </c>
      <c r="F4832" s="11">
        <v>8.5</v>
      </c>
      <c r="G4832" s="2">
        <v>12621</v>
      </c>
      <c r="H4832" s="11">
        <v>85</v>
      </c>
    </row>
    <row r="4833" spans="1:8" x14ac:dyDescent="0.25">
      <c r="A4833" s="2">
        <v>564972</v>
      </c>
      <c r="B4833" s="1">
        <v>22813</v>
      </c>
      <c r="C4833" s="2" t="s">
        <v>521</v>
      </c>
      <c r="D4833" s="2">
        <v>12</v>
      </c>
      <c r="E4833" s="3">
        <v>40786.645833333336</v>
      </c>
      <c r="F4833" s="11">
        <v>1.95</v>
      </c>
      <c r="G4833" s="2">
        <v>12621</v>
      </c>
      <c r="H4833" s="11">
        <v>23.4</v>
      </c>
    </row>
    <row r="4834" spans="1:8" x14ac:dyDescent="0.25">
      <c r="A4834" s="2">
        <v>564972</v>
      </c>
      <c r="B4834" s="1">
        <v>23084</v>
      </c>
      <c r="C4834" s="2" t="s">
        <v>961</v>
      </c>
      <c r="D4834" s="2">
        <v>24</v>
      </c>
      <c r="E4834" s="3">
        <v>40786.645833333336</v>
      </c>
      <c r="F4834" s="11">
        <v>1.79</v>
      </c>
      <c r="G4834" s="2">
        <v>12621</v>
      </c>
      <c r="H4834" s="11">
        <v>42.96</v>
      </c>
    </row>
    <row r="4835" spans="1:8" x14ac:dyDescent="0.25">
      <c r="A4835" s="2">
        <v>564972</v>
      </c>
      <c r="B4835" s="1">
        <v>23126</v>
      </c>
      <c r="C4835" s="2" t="s">
        <v>789</v>
      </c>
      <c r="D4835" s="2">
        <v>4</v>
      </c>
      <c r="E4835" s="3">
        <v>40786.645833333336</v>
      </c>
      <c r="F4835" s="11">
        <v>4.95</v>
      </c>
      <c r="G4835" s="2">
        <v>12621</v>
      </c>
      <c r="H4835" s="11">
        <v>19.8</v>
      </c>
    </row>
    <row r="4836" spans="1:8" x14ac:dyDescent="0.25">
      <c r="A4836" s="2">
        <v>564972</v>
      </c>
      <c r="B4836" s="1">
        <v>23170</v>
      </c>
      <c r="C4836" s="2" t="s">
        <v>1000</v>
      </c>
      <c r="D4836" s="2">
        <v>12</v>
      </c>
      <c r="E4836" s="3">
        <v>40786.645833333336</v>
      </c>
      <c r="F4836" s="11">
        <v>1.65</v>
      </c>
      <c r="G4836" s="2">
        <v>12621</v>
      </c>
      <c r="H4836" s="11">
        <v>19.799999999999997</v>
      </c>
    </row>
    <row r="4837" spans="1:8" x14ac:dyDescent="0.25">
      <c r="A4837" s="2">
        <v>564972</v>
      </c>
      <c r="B4837" s="1">
        <v>23171</v>
      </c>
      <c r="C4837" s="2" t="s">
        <v>1017</v>
      </c>
      <c r="D4837" s="2">
        <v>12</v>
      </c>
      <c r="E4837" s="3">
        <v>40786.645833333336</v>
      </c>
      <c r="F4837" s="11">
        <v>1.65</v>
      </c>
      <c r="G4837" s="2">
        <v>12621</v>
      </c>
      <c r="H4837" s="11">
        <v>19.799999999999997</v>
      </c>
    </row>
    <row r="4838" spans="1:8" x14ac:dyDescent="0.25">
      <c r="A4838" s="2">
        <v>564972</v>
      </c>
      <c r="B4838" s="1">
        <v>23172</v>
      </c>
      <c r="C4838" s="2" t="s">
        <v>1018</v>
      </c>
      <c r="D4838" s="2">
        <v>12</v>
      </c>
      <c r="E4838" s="3">
        <v>40786.645833333336</v>
      </c>
      <c r="F4838" s="11">
        <v>1.65</v>
      </c>
      <c r="G4838" s="2">
        <v>12621</v>
      </c>
      <c r="H4838" s="11">
        <v>19.799999999999997</v>
      </c>
    </row>
    <row r="4839" spans="1:8" x14ac:dyDescent="0.25">
      <c r="A4839" s="2">
        <v>564972</v>
      </c>
      <c r="B4839" s="1">
        <v>23173</v>
      </c>
      <c r="C4839" s="2" t="s">
        <v>998</v>
      </c>
      <c r="D4839" s="2">
        <v>2</v>
      </c>
      <c r="E4839" s="3">
        <v>40786.645833333336</v>
      </c>
      <c r="F4839" s="11">
        <v>9.9499999999999993</v>
      </c>
      <c r="G4839" s="2">
        <v>12621</v>
      </c>
      <c r="H4839" s="11">
        <v>19.899999999999999</v>
      </c>
    </row>
    <row r="4840" spans="1:8" x14ac:dyDescent="0.25">
      <c r="A4840" s="2">
        <v>564972</v>
      </c>
      <c r="B4840" s="1">
        <v>23174</v>
      </c>
      <c r="C4840" s="2" t="s">
        <v>997</v>
      </c>
      <c r="D4840" s="2">
        <v>4</v>
      </c>
      <c r="E4840" s="3">
        <v>40786.645833333336</v>
      </c>
      <c r="F4840" s="11">
        <v>4.1500000000000004</v>
      </c>
      <c r="G4840" s="2">
        <v>12621</v>
      </c>
      <c r="H4840" s="11">
        <v>16.600000000000001</v>
      </c>
    </row>
    <row r="4841" spans="1:8" x14ac:dyDescent="0.25">
      <c r="A4841" s="2">
        <v>564972</v>
      </c>
      <c r="B4841" s="1">
        <v>23189</v>
      </c>
      <c r="C4841" s="2" t="s">
        <v>1371</v>
      </c>
      <c r="D4841" s="2">
        <v>6</v>
      </c>
      <c r="E4841" s="3">
        <v>40786.645833333336</v>
      </c>
      <c r="F4841" s="11">
        <v>2.89</v>
      </c>
      <c r="G4841" s="2">
        <v>12621</v>
      </c>
      <c r="H4841" s="11">
        <v>17.34</v>
      </c>
    </row>
    <row r="4842" spans="1:8" x14ac:dyDescent="0.25">
      <c r="A4842" s="2">
        <v>564972</v>
      </c>
      <c r="B4842" s="1">
        <v>23198</v>
      </c>
      <c r="C4842" s="2" t="s">
        <v>1187</v>
      </c>
      <c r="D4842" s="2">
        <v>12</v>
      </c>
      <c r="E4842" s="3">
        <v>40786.645833333336</v>
      </c>
      <c r="F4842" s="11">
        <v>1.45</v>
      </c>
      <c r="G4842" s="2">
        <v>12621</v>
      </c>
      <c r="H4842" s="11">
        <v>17.399999999999999</v>
      </c>
    </row>
    <row r="4843" spans="1:8" x14ac:dyDescent="0.25">
      <c r="A4843" s="2">
        <v>564972</v>
      </c>
      <c r="B4843" s="1">
        <v>23203</v>
      </c>
      <c r="C4843" s="2" t="s">
        <v>1353</v>
      </c>
      <c r="D4843" s="2">
        <v>10</v>
      </c>
      <c r="E4843" s="3">
        <v>40786.645833333336</v>
      </c>
      <c r="F4843" s="11">
        <v>2.08</v>
      </c>
      <c r="G4843" s="2">
        <v>12621</v>
      </c>
      <c r="H4843" s="11">
        <v>20.8</v>
      </c>
    </row>
    <row r="4844" spans="1:8" x14ac:dyDescent="0.25">
      <c r="A4844" s="2">
        <v>564972</v>
      </c>
      <c r="B4844" s="1">
        <v>23236</v>
      </c>
      <c r="C4844" s="2" t="s">
        <v>1361</v>
      </c>
      <c r="D4844" s="2">
        <v>6</v>
      </c>
      <c r="E4844" s="3">
        <v>40786.645833333336</v>
      </c>
      <c r="F4844" s="11">
        <v>2.89</v>
      </c>
      <c r="G4844" s="2">
        <v>12621</v>
      </c>
      <c r="H4844" s="11">
        <v>17.34</v>
      </c>
    </row>
    <row r="4845" spans="1:8" x14ac:dyDescent="0.25">
      <c r="A4845" s="2">
        <v>564972</v>
      </c>
      <c r="B4845" s="1">
        <v>23245</v>
      </c>
      <c r="C4845" s="2" t="s">
        <v>1128</v>
      </c>
      <c r="D4845" s="2">
        <v>4</v>
      </c>
      <c r="E4845" s="3">
        <v>40786.645833333336</v>
      </c>
      <c r="F4845" s="11">
        <v>4.95</v>
      </c>
      <c r="G4845" s="2">
        <v>12621</v>
      </c>
      <c r="H4845" s="11">
        <v>19.8</v>
      </c>
    </row>
    <row r="4846" spans="1:8" x14ac:dyDescent="0.25">
      <c r="A4846" s="2">
        <v>564972</v>
      </c>
      <c r="B4846" s="1">
        <v>23318</v>
      </c>
      <c r="C4846" s="2" t="s">
        <v>1181</v>
      </c>
      <c r="D4846" s="2">
        <v>6</v>
      </c>
      <c r="E4846" s="3">
        <v>40786.645833333336</v>
      </c>
      <c r="F4846" s="11">
        <v>2.4900000000000002</v>
      </c>
      <c r="G4846" s="2">
        <v>12621</v>
      </c>
      <c r="H4846" s="11">
        <v>14.940000000000001</v>
      </c>
    </row>
    <row r="4847" spans="1:8" x14ac:dyDescent="0.25">
      <c r="A4847" s="2">
        <v>564972</v>
      </c>
      <c r="B4847" s="1">
        <v>23319</v>
      </c>
      <c r="C4847" s="2" t="s">
        <v>1183</v>
      </c>
      <c r="D4847" s="2">
        <v>6</v>
      </c>
      <c r="E4847" s="3">
        <v>40786.645833333336</v>
      </c>
      <c r="F4847" s="11">
        <v>2.4900000000000002</v>
      </c>
      <c r="G4847" s="2">
        <v>12621</v>
      </c>
      <c r="H4847" s="11">
        <v>14.940000000000001</v>
      </c>
    </row>
    <row r="4848" spans="1:8" x14ac:dyDescent="0.25">
      <c r="A4848" s="2">
        <v>564972</v>
      </c>
      <c r="B4848" s="1">
        <v>23320</v>
      </c>
      <c r="C4848" s="2" t="s">
        <v>1182</v>
      </c>
      <c r="D4848" s="2">
        <v>12</v>
      </c>
      <c r="E4848" s="3">
        <v>40786.645833333336</v>
      </c>
      <c r="F4848" s="11">
        <v>2.89</v>
      </c>
      <c r="G4848" s="2">
        <v>12621</v>
      </c>
      <c r="H4848" s="11">
        <v>34.68</v>
      </c>
    </row>
    <row r="4849" spans="1:8" x14ac:dyDescent="0.25">
      <c r="A4849" s="2">
        <v>564972</v>
      </c>
      <c r="B4849" s="1">
        <v>23344</v>
      </c>
      <c r="C4849" s="2" t="s">
        <v>1321</v>
      </c>
      <c r="D4849" s="2">
        <v>10</v>
      </c>
      <c r="E4849" s="3">
        <v>40786.645833333336</v>
      </c>
      <c r="F4849" s="11">
        <v>2.08</v>
      </c>
      <c r="G4849" s="2">
        <v>12621</v>
      </c>
      <c r="H4849" s="11">
        <v>20.8</v>
      </c>
    </row>
    <row r="4850" spans="1:8" x14ac:dyDescent="0.25">
      <c r="A4850" s="2">
        <v>564972</v>
      </c>
      <c r="B4850" s="1">
        <v>23353</v>
      </c>
      <c r="C4850" s="2" t="s">
        <v>1357</v>
      </c>
      <c r="D4850" s="2">
        <v>12</v>
      </c>
      <c r="E4850" s="3">
        <v>40786.645833333336</v>
      </c>
      <c r="F4850" s="11">
        <v>0.83</v>
      </c>
      <c r="G4850" s="2">
        <v>12621</v>
      </c>
      <c r="H4850" s="11">
        <v>9.9599999999999991</v>
      </c>
    </row>
    <row r="4851" spans="1:8" x14ac:dyDescent="0.25">
      <c r="A4851" s="2">
        <v>564972</v>
      </c>
      <c r="B4851" s="1">
        <v>23354</v>
      </c>
      <c r="C4851" s="2" t="s">
        <v>1358</v>
      </c>
      <c r="D4851" s="2">
        <v>12</v>
      </c>
      <c r="E4851" s="3">
        <v>40786.645833333336</v>
      </c>
      <c r="F4851" s="11">
        <v>0.83</v>
      </c>
      <c r="G4851" s="2">
        <v>12621</v>
      </c>
      <c r="H4851" s="11">
        <v>9.9599999999999991</v>
      </c>
    </row>
    <row r="4852" spans="1:8" x14ac:dyDescent="0.25">
      <c r="A4852" s="2">
        <v>564972</v>
      </c>
      <c r="B4852" s="1">
        <v>23373</v>
      </c>
      <c r="C4852" s="2" t="s">
        <v>1408</v>
      </c>
      <c r="D4852" s="2">
        <v>10</v>
      </c>
      <c r="E4852" s="3">
        <v>40786.645833333336</v>
      </c>
      <c r="F4852" s="11">
        <v>0.82</v>
      </c>
      <c r="G4852" s="2">
        <v>12621</v>
      </c>
      <c r="H4852" s="11">
        <v>8.1999999999999993</v>
      </c>
    </row>
    <row r="4853" spans="1:8" x14ac:dyDescent="0.25">
      <c r="A4853" s="2">
        <v>564972</v>
      </c>
      <c r="B4853" s="1">
        <v>23374</v>
      </c>
      <c r="C4853" s="2" t="s">
        <v>1409</v>
      </c>
      <c r="D4853" s="2">
        <v>10</v>
      </c>
      <c r="E4853" s="3">
        <v>40786.645833333336</v>
      </c>
      <c r="F4853" s="11">
        <v>0.82</v>
      </c>
      <c r="G4853" s="2">
        <v>12621</v>
      </c>
      <c r="H4853" s="11">
        <v>8.1999999999999993</v>
      </c>
    </row>
    <row r="4854" spans="1:8" x14ac:dyDescent="0.25">
      <c r="A4854" s="2">
        <v>564972</v>
      </c>
      <c r="B4854" s="1">
        <v>23375</v>
      </c>
      <c r="C4854" s="2" t="s">
        <v>1360</v>
      </c>
      <c r="D4854" s="2">
        <v>10</v>
      </c>
      <c r="E4854" s="3">
        <v>40786.645833333336</v>
      </c>
      <c r="F4854" s="11">
        <v>0.82</v>
      </c>
      <c r="G4854" s="2">
        <v>12621</v>
      </c>
      <c r="H4854" s="11">
        <v>8.1999999999999993</v>
      </c>
    </row>
    <row r="4855" spans="1:8" x14ac:dyDescent="0.25">
      <c r="A4855" s="2">
        <v>564972</v>
      </c>
      <c r="B4855" s="1">
        <v>23433</v>
      </c>
      <c r="C4855" s="2" t="s">
        <v>1411</v>
      </c>
      <c r="D4855" s="2">
        <v>12</v>
      </c>
      <c r="E4855" s="3">
        <v>40786.645833333336</v>
      </c>
      <c r="F4855" s="11">
        <v>0.83</v>
      </c>
      <c r="G4855" s="2">
        <v>12621</v>
      </c>
      <c r="H4855" s="11">
        <v>9.9599999999999991</v>
      </c>
    </row>
    <row r="4856" spans="1:8" x14ac:dyDescent="0.25">
      <c r="A4856" s="2">
        <v>564972</v>
      </c>
      <c r="B4856" s="1">
        <v>23436</v>
      </c>
      <c r="C4856" s="2" t="s">
        <v>1413</v>
      </c>
      <c r="D4856" s="2">
        <v>12</v>
      </c>
      <c r="E4856" s="3">
        <v>40786.645833333336</v>
      </c>
      <c r="F4856" s="11">
        <v>1.25</v>
      </c>
      <c r="G4856" s="2">
        <v>12621</v>
      </c>
      <c r="H4856" s="11">
        <v>15</v>
      </c>
    </row>
    <row r="4857" spans="1:8" x14ac:dyDescent="0.25">
      <c r="A4857" s="2">
        <v>564972</v>
      </c>
      <c r="B4857" s="1">
        <v>23437</v>
      </c>
      <c r="C4857" s="2" t="s">
        <v>1410</v>
      </c>
      <c r="D4857" s="2">
        <v>12</v>
      </c>
      <c r="E4857" s="3">
        <v>40786.645833333336</v>
      </c>
      <c r="F4857" s="11">
        <v>1.25</v>
      </c>
      <c r="G4857" s="2">
        <v>12621</v>
      </c>
      <c r="H4857" s="11">
        <v>15</v>
      </c>
    </row>
    <row r="4858" spans="1:8" x14ac:dyDescent="0.25">
      <c r="A4858" s="2">
        <v>564972</v>
      </c>
      <c r="B4858" s="1">
        <v>23438</v>
      </c>
      <c r="C4858" s="2" t="s">
        <v>1412</v>
      </c>
      <c r="D4858" s="2">
        <v>12</v>
      </c>
      <c r="E4858" s="3">
        <v>40786.645833333336</v>
      </c>
      <c r="F4858" s="11">
        <v>1.25</v>
      </c>
      <c r="G4858" s="2">
        <v>12621</v>
      </c>
      <c r="H4858" s="11">
        <v>15</v>
      </c>
    </row>
    <row r="4859" spans="1:8" x14ac:dyDescent="0.25">
      <c r="A4859" s="2">
        <v>564972</v>
      </c>
      <c r="B4859" s="1" t="s">
        <v>82</v>
      </c>
      <c r="C4859" s="2" t="s">
        <v>83</v>
      </c>
      <c r="D4859" s="2">
        <v>12</v>
      </c>
      <c r="E4859" s="3">
        <v>40786.645833333336</v>
      </c>
      <c r="F4859" s="11">
        <v>1.25</v>
      </c>
      <c r="G4859" s="2">
        <v>12621</v>
      </c>
      <c r="H4859" s="11">
        <v>15</v>
      </c>
    </row>
    <row r="4860" spans="1:8" x14ac:dyDescent="0.25">
      <c r="A4860" s="2">
        <v>564972</v>
      </c>
      <c r="B4860" s="1" t="s">
        <v>88</v>
      </c>
      <c r="C4860" s="2" t="s">
        <v>89</v>
      </c>
      <c r="D4860" s="2">
        <v>12</v>
      </c>
      <c r="E4860" s="3">
        <v>40786.645833333336</v>
      </c>
      <c r="F4860" s="11">
        <v>1.25</v>
      </c>
      <c r="G4860" s="2">
        <v>12621</v>
      </c>
      <c r="H4860" s="11">
        <v>15</v>
      </c>
    </row>
    <row r="4861" spans="1:8" x14ac:dyDescent="0.25">
      <c r="A4861" s="2">
        <v>564972</v>
      </c>
      <c r="B4861" s="1" t="s">
        <v>28</v>
      </c>
      <c r="C4861" s="2" t="s">
        <v>29</v>
      </c>
      <c r="D4861" s="2">
        <v>10</v>
      </c>
      <c r="E4861" s="3">
        <v>40786.645833333336</v>
      </c>
      <c r="F4861" s="11">
        <v>2.08</v>
      </c>
      <c r="G4861" s="2">
        <v>12621</v>
      </c>
      <c r="H4861" s="11">
        <v>20.8</v>
      </c>
    </row>
    <row r="4862" spans="1:8" x14ac:dyDescent="0.25">
      <c r="A4862" s="2">
        <v>565261</v>
      </c>
      <c r="B4862" s="1">
        <v>20682</v>
      </c>
      <c r="C4862" s="2" t="s">
        <v>308</v>
      </c>
      <c r="D4862" s="2">
        <v>12</v>
      </c>
      <c r="E4862" s="3">
        <v>40788.453472222223</v>
      </c>
      <c r="F4862" s="11">
        <v>3.25</v>
      </c>
      <c r="G4862" s="2">
        <v>12474</v>
      </c>
      <c r="H4862" s="11">
        <v>39</v>
      </c>
    </row>
    <row r="4863" spans="1:8" x14ac:dyDescent="0.25">
      <c r="A4863" s="2">
        <v>565261</v>
      </c>
      <c r="B4863" s="1">
        <v>21088</v>
      </c>
      <c r="C4863" s="2" t="s">
        <v>372</v>
      </c>
      <c r="D4863" s="2">
        <v>48</v>
      </c>
      <c r="E4863" s="3">
        <v>40788.453472222223</v>
      </c>
      <c r="F4863" s="11">
        <v>0.19</v>
      </c>
      <c r="G4863" s="2">
        <v>12474</v>
      </c>
      <c r="H4863" s="11">
        <v>9.120000000000001</v>
      </c>
    </row>
    <row r="4864" spans="1:8" x14ac:dyDescent="0.25">
      <c r="A4864" s="2">
        <v>565261</v>
      </c>
      <c r="B4864" s="1">
        <v>21096</v>
      </c>
      <c r="C4864" s="2" t="s">
        <v>375</v>
      </c>
      <c r="D4864" s="2">
        <v>12</v>
      </c>
      <c r="E4864" s="3">
        <v>40788.453472222223</v>
      </c>
      <c r="F4864" s="11">
        <v>0.39</v>
      </c>
      <c r="G4864" s="2">
        <v>12474</v>
      </c>
      <c r="H4864" s="11">
        <v>4.68</v>
      </c>
    </row>
    <row r="4865" spans="1:8" x14ac:dyDescent="0.25">
      <c r="A4865" s="2">
        <v>565261</v>
      </c>
      <c r="B4865" s="1">
        <v>21121</v>
      </c>
      <c r="C4865" s="2" t="s">
        <v>326</v>
      </c>
      <c r="D4865" s="2">
        <v>24</v>
      </c>
      <c r="E4865" s="3">
        <v>40788.453472222223</v>
      </c>
      <c r="F4865" s="11">
        <v>1.25</v>
      </c>
      <c r="G4865" s="2">
        <v>12474</v>
      </c>
      <c r="H4865" s="11">
        <v>30</v>
      </c>
    </row>
    <row r="4866" spans="1:8" x14ac:dyDescent="0.25">
      <c r="A4866" s="2">
        <v>565261</v>
      </c>
      <c r="B4866" s="1">
        <v>21914</v>
      </c>
      <c r="C4866" s="2" t="s">
        <v>66</v>
      </c>
      <c r="D4866" s="2">
        <v>12</v>
      </c>
      <c r="E4866" s="3">
        <v>40788.453472222223</v>
      </c>
      <c r="F4866" s="11">
        <v>1.25</v>
      </c>
      <c r="G4866" s="2">
        <v>12474</v>
      </c>
      <c r="H4866" s="11">
        <v>15</v>
      </c>
    </row>
    <row r="4867" spans="1:8" x14ac:dyDescent="0.25">
      <c r="A4867" s="2">
        <v>565261</v>
      </c>
      <c r="B4867" s="1">
        <v>22029</v>
      </c>
      <c r="C4867" s="2" t="s">
        <v>574</v>
      </c>
      <c r="D4867" s="2">
        <v>12</v>
      </c>
      <c r="E4867" s="3">
        <v>40788.453472222223</v>
      </c>
      <c r="F4867" s="11">
        <v>0.42</v>
      </c>
      <c r="G4867" s="2">
        <v>12474</v>
      </c>
      <c r="H4867" s="11">
        <v>5.04</v>
      </c>
    </row>
    <row r="4868" spans="1:8" x14ac:dyDescent="0.25">
      <c r="A4868" s="2">
        <v>565261</v>
      </c>
      <c r="B4868" s="1">
        <v>22302</v>
      </c>
      <c r="C4868" s="2" t="s">
        <v>509</v>
      </c>
      <c r="D4868" s="2">
        <v>6</v>
      </c>
      <c r="E4868" s="3">
        <v>40788.453472222223</v>
      </c>
      <c r="F4868" s="11">
        <v>2.5499999999999998</v>
      </c>
      <c r="G4868" s="2">
        <v>12474</v>
      </c>
      <c r="H4868" s="11">
        <v>15.299999999999999</v>
      </c>
    </row>
    <row r="4869" spans="1:8" x14ac:dyDescent="0.25">
      <c r="A4869" s="2">
        <v>565261</v>
      </c>
      <c r="B4869" s="1">
        <v>22322</v>
      </c>
      <c r="C4869" s="2" t="s">
        <v>716</v>
      </c>
      <c r="D4869" s="2">
        <v>12</v>
      </c>
      <c r="E4869" s="3">
        <v>40788.453472222223</v>
      </c>
      <c r="F4869" s="11">
        <v>0.85</v>
      </c>
      <c r="G4869" s="2">
        <v>12474</v>
      </c>
      <c r="H4869" s="11">
        <v>10.199999999999999</v>
      </c>
    </row>
    <row r="4870" spans="1:8" x14ac:dyDescent="0.25">
      <c r="A4870" s="2">
        <v>565261</v>
      </c>
      <c r="B4870" s="1">
        <v>22326</v>
      </c>
      <c r="C4870" s="2" t="s">
        <v>75</v>
      </c>
      <c r="D4870" s="2">
        <v>12</v>
      </c>
      <c r="E4870" s="3">
        <v>40788.453472222223</v>
      </c>
      <c r="F4870" s="11">
        <v>2.95</v>
      </c>
      <c r="G4870" s="2">
        <v>12474</v>
      </c>
      <c r="H4870" s="11">
        <v>35.400000000000006</v>
      </c>
    </row>
    <row r="4871" spans="1:8" x14ac:dyDescent="0.25">
      <c r="A4871" s="2">
        <v>565261</v>
      </c>
      <c r="B4871" s="1">
        <v>22331</v>
      </c>
      <c r="C4871" s="2" t="s">
        <v>30</v>
      </c>
      <c r="D4871" s="2">
        <v>8</v>
      </c>
      <c r="E4871" s="3">
        <v>40788.453472222223</v>
      </c>
      <c r="F4871" s="11">
        <v>1.65</v>
      </c>
      <c r="G4871" s="2">
        <v>12474</v>
      </c>
      <c r="H4871" s="11">
        <v>13.2</v>
      </c>
    </row>
    <row r="4872" spans="1:8" x14ac:dyDescent="0.25">
      <c r="A4872" s="2">
        <v>565261</v>
      </c>
      <c r="B4872" s="1">
        <v>22333</v>
      </c>
      <c r="C4872" s="2" t="s">
        <v>67</v>
      </c>
      <c r="D4872" s="2">
        <v>8</v>
      </c>
      <c r="E4872" s="3">
        <v>40788.453472222223</v>
      </c>
      <c r="F4872" s="11">
        <v>1.65</v>
      </c>
      <c r="G4872" s="2">
        <v>12474</v>
      </c>
      <c r="H4872" s="11">
        <v>13.2</v>
      </c>
    </row>
    <row r="4873" spans="1:8" x14ac:dyDescent="0.25">
      <c r="A4873" s="2">
        <v>565261</v>
      </c>
      <c r="B4873" s="1">
        <v>22352</v>
      </c>
      <c r="C4873" s="2" t="s">
        <v>168</v>
      </c>
      <c r="D4873" s="2">
        <v>12</v>
      </c>
      <c r="E4873" s="3">
        <v>40788.453472222223</v>
      </c>
      <c r="F4873" s="11">
        <v>2.5499999999999998</v>
      </c>
      <c r="G4873" s="2">
        <v>12474</v>
      </c>
      <c r="H4873" s="11">
        <v>30.599999999999998</v>
      </c>
    </row>
    <row r="4874" spans="1:8" x14ac:dyDescent="0.25">
      <c r="A4874" s="2">
        <v>565261</v>
      </c>
      <c r="B4874" s="1">
        <v>22467</v>
      </c>
      <c r="C4874" s="2" t="s">
        <v>107</v>
      </c>
      <c r="D4874" s="2">
        <v>12</v>
      </c>
      <c r="E4874" s="3">
        <v>40788.453472222223</v>
      </c>
      <c r="F4874" s="11">
        <v>2.5499999999999998</v>
      </c>
      <c r="G4874" s="2">
        <v>12474</v>
      </c>
      <c r="H4874" s="11">
        <v>30.599999999999998</v>
      </c>
    </row>
    <row r="4875" spans="1:8" x14ac:dyDescent="0.25">
      <c r="A4875" s="2">
        <v>565261</v>
      </c>
      <c r="B4875" s="1">
        <v>22555</v>
      </c>
      <c r="C4875" s="2" t="s">
        <v>181</v>
      </c>
      <c r="D4875" s="2">
        <v>12</v>
      </c>
      <c r="E4875" s="3">
        <v>40788.453472222223</v>
      </c>
      <c r="F4875" s="11">
        <v>1.65</v>
      </c>
      <c r="G4875" s="2">
        <v>12474</v>
      </c>
      <c r="H4875" s="11">
        <v>19.799999999999997</v>
      </c>
    </row>
    <row r="4876" spans="1:8" x14ac:dyDescent="0.25">
      <c r="A4876" s="2">
        <v>565261</v>
      </c>
      <c r="B4876" s="1">
        <v>22569</v>
      </c>
      <c r="C4876" s="2" t="s">
        <v>1417</v>
      </c>
      <c r="D4876" s="2">
        <v>4</v>
      </c>
      <c r="E4876" s="3">
        <v>40788.453472222223</v>
      </c>
      <c r="F4876" s="11">
        <v>3.75</v>
      </c>
      <c r="G4876" s="2">
        <v>12474</v>
      </c>
      <c r="H4876" s="11">
        <v>15</v>
      </c>
    </row>
    <row r="4877" spans="1:8" x14ac:dyDescent="0.25">
      <c r="A4877" s="2">
        <v>565261</v>
      </c>
      <c r="B4877" s="1">
        <v>22613</v>
      </c>
      <c r="C4877" s="2" t="s">
        <v>750</v>
      </c>
      <c r="D4877" s="2">
        <v>24</v>
      </c>
      <c r="E4877" s="3">
        <v>40788.453472222223</v>
      </c>
      <c r="F4877" s="11">
        <v>0.85</v>
      </c>
      <c r="G4877" s="2">
        <v>12474</v>
      </c>
      <c r="H4877" s="11">
        <v>20.399999999999999</v>
      </c>
    </row>
    <row r="4878" spans="1:8" x14ac:dyDescent="0.25">
      <c r="A4878" s="2">
        <v>565261</v>
      </c>
      <c r="B4878" s="1">
        <v>22907</v>
      </c>
      <c r="C4878" s="2" t="s">
        <v>186</v>
      </c>
      <c r="D4878" s="2">
        <v>12</v>
      </c>
      <c r="E4878" s="3">
        <v>40788.453472222223</v>
      </c>
      <c r="F4878" s="11">
        <v>0.85</v>
      </c>
      <c r="G4878" s="2">
        <v>12474</v>
      </c>
      <c r="H4878" s="11">
        <v>10.199999999999999</v>
      </c>
    </row>
    <row r="4879" spans="1:8" x14ac:dyDescent="0.25">
      <c r="A4879" s="2">
        <v>565261</v>
      </c>
      <c r="B4879" s="1">
        <v>22908</v>
      </c>
      <c r="C4879" s="2" t="s">
        <v>187</v>
      </c>
      <c r="D4879" s="2">
        <v>12</v>
      </c>
      <c r="E4879" s="3">
        <v>40788.453472222223</v>
      </c>
      <c r="F4879" s="11">
        <v>0.85</v>
      </c>
      <c r="G4879" s="2">
        <v>12474</v>
      </c>
      <c r="H4879" s="11">
        <v>10.199999999999999</v>
      </c>
    </row>
    <row r="4880" spans="1:8" x14ac:dyDescent="0.25">
      <c r="A4880" s="2">
        <v>565261</v>
      </c>
      <c r="B4880" s="1">
        <v>23207</v>
      </c>
      <c r="C4880" s="2" t="s">
        <v>936</v>
      </c>
      <c r="D4880" s="2">
        <v>10</v>
      </c>
      <c r="E4880" s="3">
        <v>40788.453472222223</v>
      </c>
      <c r="F4880" s="11">
        <v>1.65</v>
      </c>
      <c r="G4880" s="2">
        <v>12474</v>
      </c>
      <c r="H4880" s="11">
        <v>16.5</v>
      </c>
    </row>
    <row r="4881" spans="1:8" x14ac:dyDescent="0.25">
      <c r="A4881" s="2">
        <v>565261</v>
      </c>
      <c r="B4881" s="1">
        <v>23254</v>
      </c>
      <c r="C4881" s="2" t="s">
        <v>1009</v>
      </c>
      <c r="D4881" s="2">
        <v>4</v>
      </c>
      <c r="E4881" s="3">
        <v>40788.453472222223</v>
      </c>
      <c r="F4881" s="11">
        <v>4.1500000000000004</v>
      </c>
      <c r="G4881" s="2">
        <v>12474</v>
      </c>
      <c r="H4881" s="11">
        <v>16.600000000000001</v>
      </c>
    </row>
    <row r="4882" spans="1:8" x14ac:dyDescent="0.25">
      <c r="A4882" s="2">
        <v>565261</v>
      </c>
      <c r="B4882" s="1">
        <v>23255</v>
      </c>
      <c r="C4882" s="2" t="s">
        <v>921</v>
      </c>
      <c r="D4882" s="2">
        <v>4</v>
      </c>
      <c r="E4882" s="3">
        <v>40788.453472222223</v>
      </c>
      <c r="F4882" s="11">
        <v>4.1500000000000004</v>
      </c>
      <c r="G4882" s="2">
        <v>12474</v>
      </c>
      <c r="H4882" s="11">
        <v>16.600000000000001</v>
      </c>
    </row>
    <row r="4883" spans="1:8" x14ac:dyDescent="0.25">
      <c r="A4883" s="2">
        <v>565261</v>
      </c>
      <c r="B4883" s="1">
        <v>23256</v>
      </c>
      <c r="C4883" s="2" t="s">
        <v>922</v>
      </c>
      <c r="D4883" s="2">
        <v>4</v>
      </c>
      <c r="E4883" s="3">
        <v>40788.453472222223</v>
      </c>
      <c r="F4883" s="11">
        <v>4.1500000000000004</v>
      </c>
      <c r="G4883" s="2">
        <v>12474</v>
      </c>
      <c r="H4883" s="11">
        <v>16.600000000000001</v>
      </c>
    </row>
    <row r="4884" spans="1:8" x14ac:dyDescent="0.25">
      <c r="A4884" s="2">
        <v>565261</v>
      </c>
      <c r="B4884" s="1">
        <v>23293</v>
      </c>
      <c r="C4884" s="2" t="s">
        <v>1204</v>
      </c>
      <c r="D4884" s="2">
        <v>8</v>
      </c>
      <c r="E4884" s="3">
        <v>40788.453472222223</v>
      </c>
      <c r="F4884" s="11">
        <v>0.83</v>
      </c>
      <c r="G4884" s="2">
        <v>12474</v>
      </c>
      <c r="H4884" s="11">
        <v>6.64</v>
      </c>
    </row>
    <row r="4885" spans="1:8" x14ac:dyDescent="0.25">
      <c r="A4885" s="2">
        <v>565261</v>
      </c>
      <c r="B4885" s="1">
        <v>23307</v>
      </c>
      <c r="C4885" s="2" t="s">
        <v>1129</v>
      </c>
      <c r="D4885" s="2">
        <v>24</v>
      </c>
      <c r="E4885" s="3">
        <v>40788.453472222223</v>
      </c>
      <c r="F4885" s="11">
        <v>0.55000000000000004</v>
      </c>
      <c r="G4885" s="2">
        <v>12474</v>
      </c>
      <c r="H4885" s="11">
        <v>13.200000000000001</v>
      </c>
    </row>
    <row r="4886" spans="1:8" x14ac:dyDescent="0.25">
      <c r="A4886" s="2">
        <v>565261</v>
      </c>
      <c r="B4886" s="1" t="s">
        <v>39</v>
      </c>
      <c r="C4886" s="2" t="s">
        <v>767</v>
      </c>
      <c r="D4886" s="2">
        <v>4</v>
      </c>
      <c r="E4886" s="3">
        <v>40788.453472222223</v>
      </c>
      <c r="F4886" s="11">
        <v>4.1500000000000004</v>
      </c>
      <c r="G4886" s="2">
        <v>12474</v>
      </c>
      <c r="H4886" s="11">
        <v>16.600000000000001</v>
      </c>
    </row>
    <row r="4887" spans="1:8" x14ac:dyDescent="0.25">
      <c r="A4887" s="2">
        <v>565416</v>
      </c>
      <c r="B4887" s="1">
        <v>21080</v>
      </c>
      <c r="C4887" s="2" t="s">
        <v>377</v>
      </c>
      <c r="D4887" s="2">
        <v>12</v>
      </c>
      <c r="E4887" s="3">
        <v>40790.5</v>
      </c>
      <c r="F4887" s="11">
        <v>0.85</v>
      </c>
      <c r="G4887" s="2">
        <v>12710</v>
      </c>
      <c r="H4887" s="11">
        <v>10.199999999999999</v>
      </c>
    </row>
    <row r="4888" spans="1:8" x14ac:dyDescent="0.25">
      <c r="A4888" s="2">
        <v>565416</v>
      </c>
      <c r="B4888" s="1">
        <v>21086</v>
      </c>
      <c r="C4888" s="2" t="s">
        <v>309</v>
      </c>
      <c r="D4888" s="2">
        <v>12</v>
      </c>
      <c r="E4888" s="3">
        <v>40790.5</v>
      </c>
      <c r="F4888" s="11">
        <v>0.65</v>
      </c>
      <c r="G4888" s="2">
        <v>12710</v>
      </c>
      <c r="H4888" s="11">
        <v>7.8000000000000007</v>
      </c>
    </row>
    <row r="4889" spans="1:8" x14ac:dyDescent="0.25">
      <c r="A4889" s="2">
        <v>565416</v>
      </c>
      <c r="B4889" s="1">
        <v>21094</v>
      </c>
      <c r="C4889" s="2" t="s">
        <v>310</v>
      </c>
      <c r="D4889" s="2">
        <v>24</v>
      </c>
      <c r="E4889" s="3">
        <v>40790.5</v>
      </c>
      <c r="F4889" s="11">
        <v>0.85</v>
      </c>
      <c r="G4889" s="2">
        <v>12710</v>
      </c>
      <c r="H4889" s="11">
        <v>20.399999999999999</v>
      </c>
    </row>
    <row r="4890" spans="1:8" x14ac:dyDescent="0.25">
      <c r="A4890" s="2">
        <v>565416</v>
      </c>
      <c r="B4890" s="1">
        <v>21212</v>
      </c>
      <c r="C4890" s="2" t="s">
        <v>21</v>
      </c>
      <c r="D4890" s="2">
        <v>24</v>
      </c>
      <c r="E4890" s="3">
        <v>40790.5</v>
      </c>
      <c r="F4890" s="11">
        <v>0.55000000000000004</v>
      </c>
      <c r="G4890" s="2">
        <v>12710</v>
      </c>
      <c r="H4890" s="11">
        <v>13.200000000000001</v>
      </c>
    </row>
    <row r="4891" spans="1:8" x14ac:dyDescent="0.25">
      <c r="A4891" s="2">
        <v>565416</v>
      </c>
      <c r="B4891" s="1">
        <v>21213</v>
      </c>
      <c r="C4891" s="2" t="s">
        <v>284</v>
      </c>
      <c r="D4891" s="2">
        <v>24</v>
      </c>
      <c r="E4891" s="3">
        <v>40790.5</v>
      </c>
      <c r="F4891" s="11">
        <v>0.55000000000000004</v>
      </c>
      <c r="G4891" s="2">
        <v>12710</v>
      </c>
      <c r="H4891" s="11">
        <v>13.200000000000001</v>
      </c>
    </row>
    <row r="4892" spans="1:8" x14ac:dyDescent="0.25">
      <c r="A4892" s="2">
        <v>565416</v>
      </c>
      <c r="B4892" s="1">
        <v>21967</v>
      </c>
      <c r="C4892" s="2" t="s">
        <v>295</v>
      </c>
      <c r="D4892" s="2">
        <v>24</v>
      </c>
      <c r="E4892" s="3">
        <v>40790.5</v>
      </c>
      <c r="F4892" s="11">
        <v>0.28999999999999998</v>
      </c>
      <c r="G4892" s="2">
        <v>12710</v>
      </c>
      <c r="H4892" s="11">
        <v>6.9599999999999991</v>
      </c>
    </row>
    <row r="4893" spans="1:8" x14ac:dyDescent="0.25">
      <c r="A4893" s="2">
        <v>565416</v>
      </c>
      <c r="B4893" s="1">
        <v>21980</v>
      </c>
      <c r="C4893" s="2" t="s">
        <v>346</v>
      </c>
      <c r="D4893" s="2">
        <v>24</v>
      </c>
      <c r="E4893" s="3">
        <v>40790.5</v>
      </c>
      <c r="F4893" s="11">
        <v>0.28999999999999998</v>
      </c>
      <c r="G4893" s="2">
        <v>12710</v>
      </c>
      <c r="H4893" s="11">
        <v>6.9599999999999991</v>
      </c>
    </row>
    <row r="4894" spans="1:8" x14ac:dyDescent="0.25">
      <c r="A4894" s="2">
        <v>565416</v>
      </c>
      <c r="B4894" s="1">
        <v>21981</v>
      </c>
      <c r="C4894" s="2" t="s">
        <v>111</v>
      </c>
      <c r="D4894" s="2">
        <v>24</v>
      </c>
      <c r="E4894" s="3">
        <v>40790.5</v>
      </c>
      <c r="F4894" s="11">
        <v>0.28999999999999998</v>
      </c>
      <c r="G4894" s="2">
        <v>12710</v>
      </c>
      <c r="H4894" s="11">
        <v>6.9599999999999991</v>
      </c>
    </row>
    <row r="4895" spans="1:8" x14ac:dyDescent="0.25">
      <c r="A4895" s="2">
        <v>565416</v>
      </c>
      <c r="B4895" s="1">
        <v>21986</v>
      </c>
      <c r="C4895" s="2" t="s">
        <v>796</v>
      </c>
      <c r="D4895" s="2">
        <v>24</v>
      </c>
      <c r="E4895" s="3">
        <v>40790.5</v>
      </c>
      <c r="F4895" s="11">
        <v>0.28999999999999998</v>
      </c>
      <c r="G4895" s="2">
        <v>12710</v>
      </c>
      <c r="H4895" s="11">
        <v>6.9599999999999991</v>
      </c>
    </row>
    <row r="4896" spans="1:8" x14ac:dyDescent="0.25">
      <c r="A4896" s="2">
        <v>565416</v>
      </c>
      <c r="B4896" s="1">
        <v>21987</v>
      </c>
      <c r="C4896" s="2" t="s">
        <v>373</v>
      </c>
      <c r="D4896" s="2">
        <v>12</v>
      </c>
      <c r="E4896" s="3">
        <v>40790.5</v>
      </c>
      <c r="F4896" s="11">
        <v>0.65</v>
      </c>
      <c r="G4896" s="2">
        <v>12710</v>
      </c>
      <c r="H4896" s="11">
        <v>7.8000000000000007</v>
      </c>
    </row>
    <row r="4897" spans="1:8" x14ac:dyDescent="0.25">
      <c r="A4897" s="2">
        <v>565416</v>
      </c>
      <c r="B4897" s="1">
        <v>21988</v>
      </c>
      <c r="C4897" s="2" t="s">
        <v>376</v>
      </c>
      <c r="D4897" s="2">
        <v>12</v>
      </c>
      <c r="E4897" s="3">
        <v>40790.5</v>
      </c>
      <c r="F4897" s="11">
        <v>0.85</v>
      </c>
      <c r="G4897" s="2">
        <v>12710</v>
      </c>
      <c r="H4897" s="11">
        <v>10.199999999999999</v>
      </c>
    </row>
    <row r="4898" spans="1:8" x14ac:dyDescent="0.25">
      <c r="A4898" s="2">
        <v>565416</v>
      </c>
      <c r="B4898" s="1">
        <v>21989</v>
      </c>
      <c r="C4898" s="2" t="s">
        <v>378</v>
      </c>
      <c r="D4898" s="2">
        <v>24</v>
      </c>
      <c r="E4898" s="3">
        <v>40790.5</v>
      </c>
      <c r="F4898" s="11">
        <v>0.85</v>
      </c>
      <c r="G4898" s="2">
        <v>12710</v>
      </c>
      <c r="H4898" s="11">
        <v>20.399999999999999</v>
      </c>
    </row>
    <row r="4899" spans="1:8" x14ac:dyDescent="0.25">
      <c r="A4899" s="2">
        <v>565416</v>
      </c>
      <c r="B4899" s="1">
        <v>22029</v>
      </c>
      <c r="C4899" s="2" t="s">
        <v>574</v>
      </c>
      <c r="D4899" s="2">
        <v>12</v>
      </c>
      <c r="E4899" s="3">
        <v>40790.5</v>
      </c>
      <c r="F4899" s="11">
        <v>0.42</v>
      </c>
      <c r="G4899" s="2">
        <v>12710</v>
      </c>
      <c r="H4899" s="11">
        <v>5.04</v>
      </c>
    </row>
    <row r="4900" spans="1:8" x14ac:dyDescent="0.25">
      <c r="A4900" s="2">
        <v>565416</v>
      </c>
      <c r="B4900" s="1">
        <v>22083</v>
      </c>
      <c r="C4900" s="2" t="s">
        <v>747</v>
      </c>
      <c r="D4900" s="2">
        <v>6</v>
      </c>
      <c r="E4900" s="3">
        <v>40790.5</v>
      </c>
      <c r="F4900" s="11">
        <v>2.95</v>
      </c>
      <c r="G4900" s="2">
        <v>12710</v>
      </c>
      <c r="H4900" s="11">
        <v>17.700000000000003</v>
      </c>
    </row>
    <row r="4901" spans="1:8" x14ac:dyDescent="0.25">
      <c r="A4901" s="2">
        <v>565416</v>
      </c>
      <c r="B4901" s="1">
        <v>22085</v>
      </c>
      <c r="C4901" s="2" t="s">
        <v>1418</v>
      </c>
      <c r="D4901" s="2">
        <v>6</v>
      </c>
      <c r="E4901" s="3">
        <v>40790.5</v>
      </c>
      <c r="F4901" s="11">
        <v>2.95</v>
      </c>
      <c r="G4901" s="2">
        <v>12710</v>
      </c>
      <c r="H4901" s="11">
        <v>17.700000000000003</v>
      </c>
    </row>
    <row r="4902" spans="1:8" x14ac:dyDescent="0.25">
      <c r="A4902" s="2">
        <v>565416</v>
      </c>
      <c r="B4902" s="1">
        <v>22197</v>
      </c>
      <c r="C4902" s="2" t="s">
        <v>1419</v>
      </c>
      <c r="D4902" s="2">
        <v>12</v>
      </c>
      <c r="E4902" s="3">
        <v>40790.5</v>
      </c>
      <c r="F4902" s="11">
        <v>0.85</v>
      </c>
      <c r="G4902" s="2">
        <v>12710</v>
      </c>
      <c r="H4902" s="11">
        <v>10.199999999999999</v>
      </c>
    </row>
    <row r="4903" spans="1:8" x14ac:dyDescent="0.25">
      <c r="A4903" s="2">
        <v>565416</v>
      </c>
      <c r="B4903" s="1">
        <v>22614</v>
      </c>
      <c r="C4903" s="2" t="s">
        <v>549</v>
      </c>
      <c r="D4903" s="2">
        <v>24</v>
      </c>
      <c r="E4903" s="3">
        <v>40790.5</v>
      </c>
      <c r="F4903" s="11">
        <v>0.28999999999999998</v>
      </c>
      <c r="G4903" s="2">
        <v>12710</v>
      </c>
      <c r="H4903" s="11">
        <v>6.9599999999999991</v>
      </c>
    </row>
    <row r="4904" spans="1:8" x14ac:dyDescent="0.25">
      <c r="A4904" s="2">
        <v>565416</v>
      </c>
      <c r="B4904" s="1">
        <v>22712</v>
      </c>
      <c r="C4904" s="2" t="s">
        <v>1019</v>
      </c>
      <c r="D4904" s="2">
        <v>12</v>
      </c>
      <c r="E4904" s="3">
        <v>40790.5</v>
      </c>
      <c r="F4904" s="11">
        <v>0.42</v>
      </c>
      <c r="G4904" s="2">
        <v>12710</v>
      </c>
      <c r="H4904" s="11">
        <v>5.04</v>
      </c>
    </row>
    <row r="4905" spans="1:8" x14ac:dyDescent="0.25">
      <c r="A4905" s="2">
        <v>565416</v>
      </c>
      <c r="B4905" s="1">
        <v>22716</v>
      </c>
      <c r="C4905" s="2" t="s">
        <v>554</v>
      </c>
      <c r="D4905" s="2">
        <v>12</v>
      </c>
      <c r="E4905" s="3">
        <v>40790.5</v>
      </c>
      <c r="F4905" s="11">
        <v>0.42</v>
      </c>
      <c r="G4905" s="2">
        <v>12710</v>
      </c>
      <c r="H4905" s="11">
        <v>5.04</v>
      </c>
    </row>
    <row r="4906" spans="1:8" x14ac:dyDescent="0.25">
      <c r="A4906" s="2">
        <v>565416</v>
      </c>
      <c r="B4906" s="1">
        <v>22819</v>
      </c>
      <c r="C4906" s="2" t="s">
        <v>807</v>
      </c>
      <c r="D4906" s="2">
        <v>12</v>
      </c>
      <c r="E4906" s="3">
        <v>40790.5</v>
      </c>
      <c r="F4906" s="11">
        <v>0.42</v>
      </c>
      <c r="G4906" s="2">
        <v>12710</v>
      </c>
      <c r="H4906" s="11">
        <v>5.04</v>
      </c>
    </row>
    <row r="4907" spans="1:8" x14ac:dyDescent="0.25">
      <c r="A4907" s="2">
        <v>565416</v>
      </c>
      <c r="B4907" s="1">
        <v>22951</v>
      </c>
      <c r="C4907" s="2" t="s">
        <v>282</v>
      </c>
      <c r="D4907" s="2">
        <v>24</v>
      </c>
      <c r="E4907" s="3">
        <v>40790.5</v>
      </c>
      <c r="F4907" s="11">
        <v>0.55000000000000004</v>
      </c>
      <c r="G4907" s="2">
        <v>12710</v>
      </c>
      <c r="H4907" s="11">
        <v>13.200000000000001</v>
      </c>
    </row>
    <row r="4908" spans="1:8" x14ac:dyDescent="0.25">
      <c r="A4908" s="2">
        <v>565416</v>
      </c>
      <c r="B4908" s="1">
        <v>23080</v>
      </c>
      <c r="C4908" s="2" t="s">
        <v>1337</v>
      </c>
      <c r="D4908" s="2">
        <v>4</v>
      </c>
      <c r="E4908" s="3">
        <v>40790.5</v>
      </c>
      <c r="F4908" s="11">
        <v>8.25</v>
      </c>
      <c r="G4908" s="2">
        <v>12710</v>
      </c>
      <c r="H4908" s="11">
        <v>33</v>
      </c>
    </row>
    <row r="4909" spans="1:8" x14ac:dyDescent="0.25">
      <c r="A4909" s="2">
        <v>565416</v>
      </c>
      <c r="B4909" s="1">
        <v>23289</v>
      </c>
      <c r="C4909" s="2" t="s">
        <v>1162</v>
      </c>
      <c r="D4909" s="2">
        <v>8</v>
      </c>
      <c r="E4909" s="3">
        <v>40790.5</v>
      </c>
      <c r="F4909" s="11">
        <v>1.25</v>
      </c>
      <c r="G4909" s="2">
        <v>12710</v>
      </c>
      <c r="H4909" s="11">
        <v>10</v>
      </c>
    </row>
    <row r="4910" spans="1:8" x14ac:dyDescent="0.25">
      <c r="A4910" s="2">
        <v>565416</v>
      </c>
      <c r="B4910" s="1">
        <v>23290</v>
      </c>
      <c r="C4910" s="2" t="s">
        <v>1163</v>
      </c>
      <c r="D4910" s="2">
        <v>8</v>
      </c>
      <c r="E4910" s="3">
        <v>40790.5</v>
      </c>
      <c r="F4910" s="11">
        <v>1.25</v>
      </c>
      <c r="G4910" s="2">
        <v>12710</v>
      </c>
      <c r="H4910" s="11">
        <v>10</v>
      </c>
    </row>
    <row r="4911" spans="1:8" x14ac:dyDescent="0.25">
      <c r="A4911" s="2">
        <v>565416</v>
      </c>
      <c r="B4911" s="1">
        <v>23291</v>
      </c>
      <c r="C4911" s="2" t="s">
        <v>1165</v>
      </c>
      <c r="D4911" s="2">
        <v>8</v>
      </c>
      <c r="E4911" s="3">
        <v>40790.5</v>
      </c>
      <c r="F4911" s="11">
        <v>1.25</v>
      </c>
      <c r="G4911" s="2">
        <v>12710</v>
      </c>
      <c r="H4911" s="11">
        <v>10</v>
      </c>
    </row>
    <row r="4912" spans="1:8" x14ac:dyDescent="0.25">
      <c r="A4912" s="2">
        <v>565416</v>
      </c>
      <c r="B4912" s="1">
        <v>23292</v>
      </c>
      <c r="C4912" s="2" t="s">
        <v>1164</v>
      </c>
      <c r="D4912" s="2">
        <v>8</v>
      </c>
      <c r="E4912" s="3">
        <v>40790.5</v>
      </c>
      <c r="F4912" s="11">
        <v>1.25</v>
      </c>
      <c r="G4912" s="2">
        <v>12710</v>
      </c>
      <c r="H4912" s="11">
        <v>10</v>
      </c>
    </row>
    <row r="4913" spans="1:8" x14ac:dyDescent="0.25">
      <c r="A4913" s="2">
        <v>565416</v>
      </c>
      <c r="B4913" s="1" t="s">
        <v>492</v>
      </c>
      <c r="C4913" s="2" t="s">
        <v>493</v>
      </c>
      <c r="D4913" s="2">
        <v>3</v>
      </c>
      <c r="E4913" s="3">
        <v>40790.5</v>
      </c>
      <c r="F4913" s="11">
        <v>5.45</v>
      </c>
      <c r="G4913" s="2">
        <v>12710</v>
      </c>
      <c r="H4913" s="11">
        <v>16.350000000000001</v>
      </c>
    </row>
    <row r="4914" spans="1:8" x14ac:dyDescent="0.25">
      <c r="A4914" s="2">
        <v>565416</v>
      </c>
      <c r="B4914" s="1" t="s">
        <v>494</v>
      </c>
      <c r="C4914" s="2" t="s">
        <v>495</v>
      </c>
      <c r="D4914" s="2">
        <v>3</v>
      </c>
      <c r="E4914" s="3">
        <v>40790.5</v>
      </c>
      <c r="F4914" s="11">
        <v>5.45</v>
      </c>
      <c r="G4914" s="2">
        <v>12710</v>
      </c>
      <c r="H4914" s="11">
        <v>16.350000000000001</v>
      </c>
    </row>
    <row r="4915" spans="1:8" x14ac:dyDescent="0.25">
      <c r="A4915" s="2">
        <v>565423</v>
      </c>
      <c r="B4915" s="1">
        <v>15036</v>
      </c>
      <c r="C4915" s="2" t="s">
        <v>832</v>
      </c>
      <c r="D4915" s="2">
        <v>12</v>
      </c>
      <c r="E4915" s="3">
        <v>40790.515972222223</v>
      </c>
      <c r="F4915" s="11">
        <v>0.83</v>
      </c>
      <c r="G4915" s="2">
        <v>12569</v>
      </c>
      <c r="H4915" s="11">
        <v>9.9599999999999991</v>
      </c>
    </row>
    <row r="4916" spans="1:8" x14ac:dyDescent="0.25">
      <c r="A4916" s="2">
        <v>565423</v>
      </c>
      <c r="B4916" s="1">
        <v>21035</v>
      </c>
      <c r="C4916" s="2" t="s">
        <v>142</v>
      </c>
      <c r="D4916" s="2">
        <v>6</v>
      </c>
      <c r="E4916" s="3">
        <v>40790.515972222223</v>
      </c>
      <c r="F4916" s="11">
        <v>3.25</v>
      </c>
      <c r="G4916" s="2">
        <v>12569</v>
      </c>
      <c r="H4916" s="11">
        <v>19.5</v>
      </c>
    </row>
    <row r="4917" spans="1:8" x14ac:dyDescent="0.25">
      <c r="A4917" s="2">
        <v>565423</v>
      </c>
      <c r="B4917" s="1">
        <v>21581</v>
      </c>
      <c r="C4917" s="2" t="s">
        <v>895</v>
      </c>
      <c r="D4917" s="2">
        <v>6</v>
      </c>
      <c r="E4917" s="3">
        <v>40790.515972222223</v>
      </c>
      <c r="F4917" s="11">
        <v>2.25</v>
      </c>
      <c r="G4917" s="2">
        <v>12569</v>
      </c>
      <c r="H4917" s="11">
        <v>13.5</v>
      </c>
    </row>
    <row r="4918" spans="1:8" x14ac:dyDescent="0.25">
      <c r="A4918" s="2">
        <v>565423</v>
      </c>
      <c r="B4918" s="1">
        <v>22055</v>
      </c>
      <c r="C4918" s="2" t="s">
        <v>380</v>
      </c>
      <c r="D4918" s="2">
        <v>8</v>
      </c>
      <c r="E4918" s="3">
        <v>40790.515972222223</v>
      </c>
      <c r="F4918" s="11">
        <v>1.65</v>
      </c>
      <c r="G4918" s="2">
        <v>12569</v>
      </c>
      <c r="H4918" s="11">
        <v>13.2</v>
      </c>
    </row>
    <row r="4919" spans="1:8" x14ac:dyDescent="0.25">
      <c r="A4919" s="2">
        <v>565423</v>
      </c>
      <c r="B4919" s="1">
        <v>37450</v>
      </c>
      <c r="C4919" s="2" t="s">
        <v>592</v>
      </c>
      <c r="D4919" s="2">
        <v>6</v>
      </c>
      <c r="E4919" s="3">
        <v>40790.515972222223</v>
      </c>
      <c r="F4919" s="11">
        <v>2.95</v>
      </c>
      <c r="G4919" s="2">
        <v>12569</v>
      </c>
      <c r="H4919" s="11">
        <v>17.700000000000003</v>
      </c>
    </row>
    <row r="4920" spans="1:8" x14ac:dyDescent="0.25">
      <c r="A4920" s="2">
        <v>565430</v>
      </c>
      <c r="B4920" s="1">
        <v>15039</v>
      </c>
      <c r="C4920" s="2" t="s">
        <v>1430</v>
      </c>
      <c r="D4920" s="2">
        <v>1</v>
      </c>
      <c r="E4920" s="3">
        <v>40790.546527777777</v>
      </c>
      <c r="F4920" s="11">
        <v>0.85</v>
      </c>
      <c r="G4920" s="2">
        <v>14335</v>
      </c>
      <c r="H4920" s="11">
        <v>0.85</v>
      </c>
    </row>
    <row r="4921" spans="1:8" x14ac:dyDescent="0.25">
      <c r="A4921" s="2">
        <v>565430</v>
      </c>
      <c r="B4921" s="1">
        <v>20774</v>
      </c>
      <c r="C4921" s="2" t="s">
        <v>1437</v>
      </c>
      <c r="D4921" s="2">
        <v>5</v>
      </c>
      <c r="E4921" s="3">
        <v>40790.546527777777</v>
      </c>
      <c r="F4921" s="11">
        <v>1.65</v>
      </c>
      <c r="G4921" s="2">
        <v>14335</v>
      </c>
      <c r="H4921" s="11">
        <v>8.25</v>
      </c>
    </row>
    <row r="4922" spans="1:8" x14ac:dyDescent="0.25">
      <c r="A4922" s="2">
        <v>565430</v>
      </c>
      <c r="B4922" s="1">
        <v>21452</v>
      </c>
      <c r="C4922" s="2" t="s">
        <v>147</v>
      </c>
      <c r="D4922" s="2">
        <v>3</v>
      </c>
      <c r="E4922" s="3">
        <v>40790.546527777777</v>
      </c>
      <c r="F4922" s="11">
        <v>2.95</v>
      </c>
      <c r="G4922" s="2">
        <v>14335</v>
      </c>
      <c r="H4922" s="11">
        <v>8.8500000000000014</v>
      </c>
    </row>
    <row r="4923" spans="1:8" x14ac:dyDescent="0.25">
      <c r="A4923" s="2">
        <v>565430</v>
      </c>
      <c r="B4923" s="1">
        <v>21715</v>
      </c>
      <c r="C4923" s="2" t="s">
        <v>940</v>
      </c>
      <c r="D4923" s="2">
        <v>2</v>
      </c>
      <c r="E4923" s="3">
        <v>40790.546527777777</v>
      </c>
      <c r="F4923" s="11">
        <v>2.5499999999999998</v>
      </c>
      <c r="G4923" s="2">
        <v>14335</v>
      </c>
      <c r="H4923" s="11">
        <v>5.0999999999999996</v>
      </c>
    </row>
    <row r="4924" spans="1:8" x14ac:dyDescent="0.25">
      <c r="A4924" s="2">
        <v>565430</v>
      </c>
      <c r="B4924" s="1">
        <v>21890</v>
      </c>
      <c r="C4924" s="2" t="s">
        <v>472</v>
      </c>
      <c r="D4924" s="2">
        <v>5</v>
      </c>
      <c r="E4924" s="3">
        <v>40790.546527777777</v>
      </c>
      <c r="F4924" s="11">
        <v>3.25</v>
      </c>
      <c r="G4924" s="2">
        <v>14335</v>
      </c>
      <c r="H4924" s="11">
        <v>16.25</v>
      </c>
    </row>
    <row r="4925" spans="1:8" x14ac:dyDescent="0.25">
      <c r="A4925" s="2">
        <v>565430</v>
      </c>
      <c r="B4925" s="1">
        <v>21892</v>
      </c>
      <c r="C4925" s="2" t="s">
        <v>630</v>
      </c>
      <c r="D4925" s="2">
        <v>2</v>
      </c>
      <c r="E4925" s="3">
        <v>40790.546527777777</v>
      </c>
      <c r="F4925" s="11">
        <v>1.25</v>
      </c>
      <c r="G4925" s="2">
        <v>14335</v>
      </c>
      <c r="H4925" s="11">
        <v>2.5</v>
      </c>
    </row>
    <row r="4926" spans="1:8" x14ac:dyDescent="0.25">
      <c r="A4926" s="2">
        <v>565430</v>
      </c>
      <c r="B4926" s="1">
        <v>21899</v>
      </c>
      <c r="C4926" s="2" t="s">
        <v>1421</v>
      </c>
      <c r="D4926" s="2">
        <v>3</v>
      </c>
      <c r="E4926" s="3">
        <v>40790.546527777777</v>
      </c>
      <c r="F4926" s="11">
        <v>0.65</v>
      </c>
      <c r="G4926" s="2">
        <v>14335</v>
      </c>
      <c r="H4926" s="11">
        <v>1.9500000000000002</v>
      </c>
    </row>
    <row r="4927" spans="1:8" x14ac:dyDescent="0.25">
      <c r="A4927" s="2">
        <v>565430</v>
      </c>
      <c r="B4927" s="1">
        <v>21908</v>
      </c>
      <c r="C4927" s="2" t="s">
        <v>1420</v>
      </c>
      <c r="D4927" s="2">
        <v>3</v>
      </c>
      <c r="E4927" s="3">
        <v>40790.546527777777</v>
      </c>
      <c r="F4927" s="11">
        <v>2.1</v>
      </c>
      <c r="G4927" s="2">
        <v>14335</v>
      </c>
      <c r="H4927" s="11">
        <v>6.3000000000000007</v>
      </c>
    </row>
    <row r="4928" spans="1:8" x14ac:dyDescent="0.25">
      <c r="A4928" s="2">
        <v>565430</v>
      </c>
      <c r="B4928" s="1">
        <v>21917</v>
      </c>
      <c r="C4928" s="2" t="s">
        <v>405</v>
      </c>
      <c r="D4928" s="2">
        <v>5</v>
      </c>
      <c r="E4928" s="3">
        <v>40790.546527777777</v>
      </c>
      <c r="F4928" s="11">
        <v>0.42</v>
      </c>
      <c r="G4928" s="2">
        <v>14335</v>
      </c>
      <c r="H4928" s="11">
        <v>2.1</v>
      </c>
    </row>
    <row r="4929" spans="1:8" x14ac:dyDescent="0.25">
      <c r="A4929" s="2">
        <v>565430</v>
      </c>
      <c r="B4929" s="1">
        <v>22035</v>
      </c>
      <c r="C4929" s="2" t="s">
        <v>1427</v>
      </c>
      <c r="D4929" s="2">
        <v>12</v>
      </c>
      <c r="E4929" s="3">
        <v>40790.546527777777</v>
      </c>
      <c r="F4929" s="11">
        <v>0.42</v>
      </c>
      <c r="G4929" s="2">
        <v>14335</v>
      </c>
      <c r="H4929" s="11">
        <v>5.04</v>
      </c>
    </row>
    <row r="4930" spans="1:8" x14ac:dyDescent="0.25">
      <c r="A4930" s="2">
        <v>565430</v>
      </c>
      <c r="B4930" s="1">
        <v>22093</v>
      </c>
      <c r="C4930" s="2" t="s">
        <v>1199</v>
      </c>
      <c r="D4930" s="2">
        <v>8</v>
      </c>
      <c r="E4930" s="3">
        <v>40790.546527777777</v>
      </c>
      <c r="F4930" s="11">
        <v>0.39</v>
      </c>
      <c r="G4930" s="2">
        <v>14335</v>
      </c>
      <c r="H4930" s="11">
        <v>3.12</v>
      </c>
    </row>
    <row r="4931" spans="1:8" x14ac:dyDescent="0.25">
      <c r="A4931" s="2">
        <v>565430</v>
      </c>
      <c r="B4931" s="1">
        <v>22099</v>
      </c>
      <c r="C4931" s="2" t="s">
        <v>1438</v>
      </c>
      <c r="D4931" s="2">
        <v>10</v>
      </c>
      <c r="E4931" s="3">
        <v>40790.546527777777</v>
      </c>
      <c r="F4931" s="11">
        <v>0.39</v>
      </c>
      <c r="G4931" s="2">
        <v>14335</v>
      </c>
      <c r="H4931" s="11">
        <v>3.9000000000000004</v>
      </c>
    </row>
    <row r="4932" spans="1:8" x14ac:dyDescent="0.25">
      <c r="A4932" s="2">
        <v>565430</v>
      </c>
      <c r="B4932" s="1">
        <v>22174</v>
      </c>
      <c r="C4932" s="2" t="s">
        <v>461</v>
      </c>
      <c r="D4932" s="2">
        <v>12</v>
      </c>
      <c r="E4932" s="3">
        <v>40790.546527777777</v>
      </c>
      <c r="F4932" s="11">
        <v>1.65</v>
      </c>
      <c r="G4932" s="2">
        <v>14335</v>
      </c>
      <c r="H4932" s="11">
        <v>19.799999999999997</v>
      </c>
    </row>
    <row r="4933" spans="1:8" x14ac:dyDescent="0.25">
      <c r="A4933" s="2">
        <v>565430</v>
      </c>
      <c r="B4933" s="1">
        <v>22187</v>
      </c>
      <c r="C4933" s="2" t="s">
        <v>1436</v>
      </c>
      <c r="D4933" s="2">
        <v>2</v>
      </c>
      <c r="E4933" s="3">
        <v>40790.546527777777</v>
      </c>
      <c r="F4933" s="11">
        <v>4.25</v>
      </c>
      <c r="G4933" s="2">
        <v>14335</v>
      </c>
      <c r="H4933" s="11">
        <v>8.5</v>
      </c>
    </row>
    <row r="4934" spans="1:8" x14ac:dyDescent="0.25">
      <c r="A4934" s="2">
        <v>565430</v>
      </c>
      <c r="B4934" s="1">
        <v>22302</v>
      </c>
      <c r="C4934" s="2" t="s">
        <v>509</v>
      </c>
      <c r="D4934" s="2">
        <v>6</v>
      </c>
      <c r="E4934" s="3">
        <v>40790.546527777777</v>
      </c>
      <c r="F4934" s="11">
        <v>2.5499999999999998</v>
      </c>
      <c r="G4934" s="2">
        <v>14335</v>
      </c>
      <c r="H4934" s="11">
        <v>15.299999999999999</v>
      </c>
    </row>
    <row r="4935" spans="1:8" x14ac:dyDescent="0.25">
      <c r="A4935" s="2">
        <v>565430</v>
      </c>
      <c r="B4935" s="1">
        <v>22303</v>
      </c>
      <c r="C4935" s="2" t="s">
        <v>422</v>
      </c>
      <c r="D4935" s="2">
        <v>6</v>
      </c>
      <c r="E4935" s="3">
        <v>40790.546527777777</v>
      </c>
      <c r="F4935" s="11">
        <v>2.5499999999999998</v>
      </c>
      <c r="G4935" s="2">
        <v>14335</v>
      </c>
      <c r="H4935" s="11">
        <v>15.299999999999999</v>
      </c>
    </row>
    <row r="4936" spans="1:8" x14ac:dyDescent="0.25">
      <c r="A4936" s="2">
        <v>565430</v>
      </c>
      <c r="B4936" s="1">
        <v>22371</v>
      </c>
      <c r="C4936" s="2" t="s">
        <v>1428</v>
      </c>
      <c r="D4936" s="2">
        <v>4</v>
      </c>
      <c r="E4936" s="3">
        <v>40790.546527777777</v>
      </c>
      <c r="F4936" s="11">
        <v>4.25</v>
      </c>
      <c r="G4936" s="2">
        <v>14335</v>
      </c>
      <c r="H4936" s="11">
        <v>17</v>
      </c>
    </row>
    <row r="4937" spans="1:8" x14ac:dyDescent="0.25">
      <c r="A4937" s="2">
        <v>565430</v>
      </c>
      <c r="B4937" s="1">
        <v>22372</v>
      </c>
      <c r="C4937" s="2" t="s">
        <v>1429</v>
      </c>
      <c r="D4937" s="2">
        <v>3</v>
      </c>
      <c r="E4937" s="3">
        <v>40790.546527777777</v>
      </c>
      <c r="F4937" s="11">
        <v>4.25</v>
      </c>
      <c r="G4937" s="2">
        <v>14335</v>
      </c>
      <c r="H4937" s="11">
        <v>12.75</v>
      </c>
    </row>
    <row r="4938" spans="1:8" x14ac:dyDescent="0.25">
      <c r="A4938" s="2">
        <v>565430</v>
      </c>
      <c r="B4938" s="1">
        <v>22375</v>
      </c>
      <c r="C4938" s="2" t="s">
        <v>1347</v>
      </c>
      <c r="D4938" s="2">
        <v>1</v>
      </c>
      <c r="E4938" s="3">
        <v>40790.546527777777</v>
      </c>
      <c r="F4938" s="11">
        <v>4.25</v>
      </c>
      <c r="G4938" s="2">
        <v>14335</v>
      </c>
      <c r="H4938" s="11">
        <v>4.25</v>
      </c>
    </row>
    <row r="4939" spans="1:8" x14ac:dyDescent="0.25">
      <c r="A4939" s="2">
        <v>565430</v>
      </c>
      <c r="B4939" s="1">
        <v>22375</v>
      </c>
      <c r="C4939" s="2" t="s">
        <v>1347</v>
      </c>
      <c r="D4939" s="2">
        <v>1</v>
      </c>
      <c r="E4939" s="3">
        <v>40790.546527777777</v>
      </c>
      <c r="F4939" s="11">
        <v>4.25</v>
      </c>
      <c r="G4939" s="2">
        <v>14335</v>
      </c>
      <c r="H4939" s="11">
        <v>4.25</v>
      </c>
    </row>
    <row r="4940" spans="1:8" x14ac:dyDescent="0.25">
      <c r="A4940" s="2">
        <v>565430</v>
      </c>
      <c r="B4940" s="1">
        <v>22507</v>
      </c>
      <c r="C4940" s="2" t="s">
        <v>44</v>
      </c>
      <c r="D4940" s="2">
        <v>1</v>
      </c>
      <c r="E4940" s="3">
        <v>40790.546527777777</v>
      </c>
      <c r="F4940" s="11">
        <v>4.95</v>
      </c>
      <c r="G4940" s="2">
        <v>14335</v>
      </c>
      <c r="H4940" s="11">
        <v>4.95</v>
      </c>
    </row>
    <row r="4941" spans="1:8" x14ac:dyDescent="0.25">
      <c r="A4941" s="2">
        <v>565430</v>
      </c>
      <c r="B4941" s="1">
        <v>22620</v>
      </c>
      <c r="C4941" s="2" t="s">
        <v>155</v>
      </c>
      <c r="D4941" s="2">
        <v>2</v>
      </c>
      <c r="E4941" s="3">
        <v>40790.546527777777</v>
      </c>
      <c r="F4941" s="11">
        <v>1.45</v>
      </c>
      <c r="G4941" s="2">
        <v>14335</v>
      </c>
      <c r="H4941" s="11">
        <v>2.9</v>
      </c>
    </row>
    <row r="4942" spans="1:8" x14ac:dyDescent="0.25">
      <c r="A4942" s="2">
        <v>565430</v>
      </c>
      <c r="B4942" s="1">
        <v>22624</v>
      </c>
      <c r="C4942" s="2" t="s">
        <v>48</v>
      </c>
      <c r="D4942" s="2">
        <v>2</v>
      </c>
      <c r="E4942" s="3">
        <v>40790.546527777777</v>
      </c>
      <c r="F4942" s="11">
        <v>8.5</v>
      </c>
      <c r="G4942" s="2">
        <v>14335</v>
      </c>
      <c r="H4942" s="11">
        <v>17</v>
      </c>
    </row>
    <row r="4943" spans="1:8" x14ac:dyDescent="0.25">
      <c r="A4943" s="2">
        <v>565430</v>
      </c>
      <c r="B4943" s="1">
        <v>22637</v>
      </c>
      <c r="C4943" s="2" t="s">
        <v>783</v>
      </c>
      <c r="D4943" s="2">
        <v>8</v>
      </c>
      <c r="E4943" s="3">
        <v>40790.546527777777</v>
      </c>
      <c r="F4943" s="11">
        <v>2.5499999999999998</v>
      </c>
      <c r="G4943" s="2">
        <v>14335</v>
      </c>
      <c r="H4943" s="11">
        <v>20.399999999999999</v>
      </c>
    </row>
    <row r="4944" spans="1:8" x14ac:dyDescent="0.25">
      <c r="A4944" s="2">
        <v>565430</v>
      </c>
      <c r="B4944" s="1">
        <v>22673</v>
      </c>
      <c r="C4944" s="2" t="s">
        <v>1424</v>
      </c>
      <c r="D4944" s="2">
        <v>6</v>
      </c>
      <c r="E4944" s="3">
        <v>40790.546527777777</v>
      </c>
      <c r="F4944" s="11">
        <v>1.25</v>
      </c>
      <c r="G4944" s="2">
        <v>14335</v>
      </c>
      <c r="H4944" s="11">
        <v>7.5</v>
      </c>
    </row>
    <row r="4945" spans="1:8" x14ac:dyDescent="0.25">
      <c r="A4945" s="2">
        <v>565430</v>
      </c>
      <c r="B4945" s="1">
        <v>22704</v>
      </c>
      <c r="C4945" s="2" t="s">
        <v>399</v>
      </c>
      <c r="D4945" s="2">
        <v>25</v>
      </c>
      <c r="E4945" s="3">
        <v>40790.546527777777</v>
      </c>
      <c r="F4945" s="11">
        <v>0.42</v>
      </c>
      <c r="G4945" s="2">
        <v>14335</v>
      </c>
      <c r="H4945" s="11">
        <v>10.5</v>
      </c>
    </row>
    <row r="4946" spans="1:8" x14ac:dyDescent="0.25">
      <c r="A4946" s="2">
        <v>565430</v>
      </c>
      <c r="B4946" s="1">
        <v>22725</v>
      </c>
      <c r="C4946" s="2" t="s">
        <v>162</v>
      </c>
      <c r="D4946" s="2">
        <v>2</v>
      </c>
      <c r="E4946" s="3">
        <v>40790.546527777777</v>
      </c>
      <c r="F4946" s="11">
        <v>3.75</v>
      </c>
      <c r="G4946" s="2">
        <v>14335</v>
      </c>
      <c r="H4946" s="11">
        <v>7.5</v>
      </c>
    </row>
    <row r="4947" spans="1:8" x14ac:dyDescent="0.25">
      <c r="A4947" s="2">
        <v>565430</v>
      </c>
      <c r="B4947" s="1">
        <v>22725</v>
      </c>
      <c r="C4947" s="2" t="s">
        <v>162</v>
      </c>
      <c r="D4947" s="2">
        <v>2</v>
      </c>
      <c r="E4947" s="3">
        <v>40790.546527777777</v>
      </c>
      <c r="F4947" s="11">
        <v>3.75</v>
      </c>
      <c r="G4947" s="2">
        <v>14335</v>
      </c>
      <c r="H4947" s="11">
        <v>7.5</v>
      </c>
    </row>
    <row r="4948" spans="1:8" x14ac:dyDescent="0.25">
      <c r="A4948" s="2">
        <v>565430</v>
      </c>
      <c r="B4948" s="1">
        <v>22727</v>
      </c>
      <c r="C4948" s="2" t="s">
        <v>161</v>
      </c>
      <c r="D4948" s="2">
        <v>2</v>
      </c>
      <c r="E4948" s="3">
        <v>40790.546527777777</v>
      </c>
      <c r="F4948" s="11">
        <v>3.75</v>
      </c>
      <c r="G4948" s="2">
        <v>14335</v>
      </c>
      <c r="H4948" s="11">
        <v>7.5</v>
      </c>
    </row>
    <row r="4949" spans="1:8" x14ac:dyDescent="0.25">
      <c r="A4949" s="2">
        <v>565430</v>
      </c>
      <c r="B4949" s="1">
        <v>22729</v>
      </c>
      <c r="C4949" s="2" t="s">
        <v>676</v>
      </c>
      <c r="D4949" s="2">
        <v>2</v>
      </c>
      <c r="E4949" s="3">
        <v>40790.546527777777</v>
      </c>
      <c r="F4949" s="11">
        <v>3.75</v>
      </c>
      <c r="G4949" s="2">
        <v>14335</v>
      </c>
      <c r="H4949" s="11">
        <v>7.5</v>
      </c>
    </row>
    <row r="4950" spans="1:8" x14ac:dyDescent="0.25">
      <c r="A4950" s="2">
        <v>565430</v>
      </c>
      <c r="B4950" s="1">
        <v>22893</v>
      </c>
      <c r="C4950" s="2" t="s">
        <v>848</v>
      </c>
      <c r="D4950" s="2">
        <v>48</v>
      </c>
      <c r="E4950" s="3">
        <v>40790.546527777777</v>
      </c>
      <c r="F4950" s="11">
        <v>0.42</v>
      </c>
      <c r="G4950" s="2">
        <v>14335</v>
      </c>
      <c r="H4950" s="11">
        <v>20.16</v>
      </c>
    </row>
    <row r="4951" spans="1:8" x14ac:dyDescent="0.25">
      <c r="A4951" s="2">
        <v>565430</v>
      </c>
      <c r="B4951" s="1">
        <v>22908</v>
      </c>
      <c r="C4951" s="2" t="s">
        <v>187</v>
      </c>
      <c r="D4951" s="2">
        <v>10</v>
      </c>
      <c r="E4951" s="3">
        <v>40790.546527777777</v>
      </c>
      <c r="F4951" s="11">
        <v>0.85</v>
      </c>
      <c r="G4951" s="2">
        <v>14335</v>
      </c>
      <c r="H4951" s="11">
        <v>8.5</v>
      </c>
    </row>
    <row r="4952" spans="1:8" x14ac:dyDescent="0.25">
      <c r="A4952" s="2">
        <v>565430</v>
      </c>
      <c r="B4952" s="1">
        <v>22941</v>
      </c>
      <c r="C4952" s="2" t="s">
        <v>1435</v>
      </c>
      <c r="D4952" s="2">
        <v>1</v>
      </c>
      <c r="E4952" s="3">
        <v>40790.546527777777</v>
      </c>
      <c r="F4952" s="11">
        <v>8.5</v>
      </c>
      <c r="G4952" s="2">
        <v>14335</v>
      </c>
      <c r="H4952" s="11">
        <v>8.5</v>
      </c>
    </row>
    <row r="4953" spans="1:8" x14ac:dyDescent="0.25">
      <c r="A4953" s="2">
        <v>565430</v>
      </c>
      <c r="B4953" s="1">
        <v>23232</v>
      </c>
      <c r="C4953" s="2" t="s">
        <v>1236</v>
      </c>
      <c r="D4953" s="2">
        <v>25</v>
      </c>
      <c r="E4953" s="3">
        <v>40790.546527777777</v>
      </c>
      <c r="F4953" s="11">
        <v>0.42</v>
      </c>
      <c r="G4953" s="2">
        <v>14335</v>
      </c>
      <c r="H4953" s="11">
        <v>10.5</v>
      </c>
    </row>
    <row r="4954" spans="1:8" x14ac:dyDescent="0.25">
      <c r="A4954" s="2">
        <v>565430</v>
      </c>
      <c r="B4954" s="1">
        <v>23233</v>
      </c>
      <c r="C4954" s="2" t="s">
        <v>677</v>
      </c>
      <c r="D4954" s="2">
        <v>25</v>
      </c>
      <c r="E4954" s="3">
        <v>40790.546527777777</v>
      </c>
      <c r="F4954" s="11">
        <v>0.42</v>
      </c>
      <c r="G4954" s="2">
        <v>14335</v>
      </c>
      <c r="H4954" s="11">
        <v>10.5</v>
      </c>
    </row>
    <row r="4955" spans="1:8" x14ac:dyDescent="0.25">
      <c r="A4955" s="2">
        <v>565430</v>
      </c>
      <c r="B4955" s="1">
        <v>23252</v>
      </c>
      <c r="C4955" s="2" t="s">
        <v>1275</v>
      </c>
      <c r="D4955" s="2">
        <v>2</v>
      </c>
      <c r="E4955" s="3">
        <v>40790.546527777777</v>
      </c>
      <c r="F4955" s="11">
        <v>3.75</v>
      </c>
      <c r="G4955" s="2">
        <v>14335</v>
      </c>
      <c r="H4955" s="11">
        <v>7.5</v>
      </c>
    </row>
    <row r="4956" spans="1:8" x14ac:dyDescent="0.25">
      <c r="A4956" s="2">
        <v>565430</v>
      </c>
      <c r="B4956" s="1">
        <v>23547</v>
      </c>
      <c r="C4956" s="2" t="s">
        <v>1277</v>
      </c>
      <c r="D4956" s="2">
        <v>25</v>
      </c>
      <c r="E4956" s="3">
        <v>40790.546527777777</v>
      </c>
      <c r="F4956" s="11">
        <v>0.42</v>
      </c>
      <c r="G4956" s="2">
        <v>14335</v>
      </c>
      <c r="H4956" s="11">
        <v>10.5</v>
      </c>
    </row>
    <row r="4957" spans="1:8" x14ac:dyDescent="0.25">
      <c r="A4957" s="2">
        <v>565430</v>
      </c>
      <c r="B4957" s="1" t="s">
        <v>1382</v>
      </c>
      <c r="C4957" s="2" t="s">
        <v>1383</v>
      </c>
      <c r="D4957" s="2">
        <v>25</v>
      </c>
      <c r="E4957" s="3">
        <v>40790.546527777777</v>
      </c>
      <c r="F4957" s="11">
        <v>0.42</v>
      </c>
      <c r="G4957" s="2">
        <v>14335</v>
      </c>
      <c r="H4957" s="11">
        <v>10.5</v>
      </c>
    </row>
    <row r="4958" spans="1:8" x14ac:dyDescent="0.25">
      <c r="A4958" s="2">
        <v>565430</v>
      </c>
      <c r="B4958" s="1" t="s">
        <v>1422</v>
      </c>
      <c r="C4958" s="2" t="s">
        <v>1423</v>
      </c>
      <c r="D4958" s="2">
        <v>25</v>
      </c>
      <c r="E4958" s="3">
        <v>40790.546527777777</v>
      </c>
      <c r="F4958" s="11">
        <v>0.42</v>
      </c>
      <c r="G4958" s="2">
        <v>14335</v>
      </c>
      <c r="H4958" s="11">
        <v>10.5</v>
      </c>
    </row>
    <row r="4959" spans="1:8" x14ac:dyDescent="0.25">
      <c r="A4959" s="2">
        <v>565430</v>
      </c>
      <c r="B4959" s="1" t="s">
        <v>1425</v>
      </c>
      <c r="C4959" s="2" t="s">
        <v>1426</v>
      </c>
      <c r="D4959" s="2">
        <v>4</v>
      </c>
      <c r="E4959" s="3">
        <v>40790.546527777777</v>
      </c>
      <c r="F4959" s="11">
        <v>0.42</v>
      </c>
      <c r="G4959" s="2">
        <v>14335</v>
      </c>
      <c r="H4959" s="11">
        <v>1.68</v>
      </c>
    </row>
    <row r="4960" spans="1:8" x14ac:dyDescent="0.25">
      <c r="A4960" s="2">
        <v>565430</v>
      </c>
      <c r="B4960" s="1" t="s">
        <v>1433</v>
      </c>
      <c r="C4960" s="2" t="s">
        <v>1434</v>
      </c>
      <c r="D4960" s="2">
        <v>2</v>
      </c>
      <c r="E4960" s="3">
        <v>40790.546527777777</v>
      </c>
      <c r="F4960" s="11">
        <v>1.45</v>
      </c>
      <c r="G4960" s="2">
        <v>14335</v>
      </c>
      <c r="H4960" s="11">
        <v>2.9</v>
      </c>
    </row>
    <row r="4961" spans="1:8" x14ac:dyDescent="0.25">
      <c r="A4961" s="2">
        <v>565430</v>
      </c>
      <c r="B4961" s="1" t="s">
        <v>1431</v>
      </c>
      <c r="C4961" s="2" t="s">
        <v>1432</v>
      </c>
      <c r="D4961" s="2">
        <v>2</v>
      </c>
      <c r="E4961" s="3">
        <v>40790.546527777777</v>
      </c>
      <c r="F4961" s="11">
        <v>1.45</v>
      </c>
      <c r="G4961" s="2">
        <v>14335</v>
      </c>
      <c r="H4961" s="11">
        <v>2.9</v>
      </c>
    </row>
    <row r="4962" spans="1:8" x14ac:dyDescent="0.25">
      <c r="A4962" s="2">
        <v>565440</v>
      </c>
      <c r="B4962" s="1">
        <v>20682</v>
      </c>
      <c r="C4962" s="2" t="s">
        <v>308</v>
      </c>
      <c r="D4962" s="2">
        <v>12</v>
      </c>
      <c r="E4962" s="3">
        <v>40790.587500000001</v>
      </c>
      <c r="F4962" s="11">
        <v>3.25</v>
      </c>
      <c r="G4962" s="2">
        <v>12709</v>
      </c>
      <c r="H4962" s="11">
        <v>39</v>
      </c>
    </row>
    <row r="4963" spans="1:8" x14ac:dyDescent="0.25">
      <c r="A4963" s="2">
        <v>565440</v>
      </c>
      <c r="B4963" s="1">
        <v>22354</v>
      </c>
      <c r="C4963" s="2" t="s">
        <v>81</v>
      </c>
      <c r="D4963" s="2">
        <v>15</v>
      </c>
      <c r="E4963" s="3">
        <v>40790.587500000001</v>
      </c>
      <c r="F4963" s="11">
        <v>3.75</v>
      </c>
      <c r="G4963" s="2">
        <v>12709</v>
      </c>
      <c r="H4963" s="11">
        <v>56.25</v>
      </c>
    </row>
    <row r="4964" spans="1:8" x14ac:dyDescent="0.25">
      <c r="A4964" s="2">
        <v>565440</v>
      </c>
      <c r="B4964" s="1">
        <v>22489</v>
      </c>
      <c r="C4964" s="2" t="s">
        <v>185</v>
      </c>
      <c r="D4964" s="2">
        <v>24</v>
      </c>
      <c r="E4964" s="3">
        <v>40790.587500000001</v>
      </c>
      <c r="F4964" s="11">
        <v>0.42</v>
      </c>
      <c r="G4964" s="2">
        <v>12709</v>
      </c>
      <c r="H4964" s="11">
        <v>10.08</v>
      </c>
    </row>
    <row r="4965" spans="1:8" x14ac:dyDescent="0.25">
      <c r="A4965" s="2">
        <v>565440</v>
      </c>
      <c r="B4965" s="1">
        <v>22627</v>
      </c>
      <c r="C4965" s="2" t="s">
        <v>150</v>
      </c>
      <c r="D4965" s="2">
        <v>10</v>
      </c>
      <c r="E4965" s="3">
        <v>40790.587500000001</v>
      </c>
      <c r="F4965" s="11">
        <v>8.5</v>
      </c>
      <c r="G4965" s="2">
        <v>12709</v>
      </c>
      <c r="H4965" s="11">
        <v>85</v>
      </c>
    </row>
    <row r="4966" spans="1:8" x14ac:dyDescent="0.25">
      <c r="A4966" s="2">
        <v>565440</v>
      </c>
      <c r="B4966" s="1">
        <v>22726</v>
      </c>
      <c r="C4966" s="2" t="s">
        <v>834</v>
      </c>
      <c r="D4966" s="2">
        <v>4</v>
      </c>
      <c r="E4966" s="3">
        <v>40790.587500000001</v>
      </c>
      <c r="F4966" s="11">
        <v>3.75</v>
      </c>
      <c r="G4966" s="2">
        <v>12709</v>
      </c>
      <c r="H4966" s="11">
        <v>15</v>
      </c>
    </row>
    <row r="4967" spans="1:8" x14ac:dyDescent="0.25">
      <c r="A4967" s="2">
        <v>565440</v>
      </c>
      <c r="B4967" s="1">
        <v>22727</v>
      </c>
      <c r="C4967" s="2" t="s">
        <v>161</v>
      </c>
      <c r="D4967" s="2">
        <v>4</v>
      </c>
      <c r="E4967" s="3">
        <v>40790.587500000001</v>
      </c>
      <c r="F4967" s="11">
        <v>3.75</v>
      </c>
      <c r="G4967" s="2">
        <v>12709</v>
      </c>
      <c r="H4967" s="11">
        <v>15</v>
      </c>
    </row>
    <row r="4968" spans="1:8" x14ac:dyDescent="0.25">
      <c r="A4968" s="2">
        <v>565440</v>
      </c>
      <c r="B4968" s="1">
        <v>22728</v>
      </c>
      <c r="C4968" s="2" t="s">
        <v>191</v>
      </c>
      <c r="D4968" s="2">
        <v>4</v>
      </c>
      <c r="E4968" s="3">
        <v>40790.587500000001</v>
      </c>
      <c r="F4968" s="11">
        <v>3.75</v>
      </c>
      <c r="G4968" s="2">
        <v>12709</v>
      </c>
      <c r="H4968" s="11">
        <v>15</v>
      </c>
    </row>
    <row r="4969" spans="1:8" x14ac:dyDescent="0.25">
      <c r="A4969" s="2">
        <v>565440</v>
      </c>
      <c r="B4969" s="1">
        <v>22729</v>
      </c>
      <c r="C4969" s="2" t="s">
        <v>676</v>
      </c>
      <c r="D4969" s="2">
        <v>4</v>
      </c>
      <c r="E4969" s="3">
        <v>40790.587500000001</v>
      </c>
      <c r="F4969" s="11">
        <v>3.75</v>
      </c>
      <c r="G4969" s="2">
        <v>12709</v>
      </c>
      <c r="H4969" s="11">
        <v>15</v>
      </c>
    </row>
    <row r="4970" spans="1:8" x14ac:dyDescent="0.25">
      <c r="A4970" s="2">
        <v>565440</v>
      </c>
      <c r="B4970" s="1">
        <v>22730</v>
      </c>
      <c r="C4970" s="2" t="s">
        <v>160</v>
      </c>
      <c r="D4970" s="2">
        <v>4</v>
      </c>
      <c r="E4970" s="3">
        <v>40790.587500000001</v>
      </c>
      <c r="F4970" s="11">
        <v>3.75</v>
      </c>
      <c r="G4970" s="2">
        <v>12709</v>
      </c>
      <c r="H4970" s="11">
        <v>15</v>
      </c>
    </row>
    <row r="4971" spans="1:8" x14ac:dyDescent="0.25">
      <c r="A4971" s="2">
        <v>565440</v>
      </c>
      <c r="B4971" s="1">
        <v>22966</v>
      </c>
      <c r="C4971" s="2" t="s">
        <v>209</v>
      </c>
      <c r="D4971" s="2">
        <v>24</v>
      </c>
      <c r="E4971" s="3">
        <v>40790.587500000001</v>
      </c>
      <c r="F4971" s="11">
        <v>1.25</v>
      </c>
      <c r="G4971" s="2">
        <v>12709</v>
      </c>
      <c r="H4971" s="11">
        <v>30</v>
      </c>
    </row>
    <row r="4972" spans="1:8" x14ac:dyDescent="0.25">
      <c r="A4972" s="2">
        <v>565440</v>
      </c>
      <c r="B4972" s="1">
        <v>23198</v>
      </c>
      <c r="C4972" s="2" t="s">
        <v>1187</v>
      </c>
      <c r="D4972" s="2">
        <v>12</v>
      </c>
      <c r="E4972" s="3">
        <v>40790.587500000001</v>
      </c>
      <c r="F4972" s="11">
        <v>1.45</v>
      </c>
      <c r="G4972" s="2">
        <v>12709</v>
      </c>
      <c r="H4972" s="11">
        <v>17.399999999999999</v>
      </c>
    </row>
    <row r="4973" spans="1:8" x14ac:dyDescent="0.25">
      <c r="A4973" s="2">
        <v>565440</v>
      </c>
      <c r="B4973" s="1">
        <v>23243</v>
      </c>
      <c r="C4973" s="2" t="s">
        <v>1126</v>
      </c>
      <c r="D4973" s="2">
        <v>12</v>
      </c>
      <c r="E4973" s="3">
        <v>40790.587500000001</v>
      </c>
      <c r="F4973" s="11">
        <v>4.95</v>
      </c>
      <c r="G4973" s="2">
        <v>12709</v>
      </c>
      <c r="H4973" s="11">
        <v>59.400000000000006</v>
      </c>
    </row>
    <row r="4974" spans="1:8" x14ac:dyDescent="0.25">
      <c r="A4974" s="2">
        <v>565440</v>
      </c>
      <c r="B4974" s="1">
        <v>23298</v>
      </c>
      <c r="C4974" s="2" t="s">
        <v>1020</v>
      </c>
      <c r="D4974" s="2">
        <v>3</v>
      </c>
      <c r="E4974" s="3">
        <v>40790.587500000001</v>
      </c>
      <c r="F4974" s="11">
        <v>4.95</v>
      </c>
      <c r="G4974" s="2">
        <v>12709</v>
      </c>
      <c r="H4974" s="11">
        <v>14.850000000000001</v>
      </c>
    </row>
    <row r="4975" spans="1:8" x14ac:dyDescent="0.25">
      <c r="A4975" s="2">
        <v>565440</v>
      </c>
      <c r="B4975" s="1">
        <v>23306</v>
      </c>
      <c r="C4975" s="2" t="s">
        <v>1138</v>
      </c>
      <c r="D4975" s="2">
        <v>24</v>
      </c>
      <c r="E4975" s="3">
        <v>40790.587500000001</v>
      </c>
      <c r="F4975" s="11">
        <v>1.45</v>
      </c>
      <c r="G4975" s="2">
        <v>12709</v>
      </c>
      <c r="H4975" s="11">
        <v>34.799999999999997</v>
      </c>
    </row>
    <row r="4976" spans="1:8" x14ac:dyDescent="0.25">
      <c r="A4976" s="2">
        <v>565440</v>
      </c>
      <c r="B4976" s="1">
        <v>23307</v>
      </c>
      <c r="C4976" s="2" t="s">
        <v>1129</v>
      </c>
      <c r="D4976" s="2">
        <v>48</v>
      </c>
      <c r="E4976" s="3">
        <v>40790.587500000001</v>
      </c>
      <c r="F4976" s="11">
        <v>0.55000000000000004</v>
      </c>
      <c r="G4976" s="2">
        <v>12709</v>
      </c>
      <c r="H4976" s="11">
        <v>26.400000000000002</v>
      </c>
    </row>
    <row r="4977" spans="1:8" x14ac:dyDescent="0.25">
      <c r="A4977" s="2">
        <v>565440</v>
      </c>
      <c r="B4977" s="1">
        <v>23328</v>
      </c>
      <c r="C4977" s="2" t="s">
        <v>1439</v>
      </c>
      <c r="D4977" s="2">
        <v>12</v>
      </c>
      <c r="E4977" s="3">
        <v>40790.587500000001</v>
      </c>
      <c r="F4977" s="11">
        <v>3.75</v>
      </c>
      <c r="G4977" s="2">
        <v>12709</v>
      </c>
      <c r="H4977" s="11">
        <v>45</v>
      </c>
    </row>
    <row r="4978" spans="1:8" x14ac:dyDescent="0.25">
      <c r="A4978" s="2">
        <v>565440</v>
      </c>
      <c r="B4978" s="1">
        <v>47566</v>
      </c>
      <c r="C4978" s="2" t="s">
        <v>530</v>
      </c>
      <c r="D4978" s="2">
        <v>8</v>
      </c>
      <c r="E4978" s="3">
        <v>40790.587500000001</v>
      </c>
      <c r="F4978" s="11">
        <v>4.95</v>
      </c>
      <c r="G4978" s="2">
        <v>12709</v>
      </c>
      <c r="H4978" s="11">
        <v>39.6</v>
      </c>
    </row>
    <row r="4979" spans="1:8" x14ac:dyDescent="0.25">
      <c r="A4979" s="2">
        <v>565440</v>
      </c>
      <c r="B4979" s="1" t="s">
        <v>492</v>
      </c>
      <c r="C4979" s="2" t="s">
        <v>493</v>
      </c>
      <c r="D4979" s="2">
        <v>21</v>
      </c>
      <c r="E4979" s="3">
        <v>40790.587500000001</v>
      </c>
      <c r="F4979" s="11">
        <v>5.45</v>
      </c>
      <c r="G4979" s="2">
        <v>12709</v>
      </c>
      <c r="H4979" s="11">
        <v>114.45</v>
      </c>
    </row>
    <row r="4980" spans="1:8" x14ac:dyDescent="0.25">
      <c r="A4980" s="2">
        <v>565440</v>
      </c>
      <c r="B4980" s="1" t="s">
        <v>494</v>
      </c>
      <c r="C4980" s="2" t="s">
        <v>495</v>
      </c>
      <c r="D4980" s="2">
        <v>21</v>
      </c>
      <c r="E4980" s="3">
        <v>40790.587500000001</v>
      </c>
      <c r="F4980" s="11">
        <v>5.45</v>
      </c>
      <c r="G4980" s="2">
        <v>12709</v>
      </c>
      <c r="H4980" s="11">
        <v>114.45</v>
      </c>
    </row>
    <row r="4981" spans="1:8" x14ac:dyDescent="0.25">
      <c r="A4981" s="2">
        <v>565442</v>
      </c>
      <c r="B4981" s="1">
        <v>16045</v>
      </c>
      <c r="C4981" s="2" t="s">
        <v>1442</v>
      </c>
      <c r="D4981" s="2">
        <v>100</v>
      </c>
      <c r="E4981" s="3">
        <v>40790.589583333334</v>
      </c>
      <c r="F4981" s="11">
        <v>0.04</v>
      </c>
      <c r="G4981" s="2">
        <v>12627</v>
      </c>
      <c r="H4981" s="11">
        <v>4</v>
      </c>
    </row>
    <row r="4982" spans="1:8" x14ac:dyDescent="0.25">
      <c r="A4982" s="2">
        <v>565442</v>
      </c>
      <c r="B4982" s="1">
        <v>20726</v>
      </c>
      <c r="C4982" s="2" t="s">
        <v>435</v>
      </c>
      <c r="D4982" s="2">
        <v>30</v>
      </c>
      <c r="E4982" s="3">
        <v>40790.589583333334</v>
      </c>
      <c r="F4982" s="11">
        <v>1.65</v>
      </c>
      <c r="G4982" s="2">
        <v>12627</v>
      </c>
      <c r="H4982" s="11">
        <v>49.5</v>
      </c>
    </row>
    <row r="4983" spans="1:8" x14ac:dyDescent="0.25">
      <c r="A4983" s="2">
        <v>565442</v>
      </c>
      <c r="B4983" s="1">
        <v>20914</v>
      </c>
      <c r="C4983" s="2" t="s">
        <v>109</v>
      </c>
      <c r="D4983" s="2">
        <v>6</v>
      </c>
      <c r="E4983" s="3">
        <v>40790.589583333334</v>
      </c>
      <c r="F4983" s="11">
        <v>2.95</v>
      </c>
      <c r="G4983" s="2">
        <v>12627</v>
      </c>
      <c r="H4983" s="11">
        <v>17.700000000000003</v>
      </c>
    </row>
    <row r="4984" spans="1:8" x14ac:dyDescent="0.25">
      <c r="A4984" s="2">
        <v>565442</v>
      </c>
      <c r="B4984" s="1">
        <v>21080</v>
      </c>
      <c r="C4984" s="2" t="s">
        <v>377</v>
      </c>
      <c r="D4984" s="2">
        <v>12</v>
      </c>
      <c r="E4984" s="3">
        <v>40790.589583333334</v>
      </c>
      <c r="F4984" s="11">
        <v>0.85</v>
      </c>
      <c r="G4984" s="2">
        <v>12627</v>
      </c>
      <c r="H4984" s="11">
        <v>10.199999999999999</v>
      </c>
    </row>
    <row r="4985" spans="1:8" x14ac:dyDescent="0.25">
      <c r="A4985" s="2">
        <v>565442</v>
      </c>
      <c r="B4985" s="1">
        <v>21156</v>
      </c>
      <c r="C4985" s="2" t="s">
        <v>156</v>
      </c>
      <c r="D4985" s="2">
        <v>8</v>
      </c>
      <c r="E4985" s="3">
        <v>40790.589583333334</v>
      </c>
      <c r="F4985" s="11">
        <v>1.95</v>
      </c>
      <c r="G4985" s="2">
        <v>12627</v>
      </c>
      <c r="H4985" s="11">
        <v>15.6</v>
      </c>
    </row>
    <row r="4986" spans="1:8" x14ac:dyDescent="0.25">
      <c r="A4986" s="2">
        <v>565442</v>
      </c>
      <c r="B4986" s="1">
        <v>21558</v>
      </c>
      <c r="C4986" s="2" t="s">
        <v>334</v>
      </c>
      <c r="D4986" s="2">
        <v>6</v>
      </c>
      <c r="E4986" s="3">
        <v>40790.589583333334</v>
      </c>
      <c r="F4986" s="11">
        <v>2.5499999999999998</v>
      </c>
      <c r="G4986" s="2">
        <v>12627</v>
      </c>
      <c r="H4986" s="11">
        <v>15.299999999999999</v>
      </c>
    </row>
    <row r="4987" spans="1:8" x14ac:dyDescent="0.25">
      <c r="A4987" s="2">
        <v>565442</v>
      </c>
      <c r="B4987" s="1">
        <v>21577</v>
      </c>
      <c r="C4987" s="2" t="s">
        <v>201</v>
      </c>
      <c r="D4987" s="2">
        <v>6</v>
      </c>
      <c r="E4987" s="3">
        <v>40790.589583333334</v>
      </c>
      <c r="F4987" s="11">
        <v>2.25</v>
      </c>
      <c r="G4987" s="2">
        <v>12627</v>
      </c>
      <c r="H4987" s="11">
        <v>13.5</v>
      </c>
    </row>
    <row r="4988" spans="1:8" x14ac:dyDescent="0.25">
      <c r="A4988" s="2">
        <v>565442</v>
      </c>
      <c r="B4988" s="1">
        <v>21579</v>
      </c>
      <c r="C4988" s="2" t="s">
        <v>417</v>
      </c>
      <c r="D4988" s="2">
        <v>6</v>
      </c>
      <c r="E4988" s="3">
        <v>40790.589583333334</v>
      </c>
      <c r="F4988" s="11">
        <v>2.25</v>
      </c>
      <c r="G4988" s="2">
        <v>12627</v>
      </c>
      <c r="H4988" s="11">
        <v>13.5</v>
      </c>
    </row>
    <row r="4989" spans="1:8" x14ac:dyDescent="0.25">
      <c r="A4989" s="2">
        <v>565442</v>
      </c>
      <c r="B4989" s="1">
        <v>21668</v>
      </c>
      <c r="C4989" s="2" t="s">
        <v>274</v>
      </c>
      <c r="D4989" s="2">
        <v>12</v>
      </c>
      <c r="E4989" s="3">
        <v>40790.589583333334</v>
      </c>
      <c r="F4989" s="11">
        <v>1.25</v>
      </c>
      <c r="G4989" s="2">
        <v>12627</v>
      </c>
      <c r="H4989" s="11">
        <v>15</v>
      </c>
    </row>
    <row r="4990" spans="1:8" x14ac:dyDescent="0.25">
      <c r="A4990" s="2">
        <v>565442</v>
      </c>
      <c r="B4990" s="1">
        <v>21670</v>
      </c>
      <c r="C4990" s="2" t="s">
        <v>540</v>
      </c>
      <c r="D4990" s="2">
        <v>12</v>
      </c>
      <c r="E4990" s="3">
        <v>40790.589583333334</v>
      </c>
      <c r="F4990" s="11">
        <v>1.25</v>
      </c>
      <c r="G4990" s="2">
        <v>12627</v>
      </c>
      <c r="H4990" s="11">
        <v>15</v>
      </c>
    </row>
    <row r="4991" spans="1:8" x14ac:dyDescent="0.25">
      <c r="A4991" s="2">
        <v>565442</v>
      </c>
      <c r="B4991" s="1">
        <v>21671</v>
      </c>
      <c r="C4991" s="2" t="s">
        <v>448</v>
      </c>
      <c r="D4991" s="2">
        <v>12</v>
      </c>
      <c r="E4991" s="3">
        <v>40790.589583333334</v>
      </c>
      <c r="F4991" s="11">
        <v>1.25</v>
      </c>
      <c r="G4991" s="2">
        <v>12627</v>
      </c>
      <c r="H4991" s="11">
        <v>15</v>
      </c>
    </row>
    <row r="4992" spans="1:8" x14ac:dyDescent="0.25">
      <c r="A4992" s="2">
        <v>565442</v>
      </c>
      <c r="B4992" s="1">
        <v>21672</v>
      </c>
      <c r="C4992" s="2" t="s">
        <v>276</v>
      </c>
      <c r="D4992" s="2">
        <v>12</v>
      </c>
      <c r="E4992" s="3">
        <v>40790.589583333334</v>
      </c>
      <c r="F4992" s="11">
        <v>1.25</v>
      </c>
      <c r="G4992" s="2">
        <v>12627</v>
      </c>
      <c r="H4992" s="11">
        <v>15</v>
      </c>
    </row>
    <row r="4993" spans="1:8" x14ac:dyDescent="0.25">
      <c r="A4993" s="2">
        <v>565442</v>
      </c>
      <c r="B4993" s="1">
        <v>21843</v>
      </c>
      <c r="C4993" s="2" t="s">
        <v>578</v>
      </c>
      <c r="D4993" s="2">
        <v>2</v>
      </c>
      <c r="E4993" s="3">
        <v>40790.589583333334</v>
      </c>
      <c r="F4993" s="11">
        <v>10.95</v>
      </c>
      <c r="G4993" s="2">
        <v>12627</v>
      </c>
      <c r="H4993" s="11">
        <v>21.9</v>
      </c>
    </row>
    <row r="4994" spans="1:8" x14ac:dyDescent="0.25">
      <c r="A4994" s="2">
        <v>565442</v>
      </c>
      <c r="B4994" s="1">
        <v>21980</v>
      </c>
      <c r="C4994" s="2" t="s">
        <v>346</v>
      </c>
      <c r="D4994" s="2">
        <v>24</v>
      </c>
      <c r="E4994" s="3">
        <v>40790.589583333334</v>
      </c>
      <c r="F4994" s="11">
        <v>0.28999999999999998</v>
      </c>
      <c r="G4994" s="2">
        <v>12627</v>
      </c>
      <c r="H4994" s="11">
        <v>6.9599999999999991</v>
      </c>
    </row>
    <row r="4995" spans="1:8" x14ac:dyDescent="0.25">
      <c r="A4995" s="2">
        <v>565442</v>
      </c>
      <c r="B4995" s="1">
        <v>21981</v>
      </c>
      <c r="C4995" s="2" t="s">
        <v>111</v>
      </c>
      <c r="D4995" s="2">
        <v>48</v>
      </c>
      <c r="E4995" s="3">
        <v>40790.589583333334</v>
      </c>
      <c r="F4995" s="11">
        <v>0.28999999999999998</v>
      </c>
      <c r="G4995" s="2">
        <v>12627</v>
      </c>
      <c r="H4995" s="11">
        <v>13.919999999999998</v>
      </c>
    </row>
    <row r="4996" spans="1:8" x14ac:dyDescent="0.25">
      <c r="A4996" s="2">
        <v>565442</v>
      </c>
      <c r="B4996" s="1">
        <v>22200</v>
      </c>
      <c r="C4996" s="2" t="s">
        <v>42</v>
      </c>
      <c r="D4996" s="2">
        <v>4</v>
      </c>
      <c r="E4996" s="3">
        <v>40790.589583333334</v>
      </c>
      <c r="F4996" s="11">
        <v>4.25</v>
      </c>
      <c r="G4996" s="2">
        <v>12627</v>
      </c>
      <c r="H4996" s="11">
        <v>17</v>
      </c>
    </row>
    <row r="4997" spans="1:8" x14ac:dyDescent="0.25">
      <c r="A4997" s="2">
        <v>565442</v>
      </c>
      <c r="B4997" s="1">
        <v>22324</v>
      </c>
      <c r="C4997" s="2" t="s">
        <v>1440</v>
      </c>
      <c r="D4997" s="2">
        <v>12</v>
      </c>
      <c r="E4997" s="3">
        <v>40790.589583333334</v>
      </c>
      <c r="F4997" s="11">
        <v>1.95</v>
      </c>
      <c r="G4997" s="2">
        <v>12627</v>
      </c>
      <c r="H4997" s="11">
        <v>23.4</v>
      </c>
    </row>
    <row r="4998" spans="1:8" x14ac:dyDescent="0.25">
      <c r="A4998" s="2">
        <v>565442</v>
      </c>
      <c r="B4998" s="1">
        <v>22326</v>
      </c>
      <c r="C4998" s="2" t="s">
        <v>75</v>
      </c>
      <c r="D4998" s="2">
        <v>18</v>
      </c>
      <c r="E4998" s="3">
        <v>40790.589583333334</v>
      </c>
      <c r="F4998" s="11">
        <v>2.95</v>
      </c>
      <c r="G4998" s="2">
        <v>12627</v>
      </c>
      <c r="H4998" s="11">
        <v>53.1</v>
      </c>
    </row>
    <row r="4999" spans="1:8" x14ac:dyDescent="0.25">
      <c r="A4999" s="2">
        <v>565442</v>
      </c>
      <c r="B4999" s="1">
        <v>22327</v>
      </c>
      <c r="C4999" s="2" t="s">
        <v>335</v>
      </c>
      <c r="D4999" s="2">
        <v>12</v>
      </c>
      <c r="E4999" s="3">
        <v>40790.589583333334</v>
      </c>
      <c r="F4999" s="11">
        <v>2.95</v>
      </c>
      <c r="G4999" s="2">
        <v>12627</v>
      </c>
      <c r="H4999" s="11">
        <v>35.400000000000006</v>
      </c>
    </row>
    <row r="5000" spans="1:8" x14ac:dyDescent="0.25">
      <c r="A5000" s="2">
        <v>565442</v>
      </c>
      <c r="B5000" s="1">
        <v>22329</v>
      </c>
      <c r="C5000" s="2" t="s">
        <v>366</v>
      </c>
      <c r="D5000" s="2">
        <v>12</v>
      </c>
      <c r="E5000" s="3">
        <v>40790.589583333334</v>
      </c>
      <c r="F5000" s="11">
        <v>1.65</v>
      </c>
      <c r="G5000" s="2">
        <v>12627</v>
      </c>
      <c r="H5000" s="11">
        <v>19.799999999999997</v>
      </c>
    </row>
    <row r="5001" spans="1:8" x14ac:dyDescent="0.25">
      <c r="A5001" s="2">
        <v>565442</v>
      </c>
      <c r="B5001" s="1">
        <v>22356</v>
      </c>
      <c r="C5001" s="2" t="s">
        <v>503</v>
      </c>
      <c r="D5001" s="2">
        <v>10</v>
      </c>
      <c r="E5001" s="3">
        <v>40790.589583333334</v>
      </c>
      <c r="F5001" s="11">
        <v>0.85</v>
      </c>
      <c r="G5001" s="2">
        <v>12627</v>
      </c>
      <c r="H5001" s="11">
        <v>8.5</v>
      </c>
    </row>
    <row r="5002" spans="1:8" x14ac:dyDescent="0.25">
      <c r="A5002" s="2">
        <v>565442</v>
      </c>
      <c r="B5002" s="1">
        <v>22382</v>
      </c>
      <c r="C5002" s="2" t="s">
        <v>858</v>
      </c>
      <c r="D5002" s="2">
        <v>30</v>
      </c>
      <c r="E5002" s="3">
        <v>40790.589583333334</v>
      </c>
      <c r="F5002" s="11">
        <v>1.65</v>
      </c>
      <c r="G5002" s="2">
        <v>12627</v>
      </c>
      <c r="H5002" s="11">
        <v>49.5</v>
      </c>
    </row>
    <row r="5003" spans="1:8" x14ac:dyDescent="0.25">
      <c r="A5003" s="2">
        <v>565442</v>
      </c>
      <c r="B5003" s="1">
        <v>22384</v>
      </c>
      <c r="C5003" s="2" t="s">
        <v>595</v>
      </c>
      <c r="D5003" s="2">
        <v>10</v>
      </c>
      <c r="E5003" s="3">
        <v>40790.589583333334</v>
      </c>
      <c r="F5003" s="11">
        <v>1.65</v>
      </c>
      <c r="G5003" s="2">
        <v>12627</v>
      </c>
      <c r="H5003" s="11">
        <v>16.5</v>
      </c>
    </row>
    <row r="5004" spans="1:8" x14ac:dyDescent="0.25">
      <c r="A5004" s="2">
        <v>565442</v>
      </c>
      <c r="B5004" s="1">
        <v>22452</v>
      </c>
      <c r="C5004" s="2" t="s">
        <v>222</v>
      </c>
      <c r="D5004" s="2">
        <v>6</v>
      </c>
      <c r="E5004" s="3">
        <v>40790.589583333334</v>
      </c>
      <c r="F5004" s="11">
        <v>2.95</v>
      </c>
      <c r="G5004" s="2">
        <v>12627</v>
      </c>
      <c r="H5004" s="11">
        <v>17.700000000000003</v>
      </c>
    </row>
    <row r="5005" spans="1:8" x14ac:dyDescent="0.25">
      <c r="A5005" s="2">
        <v>565442</v>
      </c>
      <c r="B5005" s="1">
        <v>22551</v>
      </c>
      <c r="C5005" s="2" t="s">
        <v>158</v>
      </c>
      <c r="D5005" s="2">
        <v>24</v>
      </c>
      <c r="E5005" s="3">
        <v>40790.589583333334</v>
      </c>
      <c r="F5005" s="11">
        <v>1.65</v>
      </c>
      <c r="G5005" s="2">
        <v>12627</v>
      </c>
      <c r="H5005" s="11">
        <v>39.599999999999994</v>
      </c>
    </row>
    <row r="5006" spans="1:8" x14ac:dyDescent="0.25">
      <c r="A5006" s="2">
        <v>565442</v>
      </c>
      <c r="B5006" s="1">
        <v>22554</v>
      </c>
      <c r="C5006" s="2" t="s">
        <v>110</v>
      </c>
      <c r="D5006" s="2">
        <v>24</v>
      </c>
      <c r="E5006" s="3">
        <v>40790.589583333334</v>
      </c>
      <c r="F5006" s="11">
        <v>1.65</v>
      </c>
      <c r="G5006" s="2">
        <v>12627</v>
      </c>
      <c r="H5006" s="11">
        <v>39.599999999999994</v>
      </c>
    </row>
    <row r="5007" spans="1:8" x14ac:dyDescent="0.25">
      <c r="A5007" s="2">
        <v>565442</v>
      </c>
      <c r="B5007" s="1">
        <v>22629</v>
      </c>
      <c r="C5007" s="2" t="s">
        <v>74</v>
      </c>
      <c r="D5007" s="2">
        <v>12</v>
      </c>
      <c r="E5007" s="3">
        <v>40790.589583333334</v>
      </c>
      <c r="F5007" s="11">
        <v>1.95</v>
      </c>
      <c r="G5007" s="2">
        <v>12627</v>
      </c>
      <c r="H5007" s="11">
        <v>23.4</v>
      </c>
    </row>
    <row r="5008" spans="1:8" x14ac:dyDescent="0.25">
      <c r="A5008" s="2">
        <v>565442</v>
      </c>
      <c r="B5008" s="1">
        <v>22650</v>
      </c>
      <c r="C5008" s="2" t="s">
        <v>1088</v>
      </c>
      <c r="D5008" s="2">
        <v>12</v>
      </c>
      <c r="E5008" s="3">
        <v>40790.589583333334</v>
      </c>
      <c r="F5008" s="11">
        <v>1.45</v>
      </c>
      <c r="G5008" s="2">
        <v>12627</v>
      </c>
      <c r="H5008" s="11">
        <v>17.399999999999999</v>
      </c>
    </row>
    <row r="5009" spans="1:8" x14ac:dyDescent="0.25">
      <c r="A5009" s="2">
        <v>565442</v>
      </c>
      <c r="B5009" s="1">
        <v>22755</v>
      </c>
      <c r="C5009" s="2" t="s">
        <v>1441</v>
      </c>
      <c r="D5009" s="2">
        <v>12</v>
      </c>
      <c r="E5009" s="3">
        <v>40790.589583333334</v>
      </c>
      <c r="F5009" s="11">
        <v>0.85</v>
      </c>
      <c r="G5009" s="2">
        <v>12627</v>
      </c>
      <c r="H5009" s="11">
        <v>10.199999999999999</v>
      </c>
    </row>
    <row r="5010" spans="1:8" x14ac:dyDescent="0.25">
      <c r="A5010" s="2">
        <v>565442</v>
      </c>
      <c r="B5010" s="1">
        <v>23241</v>
      </c>
      <c r="C5010" s="2" t="s">
        <v>1161</v>
      </c>
      <c r="D5010" s="2">
        <v>6</v>
      </c>
      <c r="E5010" s="3">
        <v>40790.589583333334</v>
      </c>
      <c r="F5010" s="11">
        <v>2.08</v>
      </c>
      <c r="G5010" s="2">
        <v>12627</v>
      </c>
      <c r="H5010" s="11">
        <v>12.48</v>
      </c>
    </row>
    <row r="5011" spans="1:8" x14ac:dyDescent="0.25">
      <c r="A5011" s="2">
        <v>565442</v>
      </c>
      <c r="B5011" s="1">
        <v>23254</v>
      </c>
      <c r="C5011" s="2" t="s">
        <v>1009</v>
      </c>
      <c r="D5011" s="2">
        <v>8</v>
      </c>
      <c r="E5011" s="3">
        <v>40790.589583333334</v>
      </c>
      <c r="F5011" s="11">
        <v>4.1500000000000004</v>
      </c>
      <c r="G5011" s="2">
        <v>12627</v>
      </c>
      <c r="H5011" s="11">
        <v>33.200000000000003</v>
      </c>
    </row>
    <row r="5012" spans="1:8" x14ac:dyDescent="0.25">
      <c r="A5012" s="2">
        <v>565442</v>
      </c>
      <c r="B5012" s="1">
        <v>23256</v>
      </c>
      <c r="C5012" s="2" t="s">
        <v>922</v>
      </c>
      <c r="D5012" s="2">
        <v>8</v>
      </c>
      <c r="E5012" s="3">
        <v>40790.589583333334</v>
      </c>
      <c r="F5012" s="11">
        <v>4.1500000000000004</v>
      </c>
      <c r="G5012" s="2">
        <v>12627</v>
      </c>
      <c r="H5012" s="11">
        <v>33.200000000000003</v>
      </c>
    </row>
    <row r="5013" spans="1:8" x14ac:dyDescent="0.25">
      <c r="A5013" s="2">
        <v>565442</v>
      </c>
      <c r="B5013" s="1">
        <v>23289</v>
      </c>
      <c r="C5013" s="2" t="s">
        <v>1162</v>
      </c>
      <c r="D5013" s="2">
        <v>8</v>
      </c>
      <c r="E5013" s="3">
        <v>40790.589583333334</v>
      </c>
      <c r="F5013" s="11">
        <v>1.25</v>
      </c>
      <c r="G5013" s="2">
        <v>12627</v>
      </c>
      <c r="H5013" s="11">
        <v>10</v>
      </c>
    </row>
    <row r="5014" spans="1:8" x14ac:dyDescent="0.25">
      <c r="A5014" s="2">
        <v>565442</v>
      </c>
      <c r="B5014" s="1">
        <v>23290</v>
      </c>
      <c r="C5014" s="2" t="s">
        <v>1163</v>
      </c>
      <c r="D5014" s="2">
        <v>16</v>
      </c>
      <c r="E5014" s="3">
        <v>40790.589583333334</v>
      </c>
      <c r="F5014" s="11">
        <v>1.25</v>
      </c>
      <c r="G5014" s="2">
        <v>12627</v>
      </c>
      <c r="H5014" s="11">
        <v>20</v>
      </c>
    </row>
    <row r="5015" spans="1:8" x14ac:dyDescent="0.25">
      <c r="A5015" s="2">
        <v>565442</v>
      </c>
      <c r="B5015" s="1">
        <v>23291</v>
      </c>
      <c r="C5015" s="2" t="s">
        <v>1165</v>
      </c>
      <c r="D5015" s="2">
        <v>8</v>
      </c>
      <c r="E5015" s="3">
        <v>40790.589583333334</v>
      </c>
      <c r="F5015" s="11">
        <v>1.25</v>
      </c>
      <c r="G5015" s="2">
        <v>12627</v>
      </c>
      <c r="H5015" s="11">
        <v>10</v>
      </c>
    </row>
    <row r="5016" spans="1:8" x14ac:dyDescent="0.25">
      <c r="A5016" s="2">
        <v>565442</v>
      </c>
      <c r="B5016" s="1" t="s">
        <v>39</v>
      </c>
      <c r="C5016" s="2" t="s">
        <v>767</v>
      </c>
      <c r="D5016" s="2">
        <v>8</v>
      </c>
      <c r="E5016" s="3">
        <v>40790.589583333334</v>
      </c>
      <c r="F5016" s="11">
        <v>4.1500000000000004</v>
      </c>
      <c r="G5016" s="2">
        <v>12627</v>
      </c>
      <c r="H5016" s="11">
        <v>33.200000000000003</v>
      </c>
    </row>
    <row r="5017" spans="1:8" x14ac:dyDescent="0.25">
      <c r="A5017" s="2">
        <v>565759</v>
      </c>
      <c r="B5017" s="1">
        <v>21035</v>
      </c>
      <c r="C5017" s="2" t="s">
        <v>142</v>
      </c>
      <c r="D5017" s="2">
        <v>6</v>
      </c>
      <c r="E5017" s="3">
        <v>40792.573611111111</v>
      </c>
      <c r="F5017" s="11">
        <v>3.25</v>
      </c>
      <c r="G5017" s="2">
        <v>12720</v>
      </c>
      <c r="H5017" s="11">
        <v>19.5</v>
      </c>
    </row>
    <row r="5018" spans="1:8" x14ac:dyDescent="0.25">
      <c r="A5018" s="2">
        <v>565759</v>
      </c>
      <c r="B5018" s="1">
        <v>21238</v>
      </c>
      <c r="C5018" s="2" t="s">
        <v>125</v>
      </c>
      <c r="D5018" s="2">
        <v>8</v>
      </c>
      <c r="E5018" s="3">
        <v>40792.573611111111</v>
      </c>
      <c r="F5018" s="11">
        <v>0.85</v>
      </c>
      <c r="G5018" s="2">
        <v>12720</v>
      </c>
      <c r="H5018" s="11">
        <v>6.8</v>
      </c>
    </row>
    <row r="5019" spans="1:8" x14ac:dyDescent="0.25">
      <c r="A5019" s="2">
        <v>565759</v>
      </c>
      <c r="B5019" s="1">
        <v>21500</v>
      </c>
      <c r="C5019" s="2" t="s">
        <v>396</v>
      </c>
      <c r="D5019" s="2">
        <v>25</v>
      </c>
      <c r="E5019" s="3">
        <v>40792.573611111111</v>
      </c>
      <c r="F5019" s="11">
        <v>0.42</v>
      </c>
      <c r="G5019" s="2">
        <v>12720</v>
      </c>
      <c r="H5019" s="11">
        <v>10.5</v>
      </c>
    </row>
    <row r="5020" spans="1:8" x14ac:dyDescent="0.25">
      <c r="A5020" s="2">
        <v>565759</v>
      </c>
      <c r="B5020" s="1">
        <v>21843</v>
      </c>
      <c r="C5020" s="2" t="s">
        <v>578</v>
      </c>
      <c r="D5020" s="2">
        <v>1</v>
      </c>
      <c r="E5020" s="3">
        <v>40792.573611111111</v>
      </c>
      <c r="F5020" s="11">
        <v>10.95</v>
      </c>
      <c r="G5020" s="2">
        <v>12720</v>
      </c>
      <c r="H5020" s="11">
        <v>10.95</v>
      </c>
    </row>
    <row r="5021" spans="1:8" x14ac:dyDescent="0.25">
      <c r="A5021" s="2">
        <v>565759</v>
      </c>
      <c r="B5021" s="1">
        <v>21933</v>
      </c>
      <c r="C5021" s="2" t="s">
        <v>1101</v>
      </c>
      <c r="D5021" s="2">
        <v>10</v>
      </c>
      <c r="E5021" s="3">
        <v>40792.573611111111</v>
      </c>
      <c r="F5021" s="11">
        <v>1.65</v>
      </c>
      <c r="G5021" s="2">
        <v>12720</v>
      </c>
      <c r="H5021" s="11">
        <v>16.5</v>
      </c>
    </row>
    <row r="5022" spans="1:8" x14ac:dyDescent="0.25">
      <c r="A5022" s="2">
        <v>565759</v>
      </c>
      <c r="B5022" s="1">
        <v>21936</v>
      </c>
      <c r="C5022" s="2" t="s">
        <v>455</v>
      </c>
      <c r="D5022" s="2">
        <v>5</v>
      </c>
      <c r="E5022" s="3">
        <v>40792.573611111111</v>
      </c>
      <c r="F5022" s="11">
        <v>2.95</v>
      </c>
      <c r="G5022" s="2">
        <v>12720</v>
      </c>
      <c r="H5022" s="11">
        <v>14.75</v>
      </c>
    </row>
    <row r="5023" spans="1:8" x14ac:dyDescent="0.25">
      <c r="A5023" s="2">
        <v>565759</v>
      </c>
      <c r="B5023" s="1">
        <v>21980</v>
      </c>
      <c r="C5023" s="2" t="s">
        <v>346</v>
      </c>
      <c r="D5023" s="2">
        <v>48</v>
      </c>
      <c r="E5023" s="3">
        <v>40792.573611111111</v>
      </c>
      <c r="F5023" s="11">
        <v>0.39</v>
      </c>
      <c r="G5023" s="2">
        <v>12720</v>
      </c>
      <c r="H5023" s="11">
        <v>18.72</v>
      </c>
    </row>
    <row r="5024" spans="1:8" x14ac:dyDescent="0.25">
      <c r="A5024" s="2">
        <v>565759</v>
      </c>
      <c r="B5024" s="1">
        <v>21981</v>
      </c>
      <c r="C5024" s="2" t="s">
        <v>111</v>
      </c>
      <c r="D5024" s="2">
        <v>48</v>
      </c>
      <c r="E5024" s="3">
        <v>40792.573611111111</v>
      </c>
      <c r="F5024" s="11">
        <v>0.39</v>
      </c>
      <c r="G5024" s="2">
        <v>12720</v>
      </c>
      <c r="H5024" s="11">
        <v>18.72</v>
      </c>
    </row>
    <row r="5025" spans="1:8" x14ac:dyDescent="0.25">
      <c r="A5025" s="2">
        <v>565759</v>
      </c>
      <c r="B5025" s="1">
        <v>21984</v>
      </c>
      <c r="C5025" s="2" t="s">
        <v>112</v>
      </c>
      <c r="D5025" s="2">
        <v>24</v>
      </c>
      <c r="E5025" s="3">
        <v>40792.573611111111</v>
      </c>
      <c r="F5025" s="11">
        <v>0.39</v>
      </c>
      <c r="G5025" s="2">
        <v>12720</v>
      </c>
      <c r="H5025" s="11">
        <v>9.36</v>
      </c>
    </row>
    <row r="5026" spans="1:8" x14ac:dyDescent="0.25">
      <c r="A5026" s="2">
        <v>565759</v>
      </c>
      <c r="B5026" s="1">
        <v>21986</v>
      </c>
      <c r="C5026" s="2" t="s">
        <v>796</v>
      </c>
      <c r="D5026" s="2">
        <v>24</v>
      </c>
      <c r="E5026" s="3">
        <v>40792.573611111111</v>
      </c>
      <c r="F5026" s="11">
        <v>0.39</v>
      </c>
      <c r="G5026" s="2">
        <v>12720</v>
      </c>
      <c r="H5026" s="11">
        <v>9.36</v>
      </c>
    </row>
    <row r="5027" spans="1:8" x14ac:dyDescent="0.25">
      <c r="A5027" s="2">
        <v>565759</v>
      </c>
      <c r="B5027" s="1">
        <v>22326</v>
      </c>
      <c r="C5027" s="2" t="s">
        <v>75</v>
      </c>
      <c r="D5027" s="2">
        <v>6</v>
      </c>
      <c r="E5027" s="3">
        <v>40792.573611111111</v>
      </c>
      <c r="F5027" s="11">
        <v>2.95</v>
      </c>
      <c r="G5027" s="2">
        <v>12720</v>
      </c>
      <c r="H5027" s="11">
        <v>17.700000000000003</v>
      </c>
    </row>
    <row r="5028" spans="1:8" x14ac:dyDescent="0.25">
      <c r="A5028" s="2">
        <v>565759</v>
      </c>
      <c r="B5028" s="1">
        <v>22614</v>
      </c>
      <c r="C5028" s="2" t="s">
        <v>549</v>
      </c>
      <c r="D5028" s="2">
        <v>48</v>
      </c>
      <c r="E5028" s="3">
        <v>40792.573611111111</v>
      </c>
      <c r="F5028" s="11">
        <v>0.39</v>
      </c>
      <c r="G5028" s="2">
        <v>12720</v>
      </c>
      <c r="H5028" s="11">
        <v>18.72</v>
      </c>
    </row>
    <row r="5029" spans="1:8" x14ac:dyDescent="0.25">
      <c r="A5029" s="2">
        <v>565759</v>
      </c>
      <c r="B5029" s="1">
        <v>22624</v>
      </c>
      <c r="C5029" s="2" t="s">
        <v>48</v>
      </c>
      <c r="D5029" s="2">
        <v>2</v>
      </c>
      <c r="E5029" s="3">
        <v>40792.573611111111</v>
      </c>
      <c r="F5029" s="11">
        <v>8.5</v>
      </c>
      <c r="G5029" s="2">
        <v>12720</v>
      </c>
      <c r="H5029" s="11">
        <v>17</v>
      </c>
    </row>
    <row r="5030" spans="1:8" x14ac:dyDescent="0.25">
      <c r="A5030" s="2">
        <v>565759</v>
      </c>
      <c r="B5030" s="1">
        <v>22625</v>
      </c>
      <c r="C5030" s="2" t="s">
        <v>117</v>
      </c>
      <c r="D5030" s="2">
        <v>2</v>
      </c>
      <c r="E5030" s="3">
        <v>40792.573611111111</v>
      </c>
      <c r="F5030" s="11">
        <v>8.5</v>
      </c>
      <c r="G5030" s="2">
        <v>12720</v>
      </c>
      <c r="H5030" s="11">
        <v>17</v>
      </c>
    </row>
    <row r="5031" spans="1:8" x14ac:dyDescent="0.25">
      <c r="A5031" s="2">
        <v>565759</v>
      </c>
      <c r="B5031" s="1">
        <v>22627</v>
      </c>
      <c r="C5031" s="2" t="s">
        <v>150</v>
      </c>
      <c r="D5031" s="2">
        <v>2</v>
      </c>
      <c r="E5031" s="3">
        <v>40792.573611111111</v>
      </c>
      <c r="F5031" s="11">
        <v>8.5</v>
      </c>
      <c r="G5031" s="2">
        <v>12720</v>
      </c>
      <c r="H5031" s="11">
        <v>17</v>
      </c>
    </row>
    <row r="5032" spans="1:8" x14ac:dyDescent="0.25">
      <c r="A5032" s="2">
        <v>565759</v>
      </c>
      <c r="B5032" s="1">
        <v>22667</v>
      </c>
      <c r="C5032" s="2" t="s">
        <v>795</v>
      </c>
      <c r="D5032" s="2">
        <v>6</v>
      </c>
      <c r="E5032" s="3">
        <v>40792.573611111111</v>
      </c>
      <c r="F5032" s="11">
        <v>2.95</v>
      </c>
      <c r="G5032" s="2">
        <v>12720</v>
      </c>
      <c r="H5032" s="11">
        <v>17.700000000000003</v>
      </c>
    </row>
    <row r="5033" spans="1:8" x14ac:dyDescent="0.25">
      <c r="A5033" s="2">
        <v>565759</v>
      </c>
      <c r="B5033" s="1">
        <v>23231</v>
      </c>
      <c r="C5033" s="2" t="s">
        <v>1443</v>
      </c>
      <c r="D5033" s="2">
        <v>25</v>
      </c>
      <c r="E5033" s="3">
        <v>40792.573611111111</v>
      </c>
      <c r="F5033" s="11">
        <v>0.42</v>
      </c>
      <c r="G5033" s="2">
        <v>12720</v>
      </c>
      <c r="H5033" s="11">
        <v>10.5</v>
      </c>
    </row>
    <row r="5034" spans="1:8" x14ac:dyDescent="0.25">
      <c r="A5034" s="2">
        <v>565759</v>
      </c>
      <c r="B5034" s="1">
        <v>23380</v>
      </c>
      <c r="C5034" s="2" t="s">
        <v>1444</v>
      </c>
      <c r="D5034" s="2">
        <v>24</v>
      </c>
      <c r="E5034" s="3">
        <v>40792.573611111111</v>
      </c>
      <c r="F5034" s="11">
        <v>0.39</v>
      </c>
      <c r="G5034" s="2">
        <v>12720</v>
      </c>
      <c r="H5034" s="11">
        <v>9.36</v>
      </c>
    </row>
    <row r="5035" spans="1:8" x14ac:dyDescent="0.25">
      <c r="A5035" s="2">
        <v>565759</v>
      </c>
      <c r="B5035" s="1">
        <v>23403</v>
      </c>
      <c r="C5035" s="2" t="s">
        <v>1445</v>
      </c>
      <c r="D5035" s="2">
        <v>4</v>
      </c>
      <c r="E5035" s="3">
        <v>40792.573611111111</v>
      </c>
      <c r="F5035" s="11">
        <v>3.75</v>
      </c>
      <c r="G5035" s="2">
        <v>12720</v>
      </c>
      <c r="H5035" s="11">
        <v>15</v>
      </c>
    </row>
    <row r="5036" spans="1:8" x14ac:dyDescent="0.25">
      <c r="A5036" s="2">
        <v>565759</v>
      </c>
      <c r="B5036" s="1">
        <v>23404</v>
      </c>
      <c r="C5036" s="2" t="s">
        <v>1446</v>
      </c>
      <c r="D5036" s="2">
        <v>6</v>
      </c>
      <c r="E5036" s="3">
        <v>40792.573611111111</v>
      </c>
      <c r="F5036" s="11">
        <v>4.95</v>
      </c>
      <c r="G5036" s="2">
        <v>12720</v>
      </c>
      <c r="H5036" s="11">
        <v>29.700000000000003</v>
      </c>
    </row>
    <row r="5037" spans="1:8" x14ac:dyDescent="0.25">
      <c r="A5037" s="2">
        <v>565760</v>
      </c>
      <c r="B5037" s="1">
        <v>20725</v>
      </c>
      <c r="C5037" s="2" t="s">
        <v>364</v>
      </c>
      <c r="D5037" s="2">
        <v>10</v>
      </c>
      <c r="E5037" s="3">
        <v>40792.574305555558</v>
      </c>
      <c r="F5037" s="11">
        <v>1.65</v>
      </c>
      <c r="G5037" s="2">
        <v>12720</v>
      </c>
      <c r="H5037" s="11">
        <v>16.5</v>
      </c>
    </row>
    <row r="5038" spans="1:8" x14ac:dyDescent="0.25">
      <c r="A5038" s="2">
        <v>565765</v>
      </c>
      <c r="B5038" s="1">
        <v>20682</v>
      </c>
      <c r="C5038" s="2" t="s">
        <v>308</v>
      </c>
      <c r="D5038" s="2">
        <v>6</v>
      </c>
      <c r="E5038" s="3">
        <v>40792.59652777778</v>
      </c>
      <c r="F5038" s="11">
        <v>3.25</v>
      </c>
      <c r="G5038" s="2">
        <v>12526</v>
      </c>
      <c r="H5038" s="11">
        <v>19.5</v>
      </c>
    </row>
    <row r="5039" spans="1:8" x14ac:dyDescent="0.25">
      <c r="A5039" s="2">
        <v>565765</v>
      </c>
      <c r="B5039" s="1">
        <v>20713</v>
      </c>
      <c r="C5039" s="2" t="s">
        <v>7</v>
      </c>
      <c r="D5039" s="2">
        <v>10</v>
      </c>
      <c r="E5039" s="3">
        <v>40792.59652777778</v>
      </c>
      <c r="F5039" s="11">
        <v>2.08</v>
      </c>
      <c r="G5039" s="2">
        <v>12526</v>
      </c>
      <c r="H5039" s="11">
        <v>20.8</v>
      </c>
    </row>
    <row r="5040" spans="1:8" x14ac:dyDescent="0.25">
      <c r="A5040" s="2">
        <v>565765</v>
      </c>
      <c r="B5040" s="1">
        <v>20971</v>
      </c>
      <c r="C5040" s="2" t="s">
        <v>301</v>
      </c>
      <c r="D5040" s="2">
        <v>12</v>
      </c>
      <c r="E5040" s="3">
        <v>40792.59652777778</v>
      </c>
      <c r="F5040" s="11">
        <v>1.25</v>
      </c>
      <c r="G5040" s="2">
        <v>12526</v>
      </c>
      <c r="H5040" s="11">
        <v>15</v>
      </c>
    </row>
    <row r="5041" spans="1:8" x14ac:dyDescent="0.25">
      <c r="A5041" s="2">
        <v>565765</v>
      </c>
      <c r="B5041" s="1">
        <v>20977</v>
      </c>
      <c r="C5041" s="2" t="s">
        <v>348</v>
      </c>
      <c r="D5041" s="2">
        <v>16</v>
      </c>
      <c r="E5041" s="3">
        <v>40792.59652777778</v>
      </c>
      <c r="F5041" s="11">
        <v>1.25</v>
      </c>
      <c r="G5041" s="2">
        <v>12526</v>
      </c>
      <c r="H5041" s="11">
        <v>20</v>
      </c>
    </row>
    <row r="5042" spans="1:8" x14ac:dyDescent="0.25">
      <c r="A5042" s="2">
        <v>565765</v>
      </c>
      <c r="B5042" s="1">
        <v>20979</v>
      </c>
      <c r="C5042" s="2" t="s">
        <v>151</v>
      </c>
      <c r="D5042" s="2">
        <v>16</v>
      </c>
      <c r="E5042" s="3">
        <v>40792.59652777778</v>
      </c>
      <c r="F5042" s="11">
        <v>1.25</v>
      </c>
      <c r="G5042" s="2">
        <v>12526</v>
      </c>
      <c r="H5042" s="11">
        <v>20</v>
      </c>
    </row>
    <row r="5043" spans="1:8" x14ac:dyDescent="0.25">
      <c r="A5043" s="2">
        <v>565765</v>
      </c>
      <c r="B5043" s="1">
        <v>21429</v>
      </c>
      <c r="C5043" s="2" t="s">
        <v>149</v>
      </c>
      <c r="D5043" s="2">
        <v>8</v>
      </c>
      <c r="E5043" s="3">
        <v>40792.59652777778</v>
      </c>
      <c r="F5043" s="11">
        <v>1.95</v>
      </c>
      <c r="G5043" s="2">
        <v>12526</v>
      </c>
      <c r="H5043" s="11">
        <v>15.6</v>
      </c>
    </row>
    <row r="5044" spans="1:8" x14ac:dyDescent="0.25">
      <c r="A5044" s="2">
        <v>565765</v>
      </c>
      <c r="B5044" s="1">
        <v>21559</v>
      </c>
      <c r="C5044" s="2" t="s">
        <v>167</v>
      </c>
      <c r="D5044" s="2">
        <v>6</v>
      </c>
      <c r="E5044" s="3">
        <v>40792.59652777778</v>
      </c>
      <c r="F5044" s="11">
        <v>2.5499999999999998</v>
      </c>
      <c r="G5044" s="2">
        <v>12526</v>
      </c>
      <c r="H5044" s="11">
        <v>15.299999999999999</v>
      </c>
    </row>
    <row r="5045" spans="1:8" x14ac:dyDescent="0.25">
      <c r="A5045" s="2">
        <v>565765</v>
      </c>
      <c r="B5045" s="1">
        <v>21731</v>
      </c>
      <c r="C5045" s="2" t="s">
        <v>145</v>
      </c>
      <c r="D5045" s="2">
        <v>12</v>
      </c>
      <c r="E5045" s="3">
        <v>40792.59652777778</v>
      </c>
      <c r="F5045" s="11">
        <v>1.65</v>
      </c>
      <c r="G5045" s="2">
        <v>12526</v>
      </c>
      <c r="H5045" s="11">
        <v>19.799999999999997</v>
      </c>
    </row>
    <row r="5046" spans="1:8" x14ac:dyDescent="0.25">
      <c r="A5046" s="2">
        <v>565765</v>
      </c>
      <c r="B5046" s="1">
        <v>21891</v>
      </c>
      <c r="C5046" s="2" t="s">
        <v>471</v>
      </c>
      <c r="D5046" s="2">
        <v>12</v>
      </c>
      <c r="E5046" s="3">
        <v>40792.59652777778</v>
      </c>
      <c r="F5046" s="11">
        <v>1.45</v>
      </c>
      <c r="G5046" s="2">
        <v>12526</v>
      </c>
      <c r="H5046" s="11">
        <v>17.399999999999999</v>
      </c>
    </row>
    <row r="5047" spans="1:8" x14ac:dyDescent="0.25">
      <c r="A5047" s="2">
        <v>565765</v>
      </c>
      <c r="B5047" s="1">
        <v>21892</v>
      </c>
      <c r="C5047" s="2" t="s">
        <v>630</v>
      </c>
      <c r="D5047" s="2">
        <v>12</v>
      </c>
      <c r="E5047" s="3">
        <v>40792.59652777778</v>
      </c>
      <c r="F5047" s="11">
        <v>1.25</v>
      </c>
      <c r="G5047" s="2">
        <v>12526</v>
      </c>
      <c r="H5047" s="11">
        <v>15</v>
      </c>
    </row>
    <row r="5048" spans="1:8" x14ac:dyDescent="0.25">
      <c r="A5048" s="2">
        <v>565765</v>
      </c>
      <c r="B5048" s="1">
        <v>22138</v>
      </c>
      <c r="C5048" s="2" t="s">
        <v>263</v>
      </c>
      <c r="D5048" s="2">
        <v>3</v>
      </c>
      <c r="E5048" s="3">
        <v>40792.59652777778</v>
      </c>
      <c r="F5048" s="11">
        <v>4.95</v>
      </c>
      <c r="G5048" s="2">
        <v>12526</v>
      </c>
      <c r="H5048" s="11">
        <v>14.850000000000001</v>
      </c>
    </row>
    <row r="5049" spans="1:8" x14ac:dyDescent="0.25">
      <c r="A5049" s="2">
        <v>565765</v>
      </c>
      <c r="B5049" s="1">
        <v>22209</v>
      </c>
      <c r="C5049" s="2" t="s">
        <v>1189</v>
      </c>
      <c r="D5049" s="2">
        <v>12</v>
      </c>
      <c r="E5049" s="3">
        <v>40792.59652777778</v>
      </c>
      <c r="F5049" s="11">
        <v>0.83</v>
      </c>
      <c r="G5049" s="2">
        <v>12526</v>
      </c>
      <c r="H5049" s="11">
        <v>9.9599999999999991</v>
      </c>
    </row>
    <row r="5050" spans="1:8" x14ac:dyDescent="0.25">
      <c r="A5050" s="2">
        <v>565765</v>
      </c>
      <c r="B5050" s="1">
        <v>22271</v>
      </c>
      <c r="C5050" s="2" t="s">
        <v>564</v>
      </c>
      <c r="D5050" s="2">
        <v>6</v>
      </c>
      <c r="E5050" s="3">
        <v>40792.59652777778</v>
      </c>
      <c r="F5050" s="11">
        <v>2.95</v>
      </c>
      <c r="G5050" s="2">
        <v>12526</v>
      </c>
      <c r="H5050" s="11">
        <v>17.700000000000003</v>
      </c>
    </row>
    <row r="5051" spans="1:8" x14ac:dyDescent="0.25">
      <c r="A5051" s="2">
        <v>565765</v>
      </c>
      <c r="B5051" s="1">
        <v>22273</v>
      </c>
      <c r="C5051" s="2" t="s">
        <v>859</v>
      </c>
      <c r="D5051" s="2">
        <v>6</v>
      </c>
      <c r="E5051" s="3">
        <v>40792.59652777778</v>
      </c>
      <c r="F5051" s="11">
        <v>2.95</v>
      </c>
      <c r="G5051" s="2">
        <v>12526</v>
      </c>
      <c r="H5051" s="11">
        <v>17.700000000000003</v>
      </c>
    </row>
    <row r="5052" spans="1:8" x14ac:dyDescent="0.25">
      <c r="A5052" s="2">
        <v>565765</v>
      </c>
      <c r="B5052" s="1">
        <v>22326</v>
      </c>
      <c r="C5052" s="2" t="s">
        <v>75</v>
      </c>
      <c r="D5052" s="2">
        <v>6</v>
      </c>
      <c r="E5052" s="3">
        <v>40792.59652777778</v>
      </c>
      <c r="F5052" s="11">
        <v>2.95</v>
      </c>
      <c r="G5052" s="2">
        <v>12526</v>
      </c>
      <c r="H5052" s="11">
        <v>17.700000000000003</v>
      </c>
    </row>
    <row r="5053" spans="1:8" x14ac:dyDescent="0.25">
      <c r="A5053" s="2">
        <v>565765</v>
      </c>
      <c r="B5053" s="1">
        <v>22530</v>
      </c>
      <c r="C5053" s="2" t="s">
        <v>979</v>
      </c>
      <c r="D5053" s="2">
        <v>24</v>
      </c>
      <c r="E5053" s="3">
        <v>40792.59652777778</v>
      </c>
      <c r="F5053" s="11">
        <v>0.42</v>
      </c>
      <c r="G5053" s="2">
        <v>12526</v>
      </c>
      <c r="H5053" s="11">
        <v>10.08</v>
      </c>
    </row>
    <row r="5054" spans="1:8" x14ac:dyDescent="0.25">
      <c r="A5054" s="2">
        <v>565765</v>
      </c>
      <c r="B5054" s="1">
        <v>22531</v>
      </c>
      <c r="C5054" s="2" t="s">
        <v>833</v>
      </c>
      <c r="D5054" s="2">
        <v>24</v>
      </c>
      <c r="E5054" s="3">
        <v>40792.59652777778</v>
      </c>
      <c r="F5054" s="11">
        <v>0.42</v>
      </c>
      <c r="G5054" s="2">
        <v>12526</v>
      </c>
      <c r="H5054" s="11">
        <v>10.08</v>
      </c>
    </row>
    <row r="5055" spans="1:8" x14ac:dyDescent="0.25">
      <c r="A5055" s="2">
        <v>565765</v>
      </c>
      <c r="B5055" s="1">
        <v>22534</v>
      </c>
      <c r="C5055" s="2" t="s">
        <v>304</v>
      </c>
      <c r="D5055" s="2">
        <v>24</v>
      </c>
      <c r="E5055" s="3">
        <v>40792.59652777778</v>
      </c>
      <c r="F5055" s="11">
        <v>0.42</v>
      </c>
      <c r="G5055" s="2">
        <v>12526</v>
      </c>
      <c r="H5055" s="11">
        <v>10.08</v>
      </c>
    </row>
    <row r="5056" spans="1:8" x14ac:dyDescent="0.25">
      <c r="A5056" s="2">
        <v>565765</v>
      </c>
      <c r="B5056" s="1">
        <v>22551</v>
      </c>
      <c r="C5056" s="2" t="s">
        <v>158</v>
      </c>
      <c r="D5056" s="2">
        <v>12</v>
      </c>
      <c r="E5056" s="3">
        <v>40792.59652777778</v>
      </c>
      <c r="F5056" s="11">
        <v>1.65</v>
      </c>
      <c r="G5056" s="2">
        <v>12526</v>
      </c>
      <c r="H5056" s="11">
        <v>19.799999999999997</v>
      </c>
    </row>
    <row r="5057" spans="1:8" x14ac:dyDescent="0.25">
      <c r="A5057" s="2">
        <v>565765</v>
      </c>
      <c r="B5057" s="1">
        <v>22554</v>
      </c>
      <c r="C5057" s="2" t="s">
        <v>110</v>
      </c>
      <c r="D5057" s="2">
        <v>12</v>
      </c>
      <c r="E5057" s="3">
        <v>40792.59652777778</v>
      </c>
      <c r="F5057" s="11">
        <v>1.65</v>
      </c>
      <c r="G5057" s="2">
        <v>12526</v>
      </c>
      <c r="H5057" s="11">
        <v>19.799999999999997</v>
      </c>
    </row>
    <row r="5058" spans="1:8" x14ac:dyDescent="0.25">
      <c r="A5058" s="2">
        <v>565765</v>
      </c>
      <c r="B5058" s="1">
        <v>22556</v>
      </c>
      <c r="C5058" s="2" t="s">
        <v>77</v>
      </c>
      <c r="D5058" s="2">
        <v>12</v>
      </c>
      <c r="E5058" s="3">
        <v>40792.59652777778</v>
      </c>
      <c r="F5058" s="11">
        <v>1.65</v>
      </c>
      <c r="G5058" s="2">
        <v>12526</v>
      </c>
      <c r="H5058" s="11">
        <v>19.799999999999997</v>
      </c>
    </row>
    <row r="5059" spans="1:8" x14ac:dyDescent="0.25">
      <c r="A5059" s="2">
        <v>565765</v>
      </c>
      <c r="B5059" s="1">
        <v>22586</v>
      </c>
      <c r="C5059" s="2" t="s">
        <v>1447</v>
      </c>
      <c r="D5059" s="2">
        <v>12</v>
      </c>
      <c r="E5059" s="3">
        <v>40792.59652777778</v>
      </c>
      <c r="F5059" s="11">
        <v>0.85</v>
      </c>
      <c r="G5059" s="2">
        <v>12526</v>
      </c>
      <c r="H5059" s="11">
        <v>10.199999999999999</v>
      </c>
    </row>
    <row r="5060" spans="1:8" x14ac:dyDescent="0.25">
      <c r="A5060" s="2">
        <v>565765</v>
      </c>
      <c r="B5060" s="1">
        <v>22617</v>
      </c>
      <c r="C5060" s="2" t="s">
        <v>333</v>
      </c>
      <c r="D5060" s="2">
        <v>3</v>
      </c>
      <c r="E5060" s="3">
        <v>40792.59652777778</v>
      </c>
      <c r="F5060" s="11">
        <v>4.95</v>
      </c>
      <c r="G5060" s="2">
        <v>12526</v>
      </c>
      <c r="H5060" s="11">
        <v>14.850000000000001</v>
      </c>
    </row>
    <row r="5061" spans="1:8" x14ac:dyDescent="0.25">
      <c r="A5061" s="2">
        <v>565765</v>
      </c>
      <c r="B5061" s="1">
        <v>22631</v>
      </c>
      <c r="C5061" s="2" t="s">
        <v>102</v>
      </c>
      <c r="D5061" s="2">
        <v>12</v>
      </c>
      <c r="E5061" s="3">
        <v>40792.59652777778</v>
      </c>
      <c r="F5061" s="11">
        <v>1.95</v>
      </c>
      <c r="G5061" s="2">
        <v>12526</v>
      </c>
      <c r="H5061" s="11">
        <v>23.4</v>
      </c>
    </row>
    <row r="5062" spans="1:8" x14ac:dyDescent="0.25">
      <c r="A5062" s="2">
        <v>565765</v>
      </c>
      <c r="B5062" s="1">
        <v>22659</v>
      </c>
      <c r="C5062" s="2" t="s">
        <v>239</v>
      </c>
      <c r="D5062" s="2">
        <v>12</v>
      </c>
      <c r="E5062" s="3">
        <v>40792.59652777778</v>
      </c>
      <c r="F5062" s="11">
        <v>1.95</v>
      </c>
      <c r="G5062" s="2">
        <v>12526</v>
      </c>
      <c r="H5062" s="11">
        <v>23.4</v>
      </c>
    </row>
    <row r="5063" spans="1:8" x14ac:dyDescent="0.25">
      <c r="A5063" s="2">
        <v>565765</v>
      </c>
      <c r="B5063" s="1">
        <v>23203</v>
      </c>
      <c r="C5063" s="2" t="s">
        <v>1353</v>
      </c>
      <c r="D5063" s="2">
        <v>10</v>
      </c>
      <c r="E5063" s="3">
        <v>40792.59652777778</v>
      </c>
      <c r="F5063" s="11">
        <v>2.08</v>
      </c>
      <c r="G5063" s="2">
        <v>12526</v>
      </c>
      <c r="H5063" s="11">
        <v>20.8</v>
      </c>
    </row>
    <row r="5064" spans="1:8" x14ac:dyDescent="0.25">
      <c r="A5064" s="2">
        <v>565765</v>
      </c>
      <c r="B5064" s="1">
        <v>23240</v>
      </c>
      <c r="C5064" s="2" t="s">
        <v>1377</v>
      </c>
      <c r="D5064" s="2">
        <v>6</v>
      </c>
      <c r="E5064" s="3">
        <v>40792.59652777778</v>
      </c>
      <c r="F5064" s="11">
        <v>4.1500000000000004</v>
      </c>
      <c r="G5064" s="2">
        <v>12526</v>
      </c>
      <c r="H5064" s="11">
        <v>24.900000000000002</v>
      </c>
    </row>
    <row r="5065" spans="1:8" x14ac:dyDescent="0.25">
      <c r="A5065" s="2">
        <v>565765</v>
      </c>
      <c r="B5065" s="1">
        <v>23344</v>
      </c>
      <c r="C5065" s="2" t="s">
        <v>1321</v>
      </c>
      <c r="D5065" s="2">
        <v>10</v>
      </c>
      <c r="E5065" s="3">
        <v>40792.59652777778</v>
      </c>
      <c r="F5065" s="11">
        <v>2.08</v>
      </c>
      <c r="G5065" s="2">
        <v>12526</v>
      </c>
      <c r="H5065" s="11">
        <v>20.8</v>
      </c>
    </row>
    <row r="5066" spans="1:8" x14ac:dyDescent="0.25">
      <c r="A5066" s="2">
        <v>565777</v>
      </c>
      <c r="B5066" s="1">
        <v>21581</v>
      </c>
      <c r="C5066" s="2" t="s">
        <v>895</v>
      </c>
      <c r="D5066" s="2">
        <v>6</v>
      </c>
      <c r="E5066" s="3">
        <v>40792.620138888888</v>
      </c>
      <c r="F5066" s="11">
        <v>2.25</v>
      </c>
      <c r="G5066" s="2">
        <v>12569</v>
      </c>
      <c r="H5066" s="11">
        <v>13.5</v>
      </c>
    </row>
    <row r="5067" spans="1:8" x14ac:dyDescent="0.25">
      <c r="A5067" s="2">
        <v>565777</v>
      </c>
      <c r="B5067" s="1">
        <v>22649</v>
      </c>
      <c r="C5067" s="2" t="s">
        <v>184</v>
      </c>
      <c r="D5067" s="2">
        <v>8</v>
      </c>
      <c r="E5067" s="3">
        <v>40792.620138888888</v>
      </c>
      <c r="F5067" s="11">
        <v>4.95</v>
      </c>
      <c r="G5067" s="2">
        <v>12569</v>
      </c>
      <c r="H5067" s="11">
        <v>39.6</v>
      </c>
    </row>
    <row r="5068" spans="1:8" x14ac:dyDescent="0.25">
      <c r="A5068" s="2">
        <v>565777</v>
      </c>
      <c r="B5068" s="1" t="s">
        <v>253</v>
      </c>
      <c r="C5068" s="2" t="s">
        <v>254</v>
      </c>
      <c r="D5068" s="2">
        <v>6</v>
      </c>
      <c r="E5068" s="3">
        <v>40792.620138888888</v>
      </c>
      <c r="F5068" s="11">
        <v>5.95</v>
      </c>
      <c r="G5068" s="2">
        <v>12569</v>
      </c>
      <c r="H5068" s="11">
        <v>35.700000000000003</v>
      </c>
    </row>
    <row r="5069" spans="1:8" x14ac:dyDescent="0.25">
      <c r="A5069" s="2">
        <v>566041</v>
      </c>
      <c r="B5069" s="1">
        <v>21121</v>
      </c>
      <c r="C5069" s="2" t="s">
        <v>326</v>
      </c>
      <c r="D5069" s="2">
        <v>48</v>
      </c>
      <c r="E5069" s="3">
        <v>40794.574999999997</v>
      </c>
      <c r="F5069" s="11">
        <v>1.25</v>
      </c>
      <c r="G5069" s="2">
        <v>13814</v>
      </c>
      <c r="H5069" s="11">
        <v>60</v>
      </c>
    </row>
    <row r="5070" spans="1:8" x14ac:dyDescent="0.25">
      <c r="A5070" s="2">
        <v>566041</v>
      </c>
      <c r="B5070" s="1">
        <v>21122</v>
      </c>
      <c r="C5070" s="2" t="s">
        <v>218</v>
      </c>
      <c r="D5070" s="2">
        <v>24</v>
      </c>
      <c r="E5070" s="3">
        <v>40794.574999999997</v>
      </c>
      <c r="F5070" s="11">
        <v>1.25</v>
      </c>
      <c r="G5070" s="2">
        <v>13814</v>
      </c>
      <c r="H5070" s="11">
        <v>30</v>
      </c>
    </row>
    <row r="5071" spans="1:8" x14ac:dyDescent="0.25">
      <c r="A5071" s="2">
        <v>566041</v>
      </c>
      <c r="B5071" s="1">
        <v>21124</v>
      </c>
      <c r="C5071" s="2" t="s">
        <v>531</v>
      </c>
      <c r="D5071" s="2">
        <v>24</v>
      </c>
      <c r="E5071" s="3">
        <v>40794.574999999997</v>
      </c>
      <c r="F5071" s="11">
        <v>1.25</v>
      </c>
      <c r="G5071" s="2">
        <v>13814</v>
      </c>
      <c r="H5071" s="11">
        <v>30</v>
      </c>
    </row>
    <row r="5072" spans="1:8" x14ac:dyDescent="0.25">
      <c r="A5072" s="2">
        <v>566041</v>
      </c>
      <c r="B5072" s="1">
        <v>21210</v>
      </c>
      <c r="C5072" s="2" t="s">
        <v>174</v>
      </c>
      <c r="D5072" s="2">
        <v>12</v>
      </c>
      <c r="E5072" s="3">
        <v>40794.574999999997</v>
      </c>
      <c r="F5072" s="11">
        <v>1.45</v>
      </c>
      <c r="G5072" s="2">
        <v>13814</v>
      </c>
      <c r="H5072" s="11">
        <v>17.399999999999999</v>
      </c>
    </row>
    <row r="5073" spans="1:8" x14ac:dyDescent="0.25">
      <c r="A5073" s="2">
        <v>566041</v>
      </c>
      <c r="B5073" s="1">
        <v>21212</v>
      </c>
      <c r="C5073" s="2" t="s">
        <v>21</v>
      </c>
      <c r="D5073" s="2">
        <v>48</v>
      </c>
      <c r="E5073" s="3">
        <v>40794.574999999997</v>
      </c>
      <c r="F5073" s="11">
        <v>0.55000000000000004</v>
      </c>
      <c r="G5073" s="2">
        <v>13814</v>
      </c>
      <c r="H5073" s="11">
        <v>26.400000000000002</v>
      </c>
    </row>
    <row r="5074" spans="1:8" x14ac:dyDescent="0.25">
      <c r="A5074" s="2">
        <v>566041</v>
      </c>
      <c r="B5074" s="1">
        <v>21216</v>
      </c>
      <c r="C5074" s="2" t="s">
        <v>129</v>
      </c>
      <c r="D5074" s="2">
        <v>8</v>
      </c>
      <c r="E5074" s="3">
        <v>40794.574999999997</v>
      </c>
      <c r="F5074" s="11">
        <v>4.95</v>
      </c>
      <c r="G5074" s="2">
        <v>13814</v>
      </c>
      <c r="H5074" s="11">
        <v>39.6</v>
      </c>
    </row>
    <row r="5075" spans="1:8" x14ac:dyDescent="0.25">
      <c r="A5075" s="2">
        <v>566041</v>
      </c>
      <c r="B5075" s="1">
        <v>21539</v>
      </c>
      <c r="C5075" s="2" t="s">
        <v>336</v>
      </c>
      <c r="D5075" s="2">
        <v>6</v>
      </c>
      <c r="E5075" s="3">
        <v>40794.574999999997</v>
      </c>
      <c r="F5075" s="11">
        <v>4.95</v>
      </c>
      <c r="G5075" s="2">
        <v>13814</v>
      </c>
      <c r="H5075" s="11">
        <v>29.700000000000003</v>
      </c>
    </row>
    <row r="5076" spans="1:8" x14ac:dyDescent="0.25">
      <c r="A5076" s="2">
        <v>566041</v>
      </c>
      <c r="B5076" s="1">
        <v>22416</v>
      </c>
      <c r="C5076" s="2" t="s">
        <v>749</v>
      </c>
      <c r="D5076" s="2">
        <v>12</v>
      </c>
      <c r="E5076" s="3">
        <v>40794.574999999997</v>
      </c>
      <c r="F5076" s="11">
        <v>1.45</v>
      </c>
      <c r="G5076" s="2">
        <v>13814</v>
      </c>
      <c r="H5076" s="11">
        <v>17.399999999999999</v>
      </c>
    </row>
    <row r="5077" spans="1:8" x14ac:dyDescent="0.25">
      <c r="A5077" s="2">
        <v>566041</v>
      </c>
      <c r="B5077" s="1">
        <v>22417</v>
      </c>
      <c r="C5077" s="2" t="s">
        <v>746</v>
      </c>
      <c r="D5077" s="2">
        <v>24</v>
      </c>
      <c r="E5077" s="3">
        <v>40794.574999999997</v>
      </c>
      <c r="F5077" s="11">
        <v>0.55000000000000004</v>
      </c>
      <c r="G5077" s="2">
        <v>13814</v>
      </c>
      <c r="H5077" s="11">
        <v>13.200000000000001</v>
      </c>
    </row>
    <row r="5078" spans="1:8" x14ac:dyDescent="0.25">
      <c r="A5078" s="2">
        <v>566041</v>
      </c>
      <c r="B5078" s="1">
        <v>22625</v>
      </c>
      <c r="C5078" s="2" t="s">
        <v>117</v>
      </c>
      <c r="D5078" s="2">
        <v>2</v>
      </c>
      <c r="E5078" s="3">
        <v>40794.574999999997</v>
      </c>
      <c r="F5078" s="11">
        <v>8.5</v>
      </c>
      <c r="G5078" s="2">
        <v>13814</v>
      </c>
      <c r="H5078" s="11">
        <v>17</v>
      </c>
    </row>
    <row r="5079" spans="1:8" x14ac:dyDescent="0.25">
      <c r="A5079" s="2">
        <v>566041</v>
      </c>
      <c r="B5079" s="1">
        <v>22629</v>
      </c>
      <c r="C5079" s="2" t="s">
        <v>74</v>
      </c>
      <c r="D5079" s="2">
        <v>24</v>
      </c>
      <c r="E5079" s="3">
        <v>40794.574999999997</v>
      </c>
      <c r="F5079" s="11">
        <v>1.95</v>
      </c>
      <c r="G5079" s="2">
        <v>13814</v>
      </c>
      <c r="H5079" s="11">
        <v>46.8</v>
      </c>
    </row>
    <row r="5080" spans="1:8" x14ac:dyDescent="0.25">
      <c r="A5080" s="2">
        <v>566041</v>
      </c>
      <c r="B5080" s="1">
        <v>22726</v>
      </c>
      <c r="C5080" s="2" t="s">
        <v>834</v>
      </c>
      <c r="D5080" s="2">
        <v>24</v>
      </c>
      <c r="E5080" s="3">
        <v>40794.574999999997</v>
      </c>
      <c r="F5080" s="11">
        <v>3.75</v>
      </c>
      <c r="G5080" s="2">
        <v>13814</v>
      </c>
      <c r="H5080" s="11">
        <v>90</v>
      </c>
    </row>
    <row r="5081" spans="1:8" x14ac:dyDescent="0.25">
      <c r="A5081" s="2">
        <v>566041</v>
      </c>
      <c r="B5081" s="1">
        <v>22727</v>
      </c>
      <c r="C5081" s="2" t="s">
        <v>161</v>
      </c>
      <c r="D5081" s="2">
        <v>24</v>
      </c>
      <c r="E5081" s="3">
        <v>40794.574999999997</v>
      </c>
      <c r="F5081" s="11">
        <v>3.75</v>
      </c>
      <c r="G5081" s="2">
        <v>13814</v>
      </c>
      <c r="H5081" s="11">
        <v>90</v>
      </c>
    </row>
    <row r="5082" spans="1:8" x14ac:dyDescent="0.25">
      <c r="A5082" s="2">
        <v>566041</v>
      </c>
      <c r="B5082" s="1">
        <v>22728</v>
      </c>
      <c r="C5082" s="2" t="s">
        <v>191</v>
      </c>
      <c r="D5082" s="2">
        <v>24</v>
      </c>
      <c r="E5082" s="3">
        <v>40794.574999999997</v>
      </c>
      <c r="F5082" s="11">
        <v>3.75</v>
      </c>
      <c r="G5082" s="2">
        <v>13814</v>
      </c>
      <c r="H5082" s="11">
        <v>90</v>
      </c>
    </row>
    <row r="5083" spans="1:8" x14ac:dyDescent="0.25">
      <c r="A5083" s="2">
        <v>566041</v>
      </c>
      <c r="B5083" s="1">
        <v>22729</v>
      </c>
      <c r="C5083" s="2" t="s">
        <v>676</v>
      </c>
      <c r="D5083" s="2">
        <v>24</v>
      </c>
      <c r="E5083" s="3">
        <v>40794.574999999997</v>
      </c>
      <c r="F5083" s="11">
        <v>3.75</v>
      </c>
      <c r="G5083" s="2">
        <v>13814</v>
      </c>
      <c r="H5083" s="11">
        <v>90</v>
      </c>
    </row>
    <row r="5084" spans="1:8" x14ac:dyDescent="0.25">
      <c r="A5084" s="2">
        <v>566041</v>
      </c>
      <c r="B5084" s="1">
        <v>22949</v>
      </c>
      <c r="C5084" s="2" t="s">
        <v>286</v>
      </c>
      <c r="D5084" s="2">
        <v>12</v>
      </c>
      <c r="E5084" s="3">
        <v>40794.574999999997</v>
      </c>
      <c r="F5084" s="11">
        <v>1.45</v>
      </c>
      <c r="G5084" s="2">
        <v>13814</v>
      </c>
      <c r="H5084" s="11">
        <v>17.399999999999999</v>
      </c>
    </row>
    <row r="5085" spans="1:8" x14ac:dyDescent="0.25">
      <c r="A5085" s="2">
        <v>566041</v>
      </c>
      <c r="B5085" s="1">
        <v>22951</v>
      </c>
      <c r="C5085" s="2" t="s">
        <v>282</v>
      </c>
      <c r="D5085" s="2">
        <v>24</v>
      </c>
      <c r="E5085" s="3">
        <v>40794.574999999997</v>
      </c>
      <c r="F5085" s="11">
        <v>0.55000000000000004</v>
      </c>
      <c r="G5085" s="2">
        <v>13814</v>
      </c>
      <c r="H5085" s="11">
        <v>13.200000000000001</v>
      </c>
    </row>
    <row r="5086" spans="1:8" x14ac:dyDescent="0.25">
      <c r="A5086" s="2">
        <v>566041</v>
      </c>
      <c r="B5086" s="1">
        <v>22964</v>
      </c>
      <c r="C5086" s="2" t="s">
        <v>53</v>
      </c>
      <c r="D5086" s="2">
        <v>12</v>
      </c>
      <c r="E5086" s="3">
        <v>40794.574999999997</v>
      </c>
      <c r="F5086" s="11">
        <v>2.1</v>
      </c>
      <c r="G5086" s="2">
        <v>13814</v>
      </c>
      <c r="H5086" s="11">
        <v>25.200000000000003</v>
      </c>
    </row>
    <row r="5087" spans="1:8" x14ac:dyDescent="0.25">
      <c r="A5087" s="2">
        <v>566041</v>
      </c>
      <c r="B5087" s="1">
        <v>23197</v>
      </c>
      <c r="C5087" s="2" t="s">
        <v>1186</v>
      </c>
      <c r="D5087" s="2">
        <v>12</v>
      </c>
      <c r="E5087" s="3">
        <v>40794.574999999997</v>
      </c>
      <c r="F5087" s="11">
        <v>1.45</v>
      </c>
      <c r="G5087" s="2">
        <v>13814</v>
      </c>
      <c r="H5087" s="11">
        <v>17.399999999999999</v>
      </c>
    </row>
    <row r="5088" spans="1:8" x14ac:dyDescent="0.25">
      <c r="A5088" s="2">
        <v>566041</v>
      </c>
      <c r="B5088" s="1">
        <v>23226</v>
      </c>
      <c r="C5088" s="2" t="s">
        <v>1449</v>
      </c>
      <c r="D5088" s="2">
        <v>24</v>
      </c>
      <c r="E5088" s="3">
        <v>40794.574999999997</v>
      </c>
      <c r="F5088" s="11">
        <v>1.25</v>
      </c>
      <c r="G5088" s="2">
        <v>13814</v>
      </c>
      <c r="H5088" s="11">
        <v>30</v>
      </c>
    </row>
    <row r="5089" spans="1:8" x14ac:dyDescent="0.25">
      <c r="A5089" s="2">
        <v>566041</v>
      </c>
      <c r="B5089" s="1">
        <v>23228</v>
      </c>
      <c r="C5089" s="2" t="s">
        <v>1448</v>
      </c>
      <c r="D5089" s="2">
        <v>24</v>
      </c>
      <c r="E5089" s="3">
        <v>40794.574999999997</v>
      </c>
      <c r="F5089" s="11">
        <v>1.25</v>
      </c>
      <c r="G5089" s="2">
        <v>13814</v>
      </c>
      <c r="H5089" s="11">
        <v>30</v>
      </c>
    </row>
    <row r="5090" spans="1:8" x14ac:dyDescent="0.25">
      <c r="A5090" s="2">
        <v>566041</v>
      </c>
      <c r="B5090" s="1">
        <v>23236</v>
      </c>
      <c r="C5090" s="2" t="s">
        <v>1361</v>
      </c>
      <c r="D5090" s="2">
        <v>12</v>
      </c>
      <c r="E5090" s="3">
        <v>40794.574999999997</v>
      </c>
      <c r="F5090" s="11">
        <v>2.89</v>
      </c>
      <c r="G5090" s="2">
        <v>13814</v>
      </c>
      <c r="H5090" s="11">
        <v>34.68</v>
      </c>
    </row>
    <row r="5091" spans="1:8" x14ac:dyDescent="0.25">
      <c r="A5091" s="2">
        <v>566041</v>
      </c>
      <c r="B5091" s="1">
        <v>23244</v>
      </c>
      <c r="C5091" s="2" t="s">
        <v>1133</v>
      </c>
      <c r="D5091" s="2">
        <v>12</v>
      </c>
      <c r="E5091" s="3">
        <v>40794.574999999997</v>
      </c>
      <c r="F5091" s="11">
        <v>1.95</v>
      </c>
      <c r="G5091" s="2">
        <v>13814</v>
      </c>
      <c r="H5091" s="11">
        <v>23.4</v>
      </c>
    </row>
    <row r="5092" spans="1:8" x14ac:dyDescent="0.25">
      <c r="A5092" s="2">
        <v>566041</v>
      </c>
      <c r="B5092" s="1">
        <v>23308</v>
      </c>
      <c r="C5092" s="2" t="s">
        <v>1139</v>
      </c>
      <c r="D5092" s="2">
        <v>24</v>
      </c>
      <c r="E5092" s="3">
        <v>40794.574999999997</v>
      </c>
      <c r="F5092" s="11">
        <v>0.55000000000000004</v>
      </c>
      <c r="G5092" s="2">
        <v>13814</v>
      </c>
      <c r="H5092" s="11">
        <v>13.200000000000001</v>
      </c>
    </row>
    <row r="5093" spans="1:8" x14ac:dyDescent="0.25">
      <c r="A5093" s="2">
        <v>566041</v>
      </c>
      <c r="B5093" s="1">
        <v>84378</v>
      </c>
      <c r="C5093" s="2" t="s">
        <v>989</v>
      </c>
      <c r="D5093" s="2">
        <v>24</v>
      </c>
      <c r="E5093" s="3">
        <v>40794.574999999997</v>
      </c>
      <c r="F5093" s="11">
        <v>1.45</v>
      </c>
      <c r="G5093" s="2">
        <v>13814</v>
      </c>
      <c r="H5093" s="11">
        <v>34.799999999999997</v>
      </c>
    </row>
    <row r="5094" spans="1:8" x14ac:dyDescent="0.25">
      <c r="A5094" s="2">
        <v>566041</v>
      </c>
      <c r="B5094" s="1">
        <v>84380</v>
      </c>
      <c r="C5094" s="2" t="s">
        <v>426</v>
      </c>
      <c r="D5094" s="2">
        <v>24</v>
      </c>
      <c r="E5094" s="3">
        <v>40794.574999999997</v>
      </c>
      <c r="F5094" s="11">
        <v>1.45</v>
      </c>
      <c r="G5094" s="2">
        <v>13814</v>
      </c>
      <c r="H5094" s="11">
        <v>34.799999999999997</v>
      </c>
    </row>
    <row r="5095" spans="1:8" x14ac:dyDescent="0.25">
      <c r="A5095" s="2">
        <v>566054</v>
      </c>
      <c r="B5095" s="1">
        <v>20719</v>
      </c>
      <c r="C5095" s="2" t="s">
        <v>76</v>
      </c>
      <c r="D5095" s="2">
        <v>20</v>
      </c>
      <c r="E5095" s="3">
        <v>40794.62777777778</v>
      </c>
      <c r="F5095" s="11">
        <v>0.85</v>
      </c>
      <c r="G5095" s="2">
        <v>12592</v>
      </c>
      <c r="H5095" s="11">
        <v>17</v>
      </c>
    </row>
    <row r="5096" spans="1:8" x14ac:dyDescent="0.25">
      <c r="A5096" s="2">
        <v>566054</v>
      </c>
      <c r="B5096" s="1">
        <v>20724</v>
      </c>
      <c r="C5096" s="2" t="s">
        <v>99</v>
      </c>
      <c r="D5096" s="2">
        <v>10</v>
      </c>
      <c r="E5096" s="3">
        <v>40794.62777777778</v>
      </c>
      <c r="F5096" s="11">
        <v>0.85</v>
      </c>
      <c r="G5096" s="2">
        <v>12592</v>
      </c>
      <c r="H5096" s="11">
        <v>8.5</v>
      </c>
    </row>
    <row r="5097" spans="1:8" x14ac:dyDescent="0.25">
      <c r="A5097" s="2">
        <v>566054</v>
      </c>
      <c r="B5097" s="1">
        <v>20726</v>
      </c>
      <c r="C5097" s="2" t="s">
        <v>435</v>
      </c>
      <c r="D5097" s="2">
        <v>20</v>
      </c>
      <c r="E5097" s="3">
        <v>40794.62777777778</v>
      </c>
      <c r="F5097" s="11">
        <v>1.65</v>
      </c>
      <c r="G5097" s="2">
        <v>12592</v>
      </c>
      <c r="H5097" s="11">
        <v>33</v>
      </c>
    </row>
    <row r="5098" spans="1:8" x14ac:dyDescent="0.25">
      <c r="A5098" s="2">
        <v>566054</v>
      </c>
      <c r="B5098" s="1">
        <v>20727</v>
      </c>
      <c r="C5098" s="2" t="s">
        <v>365</v>
      </c>
      <c r="D5098" s="2">
        <v>10</v>
      </c>
      <c r="E5098" s="3">
        <v>40794.62777777778</v>
      </c>
      <c r="F5098" s="11">
        <v>1.65</v>
      </c>
      <c r="G5098" s="2">
        <v>12592</v>
      </c>
      <c r="H5098" s="11">
        <v>16.5</v>
      </c>
    </row>
    <row r="5099" spans="1:8" x14ac:dyDescent="0.25">
      <c r="A5099" s="2">
        <v>566054</v>
      </c>
      <c r="B5099" s="1">
        <v>22382</v>
      </c>
      <c r="C5099" s="2" t="s">
        <v>858</v>
      </c>
      <c r="D5099" s="2">
        <v>20</v>
      </c>
      <c r="E5099" s="3">
        <v>40794.62777777778</v>
      </c>
      <c r="F5099" s="11">
        <v>1.65</v>
      </c>
      <c r="G5099" s="2">
        <v>12592</v>
      </c>
      <c r="H5099" s="11">
        <v>33</v>
      </c>
    </row>
    <row r="5100" spans="1:8" x14ac:dyDescent="0.25">
      <c r="A5100" s="2">
        <v>566054</v>
      </c>
      <c r="B5100" s="1">
        <v>22629</v>
      </c>
      <c r="C5100" s="2" t="s">
        <v>74</v>
      </c>
      <c r="D5100" s="2">
        <v>12</v>
      </c>
      <c r="E5100" s="3">
        <v>40794.62777777778</v>
      </c>
      <c r="F5100" s="11">
        <v>1.95</v>
      </c>
      <c r="G5100" s="2">
        <v>12592</v>
      </c>
      <c r="H5100" s="11">
        <v>23.4</v>
      </c>
    </row>
    <row r="5101" spans="1:8" x14ac:dyDescent="0.25">
      <c r="A5101" s="2">
        <v>566054</v>
      </c>
      <c r="B5101" s="1">
        <v>22812</v>
      </c>
      <c r="C5101" s="2" t="s">
        <v>1184</v>
      </c>
      <c r="D5101" s="2">
        <v>12</v>
      </c>
      <c r="E5101" s="3">
        <v>40794.62777777778</v>
      </c>
      <c r="F5101" s="11">
        <v>1.95</v>
      </c>
      <c r="G5101" s="2">
        <v>12592</v>
      </c>
      <c r="H5101" s="11">
        <v>23.4</v>
      </c>
    </row>
    <row r="5102" spans="1:8" x14ac:dyDescent="0.25">
      <c r="A5102" s="2">
        <v>566054</v>
      </c>
      <c r="B5102" s="1">
        <v>23206</v>
      </c>
      <c r="C5102" s="2" t="s">
        <v>901</v>
      </c>
      <c r="D5102" s="2">
        <v>20</v>
      </c>
      <c r="E5102" s="3">
        <v>40794.62777777778</v>
      </c>
      <c r="F5102" s="11">
        <v>1.65</v>
      </c>
      <c r="G5102" s="2">
        <v>12592</v>
      </c>
      <c r="H5102" s="11">
        <v>33</v>
      </c>
    </row>
    <row r="5103" spans="1:8" x14ac:dyDescent="0.25">
      <c r="A5103" s="2">
        <v>566059</v>
      </c>
      <c r="B5103" s="1">
        <v>22624</v>
      </c>
      <c r="C5103" s="2" t="s">
        <v>48</v>
      </c>
      <c r="D5103" s="2">
        <v>4</v>
      </c>
      <c r="E5103" s="3">
        <v>40794.640277777777</v>
      </c>
      <c r="F5103" s="11">
        <v>8.5</v>
      </c>
      <c r="G5103" s="2">
        <v>12569</v>
      </c>
      <c r="H5103" s="11">
        <v>34</v>
      </c>
    </row>
    <row r="5104" spans="1:8" x14ac:dyDescent="0.25">
      <c r="A5104" s="2">
        <v>566059</v>
      </c>
      <c r="B5104" s="1">
        <v>22625</v>
      </c>
      <c r="C5104" s="2" t="s">
        <v>117</v>
      </c>
      <c r="D5104" s="2">
        <v>4</v>
      </c>
      <c r="E5104" s="3">
        <v>40794.640277777777</v>
      </c>
      <c r="F5104" s="11">
        <v>8.5</v>
      </c>
      <c r="G5104" s="2">
        <v>12569</v>
      </c>
      <c r="H5104" s="11">
        <v>34</v>
      </c>
    </row>
    <row r="5105" spans="1:8" x14ac:dyDescent="0.25">
      <c r="A5105" s="2">
        <v>566233</v>
      </c>
      <c r="B5105" s="1">
        <v>16045</v>
      </c>
      <c r="C5105" s="2" t="s">
        <v>1442</v>
      </c>
      <c r="D5105" s="2">
        <v>100</v>
      </c>
      <c r="E5105" s="3">
        <v>40797.461111111108</v>
      </c>
      <c r="F5105" s="11">
        <v>0.04</v>
      </c>
      <c r="G5105" s="2">
        <v>12635</v>
      </c>
      <c r="H5105" s="11">
        <v>4</v>
      </c>
    </row>
    <row r="5106" spans="1:8" x14ac:dyDescent="0.25">
      <c r="A5106" s="2">
        <v>566233</v>
      </c>
      <c r="B5106" s="1">
        <v>20983</v>
      </c>
      <c r="C5106" s="2" t="s">
        <v>799</v>
      </c>
      <c r="D5106" s="2">
        <v>12</v>
      </c>
      <c r="E5106" s="3">
        <v>40797.461111111108</v>
      </c>
      <c r="F5106" s="11">
        <v>0.85</v>
      </c>
      <c r="G5106" s="2">
        <v>12635</v>
      </c>
      <c r="H5106" s="11">
        <v>10.199999999999999</v>
      </c>
    </row>
    <row r="5107" spans="1:8" x14ac:dyDescent="0.25">
      <c r="A5107" s="2">
        <v>566233</v>
      </c>
      <c r="B5107" s="1">
        <v>20984</v>
      </c>
      <c r="C5107" s="2" t="s">
        <v>911</v>
      </c>
      <c r="D5107" s="2">
        <v>24</v>
      </c>
      <c r="E5107" s="3">
        <v>40797.461111111108</v>
      </c>
      <c r="F5107" s="11">
        <v>0.28999999999999998</v>
      </c>
      <c r="G5107" s="2">
        <v>12635</v>
      </c>
      <c r="H5107" s="11">
        <v>6.9599999999999991</v>
      </c>
    </row>
    <row r="5108" spans="1:8" x14ac:dyDescent="0.25">
      <c r="A5108" s="2">
        <v>566233</v>
      </c>
      <c r="B5108" s="1">
        <v>21165</v>
      </c>
      <c r="C5108" s="2" t="s">
        <v>258</v>
      </c>
      <c r="D5108" s="2">
        <v>12</v>
      </c>
      <c r="E5108" s="3">
        <v>40797.461111111108</v>
      </c>
      <c r="F5108" s="11">
        <v>1.69</v>
      </c>
      <c r="G5108" s="2">
        <v>12635</v>
      </c>
      <c r="H5108" s="11">
        <v>20.28</v>
      </c>
    </row>
    <row r="5109" spans="1:8" x14ac:dyDescent="0.25">
      <c r="A5109" s="2">
        <v>566233</v>
      </c>
      <c r="B5109" s="1">
        <v>21249</v>
      </c>
      <c r="C5109" s="2" t="s">
        <v>23</v>
      </c>
      <c r="D5109" s="2">
        <v>6</v>
      </c>
      <c r="E5109" s="3">
        <v>40797.461111111108</v>
      </c>
      <c r="F5109" s="11">
        <v>2.95</v>
      </c>
      <c r="G5109" s="2">
        <v>12635</v>
      </c>
      <c r="H5109" s="11">
        <v>17.700000000000003</v>
      </c>
    </row>
    <row r="5110" spans="1:8" x14ac:dyDescent="0.25">
      <c r="A5110" s="2">
        <v>566233</v>
      </c>
      <c r="B5110" s="1">
        <v>21380</v>
      </c>
      <c r="C5110" s="2" t="s">
        <v>1193</v>
      </c>
      <c r="D5110" s="2">
        <v>6</v>
      </c>
      <c r="E5110" s="3">
        <v>40797.461111111108</v>
      </c>
      <c r="F5110" s="11">
        <v>2.95</v>
      </c>
      <c r="G5110" s="2">
        <v>12635</v>
      </c>
      <c r="H5110" s="11">
        <v>17.700000000000003</v>
      </c>
    </row>
    <row r="5111" spans="1:8" x14ac:dyDescent="0.25">
      <c r="A5111" s="2">
        <v>566233</v>
      </c>
      <c r="B5111" s="1">
        <v>21402</v>
      </c>
      <c r="C5111" s="2" t="s">
        <v>1455</v>
      </c>
      <c r="D5111" s="2">
        <v>24</v>
      </c>
      <c r="E5111" s="3">
        <v>40797.461111111108</v>
      </c>
      <c r="F5111" s="11">
        <v>0.12</v>
      </c>
      <c r="G5111" s="2">
        <v>12635</v>
      </c>
      <c r="H5111" s="11">
        <v>2.88</v>
      </c>
    </row>
    <row r="5112" spans="1:8" x14ac:dyDescent="0.25">
      <c r="A5112" s="2">
        <v>566233</v>
      </c>
      <c r="B5112" s="1">
        <v>21403</v>
      </c>
      <c r="C5112" s="2" t="s">
        <v>1174</v>
      </c>
      <c r="D5112" s="2">
        <v>24</v>
      </c>
      <c r="E5112" s="3">
        <v>40797.461111111108</v>
      </c>
      <c r="F5112" s="11">
        <v>0.12</v>
      </c>
      <c r="G5112" s="2">
        <v>12635</v>
      </c>
      <c r="H5112" s="11">
        <v>2.88</v>
      </c>
    </row>
    <row r="5113" spans="1:8" x14ac:dyDescent="0.25">
      <c r="A5113" s="2">
        <v>566233</v>
      </c>
      <c r="B5113" s="1">
        <v>21666</v>
      </c>
      <c r="C5113" s="2" t="s">
        <v>1301</v>
      </c>
      <c r="D5113" s="2">
        <v>12</v>
      </c>
      <c r="E5113" s="3">
        <v>40797.461111111108</v>
      </c>
      <c r="F5113" s="11">
        <v>0.65</v>
      </c>
      <c r="G5113" s="2">
        <v>12635</v>
      </c>
      <c r="H5113" s="11">
        <v>7.8000000000000007</v>
      </c>
    </row>
    <row r="5114" spans="1:8" x14ac:dyDescent="0.25">
      <c r="A5114" s="2">
        <v>566233</v>
      </c>
      <c r="B5114" s="1">
        <v>21843</v>
      </c>
      <c r="C5114" s="2" t="s">
        <v>578</v>
      </c>
      <c r="D5114" s="2">
        <v>1</v>
      </c>
      <c r="E5114" s="3">
        <v>40797.461111111108</v>
      </c>
      <c r="F5114" s="11">
        <v>10.95</v>
      </c>
      <c r="G5114" s="2">
        <v>12635</v>
      </c>
      <c r="H5114" s="11">
        <v>10.95</v>
      </c>
    </row>
    <row r="5115" spans="1:8" x14ac:dyDescent="0.25">
      <c r="A5115" s="2">
        <v>566233</v>
      </c>
      <c r="B5115" s="1">
        <v>22303</v>
      </c>
      <c r="C5115" s="2" t="s">
        <v>422</v>
      </c>
      <c r="D5115" s="2">
        <v>6</v>
      </c>
      <c r="E5115" s="3">
        <v>40797.461111111108</v>
      </c>
      <c r="F5115" s="11">
        <v>2.5499999999999998</v>
      </c>
      <c r="G5115" s="2">
        <v>12635</v>
      </c>
      <c r="H5115" s="11">
        <v>15.299999999999999</v>
      </c>
    </row>
    <row r="5116" spans="1:8" x14ac:dyDescent="0.25">
      <c r="A5116" s="2">
        <v>566233</v>
      </c>
      <c r="B5116" s="1">
        <v>22403</v>
      </c>
      <c r="C5116" s="2" t="s">
        <v>413</v>
      </c>
      <c r="D5116" s="2">
        <v>12</v>
      </c>
      <c r="E5116" s="3">
        <v>40797.461111111108</v>
      </c>
      <c r="F5116" s="11">
        <v>0.39</v>
      </c>
      <c r="G5116" s="2">
        <v>12635</v>
      </c>
      <c r="H5116" s="11">
        <v>4.68</v>
      </c>
    </row>
    <row r="5117" spans="1:8" x14ac:dyDescent="0.25">
      <c r="A5117" s="2">
        <v>566233</v>
      </c>
      <c r="B5117" s="1">
        <v>22467</v>
      </c>
      <c r="C5117" s="2" t="s">
        <v>107</v>
      </c>
      <c r="D5117" s="2">
        <v>6</v>
      </c>
      <c r="E5117" s="3">
        <v>40797.461111111108</v>
      </c>
      <c r="F5117" s="11">
        <v>2.5499999999999998</v>
      </c>
      <c r="G5117" s="2">
        <v>12635</v>
      </c>
      <c r="H5117" s="11">
        <v>15.299999999999999</v>
      </c>
    </row>
    <row r="5118" spans="1:8" x14ac:dyDescent="0.25">
      <c r="A5118" s="2">
        <v>566233</v>
      </c>
      <c r="B5118" s="1">
        <v>22585</v>
      </c>
      <c r="C5118" s="2" t="s">
        <v>164</v>
      </c>
      <c r="D5118" s="2">
        <v>12</v>
      </c>
      <c r="E5118" s="3">
        <v>40797.461111111108</v>
      </c>
      <c r="F5118" s="11">
        <v>1.25</v>
      </c>
      <c r="G5118" s="2">
        <v>12635</v>
      </c>
      <c r="H5118" s="11">
        <v>15</v>
      </c>
    </row>
    <row r="5119" spans="1:8" x14ac:dyDescent="0.25">
      <c r="A5119" s="2">
        <v>566233</v>
      </c>
      <c r="B5119" s="1">
        <v>22624</v>
      </c>
      <c r="C5119" s="2" t="s">
        <v>48</v>
      </c>
      <c r="D5119" s="2">
        <v>2</v>
      </c>
      <c r="E5119" s="3">
        <v>40797.461111111108</v>
      </c>
      <c r="F5119" s="11">
        <v>8.5</v>
      </c>
      <c r="G5119" s="2">
        <v>12635</v>
      </c>
      <c r="H5119" s="11">
        <v>17</v>
      </c>
    </row>
    <row r="5120" spans="1:8" x14ac:dyDescent="0.25">
      <c r="A5120" s="2">
        <v>566233</v>
      </c>
      <c r="B5120" s="1">
        <v>22720</v>
      </c>
      <c r="C5120" s="2" t="s">
        <v>212</v>
      </c>
      <c r="D5120" s="2">
        <v>3</v>
      </c>
      <c r="E5120" s="3">
        <v>40797.461111111108</v>
      </c>
      <c r="F5120" s="11">
        <v>4.95</v>
      </c>
      <c r="G5120" s="2">
        <v>12635</v>
      </c>
      <c r="H5120" s="11">
        <v>14.850000000000001</v>
      </c>
    </row>
    <row r="5121" spans="1:8" x14ac:dyDescent="0.25">
      <c r="A5121" s="2">
        <v>566233</v>
      </c>
      <c r="B5121" s="1">
        <v>22890</v>
      </c>
      <c r="C5121" s="2" t="s">
        <v>1456</v>
      </c>
      <c r="D5121" s="2">
        <v>2</v>
      </c>
      <c r="E5121" s="3">
        <v>40797.461111111108</v>
      </c>
      <c r="F5121" s="11">
        <v>9.9499999999999993</v>
      </c>
      <c r="G5121" s="2">
        <v>12635</v>
      </c>
      <c r="H5121" s="11">
        <v>19.899999999999999</v>
      </c>
    </row>
    <row r="5122" spans="1:8" x14ac:dyDescent="0.25">
      <c r="A5122" s="2">
        <v>566233</v>
      </c>
      <c r="B5122" s="1">
        <v>22894</v>
      </c>
      <c r="C5122" s="2" t="s">
        <v>318</v>
      </c>
      <c r="D5122" s="2">
        <v>2</v>
      </c>
      <c r="E5122" s="3">
        <v>40797.461111111108</v>
      </c>
      <c r="F5122" s="11">
        <v>9.9499999999999993</v>
      </c>
      <c r="G5122" s="2">
        <v>12635</v>
      </c>
      <c r="H5122" s="11">
        <v>19.899999999999999</v>
      </c>
    </row>
    <row r="5123" spans="1:8" x14ac:dyDescent="0.25">
      <c r="A5123" s="2">
        <v>566233</v>
      </c>
      <c r="B5123" s="1">
        <v>22953</v>
      </c>
      <c r="C5123" s="2" t="s">
        <v>1457</v>
      </c>
      <c r="D5123" s="2">
        <v>12</v>
      </c>
      <c r="E5123" s="3">
        <v>40797.461111111108</v>
      </c>
      <c r="F5123" s="11">
        <v>1.25</v>
      </c>
      <c r="G5123" s="2">
        <v>12635</v>
      </c>
      <c r="H5123" s="11">
        <v>15</v>
      </c>
    </row>
    <row r="5124" spans="1:8" x14ac:dyDescent="0.25">
      <c r="A5124" s="2">
        <v>566233</v>
      </c>
      <c r="B5124" s="1">
        <v>22979</v>
      </c>
      <c r="C5124" s="2" t="s">
        <v>786</v>
      </c>
      <c r="D5124" s="2">
        <v>12</v>
      </c>
      <c r="E5124" s="3">
        <v>40797.461111111108</v>
      </c>
      <c r="F5124" s="11">
        <v>1.45</v>
      </c>
      <c r="G5124" s="2">
        <v>12635</v>
      </c>
      <c r="H5124" s="11">
        <v>17.399999999999999</v>
      </c>
    </row>
    <row r="5125" spans="1:8" x14ac:dyDescent="0.25">
      <c r="A5125" s="2">
        <v>566233</v>
      </c>
      <c r="B5125" s="1">
        <v>23050</v>
      </c>
      <c r="C5125" s="2" t="s">
        <v>754</v>
      </c>
      <c r="D5125" s="2">
        <v>2</v>
      </c>
      <c r="E5125" s="3">
        <v>40797.461111111108</v>
      </c>
      <c r="F5125" s="11">
        <v>8.25</v>
      </c>
      <c r="G5125" s="2">
        <v>12635</v>
      </c>
      <c r="H5125" s="11">
        <v>16.5</v>
      </c>
    </row>
    <row r="5126" spans="1:8" x14ac:dyDescent="0.25">
      <c r="A5126" s="2">
        <v>566233</v>
      </c>
      <c r="B5126" s="1">
        <v>23052</v>
      </c>
      <c r="C5126" s="2" t="s">
        <v>751</v>
      </c>
      <c r="D5126" s="2">
        <v>2</v>
      </c>
      <c r="E5126" s="3">
        <v>40797.461111111108</v>
      </c>
      <c r="F5126" s="11">
        <v>8.25</v>
      </c>
      <c r="G5126" s="2">
        <v>12635</v>
      </c>
      <c r="H5126" s="11">
        <v>16.5</v>
      </c>
    </row>
    <row r="5127" spans="1:8" x14ac:dyDescent="0.25">
      <c r="A5127" s="2">
        <v>566233</v>
      </c>
      <c r="B5127" s="1">
        <v>23054</v>
      </c>
      <c r="C5127" s="2" t="s">
        <v>753</v>
      </c>
      <c r="D5127" s="2">
        <v>2</v>
      </c>
      <c r="E5127" s="3">
        <v>40797.461111111108</v>
      </c>
      <c r="F5127" s="11">
        <v>8.25</v>
      </c>
      <c r="G5127" s="2">
        <v>12635</v>
      </c>
      <c r="H5127" s="11">
        <v>16.5</v>
      </c>
    </row>
    <row r="5128" spans="1:8" x14ac:dyDescent="0.25">
      <c r="A5128" s="2">
        <v>566233</v>
      </c>
      <c r="B5128" s="1">
        <v>23086</v>
      </c>
      <c r="C5128" s="2" t="s">
        <v>1459</v>
      </c>
      <c r="D5128" s="2">
        <v>16</v>
      </c>
      <c r="E5128" s="3">
        <v>40797.461111111108</v>
      </c>
      <c r="F5128" s="11">
        <v>1.25</v>
      </c>
      <c r="G5128" s="2">
        <v>12635</v>
      </c>
      <c r="H5128" s="11">
        <v>20</v>
      </c>
    </row>
    <row r="5129" spans="1:8" x14ac:dyDescent="0.25">
      <c r="A5129" s="2">
        <v>566233</v>
      </c>
      <c r="B5129" s="1">
        <v>23087</v>
      </c>
      <c r="C5129" s="2" t="s">
        <v>1460</v>
      </c>
      <c r="D5129" s="2">
        <v>16</v>
      </c>
      <c r="E5129" s="3">
        <v>40797.461111111108</v>
      </c>
      <c r="F5129" s="11">
        <v>1.25</v>
      </c>
      <c r="G5129" s="2">
        <v>12635</v>
      </c>
      <c r="H5129" s="11">
        <v>20</v>
      </c>
    </row>
    <row r="5130" spans="1:8" x14ac:dyDescent="0.25">
      <c r="A5130" s="2">
        <v>566233</v>
      </c>
      <c r="B5130" s="1">
        <v>23144</v>
      </c>
      <c r="C5130" s="2" t="s">
        <v>1333</v>
      </c>
      <c r="D5130" s="2">
        <v>12</v>
      </c>
      <c r="E5130" s="3">
        <v>40797.461111111108</v>
      </c>
      <c r="F5130" s="11">
        <v>0.83</v>
      </c>
      <c r="G5130" s="2">
        <v>12635</v>
      </c>
      <c r="H5130" s="11">
        <v>9.9599999999999991</v>
      </c>
    </row>
    <row r="5131" spans="1:8" x14ac:dyDescent="0.25">
      <c r="A5131" s="2">
        <v>566233</v>
      </c>
      <c r="B5131" s="1">
        <v>23145</v>
      </c>
      <c r="C5131" s="2" t="s">
        <v>1332</v>
      </c>
      <c r="D5131" s="2">
        <v>12</v>
      </c>
      <c r="E5131" s="3">
        <v>40797.461111111108</v>
      </c>
      <c r="F5131" s="11">
        <v>0.95</v>
      </c>
      <c r="G5131" s="2">
        <v>12635</v>
      </c>
      <c r="H5131" s="11">
        <v>11.399999999999999</v>
      </c>
    </row>
    <row r="5132" spans="1:8" x14ac:dyDescent="0.25">
      <c r="A5132" s="2">
        <v>566233</v>
      </c>
      <c r="B5132" s="1">
        <v>23192</v>
      </c>
      <c r="C5132" s="2" t="s">
        <v>1001</v>
      </c>
      <c r="D5132" s="2">
        <v>12</v>
      </c>
      <c r="E5132" s="3">
        <v>40797.461111111108</v>
      </c>
      <c r="F5132" s="11">
        <v>1.65</v>
      </c>
      <c r="G5132" s="2">
        <v>12635</v>
      </c>
      <c r="H5132" s="11">
        <v>19.799999999999997</v>
      </c>
    </row>
    <row r="5133" spans="1:8" x14ac:dyDescent="0.25">
      <c r="A5133" s="2">
        <v>566233</v>
      </c>
      <c r="B5133" s="1">
        <v>23196</v>
      </c>
      <c r="C5133" s="2" t="s">
        <v>1230</v>
      </c>
      <c r="D5133" s="2">
        <v>12</v>
      </c>
      <c r="E5133" s="3">
        <v>40797.461111111108</v>
      </c>
      <c r="F5133" s="11">
        <v>1.45</v>
      </c>
      <c r="G5133" s="2">
        <v>12635</v>
      </c>
      <c r="H5133" s="11">
        <v>17.399999999999999</v>
      </c>
    </row>
    <row r="5134" spans="1:8" x14ac:dyDescent="0.25">
      <c r="A5134" s="2">
        <v>566233</v>
      </c>
      <c r="B5134" s="1">
        <v>23197</v>
      </c>
      <c r="C5134" s="2" t="s">
        <v>1186</v>
      </c>
      <c r="D5134" s="2">
        <v>12</v>
      </c>
      <c r="E5134" s="3">
        <v>40797.461111111108</v>
      </c>
      <c r="F5134" s="11">
        <v>1.45</v>
      </c>
      <c r="G5134" s="2">
        <v>12635</v>
      </c>
      <c r="H5134" s="11">
        <v>17.399999999999999</v>
      </c>
    </row>
    <row r="5135" spans="1:8" x14ac:dyDescent="0.25">
      <c r="A5135" s="2">
        <v>566233</v>
      </c>
      <c r="B5135" s="1">
        <v>23198</v>
      </c>
      <c r="C5135" s="2" t="s">
        <v>1187</v>
      </c>
      <c r="D5135" s="2">
        <v>12</v>
      </c>
      <c r="E5135" s="3">
        <v>40797.461111111108</v>
      </c>
      <c r="F5135" s="11">
        <v>1.45</v>
      </c>
      <c r="G5135" s="2">
        <v>12635</v>
      </c>
      <c r="H5135" s="11">
        <v>17.399999999999999</v>
      </c>
    </row>
    <row r="5136" spans="1:8" x14ac:dyDescent="0.25">
      <c r="A5136" s="2">
        <v>566233</v>
      </c>
      <c r="B5136" s="1">
        <v>23199</v>
      </c>
      <c r="C5136" s="2" t="s">
        <v>888</v>
      </c>
      <c r="D5136" s="2">
        <v>10</v>
      </c>
      <c r="E5136" s="3">
        <v>40797.461111111108</v>
      </c>
      <c r="F5136" s="11">
        <v>2.08</v>
      </c>
      <c r="G5136" s="2">
        <v>12635</v>
      </c>
      <c r="H5136" s="11">
        <v>20.8</v>
      </c>
    </row>
    <row r="5137" spans="1:8" x14ac:dyDescent="0.25">
      <c r="A5137" s="2">
        <v>566233</v>
      </c>
      <c r="B5137" s="1">
        <v>23240</v>
      </c>
      <c r="C5137" s="2" t="s">
        <v>1377</v>
      </c>
      <c r="D5137" s="2">
        <v>6</v>
      </c>
      <c r="E5137" s="3">
        <v>40797.461111111108</v>
      </c>
      <c r="F5137" s="11">
        <v>4.1500000000000004</v>
      </c>
      <c r="G5137" s="2">
        <v>12635</v>
      </c>
      <c r="H5137" s="11">
        <v>24.900000000000002</v>
      </c>
    </row>
    <row r="5138" spans="1:8" x14ac:dyDescent="0.25">
      <c r="A5138" s="2">
        <v>566233</v>
      </c>
      <c r="B5138" s="1">
        <v>23247</v>
      </c>
      <c r="C5138" s="2" t="s">
        <v>1340</v>
      </c>
      <c r="D5138" s="2">
        <v>6</v>
      </c>
      <c r="E5138" s="3">
        <v>40797.461111111108</v>
      </c>
      <c r="F5138" s="11">
        <v>2.89</v>
      </c>
      <c r="G5138" s="2">
        <v>12635</v>
      </c>
      <c r="H5138" s="11">
        <v>17.34</v>
      </c>
    </row>
    <row r="5139" spans="1:8" x14ac:dyDescent="0.25">
      <c r="A5139" s="2">
        <v>566233</v>
      </c>
      <c r="B5139" s="1">
        <v>23254</v>
      </c>
      <c r="C5139" s="2" t="s">
        <v>1009</v>
      </c>
      <c r="D5139" s="2">
        <v>4</v>
      </c>
      <c r="E5139" s="3">
        <v>40797.461111111108</v>
      </c>
      <c r="F5139" s="11">
        <v>4.1500000000000004</v>
      </c>
      <c r="G5139" s="2">
        <v>12635</v>
      </c>
      <c r="H5139" s="11">
        <v>16.600000000000001</v>
      </c>
    </row>
    <row r="5140" spans="1:8" x14ac:dyDescent="0.25">
      <c r="A5140" s="2">
        <v>566233</v>
      </c>
      <c r="B5140" s="1">
        <v>23256</v>
      </c>
      <c r="C5140" s="2" t="s">
        <v>922</v>
      </c>
      <c r="D5140" s="2">
        <v>4</v>
      </c>
      <c r="E5140" s="3">
        <v>40797.461111111108</v>
      </c>
      <c r="F5140" s="11">
        <v>4.1500000000000004</v>
      </c>
      <c r="G5140" s="2">
        <v>12635</v>
      </c>
      <c r="H5140" s="11">
        <v>16.600000000000001</v>
      </c>
    </row>
    <row r="5141" spans="1:8" x14ac:dyDescent="0.25">
      <c r="A5141" s="2">
        <v>566233</v>
      </c>
      <c r="B5141" s="1">
        <v>23273</v>
      </c>
      <c r="C5141" s="2" t="s">
        <v>1329</v>
      </c>
      <c r="D5141" s="2">
        <v>12</v>
      </c>
      <c r="E5141" s="3">
        <v>40797.461111111108</v>
      </c>
      <c r="F5141" s="11">
        <v>1.65</v>
      </c>
      <c r="G5141" s="2">
        <v>12635</v>
      </c>
      <c r="H5141" s="11">
        <v>19.799999999999997</v>
      </c>
    </row>
    <row r="5142" spans="1:8" x14ac:dyDescent="0.25">
      <c r="A5142" s="2">
        <v>566233</v>
      </c>
      <c r="B5142" s="1">
        <v>23274</v>
      </c>
      <c r="C5142" s="2" t="s">
        <v>1331</v>
      </c>
      <c r="D5142" s="2">
        <v>12</v>
      </c>
      <c r="E5142" s="3">
        <v>40797.461111111108</v>
      </c>
      <c r="F5142" s="11">
        <v>1.65</v>
      </c>
      <c r="G5142" s="2">
        <v>12635</v>
      </c>
      <c r="H5142" s="11">
        <v>19.799999999999997</v>
      </c>
    </row>
    <row r="5143" spans="1:8" x14ac:dyDescent="0.25">
      <c r="A5143" s="2">
        <v>566233</v>
      </c>
      <c r="B5143" s="1">
        <v>23292</v>
      </c>
      <c r="C5143" s="2" t="s">
        <v>1164</v>
      </c>
      <c r="D5143" s="2">
        <v>8</v>
      </c>
      <c r="E5143" s="3">
        <v>40797.461111111108</v>
      </c>
      <c r="F5143" s="11">
        <v>1.25</v>
      </c>
      <c r="G5143" s="2">
        <v>12635</v>
      </c>
      <c r="H5143" s="11">
        <v>10</v>
      </c>
    </row>
    <row r="5144" spans="1:8" x14ac:dyDescent="0.25">
      <c r="A5144" s="2">
        <v>566233</v>
      </c>
      <c r="B5144" s="1">
        <v>23294</v>
      </c>
      <c r="C5144" s="2" t="s">
        <v>1206</v>
      </c>
      <c r="D5144" s="2">
        <v>8</v>
      </c>
      <c r="E5144" s="3">
        <v>40797.461111111108</v>
      </c>
      <c r="F5144" s="11">
        <v>0.83</v>
      </c>
      <c r="G5144" s="2">
        <v>12635</v>
      </c>
      <c r="H5144" s="11">
        <v>6.64</v>
      </c>
    </row>
    <row r="5145" spans="1:8" x14ac:dyDescent="0.25">
      <c r="A5145" s="2">
        <v>566233</v>
      </c>
      <c r="B5145" s="1">
        <v>23296</v>
      </c>
      <c r="C5145" s="2" t="s">
        <v>1205</v>
      </c>
      <c r="D5145" s="2">
        <v>8</v>
      </c>
      <c r="E5145" s="3">
        <v>40797.461111111108</v>
      </c>
      <c r="F5145" s="11">
        <v>1.25</v>
      </c>
      <c r="G5145" s="2">
        <v>12635</v>
      </c>
      <c r="H5145" s="11">
        <v>10</v>
      </c>
    </row>
    <row r="5146" spans="1:8" x14ac:dyDescent="0.25">
      <c r="A5146" s="2">
        <v>566233</v>
      </c>
      <c r="B5146" s="1">
        <v>23297</v>
      </c>
      <c r="C5146" s="2" t="s">
        <v>1293</v>
      </c>
      <c r="D5146" s="2">
        <v>16</v>
      </c>
      <c r="E5146" s="3">
        <v>40797.461111111108</v>
      </c>
      <c r="F5146" s="11">
        <v>1.65</v>
      </c>
      <c r="G5146" s="2">
        <v>12635</v>
      </c>
      <c r="H5146" s="11">
        <v>26.4</v>
      </c>
    </row>
    <row r="5147" spans="1:8" x14ac:dyDescent="0.25">
      <c r="A5147" s="2">
        <v>566233</v>
      </c>
      <c r="B5147" s="1">
        <v>23307</v>
      </c>
      <c r="C5147" s="2" t="s">
        <v>1129</v>
      </c>
      <c r="D5147" s="2">
        <v>24</v>
      </c>
      <c r="E5147" s="3">
        <v>40797.461111111108</v>
      </c>
      <c r="F5147" s="11">
        <v>0.55000000000000004</v>
      </c>
      <c r="G5147" s="2">
        <v>12635</v>
      </c>
      <c r="H5147" s="11">
        <v>13.200000000000001</v>
      </c>
    </row>
    <row r="5148" spans="1:8" x14ac:dyDescent="0.25">
      <c r="A5148" s="2">
        <v>566233</v>
      </c>
      <c r="B5148" s="1">
        <v>23311</v>
      </c>
      <c r="C5148" s="2" t="s">
        <v>1324</v>
      </c>
      <c r="D5148" s="2">
        <v>6</v>
      </c>
      <c r="E5148" s="3">
        <v>40797.461111111108</v>
      </c>
      <c r="F5148" s="11">
        <v>2.5499999999999998</v>
      </c>
      <c r="G5148" s="2">
        <v>12635</v>
      </c>
      <c r="H5148" s="11">
        <v>15.299999999999999</v>
      </c>
    </row>
    <row r="5149" spans="1:8" x14ac:dyDescent="0.25">
      <c r="A5149" s="2">
        <v>566233</v>
      </c>
      <c r="B5149" s="1">
        <v>23321</v>
      </c>
      <c r="C5149" s="2" t="s">
        <v>1291</v>
      </c>
      <c r="D5149" s="2">
        <v>12</v>
      </c>
      <c r="E5149" s="3">
        <v>40797.461111111108</v>
      </c>
      <c r="F5149" s="11">
        <v>1.65</v>
      </c>
      <c r="G5149" s="2">
        <v>12635</v>
      </c>
      <c r="H5149" s="11">
        <v>19.799999999999997</v>
      </c>
    </row>
    <row r="5150" spans="1:8" x14ac:dyDescent="0.25">
      <c r="A5150" s="2">
        <v>566233</v>
      </c>
      <c r="B5150" s="1">
        <v>23322</v>
      </c>
      <c r="C5150" s="2" t="s">
        <v>1452</v>
      </c>
      <c r="D5150" s="2">
        <v>6</v>
      </c>
      <c r="E5150" s="3">
        <v>40797.461111111108</v>
      </c>
      <c r="F5150" s="11">
        <v>2.95</v>
      </c>
      <c r="G5150" s="2">
        <v>12635</v>
      </c>
      <c r="H5150" s="11">
        <v>17.700000000000003</v>
      </c>
    </row>
    <row r="5151" spans="1:8" x14ac:dyDescent="0.25">
      <c r="A5151" s="2">
        <v>566233</v>
      </c>
      <c r="B5151" s="1">
        <v>23323</v>
      </c>
      <c r="C5151" s="2" t="s">
        <v>1451</v>
      </c>
      <c r="D5151" s="2">
        <v>6</v>
      </c>
      <c r="E5151" s="3">
        <v>40797.461111111108</v>
      </c>
      <c r="F5151" s="11">
        <v>2.1</v>
      </c>
      <c r="G5151" s="2">
        <v>12635</v>
      </c>
      <c r="H5151" s="11">
        <v>12.600000000000001</v>
      </c>
    </row>
    <row r="5152" spans="1:8" x14ac:dyDescent="0.25">
      <c r="A5152" s="2">
        <v>566233</v>
      </c>
      <c r="B5152" s="1">
        <v>23326</v>
      </c>
      <c r="C5152" s="2" t="s">
        <v>1450</v>
      </c>
      <c r="D5152" s="2">
        <v>48</v>
      </c>
      <c r="E5152" s="3">
        <v>40797.461111111108</v>
      </c>
      <c r="F5152" s="11">
        <v>0.63</v>
      </c>
      <c r="G5152" s="2">
        <v>12635</v>
      </c>
      <c r="H5152" s="11">
        <v>30.240000000000002</v>
      </c>
    </row>
    <row r="5153" spans="1:8" x14ac:dyDescent="0.25">
      <c r="A5153" s="2">
        <v>566233</v>
      </c>
      <c r="B5153" s="1">
        <v>23344</v>
      </c>
      <c r="C5153" s="2" t="s">
        <v>1321</v>
      </c>
      <c r="D5153" s="2">
        <v>10</v>
      </c>
      <c r="E5153" s="3">
        <v>40797.461111111108</v>
      </c>
      <c r="F5153" s="11">
        <v>2.08</v>
      </c>
      <c r="G5153" s="2">
        <v>12635</v>
      </c>
      <c r="H5153" s="11">
        <v>20.8</v>
      </c>
    </row>
    <row r="5154" spans="1:8" x14ac:dyDescent="0.25">
      <c r="A5154" s="2">
        <v>566233</v>
      </c>
      <c r="B5154" s="1">
        <v>23345</v>
      </c>
      <c r="C5154" s="2" t="s">
        <v>1326</v>
      </c>
      <c r="D5154" s="2">
        <v>12</v>
      </c>
      <c r="E5154" s="3">
        <v>40797.461111111108</v>
      </c>
      <c r="F5154" s="11">
        <v>1.25</v>
      </c>
      <c r="G5154" s="2">
        <v>12635</v>
      </c>
      <c r="H5154" s="11">
        <v>15</v>
      </c>
    </row>
    <row r="5155" spans="1:8" x14ac:dyDescent="0.25">
      <c r="A5155" s="2">
        <v>566233</v>
      </c>
      <c r="B5155" s="1">
        <v>23346</v>
      </c>
      <c r="C5155" s="2" t="s">
        <v>1319</v>
      </c>
      <c r="D5155" s="2">
        <v>12</v>
      </c>
      <c r="E5155" s="3">
        <v>40797.461111111108</v>
      </c>
      <c r="F5155" s="11">
        <v>1.25</v>
      </c>
      <c r="G5155" s="2">
        <v>12635</v>
      </c>
      <c r="H5155" s="11">
        <v>15</v>
      </c>
    </row>
    <row r="5156" spans="1:8" x14ac:dyDescent="0.25">
      <c r="A5156" s="2">
        <v>566233</v>
      </c>
      <c r="B5156" s="1">
        <v>23353</v>
      </c>
      <c r="C5156" s="2" t="s">
        <v>1357</v>
      </c>
      <c r="D5156" s="2">
        <v>12</v>
      </c>
      <c r="E5156" s="3">
        <v>40797.461111111108</v>
      </c>
      <c r="F5156" s="11">
        <v>0.83</v>
      </c>
      <c r="G5156" s="2">
        <v>12635</v>
      </c>
      <c r="H5156" s="11">
        <v>9.9599999999999991</v>
      </c>
    </row>
    <row r="5157" spans="1:8" x14ac:dyDescent="0.25">
      <c r="A5157" s="2">
        <v>566233</v>
      </c>
      <c r="B5157" s="1">
        <v>23354</v>
      </c>
      <c r="C5157" s="2" t="s">
        <v>1358</v>
      </c>
      <c r="D5157" s="2">
        <v>12</v>
      </c>
      <c r="E5157" s="3">
        <v>40797.461111111108</v>
      </c>
      <c r="F5157" s="11">
        <v>0.83</v>
      </c>
      <c r="G5157" s="2">
        <v>12635</v>
      </c>
      <c r="H5157" s="11">
        <v>9.9599999999999991</v>
      </c>
    </row>
    <row r="5158" spans="1:8" x14ac:dyDescent="0.25">
      <c r="A5158" s="2">
        <v>566233</v>
      </c>
      <c r="B5158" s="1">
        <v>23431</v>
      </c>
      <c r="C5158" s="2" t="s">
        <v>1454</v>
      </c>
      <c r="D5158" s="2">
        <v>24</v>
      </c>
      <c r="E5158" s="3">
        <v>40797.461111111108</v>
      </c>
      <c r="F5158" s="11">
        <v>0.83</v>
      </c>
      <c r="G5158" s="2">
        <v>12635</v>
      </c>
      <c r="H5158" s="11">
        <v>19.919999999999998</v>
      </c>
    </row>
    <row r="5159" spans="1:8" x14ac:dyDescent="0.25">
      <c r="A5159" s="2">
        <v>566233</v>
      </c>
      <c r="B5159" s="1">
        <v>23432</v>
      </c>
      <c r="C5159" s="2" t="s">
        <v>1453</v>
      </c>
      <c r="D5159" s="2">
        <v>12</v>
      </c>
      <c r="E5159" s="3">
        <v>40797.461111111108</v>
      </c>
      <c r="F5159" s="11">
        <v>0.83</v>
      </c>
      <c r="G5159" s="2">
        <v>12635</v>
      </c>
      <c r="H5159" s="11">
        <v>9.9599999999999991</v>
      </c>
    </row>
    <row r="5160" spans="1:8" x14ac:dyDescent="0.25">
      <c r="A5160" s="2">
        <v>566233</v>
      </c>
      <c r="B5160" s="1">
        <v>23433</v>
      </c>
      <c r="C5160" s="2" t="s">
        <v>1411</v>
      </c>
      <c r="D5160" s="2">
        <v>12</v>
      </c>
      <c r="E5160" s="3">
        <v>40797.461111111108</v>
      </c>
      <c r="F5160" s="11">
        <v>0.83</v>
      </c>
      <c r="G5160" s="2">
        <v>12635</v>
      </c>
      <c r="H5160" s="11">
        <v>9.9599999999999991</v>
      </c>
    </row>
    <row r="5161" spans="1:8" x14ac:dyDescent="0.25">
      <c r="A5161" s="2">
        <v>566233</v>
      </c>
      <c r="B5161" s="1">
        <v>84755</v>
      </c>
      <c r="C5161" s="2" t="s">
        <v>1071</v>
      </c>
      <c r="D5161" s="2">
        <v>16</v>
      </c>
      <c r="E5161" s="3">
        <v>40797.461111111108</v>
      </c>
      <c r="F5161" s="11">
        <v>0.65</v>
      </c>
      <c r="G5161" s="2">
        <v>12635</v>
      </c>
      <c r="H5161" s="11">
        <v>10.4</v>
      </c>
    </row>
    <row r="5162" spans="1:8" x14ac:dyDescent="0.25">
      <c r="A5162" s="2">
        <v>566233</v>
      </c>
      <c r="B5162" s="1">
        <v>84929</v>
      </c>
      <c r="C5162" s="2" t="s">
        <v>1195</v>
      </c>
      <c r="D5162" s="2">
        <v>24</v>
      </c>
      <c r="E5162" s="3">
        <v>40797.461111111108</v>
      </c>
      <c r="F5162" s="11">
        <v>0.19</v>
      </c>
      <c r="G5162" s="2">
        <v>12635</v>
      </c>
      <c r="H5162" s="11">
        <v>4.5600000000000005</v>
      </c>
    </row>
    <row r="5163" spans="1:8" x14ac:dyDescent="0.25">
      <c r="A5163" s="2">
        <v>566233</v>
      </c>
      <c r="B5163" s="1">
        <v>84950</v>
      </c>
      <c r="C5163" s="2" t="s">
        <v>1458</v>
      </c>
      <c r="D5163" s="2">
        <v>12</v>
      </c>
      <c r="E5163" s="3">
        <v>40797.461111111108</v>
      </c>
      <c r="F5163" s="11">
        <v>0.65</v>
      </c>
      <c r="G5163" s="2">
        <v>12635</v>
      </c>
      <c r="H5163" s="11">
        <v>7.8000000000000007</v>
      </c>
    </row>
    <row r="5164" spans="1:8" x14ac:dyDescent="0.25">
      <c r="A5164" s="2">
        <v>566233</v>
      </c>
      <c r="B5164" s="1" t="s">
        <v>869</v>
      </c>
      <c r="C5164" s="2" t="s">
        <v>870</v>
      </c>
      <c r="D5164" s="2">
        <v>12</v>
      </c>
      <c r="E5164" s="3">
        <v>40797.461111111108</v>
      </c>
      <c r="F5164" s="11">
        <v>0.83</v>
      </c>
      <c r="G5164" s="2">
        <v>12635</v>
      </c>
      <c r="H5164" s="11">
        <v>9.9599999999999991</v>
      </c>
    </row>
    <row r="5165" spans="1:8" x14ac:dyDescent="0.25">
      <c r="A5165" s="2">
        <v>566267</v>
      </c>
      <c r="B5165" s="1">
        <v>21154</v>
      </c>
      <c r="C5165" s="2" t="s">
        <v>369</v>
      </c>
      <c r="D5165" s="2">
        <v>20</v>
      </c>
      <c r="E5165" s="3">
        <v>40797.563888888886</v>
      </c>
      <c r="F5165" s="11">
        <v>1.25</v>
      </c>
      <c r="G5165" s="2">
        <v>12647</v>
      </c>
      <c r="H5165" s="11">
        <v>25</v>
      </c>
    </row>
    <row r="5166" spans="1:8" x14ac:dyDescent="0.25">
      <c r="A5166" s="2">
        <v>566267</v>
      </c>
      <c r="B5166" s="1">
        <v>21212</v>
      </c>
      <c r="C5166" s="2" t="s">
        <v>21</v>
      </c>
      <c r="D5166" s="2">
        <v>24</v>
      </c>
      <c r="E5166" s="3">
        <v>40797.563888888886</v>
      </c>
      <c r="F5166" s="11">
        <v>0.55000000000000004</v>
      </c>
      <c r="G5166" s="2">
        <v>12647</v>
      </c>
      <c r="H5166" s="11">
        <v>13.200000000000001</v>
      </c>
    </row>
    <row r="5167" spans="1:8" x14ac:dyDescent="0.25">
      <c r="A5167" s="2">
        <v>566267</v>
      </c>
      <c r="B5167" s="1">
        <v>21277</v>
      </c>
      <c r="C5167" s="2" t="s">
        <v>1466</v>
      </c>
      <c r="D5167" s="2">
        <v>2</v>
      </c>
      <c r="E5167" s="3">
        <v>40797.563888888886</v>
      </c>
      <c r="F5167" s="11">
        <v>21.95</v>
      </c>
      <c r="G5167" s="2">
        <v>12647</v>
      </c>
      <c r="H5167" s="11">
        <v>43.9</v>
      </c>
    </row>
    <row r="5168" spans="1:8" x14ac:dyDescent="0.25">
      <c r="A5168" s="2">
        <v>566267</v>
      </c>
      <c r="B5168" s="1">
        <v>21787</v>
      </c>
      <c r="C5168" s="2" t="s">
        <v>178</v>
      </c>
      <c r="D5168" s="2">
        <v>24</v>
      </c>
      <c r="E5168" s="3">
        <v>40797.563888888886</v>
      </c>
      <c r="F5168" s="11">
        <v>0.85</v>
      </c>
      <c r="G5168" s="2">
        <v>12647</v>
      </c>
      <c r="H5168" s="11">
        <v>20.399999999999999</v>
      </c>
    </row>
    <row r="5169" spans="1:8" x14ac:dyDescent="0.25">
      <c r="A5169" s="2">
        <v>566267</v>
      </c>
      <c r="B5169" s="1">
        <v>21789</v>
      </c>
      <c r="C5169" s="2" t="s">
        <v>146</v>
      </c>
      <c r="D5169" s="2">
        <v>24</v>
      </c>
      <c r="E5169" s="3">
        <v>40797.563888888886</v>
      </c>
      <c r="F5169" s="11">
        <v>0.85</v>
      </c>
      <c r="G5169" s="2">
        <v>12647</v>
      </c>
      <c r="H5169" s="11">
        <v>20.399999999999999</v>
      </c>
    </row>
    <row r="5170" spans="1:8" x14ac:dyDescent="0.25">
      <c r="A5170" s="2">
        <v>566267</v>
      </c>
      <c r="B5170" s="1">
        <v>21976</v>
      </c>
      <c r="C5170" s="2" t="s">
        <v>444</v>
      </c>
      <c r="D5170" s="2">
        <v>24</v>
      </c>
      <c r="E5170" s="3">
        <v>40797.563888888886</v>
      </c>
      <c r="F5170" s="11">
        <v>0.55000000000000004</v>
      </c>
      <c r="G5170" s="2">
        <v>12647</v>
      </c>
      <c r="H5170" s="11">
        <v>13.200000000000001</v>
      </c>
    </row>
    <row r="5171" spans="1:8" x14ac:dyDescent="0.25">
      <c r="A5171" s="2">
        <v>566267</v>
      </c>
      <c r="B5171" s="1">
        <v>22077</v>
      </c>
      <c r="C5171" s="2" t="s">
        <v>17</v>
      </c>
      <c r="D5171" s="2">
        <v>12</v>
      </c>
      <c r="E5171" s="3">
        <v>40797.563888888886</v>
      </c>
      <c r="F5171" s="11">
        <v>1.95</v>
      </c>
      <c r="G5171" s="2">
        <v>12647</v>
      </c>
      <c r="H5171" s="11">
        <v>23.4</v>
      </c>
    </row>
    <row r="5172" spans="1:8" x14ac:dyDescent="0.25">
      <c r="A5172" s="2">
        <v>566267</v>
      </c>
      <c r="B5172" s="1">
        <v>22427</v>
      </c>
      <c r="C5172" s="2" t="s">
        <v>602</v>
      </c>
      <c r="D5172" s="2">
        <v>3</v>
      </c>
      <c r="E5172" s="3">
        <v>40797.563888888886</v>
      </c>
      <c r="F5172" s="11">
        <v>5.95</v>
      </c>
      <c r="G5172" s="2">
        <v>12647</v>
      </c>
      <c r="H5172" s="11">
        <v>17.850000000000001</v>
      </c>
    </row>
    <row r="5173" spans="1:8" x14ac:dyDescent="0.25">
      <c r="A5173" s="2">
        <v>566267</v>
      </c>
      <c r="B5173" s="1">
        <v>23293</v>
      </c>
      <c r="C5173" s="2" t="s">
        <v>1204</v>
      </c>
      <c r="D5173" s="2">
        <v>8</v>
      </c>
      <c r="E5173" s="3">
        <v>40797.563888888886</v>
      </c>
      <c r="F5173" s="11">
        <v>0.83</v>
      </c>
      <c r="G5173" s="2">
        <v>12647</v>
      </c>
      <c r="H5173" s="11">
        <v>6.64</v>
      </c>
    </row>
    <row r="5174" spans="1:8" x14ac:dyDescent="0.25">
      <c r="A5174" s="2">
        <v>566267</v>
      </c>
      <c r="B5174" s="1">
        <v>23294</v>
      </c>
      <c r="C5174" s="2" t="s">
        <v>1206</v>
      </c>
      <c r="D5174" s="2">
        <v>8</v>
      </c>
      <c r="E5174" s="3">
        <v>40797.563888888886</v>
      </c>
      <c r="F5174" s="11">
        <v>0.83</v>
      </c>
      <c r="G5174" s="2">
        <v>12647</v>
      </c>
      <c r="H5174" s="11">
        <v>6.64</v>
      </c>
    </row>
    <row r="5175" spans="1:8" x14ac:dyDescent="0.25">
      <c r="A5175" s="2">
        <v>566267</v>
      </c>
      <c r="B5175" s="1">
        <v>23295</v>
      </c>
      <c r="C5175" s="2" t="s">
        <v>1203</v>
      </c>
      <c r="D5175" s="2">
        <v>8</v>
      </c>
      <c r="E5175" s="3">
        <v>40797.563888888886</v>
      </c>
      <c r="F5175" s="11">
        <v>0.83</v>
      </c>
      <c r="G5175" s="2">
        <v>12647</v>
      </c>
      <c r="H5175" s="11">
        <v>6.64</v>
      </c>
    </row>
    <row r="5176" spans="1:8" x14ac:dyDescent="0.25">
      <c r="A5176" s="2">
        <v>566267</v>
      </c>
      <c r="B5176" s="1">
        <v>23296</v>
      </c>
      <c r="C5176" s="2" t="s">
        <v>1205</v>
      </c>
      <c r="D5176" s="2">
        <v>8</v>
      </c>
      <c r="E5176" s="3">
        <v>40797.563888888886</v>
      </c>
      <c r="F5176" s="11">
        <v>1.25</v>
      </c>
      <c r="G5176" s="2">
        <v>12647</v>
      </c>
      <c r="H5176" s="11">
        <v>10</v>
      </c>
    </row>
    <row r="5177" spans="1:8" x14ac:dyDescent="0.25">
      <c r="A5177" s="2">
        <v>566267</v>
      </c>
      <c r="B5177" s="1">
        <v>23400</v>
      </c>
      <c r="C5177" s="2" t="s">
        <v>1462</v>
      </c>
      <c r="D5177" s="2">
        <v>2</v>
      </c>
      <c r="E5177" s="3">
        <v>40797.563888888886</v>
      </c>
      <c r="F5177" s="11">
        <v>6.25</v>
      </c>
      <c r="G5177" s="2">
        <v>12647</v>
      </c>
      <c r="H5177" s="11">
        <v>12.5</v>
      </c>
    </row>
    <row r="5178" spans="1:8" x14ac:dyDescent="0.25">
      <c r="A5178" s="2">
        <v>566267</v>
      </c>
      <c r="B5178" s="1">
        <v>23401</v>
      </c>
      <c r="C5178" s="2" t="s">
        <v>1461</v>
      </c>
      <c r="D5178" s="2">
        <v>2</v>
      </c>
      <c r="E5178" s="3">
        <v>40797.563888888886</v>
      </c>
      <c r="F5178" s="11">
        <v>6.25</v>
      </c>
      <c r="G5178" s="2">
        <v>12647</v>
      </c>
      <c r="H5178" s="11">
        <v>12.5</v>
      </c>
    </row>
    <row r="5179" spans="1:8" x14ac:dyDescent="0.25">
      <c r="A5179" s="2">
        <v>566267</v>
      </c>
      <c r="B5179" s="1">
        <v>23407</v>
      </c>
      <c r="C5179" s="2" t="s">
        <v>1463</v>
      </c>
      <c r="D5179" s="2">
        <v>2</v>
      </c>
      <c r="E5179" s="3">
        <v>40797.563888888886</v>
      </c>
      <c r="F5179" s="11">
        <v>9.9499999999999993</v>
      </c>
      <c r="G5179" s="2">
        <v>12647</v>
      </c>
      <c r="H5179" s="11">
        <v>19.899999999999999</v>
      </c>
    </row>
    <row r="5180" spans="1:8" x14ac:dyDescent="0.25">
      <c r="A5180" s="2">
        <v>566267</v>
      </c>
      <c r="B5180" s="1">
        <v>23423</v>
      </c>
      <c r="C5180" s="2" t="s">
        <v>1465</v>
      </c>
      <c r="D5180" s="2">
        <v>6</v>
      </c>
      <c r="E5180" s="3">
        <v>40797.563888888886</v>
      </c>
      <c r="F5180" s="11">
        <v>3.75</v>
      </c>
      <c r="G5180" s="2">
        <v>12647</v>
      </c>
      <c r="H5180" s="11">
        <v>22.5</v>
      </c>
    </row>
    <row r="5181" spans="1:8" x14ac:dyDescent="0.25">
      <c r="A5181" s="2">
        <v>566267</v>
      </c>
      <c r="B5181" s="1">
        <v>23425</v>
      </c>
      <c r="C5181" s="2" t="s">
        <v>1464</v>
      </c>
      <c r="D5181" s="2">
        <v>6</v>
      </c>
      <c r="E5181" s="3">
        <v>40797.563888888886</v>
      </c>
      <c r="F5181" s="11">
        <v>2.4900000000000002</v>
      </c>
      <c r="G5181" s="2">
        <v>12647</v>
      </c>
      <c r="H5181" s="11">
        <v>14.940000000000001</v>
      </c>
    </row>
    <row r="5182" spans="1:8" x14ac:dyDescent="0.25">
      <c r="A5182" s="2">
        <v>566267</v>
      </c>
      <c r="B5182" s="1" t="s">
        <v>140</v>
      </c>
      <c r="C5182" s="2" t="s">
        <v>141</v>
      </c>
      <c r="D5182" s="2">
        <v>10</v>
      </c>
      <c r="E5182" s="3">
        <v>40797.563888888886</v>
      </c>
      <c r="F5182" s="11">
        <v>1.25</v>
      </c>
      <c r="G5182" s="2">
        <v>12647</v>
      </c>
      <c r="H5182" s="11">
        <v>12.5</v>
      </c>
    </row>
    <row r="5183" spans="1:8" x14ac:dyDescent="0.25">
      <c r="A5183" s="2">
        <v>566268</v>
      </c>
      <c r="B5183" s="1">
        <v>20679</v>
      </c>
      <c r="C5183" s="2" t="s">
        <v>205</v>
      </c>
      <c r="D5183" s="2">
        <v>3</v>
      </c>
      <c r="E5183" s="3">
        <v>40797.568055555559</v>
      </c>
      <c r="F5183" s="11">
        <v>5.95</v>
      </c>
      <c r="G5183" s="2">
        <v>13813</v>
      </c>
      <c r="H5183" s="11">
        <v>17.850000000000001</v>
      </c>
    </row>
    <row r="5184" spans="1:8" x14ac:dyDescent="0.25">
      <c r="A5184" s="2">
        <v>566268</v>
      </c>
      <c r="B5184" s="1">
        <v>20749</v>
      </c>
      <c r="C5184" s="2" t="s">
        <v>719</v>
      </c>
      <c r="D5184" s="2">
        <v>2</v>
      </c>
      <c r="E5184" s="3">
        <v>40797.568055555559</v>
      </c>
      <c r="F5184" s="11">
        <v>7.95</v>
      </c>
      <c r="G5184" s="2">
        <v>13813</v>
      </c>
      <c r="H5184" s="11">
        <v>15.9</v>
      </c>
    </row>
    <row r="5185" spans="1:8" x14ac:dyDescent="0.25">
      <c r="A5185" s="2">
        <v>566268</v>
      </c>
      <c r="B5185" s="1">
        <v>20914</v>
      </c>
      <c r="C5185" s="2" t="s">
        <v>109</v>
      </c>
      <c r="D5185" s="2">
        <v>12</v>
      </c>
      <c r="E5185" s="3">
        <v>40797.568055555559</v>
      </c>
      <c r="F5185" s="11">
        <v>2.95</v>
      </c>
      <c r="G5185" s="2">
        <v>13813</v>
      </c>
      <c r="H5185" s="11">
        <v>35.400000000000006</v>
      </c>
    </row>
    <row r="5186" spans="1:8" x14ac:dyDescent="0.25">
      <c r="A5186" s="2">
        <v>566268</v>
      </c>
      <c r="B5186" s="1">
        <v>21035</v>
      </c>
      <c r="C5186" s="2" t="s">
        <v>142</v>
      </c>
      <c r="D5186" s="2">
        <v>6</v>
      </c>
      <c r="E5186" s="3">
        <v>40797.568055555559</v>
      </c>
      <c r="F5186" s="11">
        <v>3.25</v>
      </c>
      <c r="G5186" s="2">
        <v>13813</v>
      </c>
      <c r="H5186" s="11">
        <v>19.5</v>
      </c>
    </row>
    <row r="5187" spans="1:8" x14ac:dyDescent="0.25">
      <c r="A5187" s="2">
        <v>566268</v>
      </c>
      <c r="B5187" s="1">
        <v>21154</v>
      </c>
      <c r="C5187" s="2" t="s">
        <v>369</v>
      </c>
      <c r="D5187" s="2">
        <v>10</v>
      </c>
      <c r="E5187" s="3">
        <v>40797.568055555559</v>
      </c>
      <c r="F5187" s="11">
        <v>1.25</v>
      </c>
      <c r="G5187" s="2">
        <v>13813</v>
      </c>
      <c r="H5187" s="11">
        <v>12.5</v>
      </c>
    </row>
    <row r="5188" spans="1:8" x14ac:dyDescent="0.25">
      <c r="A5188" s="2">
        <v>566268</v>
      </c>
      <c r="B5188" s="1">
        <v>21216</v>
      </c>
      <c r="C5188" s="2" t="s">
        <v>129</v>
      </c>
      <c r="D5188" s="2">
        <v>4</v>
      </c>
      <c r="E5188" s="3">
        <v>40797.568055555559</v>
      </c>
      <c r="F5188" s="11">
        <v>4.95</v>
      </c>
      <c r="G5188" s="2">
        <v>13813</v>
      </c>
      <c r="H5188" s="11">
        <v>19.8</v>
      </c>
    </row>
    <row r="5189" spans="1:8" x14ac:dyDescent="0.25">
      <c r="A5189" s="2">
        <v>566268</v>
      </c>
      <c r="B5189" s="1">
        <v>22189</v>
      </c>
      <c r="C5189" s="2" t="s">
        <v>350</v>
      </c>
      <c r="D5189" s="2">
        <v>4</v>
      </c>
      <c r="E5189" s="3">
        <v>40797.568055555559</v>
      </c>
      <c r="F5189" s="11">
        <v>3.95</v>
      </c>
      <c r="G5189" s="2">
        <v>13813</v>
      </c>
      <c r="H5189" s="11">
        <v>15.8</v>
      </c>
    </row>
    <row r="5190" spans="1:8" x14ac:dyDescent="0.25">
      <c r="A5190" s="2">
        <v>566268</v>
      </c>
      <c r="B5190" s="1">
        <v>22352</v>
      </c>
      <c r="C5190" s="2" t="s">
        <v>168</v>
      </c>
      <c r="D5190" s="2">
        <v>6</v>
      </c>
      <c r="E5190" s="3">
        <v>40797.568055555559</v>
      </c>
      <c r="F5190" s="11">
        <v>2.5499999999999998</v>
      </c>
      <c r="G5190" s="2">
        <v>13813</v>
      </c>
      <c r="H5190" s="11">
        <v>15.299999999999999</v>
      </c>
    </row>
    <row r="5191" spans="1:8" x14ac:dyDescent="0.25">
      <c r="A5191" s="2">
        <v>566268</v>
      </c>
      <c r="B5191" s="1">
        <v>22507</v>
      </c>
      <c r="C5191" s="2" t="s">
        <v>44</v>
      </c>
      <c r="D5191" s="2">
        <v>4</v>
      </c>
      <c r="E5191" s="3">
        <v>40797.568055555559</v>
      </c>
      <c r="F5191" s="11">
        <v>4.95</v>
      </c>
      <c r="G5191" s="2">
        <v>13813</v>
      </c>
      <c r="H5191" s="11">
        <v>19.8</v>
      </c>
    </row>
    <row r="5192" spans="1:8" x14ac:dyDescent="0.25">
      <c r="A5192" s="2">
        <v>566268</v>
      </c>
      <c r="B5192" s="1">
        <v>22637</v>
      </c>
      <c r="C5192" s="2" t="s">
        <v>783</v>
      </c>
      <c r="D5192" s="2">
        <v>4</v>
      </c>
      <c r="E5192" s="3">
        <v>40797.568055555559</v>
      </c>
      <c r="F5192" s="11">
        <v>2.5499999999999998</v>
      </c>
      <c r="G5192" s="2">
        <v>13813</v>
      </c>
      <c r="H5192" s="11">
        <v>10.199999999999999</v>
      </c>
    </row>
    <row r="5193" spans="1:8" x14ac:dyDescent="0.25">
      <c r="A5193" s="2">
        <v>566268</v>
      </c>
      <c r="B5193" s="1">
        <v>23240</v>
      </c>
      <c r="C5193" s="2" t="s">
        <v>1377</v>
      </c>
      <c r="D5193" s="2">
        <v>6</v>
      </c>
      <c r="E5193" s="3">
        <v>40797.568055555559</v>
      </c>
      <c r="F5193" s="11">
        <v>4.1500000000000004</v>
      </c>
      <c r="G5193" s="2">
        <v>13813</v>
      </c>
      <c r="H5193" s="11">
        <v>24.900000000000002</v>
      </c>
    </row>
    <row r="5194" spans="1:8" x14ac:dyDescent="0.25">
      <c r="A5194" s="2">
        <v>566268</v>
      </c>
      <c r="B5194" s="1">
        <v>23287</v>
      </c>
      <c r="C5194" s="2" t="s">
        <v>1150</v>
      </c>
      <c r="D5194" s="2">
        <v>8</v>
      </c>
      <c r="E5194" s="3">
        <v>40797.568055555559</v>
      </c>
      <c r="F5194" s="11">
        <v>0.85</v>
      </c>
      <c r="G5194" s="2">
        <v>13813</v>
      </c>
      <c r="H5194" s="11">
        <v>6.8</v>
      </c>
    </row>
    <row r="5195" spans="1:8" x14ac:dyDescent="0.25">
      <c r="A5195" s="2">
        <v>566268</v>
      </c>
      <c r="B5195" s="1">
        <v>23293</v>
      </c>
      <c r="C5195" s="2" t="s">
        <v>1204</v>
      </c>
      <c r="D5195" s="2">
        <v>8</v>
      </c>
      <c r="E5195" s="3">
        <v>40797.568055555559</v>
      </c>
      <c r="F5195" s="11">
        <v>0.83</v>
      </c>
      <c r="G5195" s="2">
        <v>13813</v>
      </c>
      <c r="H5195" s="11">
        <v>6.64</v>
      </c>
    </row>
    <row r="5196" spans="1:8" x14ac:dyDescent="0.25">
      <c r="A5196" s="2">
        <v>566268</v>
      </c>
      <c r="B5196" s="1" t="s">
        <v>442</v>
      </c>
      <c r="C5196" s="2" t="s">
        <v>443</v>
      </c>
      <c r="D5196" s="2">
        <v>3</v>
      </c>
      <c r="E5196" s="3">
        <v>40797.568055555559</v>
      </c>
      <c r="F5196" s="11">
        <v>5.95</v>
      </c>
      <c r="G5196" s="2">
        <v>13813</v>
      </c>
      <c r="H5196" s="11">
        <v>17.850000000000001</v>
      </c>
    </row>
    <row r="5197" spans="1:8" x14ac:dyDescent="0.25">
      <c r="A5197" s="2">
        <v>566586</v>
      </c>
      <c r="B5197" s="1">
        <v>21976</v>
      </c>
      <c r="C5197" s="2" t="s">
        <v>444</v>
      </c>
      <c r="D5197" s="2">
        <v>48</v>
      </c>
      <c r="E5197" s="3">
        <v>40799.599305555559</v>
      </c>
      <c r="F5197" s="11">
        <v>0.55000000000000004</v>
      </c>
      <c r="G5197" s="2">
        <v>12619</v>
      </c>
      <c r="H5197" s="11">
        <v>26.400000000000002</v>
      </c>
    </row>
    <row r="5198" spans="1:8" x14ac:dyDescent="0.25">
      <c r="A5198" s="2">
        <v>566586</v>
      </c>
      <c r="B5198" s="1">
        <v>21977</v>
      </c>
      <c r="C5198" s="2" t="s">
        <v>19</v>
      </c>
      <c r="D5198" s="2">
        <v>72</v>
      </c>
      <c r="E5198" s="3">
        <v>40799.599305555559</v>
      </c>
      <c r="F5198" s="11">
        <v>0.55000000000000004</v>
      </c>
      <c r="G5198" s="2">
        <v>12619</v>
      </c>
      <c r="H5198" s="11">
        <v>39.6</v>
      </c>
    </row>
    <row r="5199" spans="1:8" x14ac:dyDescent="0.25">
      <c r="A5199" s="2">
        <v>566586</v>
      </c>
      <c r="B5199" s="1">
        <v>22333</v>
      </c>
      <c r="C5199" s="2" t="s">
        <v>67</v>
      </c>
      <c r="D5199" s="2">
        <v>48</v>
      </c>
      <c r="E5199" s="3">
        <v>40799.599305555559</v>
      </c>
      <c r="F5199" s="11">
        <v>1.45</v>
      </c>
      <c r="G5199" s="2">
        <v>12619</v>
      </c>
      <c r="H5199" s="11">
        <v>69.599999999999994</v>
      </c>
    </row>
    <row r="5200" spans="1:8" x14ac:dyDescent="0.25">
      <c r="A5200" s="2">
        <v>566586</v>
      </c>
      <c r="B5200" s="1">
        <v>22737</v>
      </c>
      <c r="C5200" s="2" t="s">
        <v>1381</v>
      </c>
      <c r="D5200" s="2">
        <v>10</v>
      </c>
      <c r="E5200" s="3">
        <v>40799.599305555559</v>
      </c>
      <c r="F5200" s="11">
        <v>1.65</v>
      </c>
      <c r="G5200" s="2">
        <v>12619</v>
      </c>
      <c r="H5200" s="11">
        <v>16.5</v>
      </c>
    </row>
    <row r="5201" spans="1:8" x14ac:dyDescent="0.25">
      <c r="A5201" s="2">
        <v>566586</v>
      </c>
      <c r="B5201" s="1">
        <v>22739</v>
      </c>
      <c r="C5201" s="2" t="s">
        <v>1380</v>
      </c>
      <c r="D5201" s="2">
        <v>10</v>
      </c>
      <c r="E5201" s="3">
        <v>40799.599305555559</v>
      </c>
      <c r="F5201" s="11">
        <v>1.65</v>
      </c>
      <c r="G5201" s="2">
        <v>12619</v>
      </c>
      <c r="H5201" s="11">
        <v>16.5</v>
      </c>
    </row>
    <row r="5202" spans="1:8" x14ac:dyDescent="0.25">
      <c r="A5202" s="2">
        <v>566586</v>
      </c>
      <c r="B5202" s="1">
        <v>23307</v>
      </c>
      <c r="C5202" s="2" t="s">
        <v>1129</v>
      </c>
      <c r="D5202" s="2">
        <v>24</v>
      </c>
      <c r="E5202" s="3">
        <v>40799.599305555559</v>
      </c>
      <c r="F5202" s="11">
        <v>0.55000000000000004</v>
      </c>
      <c r="G5202" s="2">
        <v>12619</v>
      </c>
      <c r="H5202" s="11">
        <v>13.200000000000001</v>
      </c>
    </row>
    <row r="5203" spans="1:8" x14ac:dyDescent="0.25">
      <c r="A5203" s="2">
        <v>566739</v>
      </c>
      <c r="B5203" s="1">
        <v>21154</v>
      </c>
      <c r="C5203" s="2" t="s">
        <v>369</v>
      </c>
      <c r="D5203" s="2">
        <v>10</v>
      </c>
      <c r="E5203" s="3">
        <v>40800.604166666664</v>
      </c>
      <c r="F5203" s="11">
        <v>1.25</v>
      </c>
      <c r="G5203" s="2">
        <v>12566</v>
      </c>
      <c r="H5203" s="11">
        <v>12.5</v>
      </c>
    </row>
    <row r="5204" spans="1:8" x14ac:dyDescent="0.25">
      <c r="A5204" s="2">
        <v>566739</v>
      </c>
      <c r="B5204" s="1">
        <v>21231</v>
      </c>
      <c r="C5204" s="2" t="s">
        <v>200</v>
      </c>
      <c r="D5204" s="2">
        <v>12</v>
      </c>
      <c r="E5204" s="3">
        <v>40800.604166666664</v>
      </c>
      <c r="F5204" s="11">
        <v>1.25</v>
      </c>
      <c r="G5204" s="2">
        <v>12566</v>
      </c>
      <c r="H5204" s="11">
        <v>15</v>
      </c>
    </row>
    <row r="5205" spans="1:8" x14ac:dyDescent="0.25">
      <c r="A5205" s="2">
        <v>566739</v>
      </c>
      <c r="B5205" s="1">
        <v>21232</v>
      </c>
      <c r="C5205" s="2" t="s">
        <v>179</v>
      </c>
      <c r="D5205" s="2">
        <v>12</v>
      </c>
      <c r="E5205" s="3">
        <v>40800.604166666664</v>
      </c>
      <c r="F5205" s="11">
        <v>1.25</v>
      </c>
      <c r="G5205" s="2">
        <v>12566</v>
      </c>
      <c r="H5205" s="11">
        <v>15</v>
      </c>
    </row>
    <row r="5206" spans="1:8" x14ac:dyDescent="0.25">
      <c r="A5206" s="2">
        <v>566739</v>
      </c>
      <c r="B5206" s="1">
        <v>22045</v>
      </c>
      <c r="C5206" s="2" t="s">
        <v>781</v>
      </c>
      <c r="D5206" s="2">
        <v>25</v>
      </c>
      <c r="E5206" s="3">
        <v>40800.604166666664</v>
      </c>
      <c r="F5206" s="11">
        <v>0.42</v>
      </c>
      <c r="G5206" s="2">
        <v>12566</v>
      </c>
      <c r="H5206" s="11">
        <v>10.5</v>
      </c>
    </row>
    <row r="5207" spans="1:8" x14ac:dyDescent="0.25">
      <c r="A5207" s="2">
        <v>566739</v>
      </c>
      <c r="B5207" s="1">
        <v>22064</v>
      </c>
      <c r="C5207" s="2" t="s">
        <v>251</v>
      </c>
      <c r="D5207" s="2">
        <v>12</v>
      </c>
      <c r="E5207" s="3">
        <v>40800.604166666664</v>
      </c>
      <c r="F5207" s="11">
        <v>1.65</v>
      </c>
      <c r="G5207" s="2">
        <v>12566</v>
      </c>
      <c r="H5207" s="11">
        <v>19.799999999999997</v>
      </c>
    </row>
    <row r="5208" spans="1:8" x14ac:dyDescent="0.25">
      <c r="A5208" s="2">
        <v>566739</v>
      </c>
      <c r="B5208" s="1">
        <v>22066</v>
      </c>
      <c r="C5208" s="2" t="s">
        <v>938</v>
      </c>
      <c r="D5208" s="2">
        <v>48</v>
      </c>
      <c r="E5208" s="3">
        <v>40800.604166666664</v>
      </c>
      <c r="F5208" s="11">
        <v>0.39</v>
      </c>
      <c r="G5208" s="2">
        <v>12566</v>
      </c>
      <c r="H5208" s="11">
        <v>18.72</v>
      </c>
    </row>
    <row r="5209" spans="1:8" x14ac:dyDescent="0.25">
      <c r="A5209" s="2">
        <v>566739</v>
      </c>
      <c r="B5209" s="1">
        <v>22138</v>
      </c>
      <c r="C5209" s="2" t="s">
        <v>263</v>
      </c>
      <c r="D5209" s="2">
        <v>3</v>
      </c>
      <c r="E5209" s="3">
        <v>40800.604166666664</v>
      </c>
      <c r="F5209" s="11">
        <v>4.95</v>
      </c>
      <c r="G5209" s="2">
        <v>12566</v>
      </c>
      <c r="H5209" s="11">
        <v>14.850000000000001</v>
      </c>
    </row>
    <row r="5210" spans="1:8" x14ac:dyDescent="0.25">
      <c r="A5210" s="2">
        <v>566739</v>
      </c>
      <c r="B5210" s="1">
        <v>22624</v>
      </c>
      <c r="C5210" s="2" t="s">
        <v>48</v>
      </c>
      <c r="D5210" s="2">
        <v>2</v>
      </c>
      <c r="E5210" s="3">
        <v>40800.604166666664</v>
      </c>
      <c r="F5210" s="11">
        <v>8.5</v>
      </c>
      <c r="G5210" s="2">
        <v>12566</v>
      </c>
      <c r="H5210" s="11">
        <v>17</v>
      </c>
    </row>
    <row r="5211" spans="1:8" x14ac:dyDescent="0.25">
      <c r="A5211" s="2">
        <v>566739</v>
      </c>
      <c r="B5211" s="1">
        <v>22628</v>
      </c>
      <c r="C5211" s="2" t="s">
        <v>367</v>
      </c>
      <c r="D5211" s="2">
        <v>4</v>
      </c>
      <c r="E5211" s="3">
        <v>40800.604166666664</v>
      </c>
      <c r="F5211" s="11">
        <v>4.95</v>
      </c>
      <c r="G5211" s="2">
        <v>12566</v>
      </c>
      <c r="H5211" s="11">
        <v>19.8</v>
      </c>
    </row>
    <row r="5212" spans="1:8" x14ac:dyDescent="0.25">
      <c r="A5212" s="2">
        <v>566739</v>
      </c>
      <c r="B5212" s="1">
        <v>22634</v>
      </c>
      <c r="C5212" s="2" t="s">
        <v>25</v>
      </c>
      <c r="D5212" s="2">
        <v>2</v>
      </c>
      <c r="E5212" s="3">
        <v>40800.604166666664</v>
      </c>
      <c r="F5212" s="11">
        <v>9.9499999999999993</v>
      </c>
      <c r="G5212" s="2">
        <v>12566</v>
      </c>
      <c r="H5212" s="11">
        <v>19.899999999999999</v>
      </c>
    </row>
    <row r="5213" spans="1:8" x14ac:dyDescent="0.25">
      <c r="A5213" s="2">
        <v>566739</v>
      </c>
      <c r="B5213" s="1">
        <v>22635</v>
      </c>
      <c r="C5213" s="2" t="s">
        <v>341</v>
      </c>
      <c r="D5213" s="2">
        <v>2</v>
      </c>
      <c r="E5213" s="3">
        <v>40800.604166666664</v>
      </c>
      <c r="F5213" s="11">
        <v>9.9499999999999993</v>
      </c>
      <c r="G5213" s="2">
        <v>12566</v>
      </c>
      <c r="H5213" s="11">
        <v>19.899999999999999</v>
      </c>
    </row>
    <row r="5214" spans="1:8" x14ac:dyDescent="0.25">
      <c r="A5214" s="2">
        <v>566739</v>
      </c>
      <c r="B5214" s="1">
        <v>22915</v>
      </c>
      <c r="C5214" s="2" t="s">
        <v>1011</v>
      </c>
      <c r="D5214" s="2">
        <v>24</v>
      </c>
      <c r="E5214" s="3">
        <v>40800.604166666664</v>
      </c>
      <c r="F5214" s="11">
        <v>0.42</v>
      </c>
      <c r="G5214" s="2">
        <v>12566</v>
      </c>
      <c r="H5214" s="11">
        <v>10.08</v>
      </c>
    </row>
    <row r="5215" spans="1:8" x14ac:dyDescent="0.25">
      <c r="A5215" s="2">
        <v>566739</v>
      </c>
      <c r="B5215" s="1">
        <v>22922</v>
      </c>
      <c r="C5215" s="2" t="s">
        <v>879</v>
      </c>
      <c r="D5215" s="2">
        <v>24</v>
      </c>
      <c r="E5215" s="3">
        <v>40800.604166666664</v>
      </c>
      <c r="F5215" s="11">
        <v>0.85</v>
      </c>
      <c r="G5215" s="2">
        <v>12566</v>
      </c>
      <c r="H5215" s="11">
        <v>20.399999999999999</v>
      </c>
    </row>
    <row r="5216" spans="1:8" x14ac:dyDescent="0.25">
      <c r="A5216" s="2">
        <v>566739</v>
      </c>
      <c r="B5216" s="1">
        <v>23076</v>
      </c>
      <c r="C5216" s="2" t="s">
        <v>851</v>
      </c>
      <c r="D5216" s="2">
        <v>24</v>
      </c>
      <c r="E5216" s="3">
        <v>40800.604166666664</v>
      </c>
      <c r="F5216" s="11">
        <v>1.25</v>
      </c>
      <c r="G5216" s="2">
        <v>12566</v>
      </c>
      <c r="H5216" s="11">
        <v>30</v>
      </c>
    </row>
    <row r="5217" spans="1:8" x14ac:dyDescent="0.25">
      <c r="A5217" s="2">
        <v>566739</v>
      </c>
      <c r="B5217" s="1">
        <v>23254</v>
      </c>
      <c r="C5217" s="2" t="s">
        <v>1009</v>
      </c>
      <c r="D5217" s="2">
        <v>4</v>
      </c>
      <c r="E5217" s="3">
        <v>40800.604166666664</v>
      </c>
      <c r="F5217" s="11">
        <v>4.1500000000000004</v>
      </c>
      <c r="G5217" s="2">
        <v>12566</v>
      </c>
      <c r="H5217" s="11">
        <v>16.600000000000001</v>
      </c>
    </row>
    <row r="5218" spans="1:8" x14ac:dyDescent="0.25">
      <c r="A5218" s="2">
        <v>566739</v>
      </c>
      <c r="B5218" s="1">
        <v>23256</v>
      </c>
      <c r="C5218" s="2" t="s">
        <v>922</v>
      </c>
      <c r="D5218" s="2">
        <v>4</v>
      </c>
      <c r="E5218" s="3">
        <v>40800.604166666664</v>
      </c>
      <c r="F5218" s="11">
        <v>4.1500000000000004</v>
      </c>
      <c r="G5218" s="2">
        <v>12566</v>
      </c>
      <c r="H5218" s="11">
        <v>16.600000000000001</v>
      </c>
    </row>
    <row r="5219" spans="1:8" x14ac:dyDescent="0.25">
      <c r="A5219" s="2">
        <v>566739</v>
      </c>
      <c r="B5219" s="1" t="s">
        <v>298</v>
      </c>
      <c r="C5219" s="2" t="s">
        <v>299</v>
      </c>
      <c r="D5219" s="2">
        <v>25</v>
      </c>
      <c r="E5219" s="3">
        <v>40800.604166666664</v>
      </c>
      <c r="F5219" s="11">
        <v>0.42</v>
      </c>
      <c r="G5219" s="2">
        <v>12566</v>
      </c>
      <c r="H5219" s="11">
        <v>10.5</v>
      </c>
    </row>
    <row r="5220" spans="1:8" x14ac:dyDescent="0.25">
      <c r="A5220" s="2">
        <v>566739</v>
      </c>
      <c r="B5220" s="1" t="s">
        <v>1382</v>
      </c>
      <c r="C5220" s="2" t="s">
        <v>1383</v>
      </c>
      <c r="D5220" s="2">
        <v>25</v>
      </c>
      <c r="E5220" s="3">
        <v>40800.604166666664</v>
      </c>
      <c r="F5220" s="11">
        <v>0.42</v>
      </c>
      <c r="G5220" s="2">
        <v>12566</v>
      </c>
      <c r="H5220" s="11">
        <v>10.5</v>
      </c>
    </row>
    <row r="5221" spans="1:8" x14ac:dyDescent="0.25">
      <c r="A5221" s="2">
        <v>566984</v>
      </c>
      <c r="B5221" s="1">
        <v>21731</v>
      </c>
      <c r="C5221" s="2" t="s">
        <v>145</v>
      </c>
      <c r="D5221" s="2">
        <v>24</v>
      </c>
      <c r="E5221" s="3">
        <v>40802.443749999999</v>
      </c>
      <c r="F5221" s="11">
        <v>1.65</v>
      </c>
      <c r="G5221" s="2">
        <v>12471</v>
      </c>
      <c r="H5221" s="11">
        <v>39.599999999999994</v>
      </c>
    </row>
    <row r="5222" spans="1:8" x14ac:dyDescent="0.25">
      <c r="A5222" s="2">
        <v>566984</v>
      </c>
      <c r="B5222" s="1">
        <v>22728</v>
      </c>
      <c r="C5222" s="2" t="s">
        <v>191</v>
      </c>
      <c r="D5222" s="2">
        <v>8</v>
      </c>
      <c r="E5222" s="3">
        <v>40802.443749999999</v>
      </c>
      <c r="F5222" s="11">
        <v>3.75</v>
      </c>
      <c r="G5222" s="2">
        <v>12471</v>
      </c>
      <c r="H5222" s="11">
        <v>30</v>
      </c>
    </row>
    <row r="5223" spans="1:8" x14ac:dyDescent="0.25">
      <c r="A5223" s="2">
        <v>566984</v>
      </c>
      <c r="B5223" s="1">
        <v>22907</v>
      </c>
      <c r="C5223" s="2" t="s">
        <v>186</v>
      </c>
      <c r="D5223" s="2">
        <v>12</v>
      </c>
      <c r="E5223" s="3">
        <v>40802.443749999999</v>
      </c>
      <c r="F5223" s="11">
        <v>0.85</v>
      </c>
      <c r="G5223" s="2">
        <v>12471</v>
      </c>
      <c r="H5223" s="11">
        <v>10.199999999999999</v>
      </c>
    </row>
    <row r="5224" spans="1:8" x14ac:dyDescent="0.25">
      <c r="A5224" s="2">
        <v>566984</v>
      </c>
      <c r="B5224" s="1">
        <v>23158</v>
      </c>
      <c r="C5224" s="2" t="s">
        <v>824</v>
      </c>
      <c r="D5224" s="2">
        <v>24</v>
      </c>
      <c r="E5224" s="3">
        <v>40802.443749999999</v>
      </c>
      <c r="F5224" s="11">
        <v>2.08</v>
      </c>
      <c r="G5224" s="2">
        <v>12471</v>
      </c>
      <c r="H5224" s="11">
        <v>49.92</v>
      </c>
    </row>
    <row r="5225" spans="1:8" x14ac:dyDescent="0.25">
      <c r="A5225" s="2">
        <v>566984</v>
      </c>
      <c r="B5225" s="1">
        <v>23175</v>
      </c>
      <c r="C5225" s="2" t="s">
        <v>996</v>
      </c>
      <c r="D5225" s="2">
        <v>4</v>
      </c>
      <c r="E5225" s="3">
        <v>40802.443749999999</v>
      </c>
      <c r="F5225" s="11">
        <v>3.25</v>
      </c>
      <c r="G5225" s="2">
        <v>12471</v>
      </c>
      <c r="H5225" s="11">
        <v>13</v>
      </c>
    </row>
    <row r="5226" spans="1:8" x14ac:dyDescent="0.25">
      <c r="A5226" s="2">
        <v>566984</v>
      </c>
      <c r="B5226" s="1">
        <v>23240</v>
      </c>
      <c r="C5226" s="2" t="s">
        <v>1377</v>
      </c>
      <c r="D5226" s="2">
        <v>6</v>
      </c>
      <c r="E5226" s="3">
        <v>40802.443749999999</v>
      </c>
      <c r="F5226" s="11">
        <v>4.1500000000000004</v>
      </c>
      <c r="G5226" s="2">
        <v>12471</v>
      </c>
      <c r="H5226" s="11">
        <v>24.900000000000002</v>
      </c>
    </row>
    <row r="5227" spans="1:8" x14ac:dyDescent="0.25">
      <c r="A5227" s="2">
        <v>566984</v>
      </c>
      <c r="B5227" s="1">
        <v>23245</v>
      </c>
      <c r="C5227" s="2" t="s">
        <v>1128</v>
      </c>
      <c r="D5227" s="2">
        <v>8</v>
      </c>
      <c r="E5227" s="3">
        <v>40802.443749999999</v>
      </c>
      <c r="F5227" s="11">
        <v>4.95</v>
      </c>
      <c r="G5227" s="2">
        <v>12471</v>
      </c>
      <c r="H5227" s="11">
        <v>39.6</v>
      </c>
    </row>
    <row r="5228" spans="1:8" x14ac:dyDescent="0.25">
      <c r="A5228" s="2">
        <v>566984</v>
      </c>
      <c r="B5228" s="1">
        <v>23295</v>
      </c>
      <c r="C5228" s="2" t="s">
        <v>1203</v>
      </c>
      <c r="D5228" s="2">
        <v>16</v>
      </c>
      <c r="E5228" s="3">
        <v>40802.443749999999</v>
      </c>
      <c r="F5228" s="11">
        <v>0.83</v>
      </c>
      <c r="G5228" s="2">
        <v>12471</v>
      </c>
      <c r="H5228" s="11">
        <v>13.28</v>
      </c>
    </row>
    <row r="5229" spans="1:8" x14ac:dyDescent="0.25">
      <c r="A5229" s="2">
        <v>566984</v>
      </c>
      <c r="B5229" s="1">
        <v>23296</v>
      </c>
      <c r="C5229" s="2" t="s">
        <v>1205</v>
      </c>
      <c r="D5229" s="2">
        <v>16</v>
      </c>
      <c r="E5229" s="3">
        <v>40802.443749999999</v>
      </c>
      <c r="F5229" s="11">
        <v>1.25</v>
      </c>
      <c r="G5229" s="2">
        <v>12471</v>
      </c>
      <c r="H5229" s="11">
        <v>20</v>
      </c>
    </row>
    <row r="5230" spans="1:8" x14ac:dyDescent="0.25">
      <c r="A5230" s="2">
        <v>566984</v>
      </c>
      <c r="B5230" s="1">
        <v>23307</v>
      </c>
      <c r="C5230" s="2" t="s">
        <v>1129</v>
      </c>
      <c r="D5230" s="2">
        <v>24</v>
      </c>
      <c r="E5230" s="3">
        <v>40802.443749999999</v>
      </c>
      <c r="F5230" s="11">
        <v>0.55000000000000004</v>
      </c>
      <c r="G5230" s="2">
        <v>12471</v>
      </c>
      <c r="H5230" s="11">
        <v>13.200000000000001</v>
      </c>
    </row>
    <row r="5231" spans="1:8" x14ac:dyDescent="0.25">
      <c r="A5231" s="2">
        <v>566984</v>
      </c>
      <c r="B5231" s="1">
        <v>23316</v>
      </c>
      <c r="C5231" s="2" t="s">
        <v>1327</v>
      </c>
      <c r="D5231" s="2">
        <v>4</v>
      </c>
      <c r="E5231" s="3">
        <v>40802.443749999999</v>
      </c>
      <c r="F5231" s="11">
        <v>9.9499999999999993</v>
      </c>
      <c r="G5231" s="2">
        <v>12471</v>
      </c>
      <c r="H5231" s="11">
        <v>39.799999999999997</v>
      </c>
    </row>
    <row r="5232" spans="1:8" x14ac:dyDescent="0.25">
      <c r="A5232" s="2">
        <v>566984</v>
      </c>
      <c r="B5232" s="1">
        <v>23375</v>
      </c>
      <c r="C5232" s="2" t="s">
        <v>1360</v>
      </c>
      <c r="D5232" s="2">
        <v>10</v>
      </c>
      <c r="E5232" s="3">
        <v>40802.443749999999</v>
      </c>
      <c r="F5232" s="11">
        <v>0.82</v>
      </c>
      <c r="G5232" s="2">
        <v>12471</v>
      </c>
      <c r="H5232" s="11">
        <v>8.1999999999999993</v>
      </c>
    </row>
    <row r="5233" spans="1:8" x14ac:dyDescent="0.25">
      <c r="A5233" s="2">
        <v>566984</v>
      </c>
      <c r="B5233" s="1">
        <v>23377</v>
      </c>
      <c r="C5233" s="2" t="s">
        <v>1468</v>
      </c>
      <c r="D5233" s="2">
        <v>24</v>
      </c>
      <c r="E5233" s="3">
        <v>40802.443749999999</v>
      </c>
      <c r="F5233" s="11">
        <v>0.39</v>
      </c>
      <c r="G5233" s="2">
        <v>12471</v>
      </c>
      <c r="H5233" s="11">
        <v>9.36</v>
      </c>
    </row>
    <row r="5234" spans="1:8" x14ac:dyDescent="0.25">
      <c r="A5234" s="2">
        <v>566984</v>
      </c>
      <c r="B5234" s="1">
        <v>23388</v>
      </c>
      <c r="C5234" s="2" t="s">
        <v>1470</v>
      </c>
      <c r="D5234" s="2">
        <v>4</v>
      </c>
      <c r="E5234" s="3">
        <v>40802.443749999999</v>
      </c>
      <c r="F5234" s="11">
        <v>4.1500000000000004</v>
      </c>
      <c r="G5234" s="2">
        <v>12471</v>
      </c>
      <c r="H5234" s="11">
        <v>16.600000000000001</v>
      </c>
    </row>
    <row r="5235" spans="1:8" x14ac:dyDescent="0.25">
      <c r="A5235" s="2">
        <v>566984</v>
      </c>
      <c r="B5235" s="1">
        <v>23424</v>
      </c>
      <c r="C5235" s="2" t="s">
        <v>1467</v>
      </c>
      <c r="D5235" s="2">
        <v>4</v>
      </c>
      <c r="E5235" s="3">
        <v>40802.443749999999</v>
      </c>
      <c r="F5235" s="11">
        <v>4.95</v>
      </c>
      <c r="G5235" s="2">
        <v>12471</v>
      </c>
      <c r="H5235" s="11">
        <v>19.8</v>
      </c>
    </row>
    <row r="5236" spans="1:8" x14ac:dyDescent="0.25">
      <c r="A5236" s="2">
        <v>566984</v>
      </c>
      <c r="B5236" s="1">
        <v>23433</v>
      </c>
      <c r="C5236" s="2" t="s">
        <v>1411</v>
      </c>
      <c r="D5236" s="2">
        <v>12</v>
      </c>
      <c r="E5236" s="3">
        <v>40802.443749999999</v>
      </c>
      <c r="F5236" s="11">
        <v>0.83</v>
      </c>
      <c r="G5236" s="2">
        <v>12471</v>
      </c>
      <c r="H5236" s="11">
        <v>9.9599999999999991</v>
      </c>
    </row>
    <row r="5237" spans="1:8" x14ac:dyDescent="0.25">
      <c r="A5237" s="2">
        <v>566984</v>
      </c>
      <c r="B5237" s="1">
        <v>23445</v>
      </c>
      <c r="C5237" s="2" t="s">
        <v>1469</v>
      </c>
      <c r="D5237" s="2">
        <v>20</v>
      </c>
      <c r="E5237" s="3">
        <v>40802.443749999999</v>
      </c>
      <c r="F5237" s="11">
        <v>0.83</v>
      </c>
      <c r="G5237" s="2">
        <v>12471</v>
      </c>
      <c r="H5237" s="11">
        <v>16.599999999999998</v>
      </c>
    </row>
    <row r="5238" spans="1:8" x14ac:dyDescent="0.25">
      <c r="A5238" s="2">
        <v>566984</v>
      </c>
      <c r="B5238" s="1">
        <v>23559</v>
      </c>
      <c r="C5238" s="2" t="s">
        <v>1471</v>
      </c>
      <c r="D5238" s="2">
        <v>6</v>
      </c>
      <c r="E5238" s="3">
        <v>40802.443749999999</v>
      </c>
      <c r="F5238" s="11">
        <v>2.08</v>
      </c>
      <c r="G5238" s="2">
        <v>12471</v>
      </c>
      <c r="H5238" s="11">
        <v>12.48</v>
      </c>
    </row>
    <row r="5239" spans="1:8" x14ac:dyDescent="0.25">
      <c r="A5239" s="2">
        <v>566987</v>
      </c>
      <c r="B5239" s="1">
        <v>22077</v>
      </c>
      <c r="C5239" s="2" t="s">
        <v>17</v>
      </c>
      <c r="D5239" s="2">
        <v>12</v>
      </c>
      <c r="E5239" s="3">
        <v>40802.455555555556</v>
      </c>
      <c r="F5239" s="11">
        <v>1.95</v>
      </c>
      <c r="G5239" s="2">
        <v>12476</v>
      </c>
      <c r="H5239" s="11">
        <v>23.4</v>
      </c>
    </row>
    <row r="5240" spans="1:8" x14ac:dyDescent="0.25">
      <c r="A5240" s="2">
        <v>566987</v>
      </c>
      <c r="B5240" s="1">
        <v>22423</v>
      </c>
      <c r="C5240" s="2" t="s">
        <v>100</v>
      </c>
      <c r="D5240" s="2">
        <v>6</v>
      </c>
      <c r="E5240" s="3">
        <v>40802.455555555556</v>
      </c>
      <c r="F5240" s="11">
        <v>12.75</v>
      </c>
      <c r="G5240" s="2">
        <v>12476</v>
      </c>
      <c r="H5240" s="11">
        <v>76.5</v>
      </c>
    </row>
    <row r="5241" spans="1:8" x14ac:dyDescent="0.25">
      <c r="A5241" s="2">
        <v>566987</v>
      </c>
      <c r="B5241" s="1">
        <v>22467</v>
      </c>
      <c r="C5241" s="2" t="s">
        <v>107</v>
      </c>
      <c r="D5241" s="2">
        <v>24</v>
      </c>
      <c r="E5241" s="3">
        <v>40802.455555555556</v>
      </c>
      <c r="F5241" s="11">
        <v>2.5499999999999998</v>
      </c>
      <c r="G5241" s="2">
        <v>12476</v>
      </c>
      <c r="H5241" s="11">
        <v>61.199999999999996</v>
      </c>
    </row>
    <row r="5242" spans="1:8" x14ac:dyDescent="0.25">
      <c r="A5242" s="2">
        <v>566987</v>
      </c>
      <c r="B5242" s="1">
        <v>22555</v>
      </c>
      <c r="C5242" s="2" t="s">
        <v>181</v>
      </c>
      <c r="D5242" s="2">
        <v>36</v>
      </c>
      <c r="E5242" s="3">
        <v>40802.455555555556</v>
      </c>
      <c r="F5242" s="11">
        <v>1.65</v>
      </c>
      <c r="G5242" s="2">
        <v>12476</v>
      </c>
      <c r="H5242" s="11">
        <v>59.4</v>
      </c>
    </row>
    <row r="5243" spans="1:8" x14ac:dyDescent="0.25">
      <c r="A5243" s="2">
        <v>566987</v>
      </c>
      <c r="B5243" s="1">
        <v>22556</v>
      </c>
      <c r="C5243" s="2" t="s">
        <v>77</v>
      </c>
      <c r="D5243" s="2">
        <v>36</v>
      </c>
      <c r="E5243" s="3">
        <v>40802.455555555556</v>
      </c>
      <c r="F5243" s="11">
        <v>1.65</v>
      </c>
      <c r="G5243" s="2">
        <v>12476</v>
      </c>
      <c r="H5243" s="11">
        <v>59.4</v>
      </c>
    </row>
    <row r="5244" spans="1:8" x14ac:dyDescent="0.25">
      <c r="A5244" s="2">
        <v>566987</v>
      </c>
      <c r="B5244" s="1">
        <v>22629</v>
      </c>
      <c r="C5244" s="2" t="s">
        <v>74</v>
      </c>
      <c r="D5244" s="2">
        <v>12</v>
      </c>
      <c r="E5244" s="3">
        <v>40802.455555555556</v>
      </c>
      <c r="F5244" s="11">
        <v>1.95</v>
      </c>
      <c r="G5244" s="2">
        <v>12476</v>
      </c>
      <c r="H5244" s="11">
        <v>23.4</v>
      </c>
    </row>
    <row r="5245" spans="1:8" x14ac:dyDescent="0.25">
      <c r="A5245" s="2">
        <v>566987</v>
      </c>
      <c r="B5245" s="1">
        <v>23018</v>
      </c>
      <c r="C5245" s="2" t="s">
        <v>1208</v>
      </c>
      <c r="D5245" s="2">
        <v>3</v>
      </c>
      <c r="E5245" s="3">
        <v>40802.455555555556</v>
      </c>
      <c r="F5245" s="11">
        <v>12.5</v>
      </c>
      <c r="G5245" s="2">
        <v>12476</v>
      </c>
      <c r="H5245" s="11">
        <v>37.5</v>
      </c>
    </row>
    <row r="5246" spans="1:8" x14ac:dyDescent="0.25">
      <c r="A5246" s="2">
        <v>566987</v>
      </c>
      <c r="B5246" s="1">
        <v>23165</v>
      </c>
      <c r="C5246" s="2" t="s">
        <v>1148</v>
      </c>
      <c r="D5246" s="2">
        <v>12</v>
      </c>
      <c r="E5246" s="3">
        <v>40802.455555555556</v>
      </c>
      <c r="F5246" s="11">
        <v>1.65</v>
      </c>
      <c r="G5246" s="2">
        <v>12476</v>
      </c>
      <c r="H5246" s="11">
        <v>19.799999999999997</v>
      </c>
    </row>
    <row r="5247" spans="1:8" x14ac:dyDescent="0.25">
      <c r="A5247" s="2">
        <v>566987</v>
      </c>
      <c r="B5247" s="1">
        <v>23190</v>
      </c>
      <c r="C5247" s="2" t="s">
        <v>1142</v>
      </c>
      <c r="D5247" s="2">
        <v>12</v>
      </c>
      <c r="E5247" s="3">
        <v>40802.455555555556</v>
      </c>
      <c r="F5247" s="11">
        <v>1.65</v>
      </c>
      <c r="G5247" s="2">
        <v>12476</v>
      </c>
      <c r="H5247" s="11">
        <v>19.799999999999997</v>
      </c>
    </row>
    <row r="5248" spans="1:8" x14ac:dyDescent="0.25">
      <c r="A5248" s="2">
        <v>566987</v>
      </c>
      <c r="B5248" s="1">
        <v>23202</v>
      </c>
      <c r="C5248" s="2" t="s">
        <v>976</v>
      </c>
      <c r="D5248" s="2">
        <v>10</v>
      </c>
      <c r="E5248" s="3">
        <v>40802.455555555556</v>
      </c>
      <c r="F5248" s="11">
        <v>2.08</v>
      </c>
      <c r="G5248" s="2">
        <v>12476</v>
      </c>
      <c r="H5248" s="11">
        <v>20.8</v>
      </c>
    </row>
    <row r="5249" spans="1:8" x14ac:dyDescent="0.25">
      <c r="A5249" s="2">
        <v>566987</v>
      </c>
      <c r="B5249" s="1">
        <v>23203</v>
      </c>
      <c r="C5249" s="2" t="s">
        <v>1353</v>
      </c>
      <c r="D5249" s="2">
        <v>10</v>
      </c>
      <c r="E5249" s="3">
        <v>40802.455555555556</v>
      </c>
      <c r="F5249" s="11">
        <v>2.08</v>
      </c>
      <c r="G5249" s="2">
        <v>12476</v>
      </c>
      <c r="H5249" s="11">
        <v>20.8</v>
      </c>
    </row>
    <row r="5250" spans="1:8" x14ac:dyDescent="0.25">
      <c r="A5250" s="2">
        <v>566987</v>
      </c>
      <c r="B5250" s="1">
        <v>23245</v>
      </c>
      <c r="C5250" s="2" t="s">
        <v>1128</v>
      </c>
      <c r="D5250" s="2">
        <v>8</v>
      </c>
      <c r="E5250" s="3">
        <v>40802.455555555556</v>
      </c>
      <c r="F5250" s="11">
        <v>4.95</v>
      </c>
      <c r="G5250" s="2">
        <v>12476</v>
      </c>
      <c r="H5250" s="11">
        <v>39.6</v>
      </c>
    </row>
    <row r="5251" spans="1:8" x14ac:dyDescent="0.25">
      <c r="A5251" s="2">
        <v>567134</v>
      </c>
      <c r="B5251" s="1">
        <v>20679</v>
      </c>
      <c r="C5251" s="2" t="s">
        <v>205</v>
      </c>
      <c r="D5251" s="2">
        <v>18</v>
      </c>
      <c r="E5251" s="3">
        <v>40802.597222222219</v>
      </c>
      <c r="F5251" s="11">
        <v>5.95</v>
      </c>
      <c r="G5251" s="2">
        <v>12600</v>
      </c>
      <c r="H5251" s="11">
        <v>107.10000000000001</v>
      </c>
    </row>
    <row r="5252" spans="1:8" x14ac:dyDescent="0.25">
      <c r="A5252" s="2">
        <v>567134</v>
      </c>
      <c r="B5252" s="1">
        <v>20712</v>
      </c>
      <c r="C5252" s="2" t="s">
        <v>6</v>
      </c>
      <c r="D5252" s="2">
        <v>10</v>
      </c>
      <c r="E5252" s="3">
        <v>40802.597222222219</v>
      </c>
      <c r="F5252" s="11">
        <v>2.08</v>
      </c>
      <c r="G5252" s="2">
        <v>12600</v>
      </c>
      <c r="H5252" s="11">
        <v>20.8</v>
      </c>
    </row>
    <row r="5253" spans="1:8" x14ac:dyDescent="0.25">
      <c r="A5253" s="2">
        <v>567134</v>
      </c>
      <c r="B5253" s="1">
        <v>20718</v>
      </c>
      <c r="C5253" s="2" t="s">
        <v>123</v>
      </c>
      <c r="D5253" s="2">
        <v>10</v>
      </c>
      <c r="E5253" s="3">
        <v>40802.597222222219</v>
      </c>
      <c r="F5253" s="11">
        <v>1.25</v>
      </c>
      <c r="G5253" s="2">
        <v>12600</v>
      </c>
      <c r="H5253" s="11">
        <v>12.5</v>
      </c>
    </row>
    <row r="5254" spans="1:8" x14ac:dyDescent="0.25">
      <c r="A5254" s="2">
        <v>567134</v>
      </c>
      <c r="B5254" s="1">
        <v>21672</v>
      </c>
      <c r="C5254" s="2" t="s">
        <v>276</v>
      </c>
      <c r="D5254" s="2">
        <v>12</v>
      </c>
      <c r="E5254" s="3">
        <v>40802.597222222219</v>
      </c>
      <c r="F5254" s="11">
        <v>1.45</v>
      </c>
      <c r="G5254" s="2">
        <v>12600</v>
      </c>
      <c r="H5254" s="11">
        <v>17.399999999999999</v>
      </c>
    </row>
    <row r="5255" spans="1:8" x14ac:dyDescent="0.25">
      <c r="A5255" s="2">
        <v>567134</v>
      </c>
      <c r="B5255" s="1" t="s">
        <v>206</v>
      </c>
      <c r="C5255" s="2" t="s">
        <v>207</v>
      </c>
      <c r="D5255" s="2">
        <v>18</v>
      </c>
      <c r="E5255" s="3">
        <v>40802.597222222219</v>
      </c>
      <c r="F5255" s="11">
        <v>5.95</v>
      </c>
      <c r="G5255" s="2">
        <v>12600</v>
      </c>
      <c r="H5255" s="11">
        <v>107.10000000000001</v>
      </c>
    </row>
    <row r="5256" spans="1:8" x14ac:dyDescent="0.25">
      <c r="A5256" s="2">
        <v>567291</v>
      </c>
      <c r="B5256" s="1">
        <v>22215</v>
      </c>
      <c r="C5256" s="2" t="s">
        <v>18</v>
      </c>
      <c r="D5256" s="2">
        <v>4</v>
      </c>
      <c r="E5256" s="3">
        <v>40805.496527777781</v>
      </c>
      <c r="F5256" s="11">
        <v>8.5</v>
      </c>
      <c r="G5256" s="2">
        <v>12527</v>
      </c>
      <c r="H5256" s="11">
        <v>34</v>
      </c>
    </row>
    <row r="5257" spans="1:8" x14ac:dyDescent="0.25">
      <c r="A5257" s="2">
        <v>567291</v>
      </c>
      <c r="B5257" s="1">
        <v>22222</v>
      </c>
      <c r="C5257" s="2" t="s">
        <v>245</v>
      </c>
      <c r="D5257" s="2">
        <v>3</v>
      </c>
      <c r="E5257" s="3">
        <v>40805.496527777781</v>
      </c>
      <c r="F5257" s="11">
        <v>4.95</v>
      </c>
      <c r="G5257" s="2">
        <v>12527</v>
      </c>
      <c r="H5257" s="11">
        <v>14.850000000000001</v>
      </c>
    </row>
    <row r="5258" spans="1:8" x14ac:dyDescent="0.25">
      <c r="A5258" s="2">
        <v>567291</v>
      </c>
      <c r="B5258" s="1">
        <v>23319</v>
      </c>
      <c r="C5258" s="2" t="s">
        <v>1183</v>
      </c>
      <c r="D5258" s="2">
        <v>6</v>
      </c>
      <c r="E5258" s="3">
        <v>40805.496527777781</v>
      </c>
      <c r="F5258" s="11">
        <v>2.4900000000000002</v>
      </c>
      <c r="G5258" s="2">
        <v>12527</v>
      </c>
      <c r="H5258" s="11">
        <v>14.940000000000001</v>
      </c>
    </row>
    <row r="5259" spans="1:8" x14ac:dyDescent="0.25">
      <c r="A5259" s="2">
        <v>567298</v>
      </c>
      <c r="B5259" s="1">
        <v>21495</v>
      </c>
      <c r="C5259" s="2" t="s">
        <v>1474</v>
      </c>
      <c r="D5259" s="2">
        <v>125</v>
      </c>
      <c r="E5259" s="3">
        <v>40805.520138888889</v>
      </c>
      <c r="F5259" s="11">
        <v>0.42</v>
      </c>
      <c r="G5259" s="2">
        <v>12497</v>
      </c>
      <c r="H5259" s="11">
        <v>52.5</v>
      </c>
    </row>
    <row r="5260" spans="1:8" x14ac:dyDescent="0.25">
      <c r="A5260" s="2">
        <v>567298</v>
      </c>
      <c r="B5260" s="1">
        <v>21497</v>
      </c>
      <c r="C5260" s="2" t="s">
        <v>1035</v>
      </c>
      <c r="D5260" s="2">
        <v>125</v>
      </c>
      <c r="E5260" s="3">
        <v>40805.520138888889</v>
      </c>
      <c r="F5260" s="11">
        <v>0.42</v>
      </c>
      <c r="G5260" s="2">
        <v>12497</v>
      </c>
      <c r="H5260" s="11">
        <v>52.5</v>
      </c>
    </row>
    <row r="5261" spans="1:8" x14ac:dyDescent="0.25">
      <c r="A5261" s="2">
        <v>567298</v>
      </c>
      <c r="B5261" s="1">
        <v>21498</v>
      </c>
      <c r="C5261" s="2" t="s">
        <v>394</v>
      </c>
      <c r="D5261" s="2">
        <v>125</v>
      </c>
      <c r="E5261" s="3">
        <v>40805.520138888889</v>
      </c>
      <c r="F5261" s="11">
        <v>0.42</v>
      </c>
      <c r="G5261" s="2">
        <v>12497</v>
      </c>
      <c r="H5261" s="11">
        <v>52.5</v>
      </c>
    </row>
    <row r="5262" spans="1:8" x14ac:dyDescent="0.25">
      <c r="A5262" s="2">
        <v>567298</v>
      </c>
      <c r="B5262" s="1">
        <v>21499</v>
      </c>
      <c r="C5262" s="2" t="s">
        <v>395</v>
      </c>
      <c r="D5262" s="2">
        <v>125</v>
      </c>
      <c r="E5262" s="3">
        <v>40805.520138888889</v>
      </c>
      <c r="F5262" s="11">
        <v>0.42</v>
      </c>
      <c r="G5262" s="2">
        <v>12497</v>
      </c>
      <c r="H5262" s="11">
        <v>52.5</v>
      </c>
    </row>
    <row r="5263" spans="1:8" x14ac:dyDescent="0.25">
      <c r="A5263" s="2">
        <v>567298</v>
      </c>
      <c r="B5263" s="1">
        <v>21500</v>
      </c>
      <c r="C5263" s="2" t="s">
        <v>396</v>
      </c>
      <c r="D5263" s="2">
        <v>125</v>
      </c>
      <c r="E5263" s="3">
        <v>40805.520138888889</v>
      </c>
      <c r="F5263" s="11">
        <v>0.42</v>
      </c>
      <c r="G5263" s="2">
        <v>12497</v>
      </c>
      <c r="H5263" s="11">
        <v>52.5</v>
      </c>
    </row>
    <row r="5264" spans="1:8" x14ac:dyDescent="0.25">
      <c r="A5264" s="2">
        <v>567298</v>
      </c>
      <c r="B5264" s="1">
        <v>21787</v>
      </c>
      <c r="C5264" s="2" t="s">
        <v>178</v>
      </c>
      <c r="D5264" s="2">
        <v>24</v>
      </c>
      <c r="E5264" s="3">
        <v>40805.520138888889</v>
      </c>
      <c r="F5264" s="11">
        <v>0.85</v>
      </c>
      <c r="G5264" s="2">
        <v>12497</v>
      </c>
      <c r="H5264" s="11">
        <v>20.399999999999999</v>
      </c>
    </row>
    <row r="5265" spans="1:8" x14ac:dyDescent="0.25">
      <c r="A5265" s="2">
        <v>567298</v>
      </c>
      <c r="B5265" s="1">
        <v>21889</v>
      </c>
      <c r="C5265" s="2" t="s">
        <v>473</v>
      </c>
      <c r="D5265" s="2">
        <v>96</v>
      </c>
      <c r="E5265" s="3">
        <v>40805.520138888889</v>
      </c>
      <c r="F5265" s="11">
        <v>1.25</v>
      </c>
      <c r="G5265" s="2">
        <v>12497</v>
      </c>
      <c r="H5265" s="11">
        <v>120</v>
      </c>
    </row>
    <row r="5266" spans="1:8" x14ac:dyDescent="0.25">
      <c r="A5266" s="2">
        <v>567298</v>
      </c>
      <c r="B5266" s="1">
        <v>21914</v>
      </c>
      <c r="C5266" s="2" t="s">
        <v>66</v>
      </c>
      <c r="D5266" s="2">
        <v>96</v>
      </c>
      <c r="E5266" s="3">
        <v>40805.520138888889</v>
      </c>
      <c r="F5266" s="11">
        <v>1.25</v>
      </c>
      <c r="G5266" s="2">
        <v>12497</v>
      </c>
      <c r="H5266" s="11">
        <v>120</v>
      </c>
    </row>
    <row r="5267" spans="1:8" x14ac:dyDescent="0.25">
      <c r="A5267" s="2">
        <v>567298</v>
      </c>
      <c r="B5267" s="1">
        <v>21915</v>
      </c>
      <c r="C5267" s="2" t="s">
        <v>65</v>
      </c>
      <c r="D5267" s="2">
        <v>96</v>
      </c>
      <c r="E5267" s="3">
        <v>40805.520138888889</v>
      </c>
      <c r="F5267" s="11">
        <v>1.25</v>
      </c>
      <c r="G5267" s="2">
        <v>12497</v>
      </c>
      <c r="H5267" s="11">
        <v>120</v>
      </c>
    </row>
    <row r="5268" spans="1:8" x14ac:dyDescent="0.25">
      <c r="A5268" s="2">
        <v>567298</v>
      </c>
      <c r="B5268" s="1">
        <v>22558</v>
      </c>
      <c r="C5268" s="2" t="s">
        <v>273</v>
      </c>
      <c r="D5268" s="2">
        <v>48</v>
      </c>
      <c r="E5268" s="3">
        <v>40805.520138888889</v>
      </c>
      <c r="F5268" s="11">
        <v>1.45</v>
      </c>
      <c r="G5268" s="2">
        <v>12497</v>
      </c>
      <c r="H5268" s="11">
        <v>69.599999999999994</v>
      </c>
    </row>
    <row r="5269" spans="1:8" x14ac:dyDescent="0.25">
      <c r="A5269" s="2">
        <v>567298</v>
      </c>
      <c r="B5269" s="1">
        <v>22632</v>
      </c>
      <c r="C5269" s="2" t="s">
        <v>1472</v>
      </c>
      <c r="D5269" s="2">
        <v>96</v>
      </c>
      <c r="E5269" s="3">
        <v>40805.520138888889</v>
      </c>
      <c r="F5269" s="11">
        <v>1.85</v>
      </c>
      <c r="G5269" s="2">
        <v>12497</v>
      </c>
      <c r="H5269" s="11">
        <v>177.60000000000002</v>
      </c>
    </row>
    <row r="5270" spans="1:8" x14ac:dyDescent="0.25">
      <c r="A5270" s="2">
        <v>567298</v>
      </c>
      <c r="B5270" s="1">
        <v>22985</v>
      </c>
      <c r="C5270" s="2" t="s">
        <v>1473</v>
      </c>
      <c r="D5270" s="2">
        <v>75</v>
      </c>
      <c r="E5270" s="3">
        <v>40805.520138888889</v>
      </c>
      <c r="F5270" s="11">
        <v>0.42</v>
      </c>
      <c r="G5270" s="2">
        <v>12497</v>
      </c>
      <c r="H5270" s="11">
        <v>31.5</v>
      </c>
    </row>
    <row r="5271" spans="1:8" x14ac:dyDescent="0.25">
      <c r="A5271" s="2">
        <v>567298</v>
      </c>
      <c r="B5271" s="1" t="s">
        <v>779</v>
      </c>
      <c r="C5271" s="2" t="s">
        <v>780</v>
      </c>
      <c r="D5271" s="2">
        <v>75</v>
      </c>
      <c r="E5271" s="3">
        <v>40805.520138888889</v>
      </c>
      <c r="F5271" s="11">
        <v>0.42</v>
      </c>
      <c r="G5271" s="2">
        <v>12497</v>
      </c>
      <c r="H5271" s="11">
        <v>31.5</v>
      </c>
    </row>
    <row r="5272" spans="1:8" x14ac:dyDescent="0.25">
      <c r="A5272" s="2">
        <v>567305</v>
      </c>
      <c r="B5272" s="1">
        <v>20749</v>
      </c>
      <c r="C5272" s="2" t="s">
        <v>719</v>
      </c>
      <c r="D5272" s="2">
        <v>4</v>
      </c>
      <c r="E5272" s="3">
        <v>40805.561111111114</v>
      </c>
      <c r="F5272" s="11">
        <v>7.95</v>
      </c>
      <c r="G5272" s="2">
        <v>12621</v>
      </c>
      <c r="H5272" s="11">
        <v>31.8</v>
      </c>
    </row>
    <row r="5273" spans="1:8" x14ac:dyDescent="0.25">
      <c r="A5273" s="2">
        <v>567305</v>
      </c>
      <c r="B5273" s="1">
        <v>20750</v>
      </c>
      <c r="C5273" s="2" t="s">
        <v>79</v>
      </c>
      <c r="D5273" s="2">
        <v>2</v>
      </c>
      <c r="E5273" s="3">
        <v>40805.561111111114</v>
      </c>
      <c r="F5273" s="11">
        <v>7.95</v>
      </c>
      <c r="G5273" s="2">
        <v>12621</v>
      </c>
      <c r="H5273" s="11">
        <v>15.9</v>
      </c>
    </row>
    <row r="5274" spans="1:8" x14ac:dyDescent="0.25">
      <c r="A5274" s="2">
        <v>567305</v>
      </c>
      <c r="B5274" s="1">
        <v>21209</v>
      </c>
      <c r="C5274" s="2" t="s">
        <v>1365</v>
      </c>
      <c r="D5274" s="2">
        <v>24</v>
      </c>
      <c r="E5274" s="3">
        <v>40805.561111111114</v>
      </c>
      <c r="F5274" s="11">
        <v>0.39</v>
      </c>
      <c r="G5274" s="2">
        <v>12621</v>
      </c>
      <c r="H5274" s="11">
        <v>9.36</v>
      </c>
    </row>
    <row r="5275" spans="1:8" x14ac:dyDescent="0.25">
      <c r="A5275" s="2">
        <v>567305</v>
      </c>
      <c r="B5275" s="1">
        <v>21509</v>
      </c>
      <c r="C5275" s="2" t="s">
        <v>519</v>
      </c>
      <c r="D5275" s="2">
        <v>12</v>
      </c>
      <c r="E5275" s="3">
        <v>40805.561111111114</v>
      </c>
      <c r="F5275" s="11">
        <v>0.42</v>
      </c>
      <c r="G5275" s="2">
        <v>12621</v>
      </c>
      <c r="H5275" s="11">
        <v>5.04</v>
      </c>
    </row>
    <row r="5276" spans="1:8" x14ac:dyDescent="0.25">
      <c r="A5276" s="2">
        <v>567305</v>
      </c>
      <c r="B5276" s="1">
        <v>22326</v>
      </c>
      <c r="C5276" s="2" t="s">
        <v>75</v>
      </c>
      <c r="D5276" s="2">
        <v>24</v>
      </c>
      <c r="E5276" s="3">
        <v>40805.561111111114</v>
      </c>
      <c r="F5276" s="11">
        <v>2.95</v>
      </c>
      <c r="G5276" s="2">
        <v>12621</v>
      </c>
      <c r="H5276" s="11">
        <v>70.800000000000011</v>
      </c>
    </row>
    <row r="5277" spans="1:8" x14ac:dyDescent="0.25">
      <c r="A5277" s="2">
        <v>567305</v>
      </c>
      <c r="B5277" s="1">
        <v>22328</v>
      </c>
      <c r="C5277" s="2" t="s">
        <v>101</v>
      </c>
      <c r="D5277" s="2">
        <v>12</v>
      </c>
      <c r="E5277" s="3">
        <v>40805.561111111114</v>
      </c>
      <c r="F5277" s="11">
        <v>2.95</v>
      </c>
      <c r="G5277" s="2">
        <v>12621</v>
      </c>
      <c r="H5277" s="11">
        <v>35.400000000000006</v>
      </c>
    </row>
    <row r="5278" spans="1:8" x14ac:dyDescent="0.25">
      <c r="A5278" s="2">
        <v>567305</v>
      </c>
      <c r="B5278" s="1">
        <v>22629</v>
      </c>
      <c r="C5278" s="2" t="s">
        <v>74</v>
      </c>
      <c r="D5278" s="2">
        <v>48</v>
      </c>
      <c r="E5278" s="3">
        <v>40805.561111111114</v>
      </c>
      <c r="F5278" s="11">
        <v>1.95</v>
      </c>
      <c r="G5278" s="2">
        <v>12621</v>
      </c>
      <c r="H5278" s="11">
        <v>93.6</v>
      </c>
    </row>
    <row r="5279" spans="1:8" x14ac:dyDescent="0.25">
      <c r="A5279" s="2">
        <v>567305</v>
      </c>
      <c r="B5279" s="1">
        <v>22725</v>
      </c>
      <c r="C5279" s="2" t="s">
        <v>162</v>
      </c>
      <c r="D5279" s="2">
        <v>4</v>
      </c>
      <c r="E5279" s="3">
        <v>40805.561111111114</v>
      </c>
      <c r="F5279" s="11">
        <v>3.75</v>
      </c>
      <c r="G5279" s="2">
        <v>12621</v>
      </c>
      <c r="H5279" s="11">
        <v>15</v>
      </c>
    </row>
    <row r="5280" spans="1:8" x14ac:dyDescent="0.25">
      <c r="A5280" s="2">
        <v>567305</v>
      </c>
      <c r="B5280" s="1">
        <v>22728</v>
      </c>
      <c r="C5280" s="2" t="s">
        <v>191</v>
      </c>
      <c r="D5280" s="2">
        <v>4</v>
      </c>
      <c r="E5280" s="3">
        <v>40805.561111111114</v>
      </c>
      <c r="F5280" s="11">
        <v>3.75</v>
      </c>
      <c r="G5280" s="2">
        <v>12621</v>
      </c>
      <c r="H5280" s="11">
        <v>15</v>
      </c>
    </row>
    <row r="5281" spans="1:8" x14ac:dyDescent="0.25">
      <c r="A5281" s="2">
        <v>567305</v>
      </c>
      <c r="B5281" s="1">
        <v>22729</v>
      </c>
      <c r="C5281" s="2" t="s">
        <v>676</v>
      </c>
      <c r="D5281" s="2">
        <v>4</v>
      </c>
      <c r="E5281" s="3">
        <v>40805.561111111114</v>
      </c>
      <c r="F5281" s="11">
        <v>3.75</v>
      </c>
      <c r="G5281" s="2">
        <v>12621</v>
      </c>
      <c r="H5281" s="11">
        <v>15</v>
      </c>
    </row>
    <row r="5282" spans="1:8" x14ac:dyDescent="0.25">
      <c r="A5282" s="2">
        <v>567305</v>
      </c>
      <c r="B5282" s="1">
        <v>22730</v>
      </c>
      <c r="C5282" s="2" t="s">
        <v>160</v>
      </c>
      <c r="D5282" s="2">
        <v>4</v>
      </c>
      <c r="E5282" s="3">
        <v>40805.561111111114</v>
      </c>
      <c r="F5282" s="11">
        <v>3.75</v>
      </c>
      <c r="G5282" s="2">
        <v>12621</v>
      </c>
      <c r="H5282" s="11">
        <v>15</v>
      </c>
    </row>
    <row r="5283" spans="1:8" x14ac:dyDescent="0.25">
      <c r="A5283" s="2">
        <v>567305</v>
      </c>
      <c r="B5283" s="1">
        <v>22972</v>
      </c>
      <c r="C5283" s="2" t="s">
        <v>54</v>
      </c>
      <c r="D5283" s="2">
        <v>12</v>
      </c>
      <c r="E5283" s="3">
        <v>40805.561111111114</v>
      </c>
      <c r="F5283" s="11">
        <v>1.65</v>
      </c>
      <c r="G5283" s="2">
        <v>12621</v>
      </c>
      <c r="H5283" s="11">
        <v>19.799999999999997</v>
      </c>
    </row>
    <row r="5284" spans="1:8" x14ac:dyDescent="0.25">
      <c r="A5284" s="2">
        <v>567305</v>
      </c>
      <c r="B5284" s="1">
        <v>23204</v>
      </c>
      <c r="C5284" s="2" t="s">
        <v>902</v>
      </c>
      <c r="D5284" s="2">
        <v>10</v>
      </c>
      <c r="E5284" s="3">
        <v>40805.561111111114</v>
      </c>
      <c r="F5284" s="11">
        <v>0.85</v>
      </c>
      <c r="G5284" s="2">
        <v>12621</v>
      </c>
      <c r="H5284" s="11">
        <v>8.5</v>
      </c>
    </row>
    <row r="5285" spans="1:8" x14ac:dyDescent="0.25">
      <c r="A5285" s="2">
        <v>567305</v>
      </c>
      <c r="B5285" s="1">
        <v>23206</v>
      </c>
      <c r="C5285" s="2" t="s">
        <v>901</v>
      </c>
      <c r="D5285" s="2">
        <v>10</v>
      </c>
      <c r="E5285" s="3">
        <v>40805.561111111114</v>
      </c>
      <c r="F5285" s="11">
        <v>1.65</v>
      </c>
      <c r="G5285" s="2">
        <v>12621</v>
      </c>
      <c r="H5285" s="11">
        <v>16.5</v>
      </c>
    </row>
    <row r="5286" spans="1:8" x14ac:dyDescent="0.25">
      <c r="A5286" s="2">
        <v>567336</v>
      </c>
      <c r="B5286" s="1">
        <v>21731</v>
      </c>
      <c r="C5286" s="2" t="s">
        <v>145</v>
      </c>
      <c r="D5286" s="2">
        <v>12</v>
      </c>
      <c r="E5286" s="3">
        <v>40805.62222222222</v>
      </c>
      <c r="F5286" s="11">
        <v>1.65</v>
      </c>
      <c r="G5286" s="2">
        <v>12621</v>
      </c>
      <c r="H5286" s="11">
        <v>19.799999999999997</v>
      </c>
    </row>
    <row r="5287" spans="1:8" x14ac:dyDescent="0.25">
      <c r="A5287" s="2">
        <v>567336</v>
      </c>
      <c r="B5287" s="1">
        <v>22580</v>
      </c>
      <c r="C5287" s="2" t="s">
        <v>1255</v>
      </c>
      <c r="D5287" s="2">
        <v>48</v>
      </c>
      <c r="E5287" s="3">
        <v>40805.62222222222</v>
      </c>
      <c r="F5287" s="11">
        <v>4.95</v>
      </c>
      <c r="G5287" s="2">
        <v>12621</v>
      </c>
      <c r="H5287" s="11">
        <v>237.60000000000002</v>
      </c>
    </row>
    <row r="5288" spans="1:8" x14ac:dyDescent="0.25">
      <c r="A5288" s="2">
        <v>567336</v>
      </c>
      <c r="B5288" s="1">
        <v>22697</v>
      </c>
      <c r="C5288" s="2" t="s">
        <v>1232</v>
      </c>
      <c r="D5288" s="2">
        <v>6</v>
      </c>
      <c r="E5288" s="3">
        <v>40805.62222222222</v>
      </c>
      <c r="F5288" s="11">
        <v>2.95</v>
      </c>
      <c r="G5288" s="2">
        <v>12621</v>
      </c>
      <c r="H5288" s="11">
        <v>17.700000000000003</v>
      </c>
    </row>
    <row r="5289" spans="1:8" x14ac:dyDescent="0.25">
      <c r="A5289" s="2">
        <v>567336</v>
      </c>
      <c r="B5289" s="1">
        <v>22698</v>
      </c>
      <c r="C5289" s="2" t="s">
        <v>1414</v>
      </c>
      <c r="D5289" s="2">
        <v>6</v>
      </c>
      <c r="E5289" s="3">
        <v>40805.62222222222</v>
      </c>
      <c r="F5289" s="11">
        <v>2.95</v>
      </c>
      <c r="G5289" s="2">
        <v>12621</v>
      </c>
      <c r="H5289" s="11">
        <v>17.700000000000003</v>
      </c>
    </row>
    <row r="5290" spans="1:8" x14ac:dyDescent="0.25">
      <c r="A5290" s="2">
        <v>567336</v>
      </c>
      <c r="B5290" s="1">
        <v>22734</v>
      </c>
      <c r="C5290" s="2" t="s">
        <v>1369</v>
      </c>
      <c r="D5290" s="2">
        <v>12</v>
      </c>
      <c r="E5290" s="3">
        <v>40805.62222222222</v>
      </c>
      <c r="F5290" s="11">
        <v>2.89</v>
      </c>
      <c r="G5290" s="2">
        <v>12621</v>
      </c>
      <c r="H5290" s="11">
        <v>34.68</v>
      </c>
    </row>
    <row r="5291" spans="1:8" x14ac:dyDescent="0.25">
      <c r="A5291" s="2">
        <v>567336</v>
      </c>
      <c r="B5291" s="1">
        <v>23247</v>
      </c>
      <c r="C5291" s="2" t="s">
        <v>1340</v>
      </c>
      <c r="D5291" s="2">
        <v>6</v>
      </c>
      <c r="E5291" s="3">
        <v>40805.62222222222</v>
      </c>
      <c r="F5291" s="11">
        <v>2.89</v>
      </c>
      <c r="G5291" s="2">
        <v>12621</v>
      </c>
      <c r="H5291" s="11">
        <v>17.34</v>
      </c>
    </row>
    <row r="5292" spans="1:8" x14ac:dyDescent="0.25">
      <c r="A5292" s="2">
        <v>567336</v>
      </c>
      <c r="B5292" s="1">
        <v>23319</v>
      </c>
      <c r="C5292" s="2" t="s">
        <v>1183</v>
      </c>
      <c r="D5292" s="2">
        <v>96</v>
      </c>
      <c r="E5292" s="3">
        <v>40805.62222222222</v>
      </c>
      <c r="F5292" s="11">
        <v>2.08</v>
      </c>
      <c r="G5292" s="2">
        <v>12621</v>
      </c>
      <c r="H5292" s="11">
        <v>199.68</v>
      </c>
    </row>
    <row r="5293" spans="1:8" x14ac:dyDescent="0.25">
      <c r="A5293" s="2">
        <v>567336</v>
      </c>
      <c r="B5293" s="1">
        <v>23374</v>
      </c>
      <c r="C5293" s="2" t="s">
        <v>1409</v>
      </c>
      <c r="D5293" s="2">
        <v>20</v>
      </c>
      <c r="E5293" s="3">
        <v>40805.62222222222</v>
      </c>
      <c r="F5293" s="11">
        <v>0.82</v>
      </c>
      <c r="G5293" s="2">
        <v>12621</v>
      </c>
      <c r="H5293" s="11">
        <v>16.399999999999999</v>
      </c>
    </row>
    <row r="5294" spans="1:8" x14ac:dyDescent="0.25">
      <c r="A5294" s="2">
        <v>567336</v>
      </c>
      <c r="B5294" s="1">
        <v>23438</v>
      </c>
      <c r="C5294" s="2" t="s">
        <v>1412</v>
      </c>
      <c r="D5294" s="2">
        <v>24</v>
      </c>
      <c r="E5294" s="3">
        <v>40805.62222222222</v>
      </c>
      <c r="F5294" s="11">
        <v>1.25</v>
      </c>
      <c r="G5294" s="2">
        <v>12621</v>
      </c>
      <c r="H5294" s="11">
        <v>30</v>
      </c>
    </row>
    <row r="5295" spans="1:8" x14ac:dyDescent="0.25">
      <c r="A5295" s="2">
        <v>567512</v>
      </c>
      <c r="B5295" s="1">
        <v>20676</v>
      </c>
      <c r="C5295" s="2" t="s">
        <v>132</v>
      </c>
      <c r="D5295" s="2">
        <v>16</v>
      </c>
      <c r="E5295" s="3">
        <v>40806.627083333333</v>
      </c>
      <c r="F5295" s="11">
        <v>1.25</v>
      </c>
      <c r="G5295" s="2">
        <v>12720</v>
      </c>
      <c r="H5295" s="11">
        <v>20</v>
      </c>
    </row>
    <row r="5296" spans="1:8" x14ac:dyDescent="0.25">
      <c r="A5296" s="2">
        <v>567512</v>
      </c>
      <c r="B5296" s="1">
        <v>22271</v>
      </c>
      <c r="C5296" s="2" t="s">
        <v>564</v>
      </c>
      <c r="D5296" s="2">
        <v>6</v>
      </c>
      <c r="E5296" s="3">
        <v>40806.627083333333</v>
      </c>
      <c r="F5296" s="11">
        <v>2.95</v>
      </c>
      <c r="G5296" s="2">
        <v>12720</v>
      </c>
      <c r="H5296" s="11">
        <v>17.700000000000003</v>
      </c>
    </row>
    <row r="5297" spans="1:8" x14ac:dyDescent="0.25">
      <c r="A5297" s="2">
        <v>567512</v>
      </c>
      <c r="B5297" s="1">
        <v>22273</v>
      </c>
      <c r="C5297" s="2" t="s">
        <v>859</v>
      </c>
      <c r="D5297" s="2">
        <v>6</v>
      </c>
      <c r="E5297" s="3">
        <v>40806.627083333333</v>
      </c>
      <c r="F5297" s="11">
        <v>2.95</v>
      </c>
      <c r="G5297" s="2">
        <v>12720</v>
      </c>
      <c r="H5297" s="11">
        <v>17.700000000000003</v>
      </c>
    </row>
    <row r="5298" spans="1:8" x14ac:dyDescent="0.25">
      <c r="A5298" s="2">
        <v>567512</v>
      </c>
      <c r="B5298" s="1">
        <v>22621</v>
      </c>
      <c r="C5298" s="2" t="s">
        <v>193</v>
      </c>
      <c r="D5298" s="2">
        <v>12</v>
      </c>
      <c r="E5298" s="3">
        <v>40806.627083333333</v>
      </c>
      <c r="F5298" s="11">
        <v>1.65</v>
      </c>
      <c r="G5298" s="2">
        <v>12720</v>
      </c>
      <c r="H5298" s="11">
        <v>19.799999999999997</v>
      </c>
    </row>
    <row r="5299" spans="1:8" x14ac:dyDescent="0.25">
      <c r="A5299" s="2">
        <v>567512</v>
      </c>
      <c r="B5299" s="1">
        <v>22961</v>
      </c>
      <c r="C5299" s="2" t="s">
        <v>13</v>
      </c>
      <c r="D5299" s="2">
        <v>12</v>
      </c>
      <c r="E5299" s="3">
        <v>40806.627083333333</v>
      </c>
      <c r="F5299" s="11">
        <v>1.45</v>
      </c>
      <c r="G5299" s="2">
        <v>12720</v>
      </c>
      <c r="H5299" s="11">
        <v>17.399999999999999</v>
      </c>
    </row>
    <row r="5300" spans="1:8" x14ac:dyDescent="0.25">
      <c r="A5300" s="2">
        <v>567512</v>
      </c>
      <c r="B5300" s="1">
        <v>23293</v>
      </c>
      <c r="C5300" s="2" t="s">
        <v>1204</v>
      </c>
      <c r="D5300" s="2">
        <v>16</v>
      </c>
      <c r="E5300" s="3">
        <v>40806.627083333333</v>
      </c>
      <c r="F5300" s="11">
        <v>0.83</v>
      </c>
      <c r="G5300" s="2">
        <v>12720</v>
      </c>
      <c r="H5300" s="11">
        <v>13.28</v>
      </c>
    </row>
    <row r="5301" spans="1:8" x14ac:dyDescent="0.25">
      <c r="A5301" s="2">
        <v>567512</v>
      </c>
      <c r="B5301" s="1">
        <v>23295</v>
      </c>
      <c r="C5301" s="2" t="s">
        <v>1203</v>
      </c>
      <c r="D5301" s="2">
        <v>8</v>
      </c>
      <c r="E5301" s="3">
        <v>40806.627083333333</v>
      </c>
      <c r="F5301" s="11">
        <v>0.83</v>
      </c>
      <c r="G5301" s="2">
        <v>12720</v>
      </c>
      <c r="H5301" s="11">
        <v>6.64</v>
      </c>
    </row>
    <row r="5302" spans="1:8" x14ac:dyDescent="0.25">
      <c r="A5302" s="2">
        <v>567512</v>
      </c>
      <c r="B5302" s="1">
        <v>23380</v>
      </c>
      <c r="C5302" s="2" t="s">
        <v>1444</v>
      </c>
      <c r="D5302" s="2">
        <v>24</v>
      </c>
      <c r="E5302" s="3">
        <v>40806.627083333333</v>
      </c>
      <c r="F5302" s="11">
        <v>0.39</v>
      </c>
      <c r="G5302" s="2">
        <v>12720</v>
      </c>
      <c r="H5302" s="11">
        <v>9.36</v>
      </c>
    </row>
    <row r="5303" spans="1:8" x14ac:dyDescent="0.25">
      <c r="A5303" s="2">
        <v>567512</v>
      </c>
      <c r="B5303" s="1">
        <v>23391</v>
      </c>
      <c r="C5303" s="2" t="s">
        <v>1475</v>
      </c>
      <c r="D5303" s="2">
        <v>4</v>
      </c>
      <c r="E5303" s="3">
        <v>40806.627083333333</v>
      </c>
      <c r="F5303" s="11">
        <v>4.1500000000000004</v>
      </c>
      <c r="G5303" s="2">
        <v>12720</v>
      </c>
      <c r="H5303" s="11">
        <v>16.600000000000001</v>
      </c>
    </row>
    <row r="5304" spans="1:8" x14ac:dyDescent="0.25">
      <c r="A5304" s="2">
        <v>567578</v>
      </c>
      <c r="B5304" s="1">
        <v>15034</v>
      </c>
      <c r="C5304" s="2" t="s">
        <v>1478</v>
      </c>
      <c r="D5304" s="2">
        <v>24</v>
      </c>
      <c r="E5304" s="3">
        <v>40807.449305555558</v>
      </c>
      <c r="F5304" s="11">
        <v>0.14000000000000001</v>
      </c>
      <c r="G5304" s="2">
        <v>12701</v>
      </c>
      <c r="H5304" s="11">
        <v>3.3600000000000003</v>
      </c>
    </row>
    <row r="5305" spans="1:8" x14ac:dyDescent="0.25">
      <c r="A5305" s="2">
        <v>567578</v>
      </c>
      <c r="B5305" s="1">
        <v>16014</v>
      </c>
      <c r="C5305" s="2" t="s">
        <v>956</v>
      </c>
      <c r="D5305" s="2">
        <v>20</v>
      </c>
      <c r="E5305" s="3">
        <v>40807.449305555558</v>
      </c>
      <c r="F5305" s="11">
        <v>0.42</v>
      </c>
      <c r="G5305" s="2">
        <v>12701</v>
      </c>
      <c r="H5305" s="11">
        <v>8.4</v>
      </c>
    </row>
    <row r="5306" spans="1:8" x14ac:dyDescent="0.25">
      <c r="A5306" s="2">
        <v>567578</v>
      </c>
      <c r="B5306" s="1">
        <v>20749</v>
      </c>
      <c r="C5306" s="2" t="s">
        <v>719</v>
      </c>
      <c r="D5306" s="2">
        <v>2</v>
      </c>
      <c r="E5306" s="3">
        <v>40807.449305555558</v>
      </c>
      <c r="F5306" s="11">
        <v>7.95</v>
      </c>
      <c r="G5306" s="2">
        <v>12701</v>
      </c>
      <c r="H5306" s="11">
        <v>15.9</v>
      </c>
    </row>
    <row r="5307" spans="1:8" x14ac:dyDescent="0.25">
      <c r="A5307" s="2">
        <v>567578</v>
      </c>
      <c r="B5307" s="1">
        <v>20750</v>
      </c>
      <c r="C5307" s="2" t="s">
        <v>79</v>
      </c>
      <c r="D5307" s="2">
        <v>2</v>
      </c>
      <c r="E5307" s="3">
        <v>40807.449305555558</v>
      </c>
      <c r="F5307" s="11">
        <v>7.95</v>
      </c>
      <c r="G5307" s="2">
        <v>12701</v>
      </c>
      <c r="H5307" s="11">
        <v>15.9</v>
      </c>
    </row>
    <row r="5308" spans="1:8" x14ac:dyDescent="0.25">
      <c r="A5308" s="2">
        <v>567578</v>
      </c>
      <c r="B5308" s="1">
        <v>21212</v>
      </c>
      <c r="C5308" s="2" t="s">
        <v>21</v>
      </c>
      <c r="D5308" s="2">
        <v>24</v>
      </c>
      <c r="E5308" s="3">
        <v>40807.449305555558</v>
      </c>
      <c r="F5308" s="11">
        <v>0.55000000000000004</v>
      </c>
      <c r="G5308" s="2">
        <v>12701</v>
      </c>
      <c r="H5308" s="11">
        <v>13.200000000000001</v>
      </c>
    </row>
    <row r="5309" spans="1:8" x14ac:dyDescent="0.25">
      <c r="A5309" s="2">
        <v>567578</v>
      </c>
      <c r="B5309" s="1">
        <v>21218</v>
      </c>
      <c r="C5309" s="2" t="s">
        <v>615</v>
      </c>
      <c r="D5309" s="2">
        <v>6</v>
      </c>
      <c r="E5309" s="3">
        <v>40807.449305555558</v>
      </c>
      <c r="F5309" s="11">
        <v>3.75</v>
      </c>
      <c r="G5309" s="2">
        <v>12701</v>
      </c>
      <c r="H5309" s="11">
        <v>22.5</v>
      </c>
    </row>
    <row r="5310" spans="1:8" x14ac:dyDescent="0.25">
      <c r="A5310" s="2">
        <v>567578</v>
      </c>
      <c r="B5310" s="1">
        <v>21708</v>
      </c>
      <c r="C5310" s="2" t="s">
        <v>1476</v>
      </c>
      <c r="D5310" s="2">
        <v>4</v>
      </c>
      <c r="E5310" s="3">
        <v>40807.449305555558</v>
      </c>
      <c r="F5310" s="11">
        <v>4.95</v>
      </c>
      <c r="G5310" s="2">
        <v>12701</v>
      </c>
      <c r="H5310" s="11">
        <v>19.8</v>
      </c>
    </row>
    <row r="5311" spans="1:8" x14ac:dyDescent="0.25">
      <c r="A5311" s="2">
        <v>567578</v>
      </c>
      <c r="B5311" s="1">
        <v>21975</v>
      </c>
      <c r="C5311" s="2" t="s">
        <v>283</v>
      </c>
      <c r="D5311" s="2">
        <v>24</v>
      </c>
      <c r="E5311" s="3">
        <v>40807.449305555558</v>
      </c>
      <c r="F5311" s="11">
        <v>0.55000000000000004</v>
      </c>
      <c r="G5311" s="2">
        <v>12701</v>
      </c>
      <c r="H5311" s="11">
        <v>13.200000000000001</v>
      </c>
    </row>
    <row r="5312" spans="1:8" x14ac:dyDescent="0.25">
      <c r="A5312" s="2">
        <v>567578</v>
      </c>
      <c r="B5312" s="1">
        <v>21976</v>
      </c>
      <c r="C5312" s="2" t="s">
        <v>444</v>
      </c>
      <c r="D5312" s="2">
        <v>24</v>
      </c>
      <c r="E5312" s="3">
        <v>40807.449305555558</v>
      </c>
      <c r="F5312" s="11">
        <v>0.55000000000000004</v>
      </c>
      <c r="G5312" s="2">
        <v>12701</v>
      </c>
      <c r="H5312" s="11">
        <v>13.200000000000001</v>
      </c>
    </row>
    <row r="5313" spans="1:8" x14ac:dyDescent="0.25">
      <c r="A5313" s="2">
        <v>567578</v>
      </c>
      <c r="B5313" s="1">
        <v>21993</v>
      </c>
      <c r="C5313" s="2" t="s">
        <v>1151</v>
      </c>
      <c r="D5313" s="2">
        <v>12</v>
      </c>
      <c r="E5313" s="3">
        <v>40807.449305555558</v>
      </c>
      <c r="F5313" s="11">
        <v>1.25</v>
      </c>
      <c r="G5313" s="2">
        <v>12701</v>
      </c>
      <c r="H5313" s="11">
        <v>15</v>
      </c>
    </row>
    <row r="5314" spans="1:8" x14ac:dyDescent="0.25">
      <c r="A5314" s="2">
        <v>567578</v>
      </c>
      <c r="B5314" s="1">
        <v>22149</v>
      </c>
      <c r="C5314" s="2" t="s">
        <v>22</v>
      </c>
      <c r="D5314" s="2">
        <v>6</v>
      </c>
      <c r="E5314" s="3">
        <v>40807.449305555558</v>
      </c>
      <c r="F5314" s="11">
        <v>2.1</v>
      </c>
      <c r="G5314" s="2">
        <v>12701</v>
      </c>
      <c r="H5314" s="11">
        <v>12.600000000000001</v>
      </c>
    </row>
    <row r="5315" spans="1:8" x14ac:dyDescent="0.25">
      <c r="A5315" s="2">
        <v>567578</v>
      </c>
      <c r="B5315" s="1">
        <v>22278</v>
      </c>
      <c r="C5315" s="2" t="s">
        <v>889</v>
      </c>
      <c r="D5315" s="2">
        <v>3</v>
      </c>
      <c r="E5315" s="3">
        <v>40807.449305555558</v>
      </c>
      <c r="F5315" s="11">
        <v>4.95</v>
      </c>
      <c r="G5315" s="2">
        <v>12701</v>
      </c>
      <c r="H5315" s="11">
        <v>14.850000000000001</v>
      </c>
    </row>
    <row r="5316" spans="1:8" x14ac:dyDescent="0.25">
      <c r="A5316" s="2">
        <v>567578</v>
      </c>
      <c r="B5316" s="1">
        <v>22326</v>
      </c>
      <c r="C5316" s="2" t="s">
        <v>75</v>
      </c>
      <c r="D5316" s="2">
        <v>6</v>
      </c>
      <c r="E5316" s="3">
        <v>40807.449305555558</v>
      </c>
      <c r="F5316" s="11">
        <v>2.95</v>
      </c>
      <c r="G5316" s="2">
        <v>12701</v>
      </c>
      <c r="H5316" s="11">
        <v>17.700000000000003</v>
      </c>
    </row>
    <row r="5317" spans="1:8" x14ac:dyDescent="0.25">
      <c r="A5317" s="2">
        <v>567578</v>
      </c>
      <c r="B5317" s="1">
        <v>22417</v>
      </c>
      <c r="C5317" s="2" t="s">
        <v>746</v>
      </c>
      <c r="D5317" s="2">
        <v>24</v>
      </c>
      <c r="E5317" s="3">
        <v>40807.449305555558</v>
      </c>
      <c r="F5317" s="11">
        <v>0.55000000000000004</v>
      </c>
      <c r="G5317" s="2">
        <v>12701</v>
      </c>
      <c r="H5317" s="11">
        <v>13.200000000000001</v>
      </c>
    </row>
    <row r="5318" spans="1:8" x14ac:dyDescent="0.25">
      <c r="A5318" s="2">
        <v>567578</v>
      </c>
      <c r="B5318" s="1">
        <v>22614</v>
      </c>
      <c r="C5318" s="2" t="s">
        <v>549</v>
      </c>
      <c r="D5318" s="2">
        <v>24</v>
      </c>
      <c r="E5318" s="3">
        <v>40807.449305555558</v>
      </c>
      <c r="F5318" s="11">
        <v>0.39</v>
      </c>
      <c r="G5318" s="2">
        <v>12701</v>
      </c>
      <c r="H5318" s="11">
        <v>9.36</v>
      </c>
    </row>
    <row r="5319" spans="1:8" x14ac:dyDescent="0.25">
      <c r="A5319" s="2">
        <v>567578</v>
      </c>
      <c r="B5319" s="1">
        <v>22898</v>
      </c>
      <c r="C5319" s="2" t="s">
        <v>61</v>
      </c>
      <c r="D5319" s="2">
        <v>8</v>
      </c>
      <c r="E5319" s="3">
        <v>40807.449305555558</v>
      </c>
      <c r="F5319" s="11">
        <v>1.95</v>
      </c>
      <c r="G5319" s="2">
        <v>12701</v>
      </c>
      <c r="H5319" s="11">
        <v>15.6</v>
      </c>
    </row>
    <row r="5320" spans="1:8" x14ac:dyDescent="0.25">
      <c r="A5320" s="2">
        <v>567578</v>
      </c>
      <c r="B5320" s="1">
        <v>22955</v>
      </c>
      <c r="C5320" s="2" t="s">
        <v>1370</v>
      </c>
      <c r="D5320" s="2">
        <v>6</v>
      </c>
      <c r="E5320" s="3">
        <v>40807.449305555558</v>
      </c>
      <c r="F5320" s="11">
        <v>2.1</v>
      </c>
      <c r="G5320" s="2">
        <v>12701</v>
      </c>
      <c r="H5320" s="11">
        <v>12.600000000000001</v>
      </c>
    </row>
    <row r="5321" spans="1:8" x14ac:dyDescent="0.25">
      <c r="A5321" s="2">
        <v>567578</v>
      </c>
      <c r="B5321" s="1">
        <v>22956</v>
      </c>
      <c r="C5321" s="2" t="s">
        <v>429</v>
      </c>
      <c r="D5321" s="2">
        <v>6</v>
      </c>
      <c r="E5321" s="3">
        <v>40807.449305555558</v>
      </c>
      <c r="F5321" s="11">
        <v>2.1</v>
      </c>
      <c r="G5321" s="2">
        <v>12701</v>
      </c>
      <c r="H5321" s="11">
        <v>12.600000000000001</v>
      </c>
    </row>
    <row r="5322" spans="1:8" x14ac:dyDescent="0.25">
      <c r="A5322" s="2">
        <v>567578</v>
      </c>
      <c r="B5322" s="1">
        <v>23294</v>
      </c>
      <c r="C5322" s="2" t="s">
        <v>1206</v>
      </c>
      <c r="D5322" s="2">
        <v>8</v>
      </c>
      <c r="E5322" s="3">
        <v>40807.449305555558</v>
      </c>
      <c r="F5322" s="11">
        <v>0.83</v>
      </c>
      <c r="G5322" s="2">
        <v>12701</v>
      </c>
      <c r="H5322" s="11">
        <v>6.64</v>
      </c>
    </row>
    <row r="5323" spans="1:8" x14ac:dyDescent="0.25">
      <c r="A5323" s="2">
        <v>567578</v>
      </c>
      <c r="B5323" s="1">
        <v>23295</v>
      </c>
      <c r="C5323" s="2" t="s">
        <v>1203</v>
      </c>
      <c r="D5323" s="2">
        <v>8</v>
      </c>
      <c r="E5323" s="3">
        <v>40807.449305555558</v>
      </c>
      <c r="F5323" s="11">
        <v>0.83</v>
      </c>
      <c r="G5323" s="2">
        <v>12701</v>
      </c>
      <c r="H5323" s="11">
        <v>6.64</v>
      </c>
    </row>
    <row r="5324" spans="1:8" x14ac:dyDescent="0.25">
      <c r="A5324" s="2">
        <v>567578</v>
      </c>
      <c r="B5324" s="1">
        <v>23296</v>
      </c>
      <c r="C5324" s="2" t="s">
        <v>1205</v>
      </c>
      <c r="D5324" s="2">
        <v>16</v>
      </c>
      <c r="E5324" s="3">
        <v>40807.449305555558</v>
      </c>
      <c r="F5324" s="11">
        <v>1.25</v>
      </c>
      <c r="G5324" s="2">
        <v>12701</v>
      </c>
      <c r="H5324" s="11">
        <v>20</v>
      </c>
    </row>
    <row r="5325" spans="1:8" x14ac:dyDescent="0.25">
      <c r="A5325" s="2">
        <v>567578</v>
      </c>
      <c r="B5325" s="1">
        <v>23307</v>
      </c>
      <c r="C5325" s="2" t="s">
        <v>1129</v>
      </c>
      <c r="D5325" s="2">
        <v>24</v>
      </c>
      <c r="E5325" s="3">
        <v>40807.449305555558</v>
      </c>
      <c r="F5325" s="11">
        <v>0.55000000000000004</v>
      </c>
      <c r="G5325" s="2">
        <v>12701</v>
      </c>
      <c r="H5325" s="11">
        <v>13.200000000000001</v>
      </c>
    </row>
    <row r="5326" spans="1:8" x14ac:dyDescent="0.25">
      <c r="A5326" s="2">
        <v>567578</v>
      </c>
      <c r="B5326" s="1">
        <v>23353</v>
      </c>
      <c r="C5326" s="2" t="s">
        <v>1357</v>
      </c>
      <c r="D5326" s="2">
        <v>12</v>
      </c>
      <c r="E5326" s="3">
        <v>40807.449305555558</v>
      </c>
      <c r="F5326" s="11">
        <v>0.83</v>
      </c>
      <c r="G5326" s="2">
        <v>12701</v>
      </c>
      <c r="H5326" s="11">
        <v>9.9599999999999991</v>
      </c>
    </row>
    <row r="5327" spans="1:8" x14ac:dyDescent="0.25">
      <c r="A5327" s="2">
        <v>567578</v>
      </c>
      <c r="B5327" s="1">
        <v>23380</v>
      </c>
      <c r="C5327" s="2" t="s">
        <v>1444</v>
      </c>
      <c r="D5327" s="2">
        <v>24</v>
      </c>
      <c r="E5327" s="3">
        <v>40807.449305555558</v>
      </c>
      <c r="F5327" s="11">
        <v>0.39</v>
      </c>
      <c r="G5327" s="2">
        <v>12701</v>
      </c>
      <c r="H5327" s="11">
        <v>9.36</v>
      </c>
    </row>
    <row r="5328" spans="1:8" x14ac:dyDescent="0.25">
      <c r="A5328" s="2">
        <v>567578</v>
      </c>
      <c r="B5328" s="1">
        <v>23388</v>
      </c>
      <c r="C5328" s="2" t="s">
        <v>1470</v>
      </c>
      <c r="D5328" s="2">
        <v>4</v>
      </c>
      <c r="E5328" s="3">
        <v>40807.449305555558</v>
      </c>
      <c r="F5328" s="11">
        <v>4.1500000000000004</v>
      </c>
      <c r="G5328" s="2">
        <v>12701</v>
      </c>
      <c r="H5328" s="11">
        <v>16.600000000000001</v>
      </c>
    </row>
    <row r="5329" spans="1:8" x14ac:dyDescent="0.25">
      <c r="A5329" s="2">
        <v>567578</v>
      </c>
      <c r="B5329" s="1">
        <v>23389</v>
      </c>
      <c r="C5329" s="2" t="s">
        <v>1480</v>
      </c>
      <c r="D5329" s="2">
        <v>4</v>
      </c>
      <c r="E5329" s="3">
        <v>40807.449305555558</v>
      </c>
      <c r="F5329" s="11">
        <v>4.1500000000000004</v>
      </c>
      <c r="G5329" s="2">
        <v>12701</v>
      </c>
      <c r="H5329" s="11">
        <v>16.600000000000001</v>
      </c>
    </row>
    <row r="5330" spans="1:8" x14ac:dyDescent="0.25">
      <c r="A5330" s="2">
        <v>567578</v>
      </c>
      <c r="B5330" s="1">
        <v>23433</v>
      </c>
      <c r="C5330" s="2" t="s">
        <v>1411</v>
      </c>
      <c r="D5330" s="2">
        <v>24</v>
      </c>
      <c r="E5330" s="3">
        <v>40807.449305555558</v>
      </c>
      <c r="F5330" s="11">
        <v>0.83</v>
      </c>
      <c r="G5330" s="2">
        <v>12701</v>
      </c>
      <c r="H5330" s="11">
        <v>19.919999999999998</v>
      </c>
    </row>
    <row r="5331" spans="1:8" x14ac:dyDescent="0.25">
      <c r="A5331" s="2">
        <v>567578</v>
      </c>
      <c r="B5331" s="1">
        <v>23445</v>
      </c>
      <c r="C5331" s="2" t="s">
        <v>1469</v>
      </c>
      <c r="D5331" s="2">
        <v>20</v>
      </c>
      <c r="E5331" s="3">
        <v>40807.449305555558</v>
      </c>
      <c r="F5331" s="11">
        <v>0.83</v>
      </c>
      <c r="G5331" s="2">
        <v>12701</v>
      </c>
      <c r="H5331" s="11">
        <v>16.599999999999998</v>
      </c>
    </row>
    <row r="5332" spans="1:8" x14ac:dyDescent="0.25">
      <c r="A5332" s="2">
        <v>567578</v>
      </c>
      <c r="B5332" s="1">
        <v>23545</v>
      </c>
      <c r="C5332" s="2" t="s">
        <v>1477</v>
      </c>
      <c r="D5332" s="2">
        <v>25</v>
      </c>
      <c r="E5332" s="3">
        <v>40807.449305555558</v>
      </c>
      <c r="F5332" s="11">
        <v>0.42</v>
      </c>
      <c r="G5332" s="2">
        <v>12701</v>
      </c>
      <c r="H5332" s="11">
        <v>10.5</v>
      </c>
    </row>
    <row r="5333" spans="1:8" x14ac:dyDescent="0.25">
      <c r="A5333" s="2">
        <v>567578</v>
      </c>
      <c r="B5333" s="1">
        <v>23551</v>
      </c>
      <c r="C5333" s="2" t="s">
        <v>1481</v>
      </c>
      <c r="D5333" s="2">
        <v>24</v>
      </c>
      <c r="E5333" s="3">
        <v>40807.449305555558</v>
      </c>
      <c r="F5333" s="11">
        <v>0.39</v>
      </c>
      <c r="G5333" s="2">
        <v>12701</v>
      </c>
      <c r="H5333" s="11">
        <v>9.36</v>
      </c>
    </row>
    <row r="5334" spans="1:8" x14ac:dyDescent="0.25">
      <c r="A5334" s="2">
        <v>567578</v>
      </c>
      <c r="B5334" s="1">
        <v>35970</v>
      </c>
      <c r="C5334" s="2" t="s">
        <v>1479</v>
      </c>
      <c r="D5334" s="2">
        <v>12</v>
      </c>
      <c r="E5334" s="3">
        <v>40807.449305555558</v>
      </c>
      <c r="F5334" s="11">
        <v>1.69</v>
      </c>
      <c r="G5334" s="2">
        <v>12701</v>
      </c>
      <c r="H5334" s="11">
        <v>20.28</v>
      </c>
    </row>
    <row r="5335" spans="1:8" x14ac:dyDescent="0.25">
      <c r="A5335" s="2">
        <v>567666</v>
      </c>
      <c r="B5335" s="1">
        <v>21035</v>
      </c>
      <c r="C5335" s="2" t="s">
        <v>142</v>
      </c>
      <c r="D5335" s="2">
        <v>6</v>
      </c>
      <c r="E5335" s="3">
        <v>40807.640972222223</v>
      </c>
      <c r="F5335" s="11">
        <v>3.25</v>
      </c>
      <c r="G5335" s="2">
        <v>12520</v>
      </c>
      <c r="H5335" s="11">
        <v>19.5</v>
      </c>
    </row>
    <row r="5336" spans="1:8" x14ac:dyDescent="0.25">
      <c r="A5336" s="2">
        <v>567666</v>
      </c>
      <c r="B5336" s="1">
        <v>21039</v>
      </c>
      <c r="C5336" s="2" t="s">
        <v>985</v>
      </c>
      <c r="D5336" s="2">
        <v>6</v>
      </c>
      <c r="E5336" s="3">
        <v>40807.640972222223</v>
      </c>
      <c r="F5336" s="11">
        <v>2.5499999999999998</v>
      </c>
      <c r="G5336" s="2">
        <v>12520</v>
      </c>
      <c r="H5336" s="11">
        <v>15.299999999999999</v>
      </c>
    </row>
    <row r="5337" spans="1:8" x14ac:dyDescent="0.25">
      <c r="A5337" s="2">
        <v>567666</v>
      </c>
      <c r="B5337" s="1">
        <v>21094</v>
      </c>
      <c r="C5337" s="2" t="s">
        <v>310</v>
      </c>
      <c r="D5337" s="2">
        <v>12</v>
      </c>
      <c r="E5337" s="3">
        <v>40807.640972222223</v>
      </c>
      <c r="F5337" s="11">
        <v>0.85</v>
      </c>
      <c r="G5337" s="2">
        <v>12520</v>
      </c>
      <c r="H5337" s="11">
        <v>10.199999999999999</v>
      </c>
    </row>
    <row r="5338" spans="1:8" x14ac:dyDescent="0.25">
      <c r="A5338" s="2">
        <v>567666</v>
      </c>
      <c r="B5338" s="1">
        <v>21216</v>
      </c>
      <c r="C5338" s="2" t="s">
        <v>129</v>
      </c>
      <c r="D5338" s="2">
        <v>4</v>
      </c>
      <c r="E5338" s="3">
        <v>40807.640972222223</v>
      </c>
      <c r="F5338" s="11">
        <v>4.95</v>
      </c>
      <c r="G5338" s="2">
        <v>12520</v>
      </c>
      <c r="H5338" s="11">
        <v>19.8</v>
      </c>
    </row>
    <row r="5339" spans="1:8" x14ac:dyDescent="0.25">
      <c r="A5339" s="2">
        <v>567666</v>
      </c>
      <c r="B5339" s="1">
        <v>21242</v>
      </c>
      <c r="C5339" s="2" t="s">
        <v>133</v>
      </c>
      <c r="D5339" s="2">
        <v>16</v>
      </c>
      <c r="E5339" s="3">
        <v>40807.640972222223</v>
      </c>
      <c r="F5339" s="11">
        <v>1.69</v>
      </c>
      <c r="G5339" s="2">
        <v>12520</v>
      </c>
      <c r="H5339" s="11">
        <v>27.04</v>
      </c>
    </row>
    <row r="5340" spans="1:8" x14ac:dyDescent="0.25">
      <c r="A5340" s="2">
        <v>567666</v>
      </c>
      <c r="B5340" s="1">
        <v>21672</v>
      </c>
      <c r="C5340" s="2" t="s">
        <v>276</v>
      </c>
      <c r="D5340" s="2">
        <v>12</v>
      </c>
      <c r="E5340" s="3">
        <v>40807.640972222223</v>
      </c>
      <c r="F5340" s="11">
        <v>1.45</v>
      </c>
      <c r="G5340" s="2">
        <v>12520</v>
      </c>
      <c r="H5340" s="11">
        <v>17.399999999999999</v>
      </c>
    </row>
    <row r="5341" spans="1:8" x14ac:dyDescent="0.25">
      <c r="A5341" s="2">
        <v>567666</v>
      </c>
      <c r="B5341" s="1">
        <v>21673</v>
      </c>
      <c r="C5341" s="2" t="s">
        <v>277</v>
      </c>
      <c r="D5341" s="2">
        <v>12</v>
      </c>
      <c r="E5341" s="3">
        <v>40807.640972222223</v>
      </c>
      <c r="F5341" s="11">
        <v>1.45</v>
      </c>
      <c r="G5341" s="2">
        <v>12520</v>
      </c>
      <c r="H5341" s="11">
        <v>17.399999999999999</v>
      </c>
    </row>
    <row r="5342" spans="1:8" x14ac:dyDescent="0.25">
      <c r="A5342" s="2">
        <v>567666</v>
      </c>
      <c r="B5342" s="1">
        <v>21787</v>
      </c>
      <c r="C5342" s="2" t="s">
        <v>178</v>
      </c>
      <c r="D5342" s="2">
        <v>24</v>
      </c>
      <c r="E5342" s="3">
        <v>40807.640972222223</v>
      </c>
      <c r="F5342" s="11">
        <v>0.85</v>
      </c>
      <c r="G5342" s="2">
        <v>12520</v>
      </c>
      <c r="H5342" s="11">
        <v>20.399999999999999</v>
      </c>
    </row>
    <row r="5343" spans="1:8" x14ac:dyDescent="0.25">
      <c r="A5343" s="2">
        <v>567666</v>
      </c>
      <c r="B5343" s="1">
        <v>22326</v>
      </c>
      <c r="C5343" s="2" t="s">
        <v>75</v>
      </c>
      <c r="D5343" s="2">
        <v>12</v>
      </c>
      <c r="E5343" s="3">
        <v>40807.640972222223</v>
      </c>
      <c r="F5343" s="11">
        <v>2.95</v>
      </c>
      <c r="G5343" s="2">
        <v>12520</v>
      </c>
      <c r="H5343" s="11">
        <v>35.400000000000006</v>
      </c>
    </row>
    <row r="5344" spans="1:8" x14ac:dyDescent="0.25">
      <c r="A5344" s="2">
        <v>567666</v>
      </c>
      <c r="B5344" s="1">
        <v>22329</v>
      </c>
      <c r="C5344" s="2" t="s">
        <v>366</v>
      </c>
      <c r="D5344" s="2">
        <v>12</v>
      </c>
      <c r="E5344" s="3">
        <v>40807.640972222223</v>
      </c>
      <c r="F5344" s="11">
        <v>1.65</v>
      </c>
      <c r="G5344" s="2">
        <v>12520</v>
      </c>
      <c r="H5344" s="11">
        <v>19.799999999999997</v>
      </c>
    </row>
    <row r="5345" spans="1:8" x14ac:dyDescent="0.25">
      <c r="A5345" s="2">
        <v>567666</v>
      </c>
      <c r="B5345" s="1">
        <v>22333</v>
      </c>
      <c r="C5345" s="2" t="s">
        <v>67</v>
      </c>
      <c r="D5345" s="2">
        <v>8</v>
      </c>
      <c r="E5345" s="3">
        <v>40807.640972222223</v>
      </c>
      <c r="F5345" s="11">
        <v>1.65</v>
      </c>
      <c r="G5345" s="2">
        <v>12520</v>
      </c>
      <c r="H5345" s="11">
        <v>13.2</v>
      </c>
    </row>
    <row r="5346" spans="1:8" x14ac:dyDescent="0.25">
      <c r="A5346" s="2">
        <v>567666</v>
      </c>
      <c r="B5346" s="1">
        <v>22378</v>
      </c>
      <c r="C5346" s="2" t="s">
        <v>247</v>
      </c>
      <c r="D5346" s="2">
        <v>5</v>
      </c>
      <c r="E5346" s="3">
        <v>40807.640972222223</v>
      </c>
      <c r="F5346" s="11">
        <v>2.1</v>
      </c>
      <c r="G5346" s="2">
        <v>12520</v>
      </c>
      <c r="H5346" s="11">
        <v>10.5</v>
      </c>
    </row>
    <row r="5347" spans="1:8" x14ac:dyDescent="0.25">
      <c r="A5347" s="2">
        <v>567666</v>
      </c>
      <c r="B5347" s="1">
        <v>22398</v>
      </c>
      <c r="C5347" s="2" t="s">
        <v>269</v>
      </c>
      <c r="D5347" s="2">
        <v>12</v>
      </c>
      <c r="E5347" s="3">
        <v>40807.640972222223</v>
      </c>
      <c r="F5347" s="11">
        <v>0.39</v>
      </c>
      <c r="G5347" s="2">
        <v>12520</v>
      </c>
      <c r="H5347" s="11">
        <v>4.68</v>
      </c>
    </row>
    <row r="5348" spans="1:8" x14ac:dyDescent="0.25">
      <c r="A5348" s="2">
        <v>567666</v>
      </c>
      <c r="B5348" s="1">
        <v>22476</v>
      </c>
      <c r="C5348" s="2" t="s">
        <v>1489</v>
      </c>
      <c r="D5348" s="2">
        <v>3</v>
      </c>
      <c r="E5348" s="3">
        <v>40807.640972222223</v>
      </c>
      <c r="F5348" s="11">
        <v>4.95</v>
      </c>
      <c r="G5348" s="2">
        <v>12520</v>
      </c>
      <c r="H5348" s="11">
        <v>14.850000000000001</v>
      </c>
    </row>
    <row r="5349" spans="1:8" x14ac:dyDescent="0.25">
      <c r="A5349" s="2">
        <v>567666</v>
      </c>
      <c r="B5349" s="1">
        <v>22629</v>
      </c>
      <c r="C5349" s="2" t="s">
        <v>74</v>
      </c>
      <c r="D5349" s="2">
        <v>12</v>
      </c>
      <c r="E5349" s="3">
        <v>40807.640972222223</v>
      </c>
      <c r="F5349" s="11">
        <v>1.95</v>
      </c>
      <c r="G5349" s="2">
        <v>12520</v>
      </c>
      <c r="H5349" s="11">
        <v>23.4</v>
      </c>
    </row>
    <row r="5350" spans="1:8" x14ac:dyDescent="0.25">
      <c r="A5350" s="2">
        <v>567666</v>
      </c>
      <c r="B5350" s="1">
        <v>22816</v>
      </c>
      <c r="C5350" s="2" t="s">
        <v>63</v>
      </c>
      <c r="D5350" s="2">
        <v>12</v>
      </c>
      <c r="E5350" s="3">
        <v>40807.640972222223</v>
      </c>
      <c r="F5350" s="11">
        <v>0.42</v>
      </c>
      <c r="G5350" s="2">
        <v>12520</v>
      </c>
      <c r="H5350" s="11">
        <v>5.04</v>
      </c>
    </row>
    <row r="5351" spans="1:8" x14ac:dyDescent="0.25">
      <c r="A5351" s="2">
        <v>567666</v>
      </c>
      <c r="B5351" s="1">
        <v>22819</v>
      </c>
      <c r="C5351" s="2" t="s">
        <v>807</v>
      </c>
      <c r="D5351" s="2">
        <v>12</v>
      </c>
      <c r="E5351" s="3">
        <v>40807.640972222223</v>
      </c>
      <c r="F5351" s="11">
        <v>0.42</v>
      </c>
      <c r="G5351" s="2">
        <v>12520</v>
      </c>
      <c r="H5351" s="11">
        <v>5.04</v>
      </c>
    </row>
    <row r="5352" spans="1:8" x14ac:dyDescent="0.25">
      <c r="A5352" s="2">
        <v>567666</v>
      </c>
      <c r="B5352" s="1">
        <v>22900</v>
      </c>
      <c r="C5352" s="2" t="s">
        <v>1096</v>
      </c>
      <c r="D5352" s="2">
        <v>6</v>
      </c>
      <c r="E5352" s="3">
        <v>40807.640972222223</v>
      </c>
      <c r="F5352" s="11">
        <v>3.25</v>
      </c>
      <c r="G5352" s="2">
        <v>12520</v>
      </c>
      <c r="H5352" s="11">
        <v>19.5</v>
      </c>
    </row>
    <row r="5353" spans="1:8" x14ac:dyDescent="0.25">
      <c r="A5353" s="2">
        <v>567666</v>
      </c>
      <c r="B5353" s="1">
        <v>23189</v>
      </c>
      <c r="C5353" s="2" t="s">
        <v>1371</v>
      </c>
      <c r="D5353" s="2">
        <v>18</v>
      </c>
      <c r="E5353" s="3">
        <v>40807.640972222223</v>
      </c>
      <c r="F5353" s="11">
        <v>2.89</v>
      </c>
      <c r="G5353" s="2">
        <v>12520</v>
      </c>
      <c r="H5353" s="11">
        <v>52.02</v>
      </c>
    </row>
    <row r="5354" spans="1:8" x14ac:dyDescent="0.25">
      <c r="A5354" s="2">
        <v>567666</v>
      </c>
      <c r="B5354" s="1">
        <v>23287</v>
      </c>
      <c r="C5354" s="2" t="s">
        <v>1150</v>
      </c>
      <c r="D5354" s="2">
        <v>8</v>
      </c>
      <c r="E5354" s="3">
        <v>40807.640972222223</v>
      </c>
      <c r="F5354" s="11">
        <v>0.85</v>
      </c>
      <c r="G5354" s="2">
        <v>12520</v>
      </c>
      <c r="H5354" s="11">
        <v>6.8</v>
      </c>
    </row>
    <row r="5355" spans="1:8" x14ac:dyDescent="0.25">
      <c r="A5355" s="2">
        <v>567666</v>
      </c>
      <c r="B5355" s="1">
        <v>23298</v>
      </c>
      <c r="C5355" s="2" t="s">
        <v>1020</v>
      </c>
      <c r="D5355" s="2">
        <v>6</v>
      </c>
      <c r="E5355" s="3">
        <v>40807.640972222223</v>
      </c>
      <c r="F5355" s="11">
        <v>4.95</v>
      </c>
      <c r="G5355" s="2">
        <v>12520</v>
      </c>
      <c r="H5355" s="11">
        <v>29.700000000000003</v>
      </c>
    </row>
    <row r="5356" spans="1:8" x14ac:dyDescent="0.25">
      <c r="A5356" s="2">
        <v>567666</v>
      </c>
      <c r="B5356" s="1">
        <v>23313</v>
      </c>
      <c r="C5356" s="2" t="s">
        <v>1484</v>
      </c>
      <c r="D5356" s="2">
        <v>5</v>
      </c>
      <c r="E5356" s="3">
        <v>40807.640972222223</v>
      </c>
      <c r="F5356" s="11">
        <v>4.95</v>
      </c>
      <c r="G5356" s="2">
        <v>12520</v>
      </c>
      <c r="H5356" s="11">
        <v>24.75</v>
      </c>
    </row>
    <row r="5357" spans="1:8" x14ac:dyDescent="0.25">
      <c r="A5357" s="2">
        <v>567666</v>
      </c>
      <c r="B5357" s="1">
        <v>23388</v>
      </c>
      <c r="C5357" s="2" t="s">
        <v>1470</v>
      </c>
      <c r="D5357" s="2">
        <v>4</v>
      </c>
      <c r="E5357" s="3">
        <v>40807.640972222223</v>
      </c>
      <c r="F5357" s="11">
        <v>4.1500000000000004</v>
      </c>
      <c r="G5357" s="2">
        <v>12520</v>
      </c>
      <c r="H5357" s="11">
        <v>16.600000000000001</v>
      </c>
    </row>
    <row r="5358" spans="1:8" x14ac:dyDescent="0.25">
      <c r="A5358" s="2">
        <v>567666</v>
      </c>
      <c r="B5358" s="1">
        <v>23389</v>
      </c>
      <c r="C5358" s="2" t="s">
        <v>1480</v>
      </c>
      <c r="D5358" s="2">
        <v>4</v>
      </c>
      <c r="E5358" s="3">
        <v>40807.640972222223</v>
      </c>
      <c r="F5358" s="11">
        <v>4.1500000000000004</v>
      </c>
      <c r="G5358" s="2">
        <v>12520</v>
      </c>
      <c r="H5358" s="11">
        <v>16.600000000000001</v>
      </c>
    </row>
    <row r="5359" spans="1:8" x14ac:dyDescent="0.25">
      <c r="A5359" s="2">
        <v>567666</v>
      </c>
      <c r="B5359" s="1" t="s">
        <v>1487</v>
      </c>
      <c r="C5359" s="2" t="s">
        <v>1488</v>
      </c>
      <c r="D5359" s="2">
        <v>24</v>
      </c>
      <c r="E5359" s="3">
        <v>40807.640972222223</v>
      </c>
      <c r="F5359" s="11">
        <v>0.39</v>
      </c>
      <c r="G5359" s="2">
        <v>12520</v>
      </c>
      <c r="H5359" s="11">
        <v>9.36</v>
      </c>
    </row>
    <row r="5360" spans="1:8" x14ac:dyDescent="0.25">
      <c r="A5360" s="2">
        <v>567666</v>
      </c>
      <c r="B5360" s="1" t="s">
        <v>1485</v>
      </c>
      <c r="C5360" s="2" t="s">
        <v>1486</v>
      </c>
      <c r="D5360" s="2">
        <v>6</v>
      </c>
      <c r="E5360" s="3">
        <v>40807.640972222223</v>
      </c>
      <c r="F5360" s="11">
        <v>2.95</v>
      </c>
      <c r="G5360" s="2">
        <v>12520</v>
      </c>
      <c r="H5360" s="11">
        <v>17.700000000000003</v>
      </c>
    </row>
    <row r="5361" spans="1:8" x14ac:dyDescent="0.25">
      <c r="A5361" s="2">
        <v>567666</v>
      </c>
      <c r="B5361" s="1" t="s">
        <v>492</v>
      </c>
      <c r="C5361" s="2" t="s">
        <v>493</v>
      </c>
      <c r="D5361" s="2">
        <v>3</v>
      </c>
      <c r="E5361" s="3">
        <v>40807.640972222223</v>
      </c>
      <c r="F5361" s="11">
        <v>5.45</v>
      </c>
      <c r="G5361" s="2">
        <v>12520</v>
      </c>
      <c r="H5361" s="11">
        <v>16.350000000000001</v>
      </c>
    </row>
    <row r="5362" spans="1:8" x14ac:dyDescent="0.25">
      <c r="A5362" s="2">
        <v>567666</v>
      </c>
      <c r="B5362" s="1" t="s">
        <v>482</v>
      </c>
      <c r="C5362" s="2" t="s">
        <v>483</v>
      </c>
      <c r="D5362" s="2">
        <v>24</v>
      </c>
      <c r="E5362" s="3">
        <v>40807.640972222223</v>
      </c>
      <c r="F5362" s="11">
        <v>0.39</v>
      </c>
      <c r="G5362" s="2">
        <v>12520</v>
      </c>
      <c r="H5362" s="11">
        <v>9.36</v>
      </c>
    </row>
    <row r="5363" spans="1:8" x14ac:dyDescent="0.25">
      <c r="A5363" s="2">
        <v>567666</v>
      </c>
      <c r="B5363" s="1" t="s">
        <v>1482</v>
      </c>
      <c r="C5363" s="2" t="s">
        <v>1483</v>
      </c>
      <c r="D5363" s="2">
        <v>24</v>
      </c>
      <c r="E5363" s="3">
        <v>40807.640972222223</v>
      </c>
      <c r="F5363" s="11">
        <v>0.39</v>
      </c>
      <c r="G5363" s="2">
        <v>12520</v>
      </c>
      <c r="H5363" s="11">
        <v>9.36</v>
      </c>
    </row>
    <row r="5364" spans="1:8" x14ac:dyDescent="0.25">
      <c r="A5364" s="2">
        <v>567666</v>
      </c>
      <c r="B5364" s="1" t="s">
        <v>484</v>
      </c>
      <c r="C5364" s="2" t="s">
        <v>485</v>
      </c>
      <c r="D5364" s="2">
        <v>24</v>
      </c>
      <c r="E5364" s="3">
        <v>40807.640972222223</v>
      </c>
      <c r="F5364" s="11">
        <v>0.39</v>
      </c>
      <c r="G5364" s="2">
        <v>12520</v>
      </c>
      <c r="H5364" s="11">
        <v>9.36</v>
      </c>
    </row>
    <row r="5365" spans="1:8" x14ac:dyDescent="0.25">
      <c r="A5365" s="2">
        <v>567904</v>
      </c>
      <c r="B5365" s="1">
        <v>20726</v>
      </c>
      <c r="C5365" s="2" t="s">
        <v>435</v>
      </c>
      <c r="D5365" s="2">
        <v>10</v>
      </c>
      <c r="E5365" s="3">
        <v>40808.69027777778</v>
      </c>
      <c r="F5365" s="11">
        <v>1.65</v>
      </c>
      <c r="G5365" s="2">
        <v>12609</v>
      </c>
      <c r="H5365" s="11">
        <v>16.5</v>
      </c>
    </row>
    <row r="5366" spans="1:8" x14ac:dyDescent="0.25">
      <c r="A5366" s="2">
        <v>567904</v>
      </c>
      <c r="B5366" s="1">
        <v>21754</v>
      </c>
      <c r="C5366" s="2" t="s">
        <v>1492</v>
      </c>
      <c r="D5366" s="2">
        <v>3</v>
      </c>
      <c r="E5366" s="3">
        <v>40808.69027777778</v>
      </c>
      <c r="F5366" s="11">
        <v>6.25</v>
      </c>
      <c r="G5366" s="2">
        <v>12609</v>
      </c>
      <c r="H5366" s="11">
        <v>18.75</v>
      </c>
    </row>
    <row r="5367" spans="1:8" x14ac:dyDescent="0.25">
      <c r="A5367" s="2">
        <v>567904</v>
      </c>
      <c r="B5367" s="1">
        <v>21755</v>
      </c>
      <c r="C5367" s="2" t="s">
        <v>1491</v>
      </c>
      <c r="D5367" s="2">
        <v>3</v>
      </c>
      <c r="E5367" s="3">
        <v>40808.69027777778</v>
      </c>
      <c r="F5367" s="11">
        <v>6.25</v>
      </c>
      <c r="G5367" s="2">
        <v>12609</v>
      </c>
      <c r="H5367" s="11">
        <v>18.75</v>
      </c>
    </row>
    <row r="5368" spans="1:8" x14ac:dyDescent="0.25">
      <c r="A5368" s="2">
        <v>567904</v>
      </c>
      <c r="B5368" s="1">
        <v>22382</v>
      </c>
      <c r="C5368" s="2" t="s">
        <v>858</v>
      </c>
      <c r="D5368" s="2">
        <v>10</v>
      </c>
      <c r="E5368" s="3">
        <v>40808.69027777778</v>
      </c>
      <c r="F5368" s="11">
        <v>1.65</v>
      </c>
      <c r="G5368" s="2">
        <v>12609</v>
      </c>
      <c r="H5368" s="11">
        <v>16.5</v>
      </c>
    </row>
    <row r="5369" spans="1:8" x14ac:dyDescent="0.25">
      <c r="A5369" s="2">
        <v>567904</v>
      </c>
      <c r="B5369" s="1">
        <v>22505</v>
      </c>
      <c r="C5369" s="2" t="s">
        <v>43</v>
      </c>
      <c r="D5369" s="2">
        <v>4</v>
      </c>
      <c r="E5369" s="3">
        <v>40808.69027777778</v>
      </c>
      <c r="F5369" s="11">
        <v>4.95</v>
      </c>
      <c r="G5369" s="2">
        <v>12609</v>
      </c>
      <c r="H5369" s="11">
        <v>19.8</v>
      </c>
    </row>
    <row r="5370" spans="1:8" x14ac:dyDescent="0.25">
      <c r="A5370" s="2">
        <v>567904</v>
      </c>
      <c r="B5370" s="1">
        <v>23176</v>
      </c>
      <c r="C5370" s="2" t="s">
        <v>1355</v>
      </c>
      <c r="D5370" s="2">
        <v>8</v>
      </c>
      <c r="E5370" s="3">
        <v>40808.69027777778</v>
      </c>
      <c r="F5370" s="11">
        <v>2.25</v>
      </c>
      <c r="G5370" s="2">
        <v>12609</v>
      </c>
      <c r="H5370" s="11">
        <v>18</v>
      </c>
    </row>
    <row r="5371" spans="1:8" x14ac:dyDescent="0.25">
      <c r="A5371" s="2">
        <v>567904</v>
      </c>
      <c r="B5371" s="1">
        <v>23196</v>
      </c>
      <c r="C5371" s="2" t="s">
        <v>1230</v>
      </c>
      <c r="D5371" s="2">
        <v>12</v>
      </c>
      <c r="E5371" s="3">
        <v>40808.69027777778</v>
      </c>
      <c r="F5371" s="11">
        <v>1.45</v>
      </c>
      <c r="G5371" s="2">
        <v>12609</v>
      </c>
      <c r="H5371" s="11">
        <v>17.399999999999999</v>
      </c>
    </row>
    <row r="5372" spans="1:8" x14ac:dyDescent="0.25">
      <c r="A5372" s="2">
        <v>567904</v>
      </c>
      <c r="B5372" s="1">
        <v>23209</v>
      </c>
      <c r="C5372" s="2" t="s">
        <v>1490</v>
      </c>
      <c r="D5372" s="2">
        <v>10</v>
      </c>
      <c r="E5372" s="3">
        <v>40808.69027777778</v>
      </c>
      <c r="F5372" s="11">
        <v>1.65</v>
      </c>
      <c r="G5372" s="2">
        <v>12609</v>
      </c>
      <c r="H5372" s="11">
        <v>16.5</v>
      </c>
    </row>
    <row r="5373" spans="1:8" x14ac:dyDescent="0.25">
      <c r="A5373" s="2">
        <v>567904</v>
      </c>
      <c r="B5373" s="1">
        <v>23247</v>
      </c>
      <c r="C5373" s="2" t="s">
        <v>1340</v>
      </c>
      <c r="D5373" s="2">
        <v>6</v>
      </c>
      <c r="E5373" s="3">
        <v>40808.69027777778</v>
      </c>
      <c r="F5373" s="11">
        <v>2.89</v>
      </c>
      <c r="G5373" s="2">
        <v>12609</v>
      </c>
      <c r="H5373" s="11">
        <v>17.34</v>
      </c>
    </row>
    <row r="5374" spans="1:8" x14ac:dyDescent="0.25">
      <c r="A5374" s="2">
        <v>567904</v>
      </c>
      <c r="B5374" s="1">
        <v>23353</v>
      </c>
      <c r="C5374" s="2" t="s">
        <v>1357</v>
      </c>
      <c r="D5374" s="2">
        <v>12</v>
      </c>
      <c r="E5374" s="3">
        <v>40808.69027777778</v>
      </c>
      <c r="F5374" s="11">
        <v>0.83</v>
      </c>
      <c r="G5374" s="2">
        <v>12609</v>
      </c>
      <c r="H5374" s="11">
        <v>9.9599999999999991</v>
      </c>
    </row>
    <row r="5375" spans="1:8" x14ac:dyDescent="0.25">
      <c r="A5375" s="2">
        <v>567904</v>
      </c>
      <c r="B5375" s="1">
        <v>23388</v>
      </c>
      <c r="C5375" s="2" t="s">
        <v>1470</v>
      </c>
      <c r="D5375" s="2">
        <v>4</v>
      </c>
      <c r="E5375" s="3">
        <v>40808.69027777778</v>
      </c>
      <c r="F5375" s="11">
        <v>4.1500000000000004</v>
      </c>
      <c r="G5375" s="2">
        <v>12609</v>
      </c>
      <c r="H5375" s="11">
        <v>16.600000000000001</v>
      </c>
    </row>
    <row r="5376" spans="1:8" x14ac:dyDescent="0.25">
      <c r="A5376" s="2">
        <v>567904</v>
      </c>
      <c r="B5376" s="1">
        <v>23389</v>
      </c>
      <c r="C5376" s="2" t="s">
        <v>1480</v>
      </c>
      <c r="D5376" s="2">
        <v>4</v>
      </c>
      <c r="E5376" s="3">
        <v>40808.69027777778</v>
      </c>
      <c r="F5376" s="11">
        <v>4.1500000000000004</v>
      </c>
      <c r="G5376" s="2">
        <v>12609</v>
      </c>
      <c r="H5376" s="11">
        <v>16.600000000000001</v>
      </c>
    </row>
    <row r="5377" spans="1:8" x14ac:dyDescent="0.25">
      <c r="A5377" s="2">
        <v>567904</v>
      </c>
      <c r="B5377" s="1">
        <v>23421</v>
      </c>
      <c r="C5377" s="2" t="s">
        <v>1493</v>
      </c>
      <c r="D5377" s="2">
        <v>12</v>
      </c>
      <c r="E5377" s="3">
        <v>40808.69027777778</v>
      </c>
      <c r="F5377" s="11">
        <v>2.08</v>
      </c>
      <c r="G5377" s="2">
        <v>12609</v>
      </c>
      <c r="H5377" s="11">
        <v>24.96</v>
      </c>
    </row>
    <row r="5378" spans="1:8" x14ac:dyDescent="0.25">
      <c r="A5378" s="2">
        <v>567904</v>
      </c>
      <c r="B5378" s="1">
        <v>23422</v>
      </c>
      <c r="C5378" s="2" t="s">
        <v>1494</v>
      </c>
      <c r="D5378" s="2">
        <v>12</v>
      </c>
      <c r="E5378" s="3">
        <v>40808.69027777778</v>
      </c>
      <c r="F5378" s="11">
        <v>2.08</v>
      </c>
      <c r="G5378" s="2">
        <v>12609</v>
      </c>
      <c r="H5378" s="11">
        <v>24.96</v>
      </c>
    </row>
    <row r="5379" spans="1:8" x14ac:dyDescent="0.25">
      <c r="A5379" s="2">
        <v>567904</v>
      </c>
      <c r="B5379" s="1">
        <v>23423</v>
      </c>
      <c r="C5379" s="2" t="s">
        <v>1465</v>
      </c>
      <c r="D5379" s="2">
        <v>6</v>
      </c>
      <c r="E5379" s="3">
        <v>40808.69027777778</v>
      </c>
      <c r="F5379" s="11">
        <v>3.75</v>
      </c>
      <c r="G5379" s="2">
        <v>12609</v>
      </c>
      <c r="H5379" s="11">
        <v>22.5</v>
      </c>
    </row>
    <row r="5380" spans="1:8" x14ac:dyDescent="0.25">
      <c r="A5380" s="2">
        <v>567904</v>
      </c>
      <c r="B5380" s="1" t="s">
        <v>1495</v>
      </c>
      <c r="C5380" s="2" t="s">
        <v>1496</v>
      </c>
      <c r="D5380" s="2">
        <v>12</v>
      </c>
      <c r="E5380" s="3">
        <v>40808.69027777778</v>
      </c>
      <c r="F5380" s="11">
        <v>1.25</v>
      </c>
      <c r="G5380" s="2">
        <v>12609</v>
      </c>
      <c r="H5380" s="11">
        <v>15</v>
      </c>
    </row>
    <row r="5381" spans="1:8" x14ac:dyDescent="0.25">
      <c r="A5381" s="2">
        <v>567914</v>
      </c>
      <c r="B5381" s="1">
        <v>21559</v>
      </c>
      <c r="C5381" s="2" t="s">
        <v>167</v>
      </c>
      <c r="D5381" s="2">
        <v>60</v>
      </c>
      <c r="E5381" s="3">
        <v>40808.718055555553</v>
      </c>
      <c r="F5381" s="11">
        <v>2.1</v>
      </c>
      <c r="G5381" s="2">
        <v>12647</v>
      </c>
      <c r="H5381" s="11">
        <v>126</v>
      </c>
    </row>
    <row r="5382" spans="1:8" x14ac:dyDescent="0.25">
      <c r="A5382" s="2">
        <v>567914</v>
      </c>
      <c r="B5382" s="1">
        <v>23113</v>
      </c>
      <c r="C5382" s="2" t="s">
        <v>1497</v>
      </c>
      <c r="D5382" s="2">
        <v>3</v>
      </c>
      <c r="E5382" s="3">
        <v>40808.718055555553</v>
      </c>
      <c r="F5382" s="11">
        <v>4.95</v>
      </c>
      <c r="G5382" s="2">
        <v>12647</v>
      </c>
      <c r="H5382" s="11">
        <v>14.850000000000001</v>
      </c>
    </row>
    <row r="5383" spans="1:8" x14ac:dyDescent="0.25">
      <c r="A5383" s="2">
        <v>567924</v>
      </c>
      <c r="B5383" s="1">
        <v>22556</v>
      </c>
      <c r="C5383" s="2" t="s">
        <v>77</v>
      </c>
      <c r="D5383" s="2">
        <v>12</v>
      </c>
      <c r="E5383" s="3">
        <v>40808.725694444445</v>
      </c>
      <c r="F5383" s="11">
        <v>1.65</v>
      </c>
      <c r="G5383" s="2">
        <v>12471</v>
      </c>
      <c r="H5383" s="11">
        <v>19.799999999999997</v>
      </c>
    </row>
    <row r="5384" spans="1:8" x14ac:dyDescent="0.25">
      <c r="A5384" s="2">
        <v>567924</v>
      </c>
      <c r="B5384" s="1">
        <v>22741</v>
      </c>
      <c r="C5384" s="2" t="s">
        <v>192</v>
      </c>
      <c r="D5384" s="2">
        <v>48</v>
      </c>
      <c r="E5384" s="3">
        <v>40808.725694444445</v>
      </c>
      <c r="F5384" s="11">
        <v>0.85</v>
      </c>
      <c r="G5384" s="2">
        <v>12471</v>
      </c>
      <c r="H5384" s="11">
        <v>40.799999999999997</v>
      </c>
    </row>
    <row r="5385" spans="1:8" x14ac:dyDescent="0.25">
      <c r="A5385" s="2">
        <v>567924</v>
      </c>
      <c r="B5385" s="1">
        <v>22813</v>
      </c>
      <c r="C5385" s="2" t="s">
        <v>521</v>
      </c>
      <c r="D5385" s="2">
        <v>36</v>
      </c>
      <c r="E5385" s="3">
        <v>40808.725694444445</v>
      </c>
      <c r="F5385" s="11">
        <v>1.95</v>
      </c>
      <c r="G5385" s="2">
        <v>12471</v>
      </c>
      <c r="H5385" s="11">
        <v>70.2</v>
      </c>
    </row>
    <row r="5386" spans="1:8" x14ac:dyDescent="0.25">
      <c r="A5386" s="2">
        <v>567924</v>
      </c>
      <c r="B5386" s="1">
        <v>22961</v>
      </c>
      <c r="C5386" s="2" t="s">
        <v>13</v>
      </c>
      <c r="D5386" s="2">
        <v>12</v>
      </c>
      <c r="E5386" s="3">
        <v>40808.725694444445</v>
      </c>
      <c r="F5386" s="11">
        <v>1.45</v>
      </c>
      <c r="G5386" s="2">
        <v>12471</v>
      </c>
      <c r="H5386" s="11">
        <v>17.399999999999999</v>
      </c>
    </row>
    <row r="5387" spans="1:8" x14ac:dyDescent="0.25">
      <c r="A5387" s="2">
        <v>567924</v>
      </c>
      <c r="B5387" s="1">
        <v>23113</v>
      </c>
      <c r="C5387" s="2" t="s">
        <v>1497</v>
      </c>
      <c r="D5387" s="2">
        <v>6</v>
      </c>
      <c r="E5387" s="3">
        <v>40808.725694444445</v>
      </c>
      <c r="F5387" s="11">
        <v>4.95</v>
      </c>
      <c r="G5387" s="2">
        <v>12471</v>
      </c>
      <c r="H5387" s="11">
        <v>29.700000000000003</v>
      </c>
    </row>
    <row r="5388" spans="1:8" x14ac:dyDescent="0.25">
      <c r="A5388" s="2">
        <v>567924</v>
      </c>
      <c r="B5388" s="1">
        <v>23155</v>
      </c>
      <c r="C5388" s="2" t="s">
        <v>853</v>
      </c>
      <c r="D5388" s="2">
        <v>12</v>
      </c>
      <c r="E5388" s="3">
        <v>40808.725694444445</v>
      </c>
      <c r="F5388" s="11">
        <v>0.83</v>
      </c>
      <c r="G5388" s="2">
        <v>12471</v>
      </c>
      <c r="H5388" s="11">
        <v>9.9599999999999991</v>
      </c>
    </row>
    <row r="5389" spans="1:8" x14ac:dyDescent="0.25">
      <c r="A5389" s="2">
        <v>567924</v>
      </c>
      <c r="B5389" s="1">
        <v>23198</v>
      </c>
      <c r="C5389" s="2" t="s">
        <v>1187</v>
      </c>
      <c r="D5389" s="2">
        <v>12</v>
      </c>
      <c r="E5389" s="3">
        <v>40808.725694444445</v>
      </c>
      <c r="F5389" s="11">
        <v>1.45</v>
      </c>
      <c r="G5389" s="2">
        <v>12471</v>
      </c>
      <c r="H5389" s="11">
        <v>17.399999999999999</v>
      </c>
    </row>
    <row r="5390" spans="1:8" x14ac:dyDescent="0.25">
      <c r="A5390" s="2">
        <v>567958</v>
      </c>
      <c r="B5390" s="1">
        <v>21014</v>
      </c>
      <c r="C5390" s="2" t="s">
        <v>1498</v>
      </c>
      <c r="D5390" s="2">
        <v>24</v>
      </c>
      <c r="E5390" s="3">
        <v>40809.375</v>
      </c>
      <c r="F5390" s="11">
        <v>0.28999999999999998</v>
      </c>
      <c r="G5390" s="2">
        <v>12619</v>
      </c>
      <c r="H5390" s="11">
        <v>6.9599999999999991</v>
      </c>
    </row>
    <row r="5391" spans="1:8" x14ac:dyDescent="0.25">
      <c r="A5391" s="2">
        <v>567958</v>
      </c>
      <c r="B5391" s="1">
        <v>21212</v>
      </c>
      <c r="C5391" s="2" t="s">
        <v>21</v>
      </c>
      <c r="D5391" s="2">
        <v>24</v>
      </c>
      <c r="E5391" s="3">
        <v>40809.375</v>
      </c>
      <c r="F5391" s="11">
        <v>0.55000000000000004</v>
      </c>
      <c r="G5391" s="2">
        <v>12619</v>
      </c>
      <c r="H5391" s="11">
        <v>13.200000000000001</v>
      </c>
    </row>
    <row r="5392" spans="1:8" x14ac:dyDescent="0.25">
      <c r="A5392" s="2">
        <v>567958</v>
      </c>
      <c r="B5392" s="1">
        <v>21817</v>
      </c>
      <c r="C5392" s="2" t="s">
        <v>68</v>
      </c>
      <c r="D5392" s="2">
        <v>36</v>
      </c>
      <c r="E5392" s="3">
        <v>40809.375</v>
      </c>
      <c r="F5392" s="11">
        <v>0.39</v>
      </c>
      <c r="G5392" s="2">
        <v>12619</v>
      </c>
      <c r="H5392" s="11">
        <v>14.040000000000001</v>
      </c>
    </row>
    <row r="5393" spans="1:8" x14ac:dyDescent="0.25">
      <c r="A5393" s="2">
        <v>567958</v>
      </c>
      <c r="B5393" s="1">
        <v>21974</v>
      </c>
      <c r="C5393" s="2" t="s">
        <v>923</v>
      </c>
      <c r="D5393" s="2">
        <v>12</v>
      </c>
      <c r="E5393" s="3">
        <v>40809.375</v>
      </c>
      <c r="F5393" s="11">
        <v>1.45</v>
      </c>
      <c r="G5393" s="2">
        <v>12619</v>
      </c>
      <c r="H5393" s="11">
        <v>17.399999999999999</v>
      </c>
    </row>
    <row r="5394" spans="1:8" x14ac:dyDescent="0.25">
      <c r="A5394" s="2">
        <v>567958</v>
      </c>
      <c r="B5394" s="1">
        <v>22812</v>
      </c>
      <c r="C5394" s="2" t="s">
        <v>1184</v>
      </c>
      <c r="D5394" s="2">
        <v>96</v>
      </c>
      <c r="E5394" s="3">
        <v>40809.375</v>
      </c>
      <c r="F5394" s="11">
        <v>1.65</v>
      </c>
      <c r="G5394" s="2">
        <v>12619</v>
      </c>
      <c r="H5394" s="11">
        <v>158.39999999999998</v>
      </c>
    </row>
    <row r="5395" spans="1:8" x14ac:dyDescent="0.25">
      <c r="A5395" s="2">
        <v>567958</v>
      </c>
      <c r="B5395" s="1">
        <v>22813</v>
      </c>
      <c r="C5395" s="2" t="s">
        <v>521</v>
      </c>
      <c r="D5395" s="2">
        <v>96</v>
      </c>
      <c r="E5395" s="3">
        <v>40809.375</v>
      </c>
      <c r="F5395" s="11">
        <v>1.65</v>
      </c>
      <c r="G5395" s="2">
        <v>12619</v>
      </c>
      <c r="H5395" s="11">
        <v>158.39999999999998</v>
      </c>
    </row>
    <row r="5396" spans="1:8" x14ac:dyDescent="0.25">
      <c r="A5396" s="2">
        <v>567958</v>
      </c>
      <c r="B5396" s="1">
        <v>23290</v>
      </c>
      <c r="C5396" s="2" t="s">
        <v>1163</v>
      </c>
      <c r="D5396" s="2">
        <v>8</v>
      </c>
      <c r="E5396" s="3">
        <v>40809.375</v>
      </c>
      <c r="F5396" s="11">
        <v>1.25</v>
      </c>
      <c r="G5396" s="2">
        <v>12619</v>
      </c>
      <c r="H5396" s="11">
        <v>10</v>
      </c>
    </row>
    <row r="5397" spans="1:8" x14ac:dyDescent="0.25">
      <c r="A5397" s="2">
        <v>567958</v>
      </c>
      <c r="B5397" s="1">
        <v>23292</v>
      </c>
      <c r="C5397" s="2" t="s">
        <v>1164</v>
      </c>
      <c r="D5397" s="2">
        <v>8</v>
      </c>
      <c r="E5397" s="3">
        <v>40809.375</v>
      </c>
      <c r="F5397" s="11">
        <v>1.25</v>
      </c>
      <c r="G5397" s="2">
        <v>12619</v>
      </c>
      <c r="H5397" s="11">
        <v>10</v>
      </c>
    </row>
    <row r="5398" spans="1:8" x14ac:dyDescent="0.25">
      <c r="A5398" s="2">
        <v>567958</v>
      </c>
      <c r="B5398" s="1">
        <v>23307</v>
      </c>
      <c r="C5398" s="2" t="s">
        <v>1129</v>
      </c>
      <c r="D5398" s="2">
        <v>24</v>
      </c>
      <c r="E5398" s="3">
        <v>40809.375</v>
      </c>
      <c r="F5398" s="11">
        <v>0.55000000000000004</v>
      </c>
      <c r="G5398" s="2">
        <v>12619</v>
      </c>
      <c r="H5398" s="11">
        <v>13.200000000000001</v>
      </c>
    </row>
    <row r="5399" spans="1:8" x14ac:dyDescent="0.25">
      <c r="A5399" s="2">
        <v>567958</v>
      </c>
      <c r="B5399" s="1">
        <v>23308</v>
      </c>
      <c r="C5399" s="2" t="s">
        <v>1139</v>
      </c>
      <c r="D5399" s="2">
        <v>24</v>
      </c>
      <c r="E5399" s="3">
        <v>40809.375</v>
      </c>
      <c r="F5399" s="11">
        <v>0.55000000000000004</v>
      </c>
      <c r="G5399" s="2">
        <v>12619</v>
      </c>
      <c r="H5399" s="11">
        <v>13.200000000000001</v>
      </c>
    </row>
    <row r="5400" spans="1:8" x14ac:dyDescent="0.25">
      <c r="A5400" s="2">
        <v>567958</v>
      </c>
      <c r="B5400" s="1">
        <v>23309</v>
      </c>
      <c r="C5400" s="2" t="s">
        <v>1086</v>
      </c>
      <c r="D5400" s="2">
        <v>24</v>
      </c>
      <c r="E5400" s="3">
        <v>40809.375</v>
      </c>
      <c r="F5400" s="11">
        <v>0.55000000000000004</v>
      </c>
      <c r="G5400" s="2">
        <v>12619</v>
      </c>
      <c r="H5400" s="11">
        <v>13.200000000000001</v>
      </c>
    </row>
    <row r="5401" spans="1:8" x14ac:dyDescent="0.25">
      <c r="A5401" s="2">
        <v>567958</v>
      </c>
      <c r="B5401" s="1">
        <v>35954</v>
      </c>
      <c r="C5401" s="2" t="s">
        <v>1499</v>
      </c>
      <c r="D5401" s="2">
        <v>48</v>
      </c>
      <c r="E5401" s="3">
        <v>40809.375</v>
      </c>
      <c r="F5401" s="11">
        <v>0.19</v>
      </c>
      <c r="G5401" s="2">
        <v>12619</v>
      </c>
      <c r="H5401" s="11">
        <v>9.120000000000001</v>
      </c>
    </row>
    <row r="5402" spans="1:8" x14ac:dyDescent="0.25">
      <c r="A5402" s="2">
        <v>567959</v>
      </c>
      <c r="B5402" s="1">
        <v>20712</v>
      </c>
      <c r="C5402" s="2" t="s">
        <v>6</v>
      </c>
      <c r="D5402" s="2">
        <v>30</v>
      </c>
      <c r="E5402" s="3">
        <v>40809.384027777778</v>
      </c>
      <c r="F5402" s="11">
        <v>2.08</v>
      </c>
      <c r="G5402" s="2">
        <v>12516</v>
      </c>
      <c r="H5402" s="11">
        <v>62.400000000000006</v>
      </c>
    </row>
    <row r="5403" spans="1:8" x14ac:dyDescent="0.25">
      <c r="A5403" s="2">
        <v>567959</v>
      </c>
      <c r="B5403" s="1">
        <v>20719</v>
      </c>
      <c r="C5403" s="2" t="s">
        <v>76</v>
      </c>
      <c r="D5403" s="2">
        <v>40</v>
      </c>
      <c r="E5403" s="3">
        <v>40809.384027777778</v>
      </c>
      <c r="F5403" s="11">
        <v>0.85</v>
      </c>
      <c r="G5403" s="2">
        <v>12516</v>
      </c>
      <c r="H5403" s="11">
        <v>34</v>
      </c>
    </row>
    <row r="5404" spans="1:8" x14ac:dyDescent="0.25">
      <c r="A5404" s="2">
        <v>567959</v>
      </c>
      <c r="B5404" s="1">
        <v>20724</v>
      </c>
      <c r="C5404" s="2" t="s">
        <v>99</v>
      </c>
      <c r="D5404" s="2">
        <v>50</v>
      </c>
      <c r="E5404" s="3">
        <v>40809.384027777778</v>
      </c>
      <c r="F5404" s="11">
        <v>0.85</v>
      </c>
      <c r="G5404" s="2">
        <v>12516</v>
      </c>
      <c r="H5404" s="11">
        <v>42.5</v>
      </c>
    </row>
    <row r="5405" spans="1:8" x14ac:dyDescent="0.25">
      <c r="A5405" s="2">
        <v>567959</v>
      </c>
      <c r="B5405" s="1">
        <v>22411</v>
      </c>
      <c r="C5405" s="2" t="s">
        <v>541</v>
      </c>
      <c r="D5405" s="2">
        <v>20</v>
      </c>
      <c r="E5405" s="3">
        <v>40809.384027777778</v>
      </c>
      <c r="F5405" s="11">
        <v>2.08</v>
      </c>
      <c r="G5405" s="2">
        <v>12516</v>
      </c>
      <c r="H5405" s="11">
        <v>41.6</v>
      </c>
    </row>
    <row r="5406" spans="1:8" x14ac:dyDescent="0.25">
      <c r="A5406" s="2">
        <v>567959</v>
      </c>
      <c r="B5406" s="1">
        <v>22945</v>
      </c>
      <c r="C5406" s="2" t="s">
        <v>1339</v>
      </c>
      <c r="D5406" s="2">
        <v>144</v>
      </c>
      <c r="E5406" s="3">
        <v>40809.384027777778</v>
      </c>
      <c r="F5406" s="11">
        <v>0.72</v>
      </c>
      <c r="G5406" s="2">
        <v>12516</v>
      </c>
      <c r="H5406" s="11">
        <v>103.67999999999999</v>
      </c>
    </row>
    <row r="5407" spans="1:8" x14ac:dyDescent="0.25">
      <c r="A5407" s="2">
        <v>567959</v>
      </c>
      <c r="B5407" s="1">
        <v>22952</v>
      </c>
      <c r="C5407" s="2" t="s">
        <v>16</v>
      </c>
      <c r="D5407" s="2">
        <v>48</v>
      </c>
      <c r="E5407" s="3">
        <v>40809.384027777778</v>
      </c>
      <c r="F5407" s="11">
        <v>0.55000000000000004</v>
      </c>
      <c r="G5407" s="2">
        <v>12516</v>
      </c>
      <c r="H5407" s="11">
        <v>26.400000000000002</v>
      </c>
    </row>
    <row r="5408" spans="1:8" x14ac:dyDescent="0.25">
      <c r="A5408" s="2">
        <v>567959</v>
      </c>
      <c r="B5408" s="1">
        <v>23205</v>
      </c>
      <c r="C5408" s="2" t="s">
        <v>937</v>
      </c>
      <c r="D5408" s="2">
        <v>20</v>
      </c>
      <c r="E5408" s="3">
        <v>40809.384027777778</v>
      </c>
      <c r="F5408" s="11">
        <v>0.85</v>
      </c>
      <c r="G5408" s="2">
        <v>12516</v>
      </c>
      <c r="H5408" s="11">
        <v>17</v>
      </c>
    </row>
    <row r="5409" spans="1:8" x14ac:dyDescent="0.25">
      <c r="A5409" s="2">
        <v>567959</v>
      </c>
      <c r="B5409" s="1">
        <v>23343</v>
      </c>
      <c r="C5409" s="2" t="s">
        <v>1354</v>
      </c>
      <c r="D5409" s="2">
        <v>50</v>
      </c>
      <c r="E5409" s="3">
        <v>40809.384027777778</v>
      </c>
      <c r="F5409" s="11">
        <v>2.08</v>
      </c>
      <c r="G5409" s="2">
        <v>12516</v>
      </c>
      <c r="H5409" s="11">
        <v>104</v>
      </c>
    </row>
    <row r="5410" spans="1:8" x14ac:dyDescent="0.25">
      <c r="A5410" s="2">
        <v>567959</v>
      </c>
      <c r="B5410" s="1" t="s">
        <v>885</v>
      </c>
      <c r="C5410" s="2" t="s">
        <v>886</v>
      </c>
      <c r="D5410" s="2">
        <v>12</v>
      </c>
      <c r="E5410" s="3">
        <v>40809.384027777778</v>
      </c>
      <c r="F5410" s="11">
        <v>0.79</v>
      </c>
      <c r="G5410" s="2">
        <v>12516</v>
      </c>
      <c r="H5410" s="11">
        <v>9.48</v>
      </c>
    </row>
    <row r="5411" spans="1:8" x14ac:dyDescent="0.25">
      <c r="A5411" s="2">
        <v>567959</v>
      </c>
      <c r="B5411" s="1" t="s">
        <v>1500</v>
      </c>
      <c r="C5411" s="2" t="s">
        <v>1501</v>
      </c>
      <c r="D5411" s="2">
        <v>12</v>
      </c>
      <c r="E5411" s="3">
        <v>40809.384027777778</v>
      </c>
      <c r="F5411" s="11">
        <v>0.65</v>
      </c>
      <c r="G5411" s="2">
        <v>12516</v>
      </c>
      <c r="H5411" s="11">
        <v>7.8000000000000007</v>
      </c>
    </row>
    <row r="5412" spans="1:8" x14ac:dyDescent="0.25">
      <c r="A5412" s="2">
        <v>567959</v>
      </c>
      <c r="B5412" s="1" t="s">
        <v>28</v>
      </c>
      <c r="C5412" s="2" t="s">
        <v>29</v>
      </c>
      <c r="D5412" s="2">
        <v>50</v>
      </c>
      <c r="E5412" s="3">
        <v>40809.384027777778</v>
      </c>
      <c r="F5412" s="11">
        <v>2.08</v>
      </c>
      <c r="G5412" s="2">
        <v>12516</v>
      </c>
      <c r="H5412" s="11">
        <v>104</v>
      </c>
    </row>
    <row r="5413" spans="1:8" x14ac:dyDescent="0.25">
      <c r="A5413" s="2">
        <v>567959</v>
      </c>
      <c r="B5413" s="1" t="s">
        <v>734</v>
      </c>
      <c r="C5413" s="2" t="s">
        <v>735</v>
      </c>
      <c r="D5413" s="2">
        <v>50</v>
      </c>
      <c r="E5413" s="3">
        <v>40809.384027777778</v>
      </c>
      <c r="F5413" s="11">
        <v>2.08</v>
      </c>
      <c r="G5413" s="2">
        <v>12516</v>
      </c>
      <c r="H5413" s="11">
        <v>104</v>
      </c>
    </row>
    <row r="5414" spans="1:8" x14ac:dyDescent="0.25">
      <c r="A5414" s="2">
        <v>568056</v>
      </c>
      <c r="B5414" s="1">
        <v>20682</v>
      </c>
      <c r="C5414" s="2" t="s">
        <v>308</v>
      </c>
      <c r="D5414" s="2">
        <v>6</v>
      </c>
      <c r="E5414" s="3">
        <v>40809.538194444445</v>
      </c>
      <c r="F5414" s="11">
        <v>3.25</v>
      </c>
      <c r="G5414" s="2">
        <v>12705</v>
      </c>
      <c r="H5414" s="11">
        <v>19.5</v>
      </c>
    </row>
    <row r="5415" spans="1:8" x14ac:dyDescent="0.25">
      <c r="A5415" s="2">
        <v>568056</v>
      </c>
      <c r="B5415" s="1">
        <v>20719</v>
      </c>
      <c r="C5415" s="2" t="s">
        <v>76</v>
      </c>
      <c r="D5415" s="2">
        <v>10</v>
      </c>
      <c r="E5415" s="3">
        <v>40809.538194444445</v>
      </c>
      <c r="F5415" s="11">
        <v>0.85</v>
      </c>
      <c r="G5415" s="2">
        <v>12705</v>
      </c>
      <c r="H5415" s="11">
        <v>8.5</v>
      </c>
    </row>
    <row r="5416" spans="1:8" x14ac:dyDescent="0.25">
      <c r="A5416" s="2">
        <v>568056</v>
      </c>
      <c r="B5416" s="1">
        <v>20724</v>
      </c>
      <c r="C5416" s="2" t="s">
        <v>99</v>
      </c>
      <c r="D5416" s="2">
        <v>10</v>
      </c>
      <c r="E5416" s="3">
        <v>40809.538194444445</v>
      </c>
      <c r="F5416" s="11">
        <v>0.85</v>
      </c>
      <c r="G5416" s="2">
        <v>12705</v>
      </c>
      <c r="H5416" s="11">
        <v>8.5</v>
      </c>
    </row>
    <row r="5417" spans="1:8" x14ac:dyDescent="0.25">
      <c r="A5417" s="2">
        <v>568056</v>
      </c>
      <c r="B5417" s="1">
        <v>21154</v>
      </c>
      <c r="C5417" s="2" t="s">
        <v>369</v>
      </c>
      <c r="D5417" s="2">
        <v>10</v>
      </c>
      <c r="E5417" s="3">
        <v>40809.538194444445</v>
      </c>
      <c r="F5417" s="11">
        <v>1.25</v>
      </c>
      <c r="G5417" s="2">
        <v>12705</v>
      </c>
      <c r="H5417" s="11">
        <v>12.5</v>
      </c>
    </row>
    <row r="5418" spans="1:8" x14ac:dyDescent="0.25">
      <c r="A5418" s="2">
        <v>568056</v>
      </c>
      <c r="B5418" s="1">
        <v>21481</v>
      </c>
      <c r="C5418" s="2" t="s">
        <v>119</v>
      </c>
      <c r="D5418" s="2">
        <v>4</v>
      </c>
      <c r="E5418" s="3">
        <v>40809.538194444445</v>
      </c>
      <c r="F5418" s="11">
        <v>3.75</v>
      </c>
      <c r="G5418" s="2">
        <v>12705</v>
      </c>
      <c r="H5418" s="11">
        <v>15</v>
      </c>
    </row>
    <row r="5419" spans="1:8" x14ac:dyDescent="0.25">
      <c r="A5419" s="2">
        <v>568056</v>
      </c>
      <c r="B5419" s="1">
        <v>21495</v>
      </c>
      <c r="C5419" s="2" t="s">
        <v>1474</v>
      </c>
      <c r="D5419" s="2">
        <v>25</v>
      </c>
      <c r="E5419" s="3">
        <v>40809.538194444445</v>
      </c>
      <c r="F5419" s="11">
        <v>0.42</v>
      </c>
      <c r="G5419" s="2">
        <v>12705</v>
      </c>
      <c r="H5419" s="11">
        <v>10.5</v>
      </c>
    </row>
    <row r="5420" spans="1:8" x14ac:dyDescent="0.25">
      <c r="A5420" s="2">
        <v>568056</v>
      </c>
      <c r="B5420" s="1">
        <v>21558</v>
      </c>
      <c r="C5420" s="2" t="s">
        <v>334</v>
      </c>
      <c r="D5420" s="2">
        <v>6</v>
      </c>
      <c r="E5420" s="3">
        <v>40809.538194444445</v>
      </c>
      <c r="F5420" s="11">
        <v>2.5499999999999998</v>
      </c>
      <c r="G5420" s="2">
        <v>12705</v>
      </c>
      <c r="H5420" s="11">
        <v>15.299999999999999</v>
      </c>
    </row>
    <row r="5421" spans="1:8" x14ac:dyDescent="0.25">
      <c r="A5421" s="2">
        <v>568056</v>
      </c>
      <c r="B5421" s="1">
        <v>21559</v>
      </c>
      <c r="C5421" s="2" t="s">
        <v>167</v>
      </c>
      <c r="D5421" s="2">
        <v>12</v>
      </c>
      <c r="E5421" s="3">
        <v>40809.538194444445</v>
      </c>
      <c r="F5421" s="11">
        <v>2.5499999999999998</v>
      </c>
      <c r="G5421" s="2">
        <v>12705</v>
      </c>
      <c r="H5421" s="11">
        <v>30.599999999999998</v>
      </c>
    </row>
    <row r="5422" spans="1:8" x14ac:dyDescent="0.25">
      <c r="A5422" s="2">
        <v>568056</v>
      </c>
      <c r="B5422" s="1">
        <v>21669</v>
      </c>
      <c r="C5422" s="2" t="s">
        <v>275</v>
      </c>
      <c r="D5422" s="2">
        <v>12</v>
      </c>
      <c r="E5422" s="3">
        <v>40809.538194444445</v>
      </c>
      <c r="F5422" s="11">
        <v>1.45</v>
      </c>
      <c r="G5422" s="2">
        <v>12705</v>
      </c>
      <c r="H5422" s="11">
        <v>17.399999999999999</v>
      </c>
    </row>
    <row r="5423" spans="1:8" x14ac:dyDescent="0.25">
      <c r="A5423" s="2">
        <v>568056</v>
      </c>
      <c r="B5423" s="1">
        <v>21670</v>
      </c>
      <c r="C5423" s="2" t="s">
        <v>540</v>
      </c>
      <c r="D5423" s="2">
        <v>12</v>
      </c>
      <c r="E5423" s="3">
        <v>40809.538194444445</v>
      </c>
      <c r="F5423" s="11">
        <v>1.45</v>
      </c>
      <c r="G5423" s="2">
        <v>12705</v>
      </c>
      <c r="H5423" s="11">
        <v>17.399999999999999</v>
      </c>
    </row>
    <row r="5424" spans="1:8" x14ac:dyDescent="0.25">
      <c r="A5424" s="2">
        <v>568056</v>
      </c>
      <c r="B5424" s="1">
        <v>21671</v>
      </c>
      <c r="C5424" s="2" t="s">
        <v>448</v>
      </c>
      <c r="D5424" s="2">
        <v>12</v>
      </c>
      <c r="E5424" s="3">
        <v>40809.538194444445</v>
      </c>
      <c r="F5424" s="11">
        <v>1.45</v>
      </c>
      <c r="G5424" s="2">
        <v>12705</v>
      </c>
      <c r="H5424" s="11">
        <v>17.399999999999999</v>
      </c>
    </row>
    <row r="5425" spans="1:8" x14ac:dyDescent="0.25">
      <c r="A5425" s="2">
        <v>568056</v>
      </c>
      <c r="B5425" s="1">
        <v>21672</v>
      </c>
      <c r="C5425" s="2" t="s">
        <v>276</v>
      </c>
      <c r="D5425" s="2">
        <v>12</v>
      </c>
      <c r="E5425" s="3">
        <v>40809.538194444445</v>
      </c>
      <c r="F5425" s="11">
        <v>1.45</v>
      </c>
      <c r="G5425" s="2">
        <v>12705</v>
      </c>
      <c r="H5425" s="11">
        <v>17.399999999999999</v>
      </c>
    </row>
    <row r="5426" spans="1:8" x14ac:dyDescent="0.25">
      <c r="A5426" s="2">
        <v>568056</v>
      </c>
      <c r="B5426" s="1">
        <v>21673</v>
      </c>
      <c r="C5426" s="2" t="s">
        <v>277</v>
      </c>
      <c r="D5426" s="2">
        <v>12</v>
      </c>
      <c r="E5426" s="3">
        <v>40809.538194444445</v>
      </c>
      <c r="F5426" s="11">
        <v>1.45</v>
      </c>
      <c r="G5426" s="2">
        <v>12705</v>
      </c>
      <c r="H5426" s="11">
        <v>17.399999999999999</v>
      </c>
    </row>
    <row r="5427" spans="1:8" x14ac:dyDescent="0.25">
      <c r="A5427" s="2">
        <v>568056</v>
      </c>
      <c r="B5427" s="1">
        <v>21731</v>
      </c>
      <c r="C5427" s="2" t="s">
        <v>145</v>
      </c>
      <c r="D5427" s="2">
        <v>24</v>
      </c>
      <c r="E5427" s="3">
        <v>40809.538194444445</v>
      </c>
      <c r="F5427" s="11">
        <v>1.65</v>
      </c>
      <c r="G5427" s="2">
        <v>12705</v>
      </c>
      <c r="H5427" s="11">
        <v>39.599999999999994</v>
      </c>
    </row>
    <row r="5428" spans="1:8" x14ac:dyDescent="0.25">
      <c r="A5428" s="2">
        <v>568056</v>
      </c>
      <c r="B5428" s="1">
        <v>21786</v>
      </c>
      <c r="C5428" s="2" t="s">
        <v>314</v>
      </c>
      <c r="D5428" s="2">
        <v>24</v>
      </c>
      <c r="E5428" s="3">
        <v>40809.538194444445</v>
      </c>
      <c r="F5428" s="11">
        <v>0.42</v>
      </c>
      <c r="G5428" s="2">
        <v>12705</v>
      </c>
      <c r="H5428" s="11">
        <v>10.08</v>
      </c>
    </row>
    <row r="5429" spans="1:8" x14ac:dyDescent="0.25">
      <c r="A5429" s="2">
        <v>568056</v>
      </c>
      <c r="B5429" s="1">
        <v>21787</v>
      </c>
      <c r="C5429" s="2" t="s">
        <v>178</v>
      </c>
      <c r="D5429" s="2">
        <v>24</v>
      </c>
      <c r="E5429" s="3">
        <v>40809.538194444445</v>
      </c>
      <c r="F5429" s="11">
        <v>0.85</v>
      </c>
      <c r="G5429" s="2">
        <v>12705</v>
      </c>
      <c r="H5429" s="11">
        <v>20.399999999999999</v>
      </c>
    </row>
    <row r="5430" spans="1:8" x14ac:dyDescent="0.25">
      <c r="A5430" s="2">
        <v>568056</v>
      </c>
      <c r="B5430" s="1">
        <v>22352</v>
      </c>
      <c r="C5430" s="2" t="s">
        <v>168</v>
      </c>
      <c r="D5430" s="2">
        <v>12</v>
      </c>
      <c r="E5430" s="3">
        <v>40809.538194444445</v>
      </c>
      <c r="F5430" s="11">
        <v>2.5499999999999998</v>
      </c>
      <c r="G5430" s="2">
        <v>12705</v>
      </c>
      <c r="H5430" s="11">
        <v>30.599999999999998</v>
      </c>
    </row>
    <row r="5431" spans="1:8" x14ac:dyDescent="0.25">
      <c r="A5431" s="2">
        <v>568056</v>
      </c>
      <c r="B5431" s="1">
        <v>22356</v>
      </c>
      <c r="C5431" s="2" t="s">
        <v>503</v>
      </c>
      <c r="D5431" s="2">
        <v>10</v>
      </c>
      <c r="E5431" s="3">
        <v>40809.538194444445</v>
      </c>
      <c r="F5431" s="11">
        <v>0.85</v>
      </c>
      <c r="G5431" s="2">
        <v>12705</v>
      </c>
      <c r="H5431" s="11">
        <v>8.5</v>
      </c>
    </row>
    <row r="5432" spans="1:8" x14ac:dyDescent="0.25">
      <c r="A5432" s="2">
        <v>568056</v>
      </c>
      <c r="B5432" s="1">
        <v>22467</v>
      </c>
      <c r="C5432" s="2" t="s">
        <v>107</v>
      </c>
      <c r="D5432" s="2">
        <v>36</v>
      </c>
      <c r="E5432" s="3">
        <v>40809.538194444445</v>
      </c>
      <c r="F5432" s="11">
        <v>2.1</v>
      </c>
      <c r="G5432" s="2">
        <v>12705</v>
      </c>
      <c r="H5432" s="11">
        <v>75.600000000000009</v>
      </c>
    </row>
    <row r="5433" spans="1:8" x14ac:dyDescent="0.25">
      <c r="A5433" s="2">
        <v>568056</v>
      </c>
      <c r="B5433" s="1">
        <v>22629</v>
      </c>
      <c r="C5433" s="2" t="s">
        <v>74</v>
      </c>
      <c r="D5433" s="2">
        <v>12</v>
      </c>
      <c r="E5433" s="3">
        <v>40809.538194444445</v>
      </c>
      <c r="F5433" s="11">
        <v>1.95</v>
      </c>
      <c r="G5433" s="2">
        <v>12705</v>
      </c>
      <c r="H5433" s="11">
        <v>23.4</v>
      </c>
    </row>
    <row r="5434" spans="1:8" x14ac:dyDescent="0.25">
      <c r="A5434" s="2">
        <v>568056</v>
      </c>
      <c r="B5434" s="1">
        <v>22631</v>
      </c>
      <c r="C5434" s="2" t="s">
        <v>102</v>
      </c>
      <c r="D5434" s="2">
        <v>12</v>
      </c>
      <c r="E5434" s="3">
        <v>40809.538194444445</v>
      </c>
      <c r="F5434" s="11">
        <v>1.95</v>
      </c>
      <c r="G5434" s="2">
        <v>12705</v>
      </c>
      <c r="H5434" s="11">
        <v>23.4</v>
      </c>
    </row>
    <row r="5435" spans="1:8" x14ac:dyDescent="0.25">
      <c r="A5435" s="2">
        <v>568056</v>
      </c>
      <c r="B5435" s="1">
        <v>22666</v>
      </c>
      <c r="C5435" s="2" t="s">
        <v>533</v>
      </c>
      <c r="D5435" s="2">
        <v>6</v>
      </c>
      <c r="E5435" s="3">
        <v>40809.538194444445</v>
      </c>
      <c r="F5435" s="11">
        <v>2.95</v>
      </c>
      <c r="G5435" s="2">
        <v>12705</v>
      </c>
      <c r="H5435" s="11">
        <v>17.700000000000003</v>
      </c>
    </row>
    <row r="5436" spans="1:8" x14ac:dyDescent="0.25">
      <c r="A5436" s="2">
        <v>568056</v>
      </c>
      <c r="B5436" s="1">
        <v>22667</v>
      </c>
      <c r="C5436" s="2" t="s">
        <v>795</v>
      </c>
      <c r="D5436" s="2">
        <v>6</v>
      </c>
      <c r="E5436" s="3">
        <v>40809.538194444445</v>
      </c>
      <c r="F5436" s="11">
        <v>2.95</v>
      </c>
      <c r="G5436" s="2">
        <v>12705</v>
      </c>
      <c r="H5436" s="11">
        <v>17.700000000000003</v>
      </c>
    </row>
    <row r="5437" spans="1:8" x14ac:dyDescent="0.25">
      <c r="A5437" s="2">
        <v>568056</v>
      </c>
      <c r="B5437" s="1">
        <v>22897</v>
      </c>
      <c r="C5437" s="2" t="s">
        <v>188</v>
      </c>
      <c r="D5437" s="2">
        <v>20</v>
      </c>
      <c r="E5437" s="3">
        <v>40809.538194444445</v>
      </c>
      <c r="F5437" s="11">
        <v>1.45</v>
      </c>
      <c r="G5437" s="2">
        <v>12705</v>
      </c>
      <c r="H5437" s="11">
        <v>29</v>
      </c>
    </row>
    <row r="5438" spans="1:8" x14ac:dyDescent="0.25">
      <c r="A5438" s="2">
        <v>568056</v>
      </c>
      <c r="B5438" s="1">
        <v>23050</v>
      </c>
      <c r="C5438" s="2" t="s">
        <v>754</v>
      </c>
      <c r="D5438" s="2">
        <v>4</v>
      </c>
      <c r="E5438" s="3">
        <v>40809.538194444445</v>
      </c>
      <c r="F5438" s="11">
        <v>8.25</v>
      </c>
      <c r="G5438" s="2">
        <v>12705</v>
      </c>
      <c r="H5438" s="11">
        <v>33</v>
      </c>
    </row>
    <row r="5439" spans="1:8" x14ac:dyDescent="0.25">
      <c r="A5439" s="2">
        <v>568056</v>
      </c>
      <c r="B5439" s="1">
        <v>23054</v>
      </c>
      <c r="C5439" s="2" t="s">
        <v>753</v>
      </c>
      <c r="D5439" s="2">
        <v>4</v>
      </c>
      <c r="E5439" s="3">
        <v>40809.538194444445</v>
      </c>
      <c r="F5439" s="11">
        <v>8.25</v>
      </c>
      <c r="G5439" s="2">
        <v>12705</v>
      </c>
      <c r="H5439" s="11">
        <v>33</v>
      </c>
    </row>
    <row r="5440" spans="1:8" x14ac:dyDescent="0.25">
      <c r="A5440" s="2">
        <v>568056</v>
      </c>
      <c r="B5440" s="1">
        <v>23204</v>
      </c>
      <c r="C5440" s="2" t="s">
        <v>902</v>
      </c>
      <c r="D5440" s="2">
        <v>20</v>
      </c>
      <c r="E5440" s="3">
        <v>40809.538194444445</v>
      </c>
      <c r="F5440" s="11">
        <v>0.85</v>
      </c>
      <c r="G5440" s="2">
        <v>12705</v>
      </c>
      <c r="H5440" s="11">
        <v>17</v>
      </c>
    </row>
    <row r="5441" spans="1:8" x14ac:dyDescent="0.25">
      <c r="A5441" s="2">
        <v>568056</v>
      </c>
      <c r="B5441" s="1">
        <v>23205</v>
      </c>
      <c r="C5441" s="2" t="s">
        <v>937</v>
      </c>
      <c r="D5441" s="2">
        <v>10</v>
      </c>
      <c r="E5441" s="3">
        <v>40809.538194444445</v>
      </c>
      <c r="F5441" s="11">
        <v>0.85</v>
      </c>
      <c r="G5441" s="2">
        <v>12705</v>
      </c>
      <c r="H5441" s="11">
        <v>8.5</v>
      </c>
    </row>
    <row r="5442" spans="1:8" x14ac:dyDescent="0.25">
      <c r="A5442" s="2">
        <v>568056</v>
      </c>
      <c r="B5442" s="1">
        <v>23206</v>
      </c>
      <c r="C5442" s="2" t="s">
        <v>901</v>
      </c>
      <c r="D5442" s="2">
        <v>10</v>
      </c>
      <c r="E5442" s="3">
        <v>40809.538194444445</v>
      </c>
      <c r="F5442" s="11">
        <v>1.65</v>
      </c>
      <c r="G5442" s="2">
        <v>12705</v>
      </c>
      <c r="H5442" s="11">
        <v>16.5</v>
      </c>
    </row>
    <row r="5443" spans="1:8" x14ac:dyDescent="0.25">
      <c r="A5443" s="2">
        <v>568056</v>
      </c>
      <c r="B5443" s="1">
        <v>23207</v>
      </c>
      <c r="C5443" s="2" t="s">
        <v>936</v>
      </c>
      <c r="D5443" s="2">
        <v>10</v>
      </c>
      <c r="E5443" s="3">
        <v>40809.538194444445</v>
      </c>
      <c r="F5443" s="11">
        <v>1.65</v>
      </c>
      <c r="G5443" s="2">
        <v>12705</v>
      </c>
      <c r="H5443" s="11">
        <v>16.5</v>
      </c>
    </row>
    <row r="5444" spans="1:8" x14ac:dyDescent="0.25">
      <c r="A5444" s="2">
        <v>568056</v>
      </c>
      <c r="B5444" s="1">
        <v>23236</v>
      </c>
      <c r="C5444" s="2" t="s">
        <v>1361</v>
      </c>
      <c r="D5444" s="2">
        <v>12</v>
      </c>
      <c r="E5444" s="3">
        <v>40809.538194444445</v>
      </c>
      <c r="F5444" s="11">
        <v>2.89</v>
      </c>
      <c r="G5444" s="2">
        <v>12705</v>
      </c>
      <c r="H5444" s="11">
        <v>34.68</v>
      </c>
    </row>
    <row r="5445" spans="1:8" x14ac:dyDescent="0.25">
      <c r="A5445" s="2">
        <v>568056</v>
      </c>
      <c r="B5445" s="1">
        <v>23241</v>
      </c>
      <c r="C5445" s="2" t="s">
        <v>1161</v>
      </c>
      <c r="D5445" s="2">
        <v>6</v>
      </c>
      <c r="E5445" s="3">
        <v>40809.538194444445</v>
      </c>
      <c r="F5445" s="11">
        <v>2.08</v>
      </c>
      <c r="G5445" s="2">
        <v>12705</v>
      </c>
      <c r="H5445" s="11">
        <v>12.48</v>
      </c>
    </row>
    <row r="5446" spans="1:8" x14ac:dyDescent="0.25">
      <c r="A5446" s="2">
        <v>568056</v>
      </c>
      <c r="B5446" s="1">
        <v>23242</v>
      </c>
      <c r="C5446" s="2" t="s">
        <v>1127</v>
      </c>
      <c r="D5446" s="2">
        <v>6</v>
      </c>
      <c r="E5446" s="3">
        <v>40809.538194444445</v>
      </c>
      <c r="F5446" s="11">
        <v>2.08</v>
      </c>
      <c r="G5446" s="2">
        <v>12705</v>
      </c>
      <c r="H5446" s="11">
        <v>12.48</v>
      </c>
    </row>
    <row r="5447" spans="1:8" x14ac:dyDescent="0.25">
      <c r="A5447" s="2">
        <v>568056</v>
      </c>
      <c r="B5447" s="1">
        <v>23245</v>
      </c>
      <c r="C5447" s="2" t="s">
        <v>1128</v>
      </c>
      <c r="D5447" s="2">
        <v>4</v>
      </c>
      <c r="E5447" s="3">
        <v>40809.538194444445</v>
      </c>
      <c r="F5447" s="11">
        <v>4.95</v>
      </c>
      <c r="G5447" s="2">
        <v>12705</v>
      </c>
      <c r="H5447" s="11">
        <v>19.8</v>
      </c>
    </row>
    <row r="5448" spans="1:8" x14ac:dyDescent="0.25">
      <c r="A5448" s="2">
        <v>568056</v>
      </c>
      <c r="B5448" s="1">
        <v>23355</v>
      </c>
      <c r="C5448" s="2" t="s">
        <v>1502</v>
      </c>
      <c r="D5448" s="2">
        <v>4</v>
      </c>
      <c r="E5448" s="3">
        <v>40809.538194444445</v>
      </c>
      <c r="F5448" s="11">
        <v>4.95</v>
      </c>
      <c r="G5448" s="2">
        <v>12705</v>
      </c>
      <c r="H5448" s="11">
        <v>19.8</v>
      </c>
    </row>
    <row r="5449" spans="1:8" x14ac:dyDescent="0.25">
      <c r="A5449" s="2">
        <v>568056</v>
      </c>
      <c r="B5449" s="1">
        <v>23550</v>
      </c>
      <c r="C5449" s="2" t="s">
        <v>1280</v>
      </c>
      <c r="D5449" s="2">
        <v>25</v>
      </c>
      <c r="E5449" s="3">
        <v>40809.538194444445</v>
      </c>
      <c r="F5449" s="11">
        <v>0.42</v>
      </c>
      <c r="G5449" s="2">
        <v>12705</v>
      </c>
      <c r="H5449" s="11">
        <v>10.5</v>
      </c>
    </row>
    <row r="5450" spans="1:8" x14ac:dyDescent="0.25">
      <c r="A5450" s="2">
        <v>568056</v>
      </c>
      <c r="B5450" s="1" t="s">
        <v>82</v>
      </c>
      <c r="C5450" s="2" t="s">
        <v>83</v>
      </c>
      <c r="D5450" s="2">
        <v>12</v>
      </c>
      <c r="E5450" s="3">
        <v>40809.538194444445</v>
      </c>
      <c r="F5450" s="11">
        <v>1.25</v>
      </c>
      <c r="G5450" s="2">
        <v>12705</v>
      </c>
      <c r="H5450" s="11">
        <v>15</v>
      </c>
    </row>
    <row r="5451" spans="1:8" x14ac:dyDescent="0.25">
      <c r="A5451" s="2">
        <v>568103</v>
      </c>
      <c r="B5451" s="1">
        <v>21242</v>
      </c>
      <c r="C5451" s="2" t="s">
        <v>133</v>
      </c>
      <c r="D5451" s="2">
        <v>8</v>
      </c>
      <c r="E5451" s="3">
        <v>40809.65625</v>
      </c>
      <c r="F5451" s="11">
        <v>1.69</v>
      </c>
      <c r="G5451" s="2">
        <v>12518</v>
      </c>
      <c r="H5451" s="11">
        <v>13.52</v>
      </c>
    </row>
    <row r="5452" spans="1:8" x14ac:dyDescent="0.25">
      <c r="A5452" s="2">
        <v>568103</v>
      </c>
      <c r="B5452" s="1">
        <v>21243</v>
      </c>
      <c r="C5452" s="2" t="s">
        <v>122</v>
      </c>
      <c r="D5452" s="2">
        <v>8</v>
      </c>
      <c r="E5452" s="3">
        <v>40809.65625</v>
      </c>
      <c r="F5452" s="11">
        <v>1.69</v>
      </c>
      <c r="G5452" s="2">
        <v>12518</v>
      </c>
      <c r="H5452" s="11">
        <v>13.52</v>
      </c>
    </row>
    <row r="5453" spans="1:8" x14ac:dyDescent="0.25">
      <c r="A5453" s="2">
        <v>568103</v>
      </c>
      <c r="B5453" s="1">
        <v>21249</v>
      </c>
      <c r="C5453" s="2" t="s">
        <v>23</v>
      </c>
      <c r="D5453" s="2">
        <v>6</v>
      </c>
      <c r="E5453" s="3">
        <v>40809.65625</v>
      </c>
      <c r="F5453" s="11">
        <v>2.95</v>
      </c>
      <c r="G5453" s="2">
        <v>12518</v>
      </c>
      <c r="H5453" s="11">
        <v>17.700000000000003</v>
      </c>
    </row>
    <row r="5454" spans="1:8" x14ac:dyDescent="0.25">
      <c r="A5454" s="2">
        <v>568103</v>
      </c>
      <c r="B5454" s="1">
        <v>21731</v>
      </c>
      <c r="C5454" s="2" t="s">
        <v>145</v>
      </c>
      <c r="D5454" s="2">
        <v>12</v>
      </c>
      <c r="E5454" s="3">
        <v>40809.65625</v>
      </c>
      <c r="F5454" s="11">
        <v>1.65</v>
      </c>
      <c r="G5454" s="2">
        <v>12518</v>
      </c>
      <c r="H5454" s="11">
        <v>19.799999999999997</v>
      </c>
    </row>
    <row r="5455" spans="1:8" x14ac:dyDescent="0.25">
      <c r="A5455" s="2">
        <v>568103</v>
      </c>
      <c r="B5455" s="1">
        <v>21976</v>
      </c>
      <c r="C5455" s="2" t="s">
        <v>444</v>
      </c>
      <c r="D5455" s="2">
        <v>24</v>
      </c>
      <c r="E5455" s="3">
        <v>40809.65625</v>
      </c>
      <c r="F5455" s="11">
        <v>0.55000000000000004</v>
      </c>
      <c r="G5455" s="2">
        <v>12518</v>
      </c>
      <c r="H5455" s="11">
        <v>13.200000000000001</v>
      </c>
    </row>
    <row r="5456" spans="1:8" x14ac:dyDescent="0.25">
      <c r="A5456" s="2">
        <v>568103</v>
      </c>
      <c r="B5456" s="1">
        <v>22029</v>
      </c>
      <c r="C5456" s="2" t="s">
        <v>574</v>
      </c>
      <c r="D5456" s="2">
        <v>12</v>
      </c>
      <c r="E5456" s="3">
        <v>40809.65625</v>
      </c>
      <c r="F5456" s="11">
        <v>0.42</v>
      </c>
      <c r="G5456" s="2">
        <v>12518</v>
      </c>
      <c r="H5456" s="11">
        <v>5.04</v>
      </c>
    </row>
    <row r="5457" spans="1:8" x14ac:dyDescent="0.25">
      <c r="A5457" s="2">
        <v>568103</v>
      </c>
      <c r="B5457" s="1">
        <v>22037</v>
      </c>
      <c r="C5457" s="2" t="s">
        <v>515</v>
      </c>
      <c r="D5457" s="2">
        <v>24</v>
      </c>
      <c r="E5457" s="3">
        <v>40809.65625</v>
      </c>
      <c r="F5457" s="11">
        <v>0.42</v>
      </c>
      <c r="G5457" s="2">
        <v>12518</v>
      </c>
      <c r="H5457" s="11">
        <v>10.08</v>
      </c>
    </row>
    <row r="5458" spans="1:8" x14ac:dyDescent="0.25">
      <c r="A5458" s="2">
        <v>568103</v>
      </c>
      <c r="B5458" s="1">
        <v>22220</v>
      </c>
      <c r="C5458" s="2" t="s">
        <v>732</v>
      </c>
      <c r="D5458" s="2">
        <v>2</v>
      </c>
      <c r="E5458" s="3">
        <v>40809.65625</v>
      </c>
      <c r="F5458" s="11">
        <v>9.9499999999999993</v>
      </c>
      <c r="G5458" s="2">
        <v>12518</v>
      </c>
      <c r="H5458" s="11">
        <v>19.899999999999999</v>
      </c>
    </row>
    <row r="5459" spans="1:8" x14ac:dyDescent="0.25">
      <c r="A5459" s="2">
        <v>568103</v>
      </c>
      <c r="B5459" s="1">
        <v>22302</v>
      </c>
      <c r="C5459" s="2" t="s">
        <v>509</v>
      </c>
      <c r="D5459" s="2">
        <v>6</v>
      </c>
      <c r="E5459" s="3">
        <v>40809.65625</v>
      </c>
      <c r="F5459" s="11">
        <v>2.5499999999999998</v>
      </c>
      <c r="G5459" s="2">
        <v>12518</v>
      </c>
      <c r="H5459" s="11">
        <v>15.299999999999999</v>
      </c>
    </row>
    <row r="5460" spans="1:8" x14ac:dyDescent="0.25">
      <c r="A5460" s="2">
        <v>568103</v>
      </c>
      <c r="B5460" s="1">
        <v>22303</v>
      </c>
      <c r="C5460" s="2" t="s">
        <v>422</v>
      </c>
      <c r="D5460" s="2">
        <v>6</v>
      </c>
      <c r="E5460" s="3">
        <v>40809.65625</v>
      </c>
      <c r="F5460" s="11">
        <v>2.5499999999999998</v>
      </c>
      <c r="G5460" s="2">
        <v>12518</v>
      </c>
      <c r="H5460" s="11">
        <v>15.299999999999999</v>
      </c>
    </row>
    <row r="5461" spans="1:8" x14ac:dyDescent="0.25">
      <c r="A5461" s="2">
        <v>568103</v>
      </c>
      <c r="B5461" s="1">
        <v>22328</v>
      </c>
      <c r="C5461" s="2" t="s">
        <v>101</v>
      </c>
      <c r="D5461" s="2">
        <v>12</v>
      </c>
      <c r="E5461" s="3">
        <v>40809.65625</v>
      </c>
      <c r="F5461" s="11">
        <v>2.95</v>
      </c>
      <c r="G5461" s="2">
        <v>12518</v>
      </c>
      <c r="H5461" s="11">
        <v>35.400000000000006</v>
      </c>
    </row>
    <row r="5462" spans="1:8" x14ac:dyDescent="0.25">
      <c r="A5462" s="2">
        <v>568103</v>
      </c>
      <c r="B5462" s="1">
        <v>22331</v>
      </c>
      <c r="C5462" s="2" t="s">
        <v>30</v>
      </c>
      <c r="D5462" s="2">
        <v>8</v>
      </c>
      <c r="E5462" s="3">
        <v>40809.65625</v>
      </c>
      <c r="F5462" s="11">
        <v>1.65</v>
      </c>
      <c r="G5462" s="2">
        <v>12518</v>
      </c>
      <c r="H5462" s="11">
        <v>13.2</v>
      </c>
    </row>
    <row r="5463" spans="1:8" x14ac:dyDescent="0.25">
      <c r="A5463" s="2">
        <v>568103</v>
      </c>
      <c r="B5463" s="1">
        <v>22333</v>
      </c>
      <c r="C5463" s="2" t="s">
        <v>67</v>
      </c>
      <c r="D5463" s="2">
        <v>8</v>
      </c>
      <c r="E5463" s="3">
        <v>40809.65625</v>
      </c>
      <c r="F5463" s="11">
        <v>1.65</v>
      </c>
      <c r="G5463" s="2">
        <v>12518</v>
      </c>
      <c r="H5463" s="11">
        <v>13.2</v>
      </c>
    </row>
    <row r="5464" spans="1:8" x14ac:dyDescent="0.25">
      <c r="A5464" s="2">
        <v>568103</v>
      </c>
      <c r="B5464" s="1">
        <v>22487</v>
      </c>
      <c r="C5464" s="2" t="s">
        <v>459</v>
      </c>
      <c r="D5464" s="2">
        <v>2</v>
      </c>
      <c r="E5464" s="3">
        <v>40809.65625</v>
      </c>
      <c r="F5464" s="11">
        <v>9.9499999999999993</v>
      </c>
      <c r="G5464" s="2">
        <v>12518</v>
      </c>
      <c r="H5464" s="11">
        <v>19.899999999999999</v>
      </c>
    </row>
    <row r="5465" spans="1:8" x14ac:dyDescent="0.25">
      <c r="A5465" s="2">
        <v>568103</v>
      </c>
      <c r="B5465" s="1">
        <v>22636</v>
      </c>
      <c r="C5465" s="2" t="s">
        <v>24</v>
      </c>
      <c r="D5465" s="2">
        <v>2</v>
      </c>
      <c r="E5465" s="3">
        <v>40809.65625</v>
      </c>
      <c r="F5465" s="11">
        <v>8.5</v>
      </c>
      <c r="G5465" s="2">
        <v>12518</v>
      </c>
      <c r="H5465" s="11">
        <v>17</v>
      </c>
    </row>
    <row r="5466" spans="1:8" x14ac:dyDescent="0.25">
      <c r="A5466" s="2">
        <v>568103</v>
      </c>
      <c r="B5466" s="1">
        <v>22712</v>
      </c>
      <c r="C5466" s="2" t="s">
        <v>1019</v>
      </c>
      <c r="D5466" s="2">
        <v>12</v>
      </c>
      <c r="E5466" s="3">
        <v>40809.65625</v>
      </c>
      <c r="F5466" s="11">
        <v>0.42</v>
      </c>
      <c r="G5466" s="2">
        <v>12518</v>
      </c>
      <c r="H5466" s="11">
        <v>5.04</v>
      </c>
    </row>
    <row r="5467" spans="1:8" x14ac:dyDescent="0.25">
      <c r="A5467" s="2">
        <v>568103</v>
      </c>
      <c r="B5467" s="1">
        <v>22728</v>
      </c>
      <c r="C5467" s="2" t="s">
        <v>191</v>
      </c>
      <c r="D5467" s="2">
        <v>4</v>
      </c>
      <c r="E5467" s="3">
        <v>40809.65625</v>
      </c>
      <c r="F5467" s="11">
        <v>3.75</v>
      </c>
      <c r="G5467" s="2">
        <v>12518</v>
      </c>
      <c r="H5467" s="11">
        <v>15</v>
      </c>
    </row>
    <row r="5468" spans="1:8" x14ac:dyDescent="0.25">
      <c r="A5468" s="2">
        <v>568103</v>
      </c>
      <c r="B5468" s="1">
        <v>22898</v>
      </c>
      <c r="C5468" s="2" t="s">
        <v>61</v>
      </c>
      <c r="D5468" s="2">
        <v>8</v>
      </c>
      <c r="E5468" s="3">
        <v>40809.65625</v>
      </c>
      <c r="F5468" s="11">
        <v>1.95</v>
      </c>
      <c r="G5468" s="2">
        <v>12518</v>
      </c>
      <c r="H5468" s="11">
        <v>15.6</v>
      </c>
    </row>
    <row r="5469" spans="1:8" x14ac:dyDescent="0.25">
      <c r="A5469" s="2">
        <v>568103</v>
      </c>
      <c r="B5469" s="1">
        <v>22951</v>
      </c>
      <c r="C5469" s="2" t="s">
        <v>282</v>
      </c>
      <c r="D5469" s="2">
        <v>24</v>
      </c>
      <c r="E5469" s="3">
        <v>40809.65625</v>
      </c>
      <c r="F5469" s="11">
        <v>0.55000000000000004</v>
      </c>
      <c r="G5469" s="2">
        <v>12518</v>
      </c>
      <c r="H5469" s="11">
        <v>13.200000000000001</v>
      </c>
    </row>
    <row r="5470" spans="1:8" x14ac:dyDescent="0.25">
      <c r="A5470" s="2">
        <v>568103</v>
      </c>
      <c r="B5470" s="1">
        <v>22991</v>
      </c>
      <c r="C5470" s="2" t="s">
        <v>691</v>
      </c>
      <c r="D5470" s="2">
        <v>12</v>
      </c>
      <c r="E5470" s="3">
        <v>40809.65625</v>
      </c>
      <c r="F5470" s="11">
        <v>1.95</v>
      </c>
      <c r="G5470" s="2">
        <v>12518</v>
      </c>
      <c r="H5470" s="11">
        <v>23.4</v>
      </c>
    </row>
    <row r="5471" spans="1:8" x14ac:dyDescent="0.25">
      <c r="A5471" s="2">
        <v>568103</v>
      </c>
      <c r="B5471" s="1">
        <v>23190</v>
      </c>
      <c r="C5471" s="2" t="s">
        <v>1142</v>
      </c>
      <c r="D5471" s="2">
        <v>12</v>
      </c>
      <c r="E5471" s="3">
        <v>40809.65625</v>
      </c>
      <c r="F5471" s="11">
        <v>1.65</v>
      </c>
      <c r="G5471" s="2">
        <v>12518</v>
      </c>
      <c r="H5471" s="11">
        <v>19.799999999999997</v>
      </c>
    </row>
    <row r="5472" spans="1:8" x14ac:dyDescent="0.25">
      <c r="A5472" s="2">
        <v>568103</v>
      </c>
      <c r="B5472" s="1">
        <v>23254</v>
      </c>
      <c r="C5472" s="2" t="s">
        <v>1009</v>
      </c>
      <c r="D5472" s="2">
        <v>4</v>
      </c>
      <c r="E5472" s="3">
        <v>40809.65625</v>
      </c>
      <c r="F5472" s="11">
        <v>4.1500000000000004</v>
      </c>
      <c r="G5472" s="2">
        <v>12518</v>
      </c>
      <c r="H5472" s="11">
        <v>16.600000000000001</v>
      </c>
    </row>
    <row r="5473" spans="1:8" x14ac:dyDescent="0.25">
      <c r="A5473" s="2">
        <v>568103</v>
      </c>
      <c r="B5473" s="1">
        <v>23256</v>
      </c>
      <c r="C5473" s="2" t="s">
        <v>922</v>
      </c>
      <c r="D5473" s="2">
        <v>4</v>
      </c>
      <c r="E5473" s="3">
        <v>40809.65625</v>
      </c>
      <c r="F5473" s="11">
        <v>4.1500000000000004</v>
      </c>
      <c r="G5473" s="2">
        <v>12518</v>
      </c>
      <c r="H5473" s="11">
        <v>16.600000000000001</v>
      </c>
    </row>
    <row r="5474" spans="1:8" x14ac:dyDescent="0.25">
      <c r="A5474" s="2">
        <v>568103</v>
      </c>
      <c r="B5474" s="1">
        <v>23285</v>
      </c>
      <c r="C5474" s="2" t="s">
        <v>1168</v>
      </c>
      <c r="D5474" s="2">
        <v>8</v>
      </c>
      <c r="E5474" s="3">
        <v>40809.65625</v>
      </c>
      <c r="F5474" s="11">
        <v>0.85</v>
      </c>
      <c r="G5474" s="2">
        <v>12518</v>
      </c>
      <c r="H5474" s="11">
        <v>6.8</v>
      </c>
    </row>
    <row r="5475" spans="1:8" x14ac:dyDescent="0.25">
      <c r="A5475" s="2">
        <v>568103</v>
      </c>
      <c r="B5475" s="1">
        <v>23286</v>
      </c>
      <c r="C5475" s="2" t="s">
        <v>1169</v>
      </c>
      <c r="D5475" s="2">
        <v>8</v>
      </c>
      <c r="E5475" s="3">
        <v>40809.65625</v>
      </c>
      <c r="F5475" s="11">
        <v>0.85</v>
      </c>
      <c r="G5475" s="2">
        <v>12518</v>
      </c>
      <c r="H5475" s="11">
        <v>6.8</v>
      </c>
    </row>
    <row r="5476" spans="1:8" x14ac:dyDescent="0.25">
      <c r="A5476" s="2">
        <v>568103</v>
      </c>
      <c r="B5476" s="1">
        <v>23287</v>
      </c>
      <c r="C5476" s="2" t="s">
        <v>1150</v>
      </c>
      <c r="D5476" s="2">
        <v>8</v>
      </c>
      <c r="E5476" s="3">
        <v>40809.65625</v>
      </c>
      <c r="F5476" s="11">
        <v>0.85</v>
      </c>
      <c r="G5476" s="2">
        <v>12518</v>
      </c>
      <c r="H5476" s="11">
        <v>6.8</v>
      </c>
    </row>
    <row r="5477" spans="1:8" x14ac:dyDescent="0.25">
      <c r="A5477" s="2">
        <v>568103</v>
      </c>
      <c r="B5477" s="1">
        <v>23289</v>
      </c>
      <c r="C5477" s="2" t="s">
        <v>1162</v>
      </c>
      <c r="D5477" s="2">
        <v>8</v>
      </c>
      <c r="E5477" s="3">
        <v>40809.65625</v>
      </c>
      <c r="F5477" s="11">
        <v>1.25</v>
      </c>
      <c r="G5477" s="2">
        <v>12518</v>
      </c>
      <c r="H5477" s="11">
        <v>10</v>
      </c>
    </row>
    <row r="5478" spans="1:8" x14ac:dyDescent="0.25">
      <c r="A5478" s="2">
        <v>568103</v>
      </c>
      <c r="B5478" s="1">
        <v>23290</v>
      </c>
      <c r="C5478" s="2" t="s">
        <v>1163</v>
      </c>
      <c r="D5478" s="2">
        <v>16</v>
      </c>
      <c r="E5478" s="3">
        <v>40809.65625</v>
      </c>
      <c r="F5478" s="11">
        <v>1.25</v>
      </c>
      <c r="G5478" s="2">
        <v>12518</v>
      </c>
      <c r="H5478" s="11">
        <v>20</v>
      </c>
    </row>
    <row r="5479" spans="1:8" x14ac:dyDescent="0.25">
      <c r="A5479" s="2">
        <v>568103</v>
      </c>
      <c r="B5479" s="1">
        <v>23291</v>
      </c>
      <c r="C5479" s="2" t="s">
        <v>1165</v>
      </c>
      <c r="D5479" s="2">
        <v>8</v>
      </c>
      <c r="E5479" s="3">
        <v>40809.65625</v>
      </c>
      <c r="F5479" s="11">
        <v>1.25</v>
      </c>
      <c r="G5479" s="2">
        <v>12518</v>
      </c>
      <c r="H5479" s="11">
        <v>10</v>
      </c>
    </row>
    <row r="5480" spans="1:8" x14ac:dyDescent="0.25">
      <c r="A5480" s="2">
        <v>568103</v>
      </c>
      <c r="B5480" s="1">
        <v>23292</v>
      </c>
      <c r="C5480" s="2" t="s">
        <v>1164</v>
      </c>
      <c r="D5480" s="2">
        <v>8</v>
      </c>
      <c r="E5480" s="3">
        <v>40809.65625</v>
      </c>
      <c r="F5480" s="11">
        <v>1.25</v>
      </c>
      <c r="G5480" s="2">
        <v>12518</v>
      </c>
      <c r="H5480" s="11">
        <v>10</v>
      </c>
    </row>
    <row r="5481" spans="1:8" x14ac:dyDescent="0.25">
      <c r="A5481" s="2">
        <v>568103</v>
      </c>
      <c r="B5481" s="1" t="s">
        <v>339</v>
      </c>
      <c r="C5481" s="2" t="s">
        <v>924</v>
      </c>
      <c r="D5481" s="2">
        <v>4</v>
      </c>
      <c r="E5481" s="3">
        <v>40809.65625</v>
      </c>
      <c r="F5481" s="11">
        <v>4.1500000000000004</v>
      </c>
      <c r="G5481" s="2">
        <v>12518</v>
      </c>
      <c r="H5481" s="11">
        <v>16.600000000000001</v>
      </c>
    </row>
    <row r="5482" spans="1:8" x14ac:dyDescent="0.25">
      <c r="A5482" s="2">
        <v>568103</v>
      </c>
      <c r="B5482" s="1" t="s">
        <v>39</v>
      </c>
      <c r="C5482" s="2" t="s">
        <v>767</v>
      </c>
      <c r="D5482" s="2">
        <v>4</v>
      </c>
      <c r="E5482" s="3">
        <v>40809.65625</v>
      </c>
      <c r="F5482" s="11">
        <v>4.1500000000000004</v>
      </c>
      <c r="G5482" s="2">
        <v>12518</v>
      </c>
      <c r="H5482" s="11">
        <v>16.600000000000001</v>
      </c>
    </row>
    <row r="5483" spans="1:8" x14ac:dyDescent="0.25">
      <c r="A5483" s="2">
        <v>568350</v>
      </c>
      <c r="B5483" s="1">
        <v>17003</v>
      </c>
      <c r="C5483" s="2" t="s">
        <v>163</v>
      </c>
      <c r="D5483" s="2">
        <v>36</v>
      </c>
      <c r="E5483" s="3">
        <v>40812.649305555555</v>
      </c>
      <c r="F5483" s="11">
        <v>0.39</v>
      </c>
      <c r="G5483" s="2">
        <v>12612</v>
      </c>
      <c r="H5483" s="11">
        <v>14.040000000000001</v>
      </c>
    </row>
    <row r="5484" spans="1:8" x14ac:dyDescent="0.25">
      <c r="A5484" s="2">
        <v>568350</v>
      </c>
      <c r="B5484" s="1">
        <v>22512</v>
      </c>
      <c r="C5484" s="2" t="s">
        <v>1525</v>
      </c>
      <c r="D5484" s="2">
        <v>4</v>
      </c>
      <c r="E5484" s="3">
        <v>40812.649305555555</v>
      </c>
      <c r="F5484" s="11">
        <v>3.75</v>
      </c>
      <c r="G5484" s="2">
        <v>12612</v>
      </c>
      <c r="H5484" s="11">
        <v>15</v>
      </c>
    </row>
    <row r="5485" spans="1:8" x14ac:dyDescent="0.25">
      <c r="A5485" s="2">
        <v>568350</v>
      </c>
      <c r="B5485" s="1">
        <v>22513</v>
      </c>
      <c r="C5485" s="2" t="s">
        <v>1040</v>
      </c>
      <c r="D5485" s="2">
        <v>4</v>
      </c>
      <c r="E5485" s="3">
        <v>40812.649305555555</v>
      </c>
      <c r="F5485" s="11">
        <v>3.75</v>
      </c>
      <c r="G5485" s="2">
        <v>12612</v>
      </c>
      <c r="H5485" s="11">
        <v>15</v>
      </c>
    </row>
    <row r="5486" spans="1:8" x14ac:dyDescent="0.25">
      <c r="A5486" s="2">
        <v>568350</v>
      </c>
      <c r="B5486" s="1">
        <v>90031</v>
      </c>
      <c r="C5486" s="2" t="s">
        <v>1530</v>
      </c>
      <c r="D5486" s="2">
        <v>24</v>
      </c>
      <c r="E5486" s="3">
        <v>40812.649305555555</v>
      </c>
      <c r="F5486" s="11">
        <v>1</v>
      </c>
      <c r="G5486" s="2">
        <v>12612</v>
      </c>
      <c r="H5486" s="11">
        <v>24</v>
      </c>
    </row>
    <row r="5487" spans="1:8" x14ac:dyDescent="0.25">
      <c r="A5487" s="2">
        <v>568350</v>
      </c>
      <c r="B5487" s="1" t="s">
        <v>1528</v>
      </c>
      <c r="C5487" s="2" t="s">
        <v>1529</v>
      </c>
      <c r="D5487" s="2">
        <v>24</v>
      </c>
      <c r="E5487" s="3">
        <v>40812.649305555555</v>
      </c>
      <c r="F5487" s="11">
        <v>1</v>
      </c>
      <c r="G5487" s="2">
        <v>12612</v>
      </c>
      <c r="H5487" s="11">
        <v>24</v>
      </c>
    </row>
    <row r="5488" spans="1:8" x14ac:dyDescent="0.25">
      <c r="A5488" s="2">
        <v>568350</v>
      </c>
      <c r="B5488" s="1" t="s">
        <v>1526</v>
      </c>
      <c r="C5488" s="2" t="s">
        <v>1527</v>
      </c>
      <c r="D5488" s="2">
        <v>24</v>
      </c>
      <c r="E5488" s="3">
        <v>40812.649305555555</v>
      </c>
      <c r="F5488" s="11">
        <v>1</v>
      </c>
      <c r="G5488" s="2">
        <v>12612</v>
      </c>
      <c r="H5488" s="11">
        <v>24</v>
      </c>
    </row>
    <row r="5489" spans="1:8" x14ac:dyDescent="0.25">
      <c r="A5489" s="2">
        <v>568350</v>
      </c>
      <c r="B5489" s="1" t="s">
        <v>1531</v>
      </c>
      <c r="C5489" s="2" t="s">
        <v>1532</v>
      </c>
      <c r="D5489" s="2">
        <v>24</v>
      </c>
      <c r="E5489" s="3">
        <v>40812.649305555555</v>
      </c>
      <c r="F5489" s="11">
        <v>1</v>
      </c>
      <c r="G5489" s="2">
        <v>12612</v>
      </c>
      <c r="H5489" s="11">
        <v>24</v>
      </c>
    </row>
    <row r="5490" spans="1:8" x14ac:dyDescent="0.25">
      <c r="A5490" s="2">
        <v>568350</v>
      </c>
      <c r="B5490" s="1" t="s">
        <v>1503</v>
      </c>
      <c r="C5490" s="2" t="s">
        <v>1504</v>
      </c>
      <c r="D5490" s="2">
        <v>9</v>
      </c>
      <c r="E5490" s="3">
        <v>40812.649305555555</v>
      </c>
      <c r="F5490" s="11">
        <v>6.95</v>
      </c>
      <c r="G5490" s="2">
        <v>12612</v>
      </c>
      <c r="H5490" s="11">
        <v>62.550000000000004</v>
      </c>
    </row>
    <row r="5491" spans="1:8" x14ac:dyDescent="0.25">
      <c r="A5491" s="2">
        <v>568350</v>
      </c>
      <c r="B5491" s="1" t="s">
        <v>1507</v>
      </c>
      <c r="C5491" s="2" t="s">
        <v>1508</v>
      </c>
      <c r="D5491" s="2">
        <v>9</v>
      </c>
      <c r="E5491" s="3">
        <v>40812.649305555555</v>
      </c>
      <c r="F5491" s="11">
        <v>6.95</v>
      </c>
      <c r="G5491" s="2">
        <v>12612</v>
      </c>
      <c r="H5491" s="11">
        <v>62.550000000000004</v>
      </c>
    </row>
    <row r="5492" spans="1:8" x14ac:dyDescent="0.25">
      <c r="A5492" s="2">
        <v>568350</v>
      </c>
      <c r="B5492" s="1" t="s">
        <v>1509</v>
      </c>
      <c r="C5492" s="2" t="s">
        <v>1510</v>
      </c>
      <c r="D5492" s="2">
        <v>6</v>
      </c>
      <c r="E5492" s="3">
        <v>40812.649305555555</v>
      </c>
      <c r="F5492" s="11">
        <v>6.95</v>
      </c>
      <c r="G5492" s="2">
        <v>12612</v>
      </c>
      <c r="H5492" s="11">
        <v>41.7</v>
      </c>
    </row>
    <row r="5493" spans="1:8" x14ac:dyDescent="0.25">
      <c r="A5493" s="2">
        <v>568350</v>
      </c>
      <c r="B5493" s="1" t="s">
        <v>1505</v>
      </c>
      <c r="C5493" s="2" t="s">
        <v>1506</v>
      </c>
      <c r="D5493" s="2">
        <v>9</v>
      </c>
      <c r="E5493" s="3">
        <v>40812.649305555555</v>
      </c>
      <c r="F5493" s="11">
        <v>6.95</v>
      </c>
      <c r="G5493" s="2">
        <v>12612</v>
      </c>
      <c r="H5493" s="11">
        <v>62.550000000000004</v>
      </c>
    </row>
    <row r="5494" spans="1:8" x14ac:dyDescent="0.25">
      <c r="A5494" s="2">
        <v>568350</v>
      </c>
      <c r="B5494" s="1" t="s">
        <v>1511</v>
      </c>
      <c r="C5494" s="2" t="s">
        <v>1512</v>
      </c>
      <c r="D5494" s="2">
        <v>9</v>
      </c>
      <c r="E5494" s="3">
        <v>40812.649305555555</v>
      </c>
      <c r="F5494" s="11">
        <v>4.95</v>
      </c>
      <c r="G5494" s="2">
        <v>12612</v>
      </c>
      <c r="H5494" s="11">
        <v>44.550000000000004</v>
      </c>
    </row>
    <row r="5495" spans="1:8" x14ac:dyDescent="0.25">
      <c r="A5495" s="2">
        <v>568350</v>
      </c>
      <c r="B5495" s="1" t="s">
        <v>1513</v>
      </c>
      <c r="C5495" s="2" t="s">
        <v>1514</v>
      </c>
      <c r="D5495" s="2">
        <v>6</v>
      </c>
      <c r="E5495" s="3">
        <v>40812.649305555555</v>
      </c>
      <c r="F5495" s="11">
        <v>4.95</v>
      </c>
      <c r="G5495" s="2">
        <v>12612</v>
      </c>
      <c r="H5495" s="11">
        <v>29.700000000000003</v>
      </c>
    </row>
    <row r="5496" spans="1:8" x14ac:dyDescent="0.25">
      <c r="A5496" s="2">
        <v>568350</v>
      </c>
      <c r="B5496" s="1" t="s">
        <v>1515</v>
      </c>
      <c r="C5496" s="2" t="s">
        <v>1516</v>
      </c>
      <c r="D5496" s="2">
        <v>6</v>
      </c>
      <c r="E5496" s="3">
        <v>40812.649305555555</v>
      </c>
      <c r="F5496" s="11">
        <v>4.95</v>
      </c>
      <c r="G5496" s="2">
        <v>12612</v>
      </c>
      <c r="H5496" s="11">
        <v>29.700000000000003</v>
      </c>
    </row>
    <row r="5497" spans="1:8" x14ac:dyDescent="0.25">
      <c r="A5497" s="2">
        <v>568350</v>
      </c>
      <c r="B5497" s="1" t="s">
        <v>1521</v>
      </c>
      <c r="C5497" s="2" t="s">
        <v>1522</v>
      </c>
      <c r="D5497" s="2">
        <v>18</v>
      </c>
      <c r="E5497" s="3">
        <v>40812.649305555555</v>
      </c>
      <c r="F5497" s="11">
        <v>2.95</v>
      </c>
      <c r="G5497" s="2">
        <v>12612</v>
      </c>
      <c r="H5497" s="11">
        <v>53.1</v>
      </c>
    </row>
    <row r="5498" spans="1:8" x14ac:dyDescent="0.25">
      <c r="A5498" s="2">
        <v>568350</v>
      </c>
      <c r="B5498" s="1" t="s">
        <v>1517</v>
      </c>
      <c r="C5498" s="2" t="s">
        <v>1518</v>
      </c>
      <c r="D5498" s="2">
        <v>18</v>
      </c>
      <c r="E5498" s="3">
        <v>40812.649305555555</v>
      </c>
      <c r="F5498" s="11">
        <v>2.95</v>
      </c>
      <c r="G5498" s="2">
        <v>12612</v>
      </c>
      <c r="H5498" s="11">
        <v>53.1</v>
      </c>
    </row>
    <row r="5499" spans="1:8" x14ac:dyDescent="0.25">
      <c r="A5499" s="2">
        <v>568350</v>
      </c>
      <c r="B5499" s="1" t="s">
        <v>1523</v>
      </c>
      <c r="C5499" s="2" t="s">
        <v>1524</v>
      </c>
      <c r="D5499" s="2">
        <v>12</v>
      </c>
      <c r="E5499" s="3">
        <v>40812.649305555555</v>
      </c>
      <c r="F5499" s="11">
        <v>2.95</v>
      </c>
      <c r="G5499" s="2">
        <v>12612</v>
      </c>
      <c r="H5499" s="11">
        <v>35.400000000000006</v>
      </c>
    </row>
    <row r="5500" spans="1:8" x14ac:dyDescent="0.25">
      <c r="A5500" s="2">
        <v>568350</v>
      </c>
      <c r="B5500" s="1" t="s">
        <v>1519</v>
      </c>
      <c r="C5500" s="2" t="s">
        <v>1520</v>
      </c>
      <c r="D5500" s="2">
        <v>18</v>
      </c>
      <c r="E5500" s="3">
        <v>40812.649305555555</v>
      </c>
      <c r="F5500" s="11">
        <v>2.95</v>
      </c>
      <c r="G5500" s="2">
        <v>12612</v>
      </c>
      <c r="H5500" s="11">
        <v>53.1</v>
      </c>
    </row>
    <row r="5501" spans="1:8" x14ac:dyDescent="0.25">
      <c r="A5501" s="2">
        <v>568472</v>
      </c>
      <c r="B5501" s="1">
        <v>20676</v>
      </c>
      <c r="C5501" s="2" t="s">
        <v>132</v>
      </c>
      <c r="D5501" s="2">
        <v>8</v>
      </c>
      <c r="E5501" s="3">
        <v>40813.493055555555</v>
      </c>
      <c r="F5501" s="11">
        <v>1.25</v>
      </c>
      <c r="G5501" s="2">
        <v>12517</v>
      </c>
      <c r="H5501" s="11">
        <v>10</v>
      </c>
    </row>
    <row r="5502" spans="1:8" x14ac:dyDescent="0.25">
      <c r="A5502" s="2">
        <v>568472</v>
      </c>
      <c r="B5502" s="1">
        <v>20712</v>
      </c>
      <c r="C5502" s="2" t="s">
        <v>6</v>
      </c>
      <c r="D5502" s="2">
        <v>10</v>
      </c>
      <c r="E5502" s="3">
        <v>40813.493055555555</v>
      </c>
      <c r="F5502" s="11">
        <v>2.08</v>
      </c>
      <c r="G5502" s="2">
        <v>12517</v>
      </c>
      <c r="H5502" s="11">
        <v>20.8</v>
      </c>
    </row>
    <row r="5503" spans="1:8" x14ac:dyDescent="0.25">
      <c r="A5503" s="2">
        <v>568472</v>
      </c>
      <c r="B5503" s="1">
        <v>20725</v>
      </c>
      <c r="C5503" s="2" t="s">
        <v>364</v>
      </c>
      <c r="D5503" s="2">
        <v>10</v>
      </c>
      <c r="E5503" s="3">
        <v>40813.493055555555</v>
      </c>
      <c r="F5503" s="11">
        <v>1.65</v>
      </c>
      <c r="G5503" s="2">
        <v>12517</v>
      </c>
      <c r="H5503" s="11">
        <v>16.5</v>
      </c>
    </row>
    <row r="5504" spans="1:8" x14ac:dyDescent="0.25">
      <c r="A5504" s="2">
        <v>568472</v>
      </c>
      <c r="B5504" s="1">
        <v>20726</v>
      </c>
      <c r="C5504" s="2" t="s">
        <v>435</v>
      </c>
      <c r="D5504" s="2">
        <v>10</v>
      </c>
      <c r="E5504" s="3">
        <v>40813.493055555555</v>
      </c>
      <c r="F5504" s="11">
        <v>1.65</v>
      </c>
      <c r="G5504" s="2">
        <v>12517</v>
      </c>
      <c r="H5504" s="11">
        <v>16.5</v>
      </c>
    </row>
    <row r="5505" spans="1:8" x14ac:dyDescent="0.25">
      <c r="A5505" s="2">
        <v>568472</v>
      </c>
      <c r="B5505" s="1">
        <v>21156</v>
      </c>
      <c r="C5505" s="2" t="s">
        <v>156</v>
      </c>
      <c r="D5505" s="2">
        <v>8</v>
      </c>
      <c r="E5505" s="3">
        <v>40813.493055555555</v>
      </c>
      <c r="F5505" s="11">
        <v>1.95</v>
      </c>
      <c r="G5505" s="2">
        <v>12517</v>
      </c>
      <c r="H5505" s="11">
        <v>15.6</v>
      </c>
    </row>
    <row r="5506" spans="1:8" x14ac:dyDescent="0.25">
      <c r="A5506" s="2">
        <v>568472</v>
      </c>
      <c r="B5506" s="1">
        <v>21238</v>
      </c>
      <c r="C5506" s="2" t="s">
        <v>125</v>
      </c>
      <c r="D5506" s="2">
        <v>16</v>
      </c>
      <c r="E5506" s="3">
        <v>40813.493055555555</v>
      </c>
      <c r="F5506" s="11">
        <v>0.85</v>
      </c>
      <c r="G5506" s="2">
        <v>12517</v>
      </c>
      <c r="H5506" s="11">
        <v>13.6</v>
      </c>
    </row>
    <row r="5507" spans="1:8" x14ac:dyDescent="0.25">
      <c r="A5507" s="2">
        <v>568472</v>
      </c>
      <c r="B5507" s="1">
        <v>21680</v>
      </c>
      <c r="C5507" s="2" t="s">
        <v>159</v>
      </c>
      <c r="D5507" s="2">
        <v>12</v>
      </c>
      <c r="E5507" s="3">
        <v>40813.493055555555</v>
      </c>
      <c r="F5507" s="11">
        <v>0.85</v>
      </c>
      <c r="G5507" s="2">
        <v>12517</v>
      </c>
      <c r="H5507" s="11">
        <v>10.199999999999999</v>
      </c>
    </row>
    <row r="5508" spans="1:8" x14ac:dyDescent="0.25">
      <c r="A5508" s="2">
        <v>568472</v>
      </c>
      <c r="B5508" s="1">
        <v>22112</v>
      </c>
      <c r="C5508" s="2" t="s">
        <v>1095</v>
      </c>
      <c r="D5508" s="2">
        <v>3</v>
      </c>
      <c r="E5508" s="3">
        <v>40813.493055555555</v>
      </c>
      <c r="F5508" s="11">
        <v>4.95</v>
      </c>
      <c r="G5508" s="2">
        <v>12517</v>
      </c>
      <c r="H5508" s="11">
        <v>14.850000000000001</v>
      </c>
    </row>
    <row r="5509" spans="1:8" x14ac:dyDescent="0.25">
      <c r="A5509" s="2">
        <v>568472</v>
      </c>
      <c r="B5509" s="1">
        <v>22139</v>
      </c>
      <c r="C5509" s="2" t="s">
        <v>445</v>
      </c>
      <c r="D5509" s="2">
        <v>3</v>
      </c>
      <c r="E5509" s="3">
        <v>40813.493055555555</v>
      </c>
      <c r="F5509" s="11">
        <v>4.95</v>
      </c>
      <c r="G5509" s="2">
        <v>12517</v>
      </c>
      <c r="H5509" s="11">
        <v>14.850000000000001</v>
      </c>
    </row>
    <row r="5510" spans="1:8" x14ac:dyDescent="0.25">
      <c r="A5510" s="2">
        <v>568472</v>
      </c>
      <c r="B5510" s="1">
        <v>22326</v>
      </c>
      <c r="C5510" s="2" t="s">
        <v>75</v>
      </c>
      <c r="D5510" s="2">
        <v>12</v>
      </c>
      <c r="E5510" s="3">
        <v>40813.493055555555</v>
      </c>
      <c r="F5510" s="11">
        <v>2.95</v>
      </c>
      <c r="G5510" s="2">
        <v>12517</v>
      </c>
      <c r="H5510" s="11">
        <v>35.400000000000006</v>
      </c>
    </row>
    <row r="5511" spans="1:8" x14ac:dyDescent="0.25">
      <c r="A5511" s="2">
        <v>568472</v>
      </c>
      <c r="B5511" s="1">
        <v>22377</v>
      </c>
      <c r="C5511" s="2" t="s">
        <v>434</v>
      </c>
      <c r="D5511" s="2">
        <v>5</v>
      </c>
      <c r="E5511" s="3">
        <v>40813.493055555555</v>
      </c>
      <c r="F5511" s="11">
        <v>2.1</v>
      </c>
      <c r="G5511" s="2">
        <v>12517</v>
      </c>
      <c r="H5511" s="11">
        <v>10.5</v>
      </c>
    </row>
    <row r="5512" spans="1:8" x14ac:dyDescent="0.25">
      <c r="A5512" s="2">
        <v>568472</v>
      </c>
      <c r="B5512" s="1">
        <v>22379</v>
      </c>
      <c r="C5512" s="2" t="s">
        <v>232</v>
      </c>
      <c r="D5512" s="2">
        <v>10</v>
      </c>
      <c r="E5512" s="3">
        <v>40813.493055555555</v>
      </c>
      <c r="F5512" s="11">
        <v>2.1</v>
      </c>
      <c r="G5512" s="2">
        <v>12517</v>
      </c>
      <c r="H5512" s="11">
        <v>21</v>
      </c>
    </row>
    <row r="5513" spans="1:8" x14ac:dyDescent="0.25">
      <c r="A5513" s="2">
        <v>568472</v>
      </c>
      <c r="B5513" s="1">
        <v>22380</v>
      </c>
      <c r="C5513" s="2" t="s">
        <v>1045</v>
      </c>
      <c r="D5513" s="2">
        <v>10</v>
      </c>
      <c r="E5513" s="3">
        <v>40813.493055555555</v>
      </c>
      <c r="F5513" s="11">
        <v>2.1</v>
      </c>
      <c r="G5513" s="2">
        <v>12517</v>
      </c>
      <c r="H5513" s="11">
        <v>21</v>
      </c>
    </row>
    <row r="5514" spans="1:8" x14ac:dyDescent="0.25">
      <c r="A5514" s="2">
        <v>568472</v>
      </c>
      <c r="B5514" s="1">
        <v>22381</v>
      </c>
      <c r="C5514" s="2" t="s">
        <v>871</v>
      </c>
      <c r="D5514" s="2">
        <v>5</v>
      </c>
      <c r="E5514" s="3">
        <v>40813.493055555555</v>
      </c>
      <c r="F5514" s="11">
        <v>2.1</v>
      </c>
      <c r="G5514" s="2">
        <v>12517</v>
      </c>
      <c r="H5514" s="11">
        <v>10.5</v>
      </c>
    </row>
    <row r="5515" spans="1:8" x14ac:dyDescent="0.25">
      <c r="A5515" s="2">
        <v>568472</v>
      </c>
      <c r="B5515" s="1">
        <v>22382</v>
      </c>
      <c r="C5515" s="2" t="s">
        <v>858</v>
      </c>
      <c r="D5515" s="2">
        <v>10</v>
      </c>
      <c r="E5515" s="3">
        <v>40813.493055555555</v>
      </c>
      <c r="F5515" s="11">
        <v>1.65</v>
      </c>
      <c r="G5515" s="2">
        <v>12517</v>
      </c>
      <c r="H5515" s="11">
        <v>16.5</v>
      </c>
    </row>
    <row r="5516" spans="1:8" x14ac:dyDescent="0.25">
      <c r="A5516" s="2">
        <v>568472</v>
      </c>
      <c r="B5516" s="1">
        <v>22385</v>
      </c>
      <c r="C5516" s="2" t="s">
        <v>673</v>
      </c>
      <c r="D5516" s="2">
        <v>10</v>
      </c>
      <c r="E5516" s="3">
        <v>40813.493055555555</v>
      </c>
      <c r="F5516" s="11">
        <v>2.08</v>
      </c>
      <c r="G5516" s="2">
        <v>12517</v>
      </c>
      <c r="H5516" s="11">
        <v>20.8</v>
      </c>
    </row>
    <row r="5517" spans="1:8" x14ac:dyDescent="0.25">
      <c r="A5517" s="2">
        <v>568472</v>
      </c>
      <c r="B5517" s="1">
        <v>22551</v>
      </c>
      <c r="C5517" s="2" t="s">
        <v>158</v>
      </c>
      <c r="D5517" s="2">
        <v>12</v>
      </c>
      <c r="E5517" s="3">
        <v>40813.493055555555</v>
      </c>
      <c r="F5517" s="11">
        <v>1.65</v>
      </c>
      <c r="G5517" s="2">
        <v>12517</v>
      </c>
      <c r="H5517" s="11">
        <v>19.799999999999997</v>
      </c>
    </row>
    <row r="5518" spans="1:8" x14ac:dyDescent="0.25">
      <c r="A5518" s="2">
        <v>568472</v>
      </c>
      <c r="B5518" s="1">
        <v>22554</v>
      </c>
      <c r="C5518" s="2" t="s">
        <v>110</v>
      </c>
      <c r="D5518" s="2">
        <v>12</v>
      </c>
      <c r="E5518" s="3">
        <v>40813.493055555555</v>
      </c>
      <c r="F5518" s="11">
        <v>1.65</v>
      </c>
      <c r="G5518" s="2">
        <v>12517</v>
      </c>
      <c r="H5518" s="11">
        <v>19.799999999999997</v>
      </c>
    </row>
    <row r="5519" spans="1:8" x14ac:dyDescent="0.25">
      <c r="A5519" s="2">
        <v>568472</v>
      </c>
      <c r="B5519" s="1">
        <v>22632</v>
      </c>
      <c r="C5519" s="2" t="s">
        <v>1472</v>
      </c>
      <c r="D5519" s="2">
        <v>12</v>
      </c>
      <c r="E5519" s="3">
        <v>40813.493055555555</v>
      </c>
      <c r="F5519" s="11">
        <v>2.1</v>
      </c>
      <c r="G5519" s="2">
        <v>12517</v>
      </c>
      <c r="H5519" s="11">
        <v>25.200000000000003</v>
      </c>
    </row>
    <row r="5520" spans="1:8" x14ac:dyDescent="0.25">
      <c r="A5520" s="2">
        <v>568472</v>
      </c>
      <c r="B5520" s="1">
        <v>23367</v>
      </c>
      <c r="C5520" s="2" t="s">
        <v>1533</v>
      </c>
      <c r="D5520" s="2">
        <v>16</v>
      </c>
      <c r="E5520" s="3">
        <v>40813.493055555555</v>
      </c>
      <c r="F5520" s="11">
        <v>0.65</v>
      </c>
      <c r="G5520" s="2">
        <v>12517</v>
      </c>
      <c r="H5520" s="11">
        <v>10.4</v>
      </c>
    </row>
    <row r="5521" spans="1:8" x14ac:dyDescent="0.25">
      <c r="A5521" s="2">
        <v>568472</v>
      </c>
      <c r="B5521" s="1">
        <v>23388</v>
      </c>
      <c r="C5521" s="2" t="s">
        <v>1470</v>
      </c>
      <c r="D5521" s="2">
        <v>4</v>
      </c>
      <c r="E5521" s="3">
        <v>40813.493055555555</v>
      </c>
      <c r="F5521" s="11">
        <v>4.1500000000000004</v>
      </c>
      <c r="G5521" s="2">
        <v>12517</v>
      </c>
      <c r="H5521" s="11">
        <v>16.600000000000001</v>
      </c>
    </row>
    <row r="5522" spans="1:8" x14ac:dyDescent="0.25">
      <c r="A5522" s="2">
        <v>568472</v>
      </c>
      <c r="B5522" s="1" t="s">
        <v>28</v>
      </c>
      <c r="C5522" s="2" t="s">
        <v>29</v>
      </c>
      <c r="D5522" s="2">
        <v>10</v>
      </c>
      <c r="E5522" s="3">
        <v>40813.493055555555</v>
      </c>
      <c r="F5522" s="11">
        <v>2.08</v>
      </c>
      <c r="G5522" s="2">
        <v>12517</v>
      </c>
      <c r="H5522" s="11">
        <v>20.8</v>
      </c>
    </row>
    <row r="5523" spans="1:8" x14ac:dyDescent="0.25">
      <c r="A5523" s="2">
        <v>568674</v>
      </c>
      <c r="B5523" s="1">
        <v>21669</v>
      </c>
      <c r="C5523" s="2" t="s">
        <v>275</v>
      </c>
      <c r="D5523" s="2">
        <v>12</v>
      </c>
      <c r="E5523" s="3">
        <v>40814.5625</v>
      </c>
      <c r="F5523" s="11">
        <v>1.45</v>
      </c>
      <c r="G5523" s="2">
        <v>12708</v>
      </c>
      <c r="H5523" s="11">
        <v>17.399999999999999</v>
      </c>
    </row>
    <row r="5524" spans="1:8" x14ac:dyDescent="0.25">
      <c r="A5524" s="2">
        <v>568674</v>
      </c>
      <c r="B5524" s="1">
        <v>21670</v>
      </c>
      <c r="C5524" s="2" t="s">
        <v>540</v>
      </c>
      <c r="D5524" s="2">
        <v>12</v>
      </c>
      <c r="E5524" s="3">
        <v>40814.5625</v>
      </c>
      <c r="F5524" s="11">
        <v>1.45</v>
      </c>
      <c r="G5524" s="2">
        <v>12708</v>
      </c>
      <c r="H5524" s="11">
        <v>17.399999999999999</v>
      </c>
    </row>
    <row r="5525" spans="1:8" x14ac:dyDescent="0.25">
      <c r="A5525" s="2">
        <v>568674</v>
      </c>
      <c r="B5525" s="1">
        <v>22119</v>
      </c>
      <c r="C5525" s="2" t="s">
        <v>1534</v>
      </c>
      <c r="D5525" s="2">
        <v>3</v>
      </c>
      <c r="E5525" s="3">
        <v>40814.5625</v>
      </c>
      <c r="F5525" s="11">
        <v>6.95</v>
      </c>
      <c r="G5525" s="2">
        <v>12708</v>
      </c>
      <c r="H5525" s="11">
        <v>20.85</v>
      </c>
    </row>
    <row r="5526" spans="1:8" x14ac:dyDescent="0.25">
      <c r="A5526" s="2">
        <v>568674</v>
      </c>
      <c r="B5526" s="1">
        <v>22178</v>
      </c>
      <c r="C5526" s="2" t="s">
        <v>315</v>
      </c>
      <c r="D5526" s="2">
        <v>6</v>
      </c>
      <c r="E5526" s="3">
        <v>40814.5625</v>
      </c>
      <c r="F5526" s="11">
        <v>1.95</v>
      </c>
      <c r="G5526" s="2">
        <v>12708</v>
      </c>
      <c r="H5526" s="11">
        <v>11.7</v>
      </c>
    </row>
    <row r="5527" spans="1:8" x14ac:dyDescent="0.25">
      <c r="A5527" s="2">
        <v>568674</v>
      </c>
      <c r="B5527" s="1">
        <v>22423</v>
      </c>
      <c r="C5527" s="2" t="s">
        <v>100</v>
      </c>
      <c r="D5527" s="2">
        <v>1</v>
      </c>
      <c r="E5527" s="3">
        <v>40814.5625</v>
      </c>
      <c r="F5527" s="11">
        <v>12.75</v>
      </c>
      <c r="G5527" s="2">
        <v>12708</v>
      </c>
      <c r="H5527" s="11">
        <v>12.75</v>
      </c>
    </row>
    <row r="5528" spans="1:8" x14ac:dyDescent="0.25">
      <c r="A5528" s="2">
        <v>568674</v>
      </c>
      <c r="B5528" s="1">
        <v>22727</v>
      </c>
      <c r="C5528" s="2" t="s">
        <v>161</v>
      </c>
      <c r="D5528" s="2">
        <v>8</v>
      </c>
      <c r="E5528" s="3">
        <v>40814.5625</v>
      </c>
      <c r="F5528" s="11">
        <v>3.75</v>
      </c>
      <c r="G5528" s="2">
        <v>12708</v>
      </c>
      <c r="H5528" s="11">
        <v>30</v>
      </c>
    </row>
    <row r="5529" spans="1:8" x14ac:dyDescent="0.25">
      <c r="A5529" s="2">
        <v>568674</v>
      </c>
      <c r="B5529" s="1">
        <v>22728</v>
      </c>
      <c r="C5529" s="2" t="s">
        <v>191</v>
      </c>
      <c r="D5529" s="2">
        <v>8</v>
      </c>
      <c r="E5529" s="3">
        <v>40814.5625</v>
      </c>
      <c r="F5529" s="11">
        <v>3.75</v>
      </c>
      <c r="G5529" s="2">
        <v>12708</v>
      </c>
      <c r="H5529" s="11">
        <v>30</v>
      </c>
    </row>
    <row r="5530" spans="1:8" x14ac:dyDescent="0.25">
      <c r="A5530" s="2">
        <v>568674</v>
      </c>
      <c r="B5530" s="1">
        <v>22832</v>
      </c>
      <c r="C5530" s="2" t="s">
        <v>1536</v>
      </c>
      <c r="D5530" s="2">
        <v>2</v>
      </c>
      <c r="E5530" s="3">
        <v>40814.5625</v>
      </c>
      <c r="F5530" s="11">
        <v>10.75</v>
      </c>
      <c r="G5530" s="2">
        <v>12708</v>
      </c>
      <c r="H5530" s="11">
        <v>21.5</v>
      </c>
    </row>
    <row r="5531" spans="1:8" x14ac:dyDescent="0.25">
      <c r="A5531" s="2">
        <v>568674</v>
      </c>
      <c r="B5531" s="1">
        <v>22962</v>
      </c>
      <c r="C5531" s="2" t="s">
        <v>14</v>
      </c>
      <c r="D5531" s="2">
        <v>12</v>
      </c>
      <c r="E5531" s="3">
        <v>40814.5625</v>
      </c>
      <c r="F5531" s="11">
        <v>0.85</v>
      </c>
      <c r="G5531" s="2">
        <v>12708</v>
      </c>
      <c r="H5531" s="11">
        <v>10.199999999999999</v>
      </c>
    </row>
    <row r="5532" spans="1:8" x14ac:dyDescent="0.25">
      <c r="A5532" s="2">
        <v>568674</v>
      </c>
      <c r="B5532" s="1">
        <v>22989</v>
      </c>
      <c r="C5532" s="2" t="s">
        <v>636</v>
      </c>
      <c r="D5532" s="2">
        <v>6</v>
      </c>
      <c r="E5532" s="3">
        <v>40814.5625</v>
      </c>
      <c r="F5532" s="11">
        <v>3.25</v>
      </c>
      <c r="G5532" s="2">
        <v>12708</v>
      </c>
      <c r="H5532" s="11">
        <v>19.5</v>
      </c>
    </row>
    <row r="5533" spans="1:8" x14ac:dyDescent="0.25">
      <c r="A5533" s="2">
        <v>568674</v>
      </c>
      <c r="B5533" s="1">
        <v>23113</v>
      </c>
      <c r="C5533" s="2" t="s">
        <v>1497</v>
      </c>
      <c r="D5533" s="2">
        <v>3</v>
      </c>
      <c r="E5533" s="3">
        <v>40814.5625</v>
      </c>
      <c r="F5533" s="11">
        <v>4.95</v>
      </c>
      <c r="G5533" s="2">
        <v>12708</v>
      </c>
      <c r="H5533" s="11">
        <v>14.850000000000001</v>
      </c>
    </row>
    <row r="5534" spans="1:8" x14ac:dyDescent="0.25">
      <c r="A5534" s="2">
        <v>568674</v>
      </c>
      <c r="B5534" s="1">
        <v>23215</v>
      </c>
      <c r="C5534" s="2" t="s">
        <v>1535</v>
      </c>
      <c r="D5534" s="2">
        <v>12</v>
      </c>
      <c r="E5534" s="3">
        <v>40814.5625</v>
      </c>
      <c r="F5534" s="11">
        <v>2.08</v>
      </c>
      <c r="G5534" s="2">
        <v>12708</v>
      </c>
      <c r="H5534" s="11">
        <v>24.96</v>
      </c>
    </row>
    <row r="5535" spans="1:8" x14ac:dyDescent="0.25">
      <c r="A5535" s="2">
        <v>568674</v>
      </c>
      <c r="B5535" s="1">
        <v>23221</v>
      </c>
      <c r="C5535" s="2" t="s">
        <v>1080</v>
      </c>
      <c r="D5535" s="2">
        <v>12</v>
      </c>
      <c r="E5535" s="3">
        <v>40814.5625</v>
      </c>
      <c r="F5535" s="11">
        <v>0.83</v>
      </c>
      <c r="G5535" s="2">
        <v>12708</v>
      </c>
      <c r="H5535" s="11">
        <v>9.9599999999999991</v>
      </c>
    </row>
    <row r="5536" spans="1:8" x14ac:dyDescent="0.25">
      <c r="A5536" s="2">
        <v>568674</v>
      </c>
      <c r="B5536" s="1">
        <v>23316</v>
      </c>
      <c r="C5536" s="2" t="s">
        <v>1327</v>
      </c>
      <c r="D5536" s="2">
        <v>2</v>
      </c>
      <c r="E5536" s="3">
        <v>40814.5625</v>
      </c>
      <c r="F5536" s="11">
        <v>9.9499999999999993</v>
      </c>
      <c r="G5536" s="2">
        <v>12708</v>
      </c>
      <c r="H5536" s="11">
        <v>19.899999999999999</v>
      </c>
    </row>
    <row r="5537" spans="1:8" x14ac:dyDescent="0.25">
      <c r="A5537" s="2">
        <v>568674</v>
      </c>
      <c r="B5537" s="1">
        <v>23355</v>
      </c>
      <c r="C5537" s="2" t="s">
        <v>1502</v>
      </c>
      <c r="D5537" s="2">
        <v>4</v>
      </c>
      <c r="E5537" s="3">
        <v>40814.5625</v>
      </c>
      <c r="F5537" s="11">
        <v>4.95</v>
      </c>
      <c r="G5537" s="2">
        <v>12708</v>
      </c>
      <c r="H5537" s="11">
        <v>19.8</v>
      </c>
    </row>
    <row r="5538" spans="1:8" x14ac:dyDescent="0.25">
      <c r="A5538" s="2">
        <v>568674</v>
      </c>
      <c r="B5538" s="1">
        <v>23545</v>
      </c>
      <c r="C5538" s="2" t="s">
        <v>1477</v>
      </c>
      <c r="D5538" s="2">
        <v>25</v>
      </c>
      <c r="E5538" s="3">
        <v>40814.5625</v>
      </c>
      <c r="F5538" s="11">
        <v>0.42</v>
      </c>
      <c r="G5538" s="2">
        <v>12708</v>
      </c>
      <c r="H5538" s="11">
        <v>10.5</v>
      </c>
    </row>
    <row r="5539" spans="1:8" x14ac:dyDescent="0.25">
      <c r="A5539" s="2">
        <v>568674</v>
      </c>
      <c r="B5539" s="1">
        <v>23546</v>
      </c>
      <c r="C5539" s="2" t="s">
        <v>1537</v>
      </c>
      <c r="D5539" s="2">
        <v>25</v>
      </c>
      <c r="E5539" s="3">
        <v>40814.5625</v>
      </c>
      <c r="F5539" s="11">
        <v>0.42</v>
      </c>
      <c r="G5539" s="2">
        <v>12708</v>
      </c>
      <c r="H5539" s="11">
        <v>10.5</v>
      </c>
    </row>
    <row r="5540" spans="1:8" x14ac:dyDescent="0.25">
      <c r="A5540" s="2">
        <v>568674</v>
      </c>
      <c r="B5540" s="1">
        <v>85053</v>
      </c>
      <c r="C5540" s="2" t="s">
        <v>918</v>
      </c>
      <c r="D5540" s="2">
        <v>6</v>
      </c>
      <c r="E5540" s="3">
        <v>40814.5625</v>
      </c>
      <c r="F5540" s="11">
        <v>2.1</v>
      </c>
      <c r="G5540" s="2">
        <v>12708</v>
      </c>
      <c r="H5540" s="11">
        <v>12.600000000000001</v>
      </c>
    </row>
    <row r="5541" spans="1:8" x14ac:dyDescent="0.25">
      <c r="A5541" s="2">
        <v>568674</v>
      </c>
      <c r="B5541" s="1" t="s">
        <v>127</v>
      </c>
      <c r="C5541" s="2" t="s">
        <v>128</v>
      </c>
      <c r="D5541" s="2">
        <v>4</v>
      </c>
      <c r="E5541" s="3">
        <v>40814.5625</v>
      </c>
      <c r="F5541" s="11">
        <v>4.25</v>
      </c>
      <c r="G5541" s="2">
        <v>12708</v>
      </c>
      <c r="H5541" s="11">
        <v>17</v>
      </c>
    </row>
    <row r="5542" spans="1:8" x14ac:dyDescent="0.25">
      <c r="A5542" s="2">
        <v>568987</v>
      </c>
      <c r="B5542" s="1">
        <v>20675</v>
      </c>
      <c r="C5542" s="2" t="s">
        <v>130</v>
      </c>
      <c r="D5542" s="2">
        <v>16</v>
      </c>
      <c r="E5542" s="3">
        <v>40815.665277777778</v>
      </c>
      <c r="F5542" s="11">
        <v>1.25</v>
      </c>
      <c r="G5542" s="2">
        <v>12709</v>
      </c>
      <c r="H5542" s="11">
        <v>20</v>
      </c>
    </row>
    <row r="5543" spans="1:8" x14ac:dyDescent="0.25">
      <c r="A5543" s="2">
        <v>568987</v>
      </c>
      <c r="B5543" s="1">
        <v>20676</v>
      </c>
      <c r="C5543" s="2" t="s">
        <v>132</v>
      </c>
      <c r="D5543" s="2">
        <v>16</v>
      </c>
      <c r="E5543" s="3">
        <v>40815.665277777778</v>
      </c>
      <c r="F5543" s="11">
        <v>1.25</v>
      </c>
      <c r="G5543" s="2">
        <v>12709</v>
      </c>
      <c r="H5543" s="11">
        <v>20</v>
      </c>
    </row>
    <row r="5544" spans="1:8" x14ac:dyDescent="0.25">
      <c r="A5544" s="2">
        <v>568987</v>
      </c>
      <c r="B5544" s="1">
        <v>20677</v>
      </c>
      <c r="C5544" s="2" t="s">
        <v>121</v>
      </c>
      <c r="D5544" s="2">
        <v>16</v>
      </c>
      <c r="E5544" s="3">
        <v>40815.665277777778</v>
      </c>
      <c r="F5544" s="11">
        <v>1.25</v>
      </c>
      <c r="G5544" s="2">
        <v>12709</v>
      </c>
      <c r="H5544" s="11">
        <v>20</v>
      </c>
    </row>
    <row r="5545" spans="1:8" x14ac:dyDescent="0.25">
      <c r="A5545" s="2">
        <v>568987</v>
      </c>
      <c r="B5545" s="1">
        <v>20682</v>
      </c>
      <c r="C5545" s="2" t="s">
        <v>308</v>
      </c>
      <c r="D5545" s="2">
        <v>12</v>
      </c>
      <c r="E5545" s="3">
        <v>40815.665277777778</v>
      </c>
      <c r="F5545" s="11">
        <v>3.25</v>
      </c>
      <c r="G5545" s="2">
        <v>12709</v>
      </c>
      <c r="H5545" s="11">
        <v>39</v>
      </c>
    </row>
    <row r="5546" spans="1:8" x14ac:dyDescent="0.25">
      <c r="A5546" s="2">
        <v>568987</v>
      </c>
      <c r="B5546" s="1">
        <v>21080</v>
      </c>
      <c r="C5546" s="2" t="s">
        <v>377</v>
      </c>
      <c r="D5546" s="2">
        <v>12</v>
      </c>
      <c r="E5546" s="3">
        <v>40815.665277777778</v>
      </c>
      <c r="F5546" s="11">
        <v>0.85</v>
      </c>
      <c r="G5546" s="2">
        <v>12709</v>
      </c>
      <c r="H5546" s="11">
        <v>10.199999999999999</v>
      </c>
    </row>
    <row r="5547" spans="1:8" x14ac:dyDescent="0.25">
      <c r="A5547" s="2">
        <v>568987</v>
      </c>
      <c r="B5547" s="1">
        <v>21094</v>
      </c>
      <c r="C5547" s="2" t="s">
        <v>310</v>
      </c>
      <c r="D5547" s="2">
        <v>12</v>
      </c>
      <c r="E5547" s="3">
        <v>40815.665277777778</v>
      </c>
      <c r="F5547" s="11">
        <v>0.85</v>
      </c>
      <c r="G5547" s="2">
        <v>12709</v>
      </c>
      <c r="H5547" s="11">
        <v>10.199999999999999</v>
      </c>
    </row>
    <row r="5548" spans="1:8" x14ac:dyDescent="0.25">
      <c r="A5548" s="2">
        <v>568987</v>
      </c>
      <c r="B5548" s="1">
        <v>21210</v>
      </c>
      <c r="C5548" s="2" t="s">
        <v>174</v>
      </c>
      <c r="D5548" s="2">
        <v>12</v>
      </c>
      <c r="E5548" s="3">
        <v>40815.665277777778</v>
      </c>
      <c r="F5548" s="11">
        <v>1.45</v>
      </c>
      <c r="G5548" s="2">
        <v>12709</v>
      </c>
      <c r="H5548" s="11">
        <v>17.399999999999999</v>
      </c>
    </row>
    <row r="5549" spans="1:8" x14ac:dyDescent="0.25">
      <c r="A5549" s="2">
        <v>568987</v>
      </c>
      <c r="B5549" s="1">
        <v>21212</v>
      </c>
      <c r="C5549" s="2" t="s">
        <v>21</v>
      </c>
      <c r="D5549" s="2">
        <v>24</v>
      </c>
      <c r="E5549" s="3">
        <v>40815.665277777778</v>
      </c>
      <c r="F5549" s="11">
        <v>0.55000000000000004</v>
      </c>
      <c r="G5549" s="2">
        <v>12709</v>
      </c>
      <c r="H5549" s="11">
        <v>13.200000000000001</v>
      </c>
    </row>
    <row r="5550" spans="1:8" x14ac:dyDescent="0.25">
      <c r="A5550" s="2">
        <v>568987</v>
      </c>
      <c r="B5550" s="1">
        <v>21238</v>
      </c>
      <c r="C5550" s="2" t="s">
        <v>125</v>
      </c>
      <c r="D5550" s="2">
        <v>24</v>
      </c>
      <c r="E5550" s="3">
        <v>40815.665277777778</v>
      </c>
      <c r="F5550" s="11">
        <v>0.85</v>
      </c>
      <c r="G5550" s="2">
        <v>12709</v>
      </c>
      <c r="H5550" s="11">
        <v>20.399999999999999</v>
      </c>
    </row>
    <row r="5551" spans="1:8" x14ac:dyDescent="0.25">
      <c r="A5551" s="2">
        <v>568987</v>
      </c>
      <c r="B5551" s="1">
        <v>22192</v>
      </c>
      <c r="C5551" s="2" t="s">
        <v>908</v>
      </c>
      <c r="D5551" s="2">
        <v>6</v>
      </c>
      <c r="E5551" s="3">
        <v>40815.665277777778</v>
      </c>
      <c r="F5551" s="11">
        <v>8.5</v>
      </c>
      <c r="G5551" s="2">
        <v>12709</v>
      </c>
      <c r="H5551" s="11">
        <v>51</v>
      </c>
    </row>
    <row r="5552" spans="1:8" x14ac:dyDescent="0.25">
      <c r="A5552" s="2">
        <v>568987</v>
      </c>
      <c r="B5552" s="1">
        <v>22354</v>
      </c>
      <c r="C5552" s="2" t="s">
        <v>81</v>
      </c>
      <c r="D5552" s="2">
        <v>15</v>
      </c>
      <c r="E5552" s="3">
        <v>40815.665277777778</v>
      </c>
      <c r="F5552" s="11">
        <v>3.75</v>
      </c>
      <c r="G5552" s="2">
        <v>12709</v>
      </c>
      <c r="H5552" s="11">
        <v>56.25</v>
      </c>
    </row>
    <row r="5553" spans="1:8" x14ac:dyDescent="0.25">
      <c r="A5553" s="2">
        <v>568987</v>
      </c>
      <c r="B5553" s="1">
        <v>22467</v>
      </c>
      <c r="C5553" s="2" t="s">
        <v>107</v>
      </c>
      <c r="D5553" s="2">
        <v>12</v>
      </c>
      <c r="E5553" s="3">
        <v>40815.665277777778</v>
      </c>
      <c r="F5553" s="11">
        <v>2.5499999999999998</v>
      </c>
      <c r="G5553" s="2">
        <v>12709</v>
      </c>
      <c r="H5553" s="11">
        <v>30.599999999999998</v>
      </c>
    </row>
    <row r="5554" spans="1:8" x14ac:dyDescent="0.25">
      <c r="A5554" s="2">
        <v>568987</v>
      </c>
      <c r="B5554" s="1">
        <v>22489</v>
      </c>
      <c r="C5554" s="2" t="s">
        <v>185</v>
      </c>
      <c r="D5554" s="2">
        <v>24</v>
      </c>
      <c r="E5554" s="3">
        <v>40815.665277777778</v>
      </c>
      <c r="F5554" s="11">
        <v>0.42</v>
      </c>
      <c r="G5554" s="2">
        <v>12709</v>
      </c>
      <c r="H5554" s="11">
        <v>10.08</v>
      </c>
    </row>
    <row r="5555" spans="1:8" x14ac:dyDescent="0.25">
      <c r="A5555" s="2">
        <v>568987</v>
      </c>
      <c r="B5555" s="1">
        <v>22627</v>
      </c>
      <c r="C5555" s="2" t="s">
        <v>150</v>
      </c>
      <c r="D5555" s="2">
        <v>10</v>
      </c>
      <c r="E5555" s="3">
        <v>40815.665277777778</v>
      </c>
      <c r="F5555" s="11">
        <v>8.5</v>
      </c>
      <c r="G5555" s="2">
        <v>12709</v>
      </c>
      <c r="H5555" s="11">
        <v>85</v>
      </c>
    </row>
    <row r="5556" spans="1:8" x14ac:dyDescent="0.25">
      <c r="A5556" s="2">
        <v>568987</v>
      </c>
      <c r="B5556" s="1">
        <v>22666</v>
      </c>
      <c r="C5556" s="2" t="s">
        <v>533</v>
      </c>
      <c r="D5556" s="2">
        <v>12</v>
      </c>
      <c r="E5556" s="3">
        <v>40815.665277777778</v>
      </c>
      <c r="F5556" s="11">
        <v>2.95</v>
      </c>
      <c r="G5556" s="2">
        <v>12709</v>
      </c>
      <c r="H5556" s="11">
        <v>35.400000000000006</v>
      </c>
    </row>
    <row r="5557" spans="1:8" x14ac:dyDescent="0.25">
      <c r="A5557" s="2">
        <v>568987</v>
      </c>
      <c r="B5557" s="1">
        <v>22726</v>
      </c>
      <c r="C5557" s="2" t="s">
        <v>834</v>
      </c>
      <c r="D5557" s="2">
        <v>8</v>
      </c>
      <c r="E5557" s="3">
        <v>40815.665277777778</v>
      </c>
      <c r="F5557" s="11">
        <v>3.75</v>
      </c>
      <c r="G5557" s="2">
        <v>12709</v>
      </c>
      <c r="H5557" s="11">
        <v>30</v>
      </c>
    </row>
    <row r="5558" spans="1:8" x14ac:dyDescent="0.25">
      <c r="A5558" s="2">
        <v>568987</v>
      </c>
      <c r="B5558" s="1">
        <v>22728</v>
      </c>
      <c r="C5558" s="2" t="s">
        <v>191</v>
      </c>
      <c r="D5558" s="2">
        <v>8</v>
      </c>
      <c r="E5558" s="3">
        <v>40815.665277777778</v>
      </c>
      <c r="F5558" s="11">
        <v>3.75</v>
      </c>
      <c r="G5558" s="2">
        <v>12709</v>
      </c>
      <c r="H5558" s="11">
        <v>30</v>
      </c>
    </row>
    <row r="5559" spans="1:8" x14ac:dyDescent="0.25">
      <c r="A5559" s="2">
        <v>568987</v>
      </c>
      <c r="B5559" s="1">
        <v>22730</v>
      </c>
      <c r="C5559" s="2" t="s">
        <v>160</v>
      </c>
      <c r="D5559" s="2">
        <v>8</v>
      </c>
      <c r="E5559" s="3">
        <v>40815.665277777778</v>
      </c>
      <c r="F5559" s="11">
        <v>3.75</v>
      </c>
      <c r="G5559" s="2">
        <v>12709</v>
      </c>
      <c r="H5559" s="11">
        <v>30</v>
      </c>
    </row>
    <row r="5560" spans="1:8" x14ac:dyDescent="0.25">
      <c r="A5560" s="2">
        <v>568987</v>
      </c>
      <c r="B5560" s="1">
        <v>22907</v>
      </c>
      <c r="C5560" s="2" t="s">
        <v>186</v>
      </c>
      <c r="D5560" s="2">
        <v>12</v>
      </c>
      <c r="E5560" s="3">
        <v>40815.665277777778</v>
      </c>
      <c r="F5560" s="11">
        <v>0.85</v>
      </c>
      <c r="G5560" s="2">
        <v>12709</v>
      </c>
      <c r="H5560" s="11">
        <v>10.199999999999999</v>
      </c>
    </row>
    <row r="5561" spans="1:8" x14ac:dyDescent="0.25">
      <c r="A5561" s="2">
        <v>568987</v>
      </c>
      <c r="B5561" s="1">
        <v>23198</v>
      </c>
      <c r="C5561" s="2" t="s">
        <v>1187</v>
      </c>
      <c r="D5561" s="2">
        <v>12</v>
      </c>
      <c r="E5561" s="3">
        <v>40815.665277777778</v>
      </c>
      <c r="F5561" s="11">
        <v>1.45</v>
      </c>
      <c r="G5561" s="2">
        <v>12709</v>
      </c>
      <c r="H5561" s="11">
        <v>17.399999999999999</v>
      </c>
    </row>
    <row r="5562" spans="1:8" x14ac:dyDescent="0.25">
      <c r="A5562" s="2">
        <v>568987</v>
      </c>
      <c r="B5562" s="1">
        <v>47566</v>
      </c>
      <c r="C5562" s="2" t="s">
        <v>530</v>
      </c>
      <c r="D5562" s="2">
        <v>8</v>
      </c>
      <c r="E5562" s="3">
        <v>40815.665277777778</v>
      </c>
      <c r="F5562" s="11">
        <v>4.95</v>
      </c>
      <c r="G5562" s="2">
        <v>12709</v>
      </c>
      <c r="H5562" s="11">
        <v>39.6</v>
      </c>
    </row>
    <row r="5563" spans="1:8" x14ac:dyDescent="0.25">
      <c r="A5563" s="2">
        <v>568987</v>
      </c>
      <c r="B5563" s="1" t="s">
        <v>492</v>
      </c>
      <c r="C5563" s="2" t="s">
        <v>493</v>
      </c>
      <c r="D5563" s="2">
        <v>21</v>
      </c>
      <c r="E5563" s="3">
        <v>40815.665277777778</v>
      </c>
      <c r="F5563" s="11">
        <v>5.45</v>
      </c>
      <c r="G5563" s="2">
        <v>12709</v>
      </c>
      <c r="H5563" s="11">
        <v>114.45</v>
      </c>
    </row>
    <row r="5564" spans="1:8" x14ac:dyDescent="0.25">
      <c r="A5564" s="2">
        <v>568987</v>
      </c>
      <c r="B5564" s="1" t="s">
        <v>494</v>
      </c>
      <c r="C5564" s="2" t="s">
        <v>495</v>
      </c>
      <c r="D5564" s="2">
        <v>21</v>
      </c>
      <c r="E5564" s="3">
        <v>40815.665277777778</v>
      </c>
      <c r="F5564" s="11">
        <v>5.45</v>
      </c>
      <c r="G5564" s="2">
        <v>12709</v>
      </c>
      <c r="H5564" s="11">
        <v>114.45</v>
      </c>
    </row>
    <row r="5565" spans="1:8" x14ac:dyDescent="0.25">
      <c r="A5565" s="2">
        <v>569001</v>
      </c>
      <c r="B5565" s="1">
        <v>20674</v>
      </c>
      <c r="C5565" s="2" t="s">
        <v>343</v>
      </c>
      <c r="D5565" s="2">
        <v>8</v>
      </c>
      <c r="E5565" s="3">
        <v>40815.744444444441</v>
      </c>
      <c r="F5565" s="11">
        <v>1.25</v>
      </c>
      <c r="G5565" s="2">
        <v>12703</v>
      </c>
      <c r="H5565" s="11">
        <v>10</v>
      </c>
    </row>
    <row r="5566" spans="1:8" x14ac:dyDescent="0.25">
      <c r="A5566" s="2">
        <v>569001</v>
      </c>
      <c r="B5566" s="1">
        <v>20675</v>
      </c>
      <c r="C5566" s="2" t="s">
        <v>130</v>
      </c>
      <c r="D5566" s="2">
        <v>8</v>
      </c>
      <c r="E5566" s="3">
        <v>40815.744444444441</v>
      </c>
      <c r="F5566" s="11">
        <v>1.25</v>
      </c>
      <c r="G5566" s="2">
        <v>12703</v>
      </c>
      <c r="H5566" s="11">
        <v>10</v>
      </c>
    </row>
    <row r="5567" spans="1:8" x14ac:dyDescent="0.25">
      <c r="A5567" s="2">
        <v>569001</v>
      </c>
      <c r="B5567" s="1">
        <v>20677</v>
      </c>
      <c r="C5567" s="2" t="s">
        <v>121</v>
      </c>
      <c r="D5567" s="2">
        <v>8</v>
      </c>
      <c r="E5567" s="3">
        <v>40815.744444444441</v>
      </c>
      <c r="F5567" s="11">
        <v>1.25</v>
      </c>
      <c r="G5567" s="2">
        <v>12703</v>
      </c>
      <c r="H5567" s="11">
        <v>10</v>
      </c>
    </row>
    <row r="5568" spans="1:8" x14ac:dyDescent="0.25">
      <c r="A5568" s="2">
        <v>569001</v>
      </c>
      <c r="B5568" s="1">
        <v>21154</v>
      </c>
      <c r="C5568" s="2" t="s">
        <v>369</v>
      </c>
      <c r="D5568" s="2">
        <v>10</v>
      </c>
      <c r="E5568" s="3">
        <v>40815.744444444441</v>
      </c>
      <c r="F5568" s="11">
        <v>1.25</v>
      </c>
      <c r="G5568" s="2">
        <v>12703</v>
      </c>
      <c r="H5568" s="11">
        <v>12.5</v>
      </c>
    </row>
    <row r="5569" spans="1:8" x14ac:dyDescent="0.25">
      <c r="A5569" s="2">
        <v>569001</v>
      </c>
      <c r="B5569" s="1">
        <v>21238</v>
      </c>
      <c r="C5569" s="2" t="s">
        <v>125</v>
      </c>
      <c r="D5569" s="2">
        <v>8</v>
      </c>
      <c r="E5569" s="3">
        <v>40815.744444444441</v>
      </c>
      <c r="F5569" s="11">
        <v>0.85</v>
      </c>
      <c r="G5569" s="2">
        <v>12703</v>
      </c>
      <c r="H5569" s="11">
        <v>6.8</v>
      </c>
    </row>
    <row r="5570" spans="1:8" x14ac:dyDescent="0.25">
      <c r="A5570" s="2">
        <v>569001</v>
      </c>
      <c r="B5570" s="1">
        <v>21240</v>
      </c>
      <c r="C5570" s="2" t="s">
        <v>131</v>
      </c>
      <c r="D5570" s="2">
        <v>8</v>
      </c>
      <c r="E5570" s="3">
        <v>40815.744444444441</v>
      </c>
      <c r="F5570" s="11">
        <v>0.85</v>
      </c>
      <c r="G5570" s="2">
        <v>12703</v>
      </c>
      <c r="H5570" s="11">
        <v>6.8</v>
      </c>
    </row>
    <row r="5571" spans="1:8" x14ac:dyDescent="0.25">
      <c r="A5571" s="2">
        <v>569001</v>
      </c>
      <c r="B5571" s="1">
        <v>22302</v>
      </c>
      <c r="C5571" s="2" t="s">
        <v>509</v>
      </c>
      <c r="D5571" s="2">
        <v>6</v>
      </c>
      <c r="E5571" s="3">
        <v>40815.744444444441</v>
      </c>
      <c r="F5571" s="11">
        <v>2.5499999999999998</v>
      </c>
      <c r="G5571" s="2">
        <v>12703</v>
      </c>
      <c r="H5571" s="11">
        <v>15.299999999999999</v>
      </c>
    </row>
    <row r="5572" spans="1:8" x14ac:dyDescent="0.25">
      <c r="A5572" s="2">
        <v>569001</v>
      </c>
      <c r="B5572" s="1">
        <v>22303</v>
      </c>
      <c r="C5572" s="2" t="s">
        <v>422</v>
      </c>
      <c r="D5572" s="2">
        <v>6</v>
      </c>
      <c r="E5572" s="3">
        <v>40815.744444444441</v>
      </c>
      <c r="F5572" s="11">
        <v>2.5499999999999998</v>
      </c>
      <c r="G5572" s="2">
        <v>12703</v>
      </c>
      <c r="H5572" s="11">
        <v>15.299999999999999</v>
      </c>
    </row>
    <row r="5573" spans="1:8" x14ac:dyDescent="0.25">
      <c r="A5573" s="2">
        <v>569001</v>
      </c>
      <c r="B5573" s="1">
        <v>22328</v>
      </c>
      <c r="C5573" s="2" t="s">
        <v>101</v>
      </c>
      <c r="D5573" s="2">
        <v>6</v>
      </c>
      <c r="E5573" s="3">
        <v>40815.744444444441</v>
      </c>
      <c r="F5573" s="11">
        <v>2.95</v>
      </c>
      <c r="G5573" s="2">
        <v>12703</v>
      </c>
      <c r="H5573" s="11">
        <v>17.700000000000003</v>
      </c>
    </row>
    <row r="5574" spans="1:8" x14ac:dyDescent="0.25">
      <c r="A5574" s="2">
        <v>569001</v>
      </c>
      <c r="B5574" s="1">
        <v>22652</v>
      </c>
      <c r="C5574" s="2" t="s">
        <v>227</v>
      </c>
      <c r="D5574" s="2">
        <v>10</v>
      </c>
      <c r="E5574" s="3">
        <v>40815.744444444441</v>
      </c>
      <c r="F5574" s="11">
        <v>1.65</v>
      </c>
      <c r="G5574" s="2">
        <v>12703</v>
      </c>
      <c r="H5574" s="11">
        <v>16.5</v>
      </c>
    </row>
    <row r="5575" spans="1:8" x14ac:dyDescent="0.25">
      <c r="A5575" s="2">
        <v>569001</v>
      </c>
      <c r="B5575" s="1">
        <v>22743</v>
      </c>
      <c r="C5575" s="2" t="s">
        <v>210</v>
      </c>
      <c r="D5575" s="2">
        <v>6</v>
      </c>
      <c r="E5575" s="3">
        <v>40815.744444444441</v>
      </c>
      <c r="F5575" s="11">
        <v>2.95</v>
      </c>
      <c r="G5575" s="2">
        <v>12703</v>
      </c>
      <c r="H5575" s="11">
        <v>17.700000000000003</v>
      </c>
    </row>
    <row r="5576" spans="1:8" x14ac:dyDescent="0.25">
      <c r="A5576" s="2">
        <v>569001</v>
      </c>
      <c r="B5576" s="1">
        <v>22759</v>
      </c>
      <c r="C5576" s="2" t="s">
        <v>199</v>
      </c>
      <c r="D5576" s="2">
        <v>12</v>
      </c>
      <c r="E5576" s="3">
        <v>40815.744444444441</v>
      </c>
      <c r="F5576" s="11">
        <v>1.65</v>
      </c>
      <c r="G5576" s="2">
        <v>12703</v>
      </c>
      <c r="H5576" s="11">
        <v>19.799999999999997</v>
      </c>
    </row>
    <row r="5577" spans="1:8" x14ac:dyDescent="0.25">
      <c r="A5577" s="2">
        <v>569001</v>
      </c>
      <c r="B5577" s="1">
        <v>22865</v>
      </c>
      <c r="C5577" s="2" t="s">
        <v>31</v>
      </c>
      <c r="D5577" s="2">
        <v>12</v>
      </c>
      <c r="E5577" s="3">
        <v>40815.744444444441</v>
      </c>
      <c r="F5577" s="11">
        <v>2.1</v>
      </c>
      <c r="G5577" s="2">
        <v>12703</v>
      </c>
      <c r="H5577" s="11">
        <v>25.200000000000003</v>
      </c>
    </row>
    <row r="5578" spans="1:8" x14ac:dyDescent="0.25">
      <c r="A5578" s="2">
        <v>569001</v>
      </c>
      <c r="B5578" s="1">
        <v>22895</v>
      </c>
      <c r="C5578" s="2" t="s">
        <v>78</v>
      </c>
      <c r="D5578" s="2">
        <v>6</v>
      </c>
      <c r="E5578" s="3">
        <v>40815.744444444441</v>
      </c>
      <c r="F5578" s="11">
        <v>3.25</v>
      </c>
      <c r="G5578" s="2">
        <v>12703</v>
      </c>
      <c r="H5578" s="11">
        <v>19.5</v>
      </c>
    </row>
    <row r="5579" spans="1:8" x14ac:dyDescent="0.25">
      <c r="A5579" s="2">
        <v>569001</v>
      </c>
      <c r="B5579" s="1">
        <v>22897</v>
      </c>
      <c r="C5579" s="2" t="s">
        <v>188</v>
      </c>
      <c r="D5579" s="2">
        <v>10</v>
      </c>
      <c r="E5579" s="3">
        <v>40815.744444444441</v>
      </c>
      <c r="F5579" s="11">
        <v>1.45</v>
      </c>
      <c r="G5579" s="2">
        <v>12703</v>
      </c>
      <c r="H5579" s="11">
        <v>14.5</v>
      </c>
    </row>
    <row r="5580" spans="1:8" x14ac:dyDescent="0.25">
      <c r="A5580" s="2">
        <v>569001</v>
      </c>
      <c r="B5580" s="1">
        <v>22908</v>
      </c>
      <c r="C5580" s="2" t="s">
        <v>187</v>
      </c>
      <c r="D5580" s="2">
        <v>12</v>
      </c>
      <c r="E5580" s="3">
        <v>40815.744444444441</v>
      </c>
      <c r="F5580" s="11">
        <v>0.85</v>
      </c>
      <c r="G5580" s="2">
        <v>12703</v>
      </c>
      <c r="H5580" s="11">
        <v>10.199999999999999</v>
      </c>
    </row>
    <row r="5581" spans="1:8" x14ac:dyDescent="0.25">
      <c r="A5581" s="2">
        <v>569001</v>
      </c>
      <c r="B5581" s="1">
        <v>23204</v>
      </c>
      <c r="C5581" s="2" t="s">
        <v>902</v>
      </c>
      <c r="D5581" s="2">
        <v>10</v>
      </c>
      <c r="E5581" s="3">
        <v>40815.744444444441</v>
      </c>
      <c r="F5581" s="11">
        <v>0.85</v>
      </c>
      <c r="G5581" s="2">
        <v>12703</v>
      </c>
      <c r="H5581" s="11">
        <v>8.5</v>
      </c>
    </row>
    <row r="5582" spans="1:8" x14ac:dyDescent="0.25">
      <c r="A5582" s="2">
        <v>569001</v>
      </c>
      <c r="B5582" s="1">
        <v>23298</v>
      </c>
      <c r="C5582" s="2" t="s">
        <v>1020</v>
      </c>
      <c r="D5582" s="2">
        <v>3</v>
      </c>
      <c r="E5582" s="3">
        <v>40815.744444444441</v>
      </c>
      <c r="F5582" s="11">
        <v>4.95</v>
      </c>
      <c r="G5582" s="2">
        <v>12703</v>
      </c>
      <c r="H5582" s="11">
        <v>14.850000000000001</v>
      </c>
    </row>
    <row r="5583" spans="1:8" x14ac:dyDescent="0.25">
      <c r="A5583" s="2">
        <v>569001</v>
      </c>
      <c r="B5583" s="1">
        <v>82582</v>
      </c>
      <c r="C5583" s="2" t="s">
        <v>1538</v>
      </c>
      <c r="D5583" s="2">
        <v>2</v>
      </c>
      <c r="E5583" s="3">
        <v>40815.744444444441</v>
      </c>
      <c r="F5583" s="11">
        <v>2.1</v>
      </c>
      <c r="G5583" s="2">
        <v>12703</v>
      </c>
      <c r="H5583" s="11">
        <v>4.2</v>
      </c>
    </row>
    <row r="5584" spans="1:8" x14ac:dyDescent="0.25">
      <c r="A5584" s="2">
        <v>569001</v>
      </c>
      <c r="B5584" s="1">
        <v>84945</v>
      </c>
      <c r="C5584" s="2" t="s">
        <v>1</v>
      </c>
      <c r="D5584" s="2">
        <v>12</v>
      </c>
      <c r="E5584" s="3">
        <v>40815.744444444441</v>
      </c>
      <c r="F5584" s="11">
        <v>0.85</v>
      </c>
      <c r="G5584" s="2">
        <v>12703</v>
      </c>
      <c r="H5584" s="11">
        <v>10.199999999999999</v>
      </c>
    </row>
    <row r="5585" spans="1:8" x14ac:dyDescent="0.25">
      <c r="A5585" s="2">
        <v>569017</v>
      </c>
      <c r="B5585" s="1">
        <v>21498</v>
      </c>
      <c r="C5585" s="2" t="s">
        <v>394</v>
      </c>
      <c r="D5585" s="2">
        <v>25</v>
      </c>
      <c r="E5585" s="3">
        <v>40816.390277777777</v>
      </c>
      <c r="F5585" s="11">
        <v>0.42</v>
      </c>
      <c r="G5585" s="2">
        <v>13813</v>
      </c>
      <c r="H5585" s="11">
        <v>10.5</v>
      </c>
    </row>
    <row r="5586" spans="1:8" x14ac:dyDescent="0.25">
      <c r="A5586" s="2">
        <v>569017</v>
      </c>
      <c r="B5586" s="1">
        <v>22186</v>
      </c>
      <c r="C5586" s="2" t="s">
        <v>1548</v>
      </c>
      <c r="D5586" s="2">
        <v>12</v>
      </c>
      <c r="E5586" s="3">
        <v>40816.390277777777</v>
      </c>
      <c r="F5586" s="11">
        <v>1.95</v>
      </c>
      <c r="G5586" s="2">
        <v>13813</v>
      </c>
      <c r="H5586" s="11">
        <v>23.4</v>
      </c>
    </row>
    <row r="5587" spans="1:8" x14ac:dyDescent="0.25">
      <c r="A5587" s="2">
        <v>569017</v>
      </c>
      <c r="B5587" s="1">
        <v>22393</v>
      </c>
      <c r="C5587" s="2" t="s">
        <v>1289</v>
      </c>
      <c r="D5587" s="2">
        <v>6</v>
      </c>
      <c r="E5587" s="3">
        <v>40816.390277777777</v>
      </c>
      <c r="F5587" s="11">
        <v>2.5499999999999998</v>
      </c>
      <c r="G5587" s="2">
        <v>13813</v>
      </c>
      <c r="H5587" s="11">
        <v>15.299999999999999</v>
      </c>
    </row>
    <row r="5588" spans="1:8" x14ac:dyDescent="0.25">
      <c r="A5588" s="2">
        <v>569017</v>
      </c>
      <c r="B5588" s="1">
        <v>23231</v>
      </c>
      <c r="C5588" s="2" t="s">
        <v>1443</v>
      </c>
      <c r="D5588" s="2">
        <v>25</v>
      </c>
      <c r="E5588" s="3">
        <v>40816.390277777777</v>
      </c>
      <c r="F5588" s="11">
        <v>0.42</v>
      </c>
      <c r="G5588" s="2">
        <v>13813</v>
      </c>
      <c r="H5588" s="11">
        <v>10.5</v>
      </c>
    </row>
    <row r="5589" spans="1:8" x14ac:dyDescent="0.25">
      <c r="A5589" s="2">
        <v>569017</v>
      </c>
      <c r="B5589" s="1">
        <v>23395</v>
      </c>
      <c r="C5589" s="2" t="s">
        <v>1547</v>
      </c>
      <c r="D5589" s="2">
        <v>4</v>
      </c>
      <c r="E5589" s="3">
        <v>40816.390277777777</v>
      </c>
      <c r="F5589" s="11">
        <v>3.75</v>
      </c>
      <c r="G5589" s="2">
        <v>13813</v>
      </c>
      <c r="H5589" s="11">
        <v>15</v>
      </c>
    </row>
    <row r="5590" spans="1:8" x14ac:dyDescent="0.25">
      <c r="A5590" s="2">
        <v>569017</v>
      </c>
      <c r="B5590" s="1">
        <v>23493</v>
      </c>
      <c r="C5590" s="2" t="s">
        <v>1546</v>
      </c>
      <c r="D5590" s="2">
        <v>10</v>
      </c>
      <c r="E5590" s="3">
        <v>40816.390277777777</v>
      </c>
      <c r="F5590" s="11">
        <v>1.95</v>
      </c>
      <c r="G5590" s="2">
        <v>13813</v>
      </c>
      <c r="H5590" s="11">
        <v>19.5</v>
      </c>
    </row>
    <row r="5591" spans="1:8" x14ac:dyDescent="0.25">
      <c r="A5591" s="2">
        <v>569017</v>
      </c>
      <c r="B5591" s="1">
        <v>23502</v>
      </c>
      <c r="C5591" s="2" t="s">
        <v>1545</v>
      </c>
      <c r="D5591" s="2">
        <v>12</v>
      </c>
      <c r="E5591" s="3">
        <v>40816.390277777777</v>
      </c>
      <c r="F5591" s="11">
        <v>1.25</v>
      </c>
      <c r="G5591" s="2">
        <v>13813</v>
      </c>
      <c r="H5591" s="11">
        <v>15</v>
      </c>
    </row>
    <row r="5592" spans="1:8" x14ac:dyDescent="0.25">
      <c r="A5592" s="2">
        <v>569017</v>
      </c>
      <c r="B5592" s="1">
        <v>23508</v>
      </c>
      <c r="C5592" s="2" t="s">
        <v>1544</v>
      </c>
      <c r="D5592" s="2">
        <v>20</v>
      </c>
      <c r="E5592" s="3">
        <v>40816.390277777777</v>
      </c>
      <c r="F5592" s="11">
        <v>0.42</v>
      </c>
      <c r="G5592" s="2">
        <v>13813</v>
      </c>
      <c r="H5592" s="11">
        <v>8.4</v>
      </c>
    </row>
    <row r="5593" spans="1:8" x14ac:dyDescent="0.25">
      <c r="A5593" s="2">
        <v>569017</v>
      </c>
      <c r="B5593" s="1">
        <v>23513</v>
      </c>
      <c r="C5593" s="2" t="s">
        <v>1541</v>
      </c>
      <c r="D5593" s="2">
        <v>6</v>
      </c>
      <c r="E5593" s="3">
        <v>40816.390277777777</v>
      </c>
      <c r="F5593" s="11">
        <v>2.08</v>
      </c>
      <c r="G5593" s="2">
        <v>13813</v>
      </c>
      <c r="H5593" s="11">
        <v>12.48</v>
      </c>
    </row>
    <row r="5594" spans="1:8" x14ac:dyDescent="0.25">
      <c r="A5594" s="2">
        <v>569017</v>
      </c>
      <c r="B5594" s="1">
        <v>23515</v>
      </c>
      <c r="C5594" s="2" t="s">
        <v>1539</v>
      </c>
      <c r="D5594" s="2">
        <v>6</v>
      </c>
      <c r="E5594" s="3">
        <v>40816.390277777777</v>
      </c>
      <c r="F5594" s="11">
        <v>2.08</v>
      </c>
      <c r="G5594" s="2">
        <v>13813</v>
      </c>
      <c r="H5594" s="11">
        <v>12.48</v>
      </c>
    </row>
    <row r="5595" spans="1:8" x14ac:dyDescent="0.25">
      <c r="A5595" s="2">
        <v>569017</v>
      </c>
      <c r="B5595" s="1">
        <v>23517</v>
      </c>
      <c r="C5595" s="2" t="s">
        <v>1542</v>
      </c>
      <c r="D5595" s="2">
        <v>6</v>
      </c>
      <c r="E5595" s="3">
        <v>40816.390277777777</v>
      </c>
      <c r="F5595" s="11">
        <v>2.89</v>
      </c>
      <c r="G5595" s="2">
        <v>13813</v>
      </c>
      <c r="H5595" s="11">
        <v>17.34</v>
      </c>
    </row>
    <row r="5596" spans="1:8" x14ac:dyDescent="0.25">
      <c r="A5596" s="2">
        <v>569017</v>
      </c>
      <c r="B5596" s="1">
        <v>23518</v>
      </c>
      <c r="C5596" s="2" t="s">
        <v>1540</v>
      </c>
      <c r="D5596" s="2">
        <v>6</v>
      </c>
      <c r="E5596" s="3">
        <v>40816.390277777777</v>
      </c>
      <c r="F5596" s="11">
        <v>2.89</v>
      </c>
      <c r="G5596" s="2">
        <v>13813</v>
      </c>
      <c r="H5596" s="11">
        <v>17.34</v>
      </c>
    </row>
    <row r="5597" spans="1:8" x14ac:dyDescent="0.25">
      <c r="A5597" s="2">
        <v>569017</v>
      </c>
      <c r="B5597" s="1">
        <v>23520</v>
      </c>
      <c r="C5597" s="2" t="s">
        <v>1543</v>
      </c>
      <c r="D5597" s="2">
        <v>6</v>
      </c>
      <c r="E5597" s="3">
        <v>40816.390277777777</v>
      </c>
      <c r="F5597" s="11">
        <v>3.75</v>
      </c>
      <c r="G5597" s="2">
        <v>13813</v>
      </c>
      <c r="H5597" s="11">
        <v>22.5</v>
      </c>
    </row>
    <row r="5598" spans="1:8" x14ac:dyDescent="0.25">
      <c r="A5598" s="2">
        <v>569017</v>
      </c>
      <c r="B5598" s="1">
        <v>23546</v>
      </c>
      <c r="C5598" s="2" t="s">
        <v>1537</v>
      </c>
      <c r="D5598" s="2">
        <v>25</v>
      </c>
      <c r="E5598" s="3">
        <v>40816.390277777777</v>
      </c>
      <c r="F5598" s="11">
        <v>0.42</v>
      </c>
      <c r="G5598" s="2">
        <v>13813</v>
      </c>
      <c r="H5598" s="11">
        <v>10.5</v>
      </c>
    </row>
    <row r="5599" spans="1:8" x14ac:dyDescent="0.25">
      <c r="A5599" s="2">
        <v>569017</v>
      </c>
      <c r="B5599" s="1" t="s">
        <v>322</v>
      </c>
      <c r="C5599" s="2" t="s">
        <v>323</v>
      </c>
      <c r="D5599" s="2">
        <v>3</v>
      </c>
      <c r="E5599" s="3">
        <v>40816.390277777777</v>
      </c>
      <c r="F5599" s="11">
        <v>5.95</v>
      </c>
      <c r="G5599" s="2">
        <v>13813</v>
      </c>
      <c r="H5599" s="11">
        <v>17.850000000000001</v>
      </c>
    </row>
    <row r="5600" spans="1:8" x14ac:dyDescent="0.25">
      <c r="A5600" s="2">
        <v>569017</v>
      </c>
      <c r="B5600" s="1" t="s">
        <v>791</v>
      </c>
      <c r="C5600" s="2" t="s">
        <v>792</v>
      </c>
      <c r="D5600" s="2">
        <v>3</v>
      </c>
      <c r="E5600" s="3">
        <v>40816.390277777777</v>
      </c>
      <c r="F5600" s="11">
        <v>5.95</v>
      </c>
      <c r="G5600" s="2">
        <v>13813</v>
      </c>
      <c r="H5600" s="11">
        <v>17.850000000000001</v>
      </c>
    </row>
    <row r="5601" spans="1:8" x14ac:dyDescent="0.25">
      <c r="A5601" s="2">
        <v>569562</v>
      </c>
      <c r="B5601" s="1">
        <v>20726</v>
      </c>
      <c r="C5601" s="2" t="s">
        <v>435</v>
      </c>
      <c r="D5601" s="2">
        <v>10</v>
      </c>
      <c r="E5601" s="3">
        <v>40821.404861111114</v>
      </c>
      <c r="F5601" s="11">
        <v>1.65</v>
      </c>
      <c r="G5601" s="2">
        <v>12720</v>
      </c>
      <c r="H5601" s="11">
        <v>16.5</v>
      </c>
    </row>
    <row r="5602" spans="1:8" x14ac:dyDescent="0.25">
      <c r="A5602" s="2">
        <v>569562</v>
      </c>
      <c r="B5602" s="1">
        <v>20727</v>
      </c>
      <c r="C5602" s="2" t="s">
        <v>365</v>
      </c>
      <c r="D5602" s="2">
        <v>10</v>
      </c>
      <c r="E5602" s="3">
        <v>40821.404861111114</v>
      </c>
      <c r="F5602" s="11">
        <v>1.65</v>
      </c>
      <c r="G5602" s="2">
        <v>12720</v>
      </c>
      <c r="H5602" s="11">
        <v>16.5</v>
      </c>
    </row>
    <row r="5603" spans="1:8" x14ac:dyDescent="0.25">
      <c r="A5603" s="2">
        <v>569562</v>
      </c>
      <c r="B5603" s="1">
        <v>21080</v>
      </c>
      <c r="C5603" s="2" t="s">
        <v>377</v>
      </c>
      <c r="D5603" s="2">
        <v>12</v>
      </c>
      <c r="E5603" s="3">
        <v>40821.404861111114</v>
      </c>
      <c r="F5603" s="11">
        <v>0.85</v>
      </c>
      <c r="G5603" s="2">
        <v>12720</v>
      </c>
      <c r="H5603" s="11">
        <v>10.199999999999999</v>
      </c>
    </row>
    <row r="5604" spans="1:8" x14ac:dyDescent="0.25">
      <c r="A5604" s="2">
        <v>569562</v>
      </c>
      <c r="B5604" s="1">
        <v>21880</v>
      </c>
      <c r="C5604" s="2" t="s">
        <v>231</v>
      </c>
      <c r="D5604" s="2">
        <v>24</v>
      </c>
      <c r="E5604" s="3">
        <v>40821.404861111114</v>
      </c>
      <c r="F5604" s="11">
        <v>0.65</v>
      </c>
      <c r="G5604" s="2">
        <v>12720</v>
      </c>
      <c r="H5604" s="11">
        <v>15.600000000000001</v>
      </c>
    </row>
    <row r="5605" spans="1:8" x14ac:dyDescent="0.25">
      <c r="A5605" s="2">
        <v>569562</v>
      </c>
      <c r="B5605" s="1">
        <v>22094</v>
      </c>
      <c r="C5605" s="2" t="s">
        <v>1198</v>
      </c>
      <c r="D5605" s="2">
        <v>36</v>
      </c>
      <c r="E5605" s="3">
        <v>40821.404861111114</v>
      </c>
      <c r="F5605" s="11">
        <v>0.39</v>
      </c>
      <c r="G5605" s="2">
        <v>12720</v>
      </c>
      <c r="H5605" s="11">
        <v>14.040000000000001</v>
      </c>
    </row>
    <row r="5606" spans="1:8" x14ac:dyDescent="0.25">
      <c r="A5606" s="2">
        <v>569562</v>
      </c>
      <c r="B5606" s="1">
        <v>22130</v>
      </c>
      <c r="C5606" s="2" t="s">
        <v>1554</v>
      </c>
      <c r="D5606" s="2">
        <v>12</v>
      </c>
      <c r="E5606" s="3">
        <v>40821.404861111114</v>
      </c>
      <c r="F5606" s="11">
        <v>0.85</v>
      </c>
      <c r="G5606" s="2">
        <v>12720</v>
      </c>
      <c r="H5606" s="11">
        <v>10.199999999999999</v>
      </c>
    </row>
    <row r="5607" spans="1:8" x14ac:dyDescent="0.25">
      <c r="A5607" s="2">
        <v>569562</v>
      </c>
      <c r="B5607" s="1">
        <v>22144</v>
      </c>
      <c r="C5607" s="2" t="s">
        <v>91</v>
      </c>
      <c r="D5607" s="2">
        <v>6</v>
      </c>
      <c r="E5607" s="3">
        <v>40821.404861111114</v>
      </c>
      <c r="F5607" s="11">
        <v>2.1</v>
      </c>
      <c r="G5607" s="2">
        <v>12720</v>
      </c>
      <c r="H5607" s="11">
        <v>12.600000000000001</v>
      </c>
    </row>
    <row r="5608" spans="1:8" x14ac:dyDescent="0.25">
      <c r="A5608" s="2">
        <v>569562</v>
      </c>
      <c r="B5608" s="1">
        <v>22197</v>
      </c>
      <c r="C5608" s="2" t="s">
        <v>1419</v>
      </c>
      <c r="D5608" s="2">
        <v>12</v>
      </c>
      <c r="E5608" s="3">
        <v>40821.404861111114</v>
      </c>
      <c r="F5608" s="11">
        <v>0.85</v>
      </c>
      <c r="G5608" s="2">
        <v>12720</v>
      </c>
      <c r="H5608" s="11">
        <v>10.199999999999999</v>
      </c>
    </row>
    <row r="5609" spans="1:8" x14ac:dyDescent="0.25">
      <c r="A5609" s="2">
        <v>569562</v>
      </c>
      <c r="B5609" s="1">
        <v>22326</v>
      </c>
      <c r="C5609" s="2" t="s">
        <v>75</v>
      </c>
      <c r="D5609" s="2">
        <v>6</v>
      </c>
      <c r="E5609" s="3">
        <v>40821.404861111114</v>
      </c>
      <c r="F5609" s="11">
        <v>2.95</v>
      </c>
      <c r="G5609" s="2">
        <v>12720</v>
      </c>
      <c r="H5609" s="11">
        <v>17.700000000000003</v>
      </c>
    </row>
    <row r="5610" spans="1:8" x14ac:dyDescent="0.25">
      <c r="A5610" s="2">
        <v>569562</v>
      </c>
      <c r="B5610" s="1">
        <v>22494</v>
      </c>
      <c r="C5610" s="2" t="s">
        <v>510</v>
      </c>
      <c r="D5610" s="2">
        <v>12</v>
      </c>
      <c r="E5610" s="3">
        <v>40821.404861111114</v>
      </c>
      <c r="F5610" s="11">
        <v>1.25</v>
      </c>
      <c r="G5610" s="2">
        <v>12720</v>
      </c>
      <c r="H5610" s="11">
        <v>15</v>
      </c>
    </row>
    <row r="5611" spans="1:8" x14ac:dyDescent="0.25">
      <c r="A5611" s="2">
        <v>569562</v>
      </c>
      <c r="B5611" s="1">
        <v>22616</v>
      </c>
      <c r="C5611" s="2" t="s">
        <v>294</v>
      </c>
      <c r="D5611" s="2">
        <v>24</v>
      </c>
      <c r="E5611" s="3">
        <v>40821.404861111114</v>
      </c>
      <c r="F5611" s="11">
        <v>0.39</v>
      </c>
      <c r="G5611" s="2">
        <v>12720</v>
      </c>
      <c r="H5611" s="11">
        <v>9.36</v>
      </c>
    </row>
    <row r="5612" spans="1:8" x14ac:dyDescent="0.25">
      <c r="A5612" s="2">
        <v>569562</v>
      </c>
      <c r="B5612" s="1">
        <v>22652</v>
      </c>
      <c r="C5612" s="2" t="s">
        <v>227</v>
      </c>
      <c r="D5612" s="2">
        <v>10</v>
      </c>
      <c r="E5612" s="3">
        <v>40821.404861111114</v>
      </c>
      <c r="F5612" s="11">
        <v>1.65</v>
      </c>
      <c r="G5612" s="2">
        <v>12720</v>
      </c>
      <c r="H5612" s="11">
        <v>16.5</v>
      </c>
    </row>
    <row r="5613" spans="1:8" x14ac:dyDescent="0.25">
      <c r="A5613" s="2">
        <v>569562</v>
      </c>
      <c r="B5613" s="1">
        <v>22812</v>
      </c>
      <c r="C5613" s="2" t="s">
        <v>1184</v>
      </c>
      <c r="D5613" s="2">
        <v>12</v>
      </c>
      <c r="E5613" s="3">
        <v>40821.404861111114</v>
      </c>
      <c r="F5613" s="11">
        <v>1.95</v>
      </c>
      <c r="G5613" s="2">
        <v>12720</v>
      </c>
      <c r="H5613" s="11">
        <v>23.4</v>
      </c>
    </row>
    <row r="5614" spans="1:8" x14ac:dyDescent="0.25">
      <c r="A5614" s="2">
        <v>569562</v>
      </c>
      <c r="B5614" s="1">
        <v>22962</v>
      </c>
      <c r="C5614" s="2" t="s">
        <v>14</v>
      </c>
      <c r="D5614" s="2">
        <v>12</v>
      </c>
      <c r="E5614" s="3">
        <v>40821.404861111114</v>
      </c>
      <c r="F5614" s="11">
        <v>0.85</v>
      </c>
      <c r="G5614" s="2">
        <v>12720</v>
      </c>
      <c r="H5614" s="11">
        <v>10.199999999999999</v>
      </c>
    </row>
    <row r="5615" spans="1:8" x14ac:dyDescent="0.25">
      <c r="A5615" s="2">
        <v>569562</v>
      </c>
      <c r="B5615" s="1">
        <v>22963</v>
      </c>
      <c r="C5615" s="2" t="s">
        <v>15</v>
      </c>
      <c r="D5615" s="2">
        <v>12</v>
      </c>
      <c r="E5615" s="3">
        <v>40821.404861111114</v>
      </c>
      <c r="F5615" s="11">
        <v>0.85</v>
      </c>
      <c r="G5615" s="2">
        <v>12720</v>
      </c>
      <c r="H5615" s="11">
        <v>10.199999999999999</v>
      </c>
    </row>
    <row r="5616" spans="1:8" x14ac:dyDescent="0.25">
      <c r="A5616" s="2">
        <v>569562</v>
      </c>
      <c r="B5616" s="1">
        <v>23209</v>
      </c>
      <c r="C5616" s="2" t="s">
        <v>1490</v>
      </c>
      <c r="D5616" s="2">
        <v>10</v>
      </c>
      <c r="E5616" s="3">
        <v>40821.404861111114</v>
      </c>
      <c r="F5616" s="11">
        <v>1.65</v>
      </c>
      <c r="G5616" s="2">
        <v>12720</v>
      </c>
      <c r="H5616" s="11">
        <v>16.5</v>
      </c>
    </row>
    <row r="5617" spans="1:8" x14ac:dyDescent="0.25">
      <c r="A5617" s="2">
        <v>569562</v>
      </c>
      <c r="B5617" s="1">
        <v>23247</v>
      </c>
      <c r="C5617" s="2" t="s">
        <v>1340</v>
      </c>
      <c r="D5617" s="2">
        <v>6</v>
      </c>
      <c r="E5617" s="3">
        <v>40821.404861111114</v>
      </c>
      <c r="F5617" s="11">
        <v>2.89</v>
      </c>
      <c r="G5617" s="2">
        <v>12720</v>
      </c>
      <c r="H5617" s="11">
        <v>17.34</v>
      </c>
    </row>
    <row r="5618" spans="1:8" x14ac:dyDescent="0.25">
      <c r="A5618" s="2">
        <v>569562</v>
      </c>
      <c r="B5618" s="1">
        <v>23319</v>
      </c>
      <c r="C5618" s="2" t="s">
        <v>1183</v>
      </c>
      <c r="D5618" s="2">
        <v>6</v>
      </c>
      <c r="E5618" s="3">
        <v>40821.404861111114</v>
      </c>
      <c r="F5618" s="11">
        <v>2.4900000000000002</v>
      </c>
      <c r="G5618" s="2">
        <v>12720</v>
      </c>
      <c r="H5618" s="11">
        <v>14.940000000000001</v>
      </c>
    </row>
    <row r="5619" spans="1:8" x14ac:dyDescent="0.25">
      <c r="A5619" s="2">
        <v>569562</v>
      </c>
      <c r="B5619" s="1">
        <v>23320</v>
      </c>
      <c r="C5619" s="2" t="s">
        <v>1182</v>
      </c>
      <c r="D5619" s="2">
        <v>12</v>
      </c>
      <c r="E5619" s="3">
        <v>40821.404861111114</v>
      </c>
      <c r="F5619" s="11">
        <v>2.89</v>
      </c>
      <c r="G5619" s="2">
        <v>12720</v>
      </c>
      <c r="H5619" s="11">
        <v>34.68</v>
      </c>
    </row>
    <row r="5620" spans="1:8" x14ac:dyDescent="0.25">
      <c r="A5620" s="2">
        <v>569562</v>
      </c>
      <c r="B5620" s="1">
        <v>23365</v>
      </c>
      <c r="C5620" s="2" t="s">
        <v>1551</v>
      </c>
      <c r="D5620" s="2">
        <v>16</v>
      </c>
      <c r="E5620" s="3">
        <v>40821.404861111114</v>
      </c>
      <c r="F5620" s="11">
        <v>0.65</v>
      </c>
      <c r="G5620" s="2">
        <v>12720</v>
      </c>
      <c r="H5620" s="11">
        <v>10.4</v>
      </c>
    </row>
    <row r="5621" spans="1:8" x14ac:dyDescent="0.25">
      <c r="A5621" s="2">
        <v>569562</v>
      </c>
      <c r="B5621" s="1">
        <v>23366</v>
      </c>
      <c r="C5621" s="2" t="s">
        <v>1550</v>
      </c>
      <c r="D5621" s="2">
        <v>16</v>
      </c>
      <c r="E5621" s="3">
        <v>40821.404861111114</v>
      </c>
      <c r="F5621" s="11">
        <v>0.65</v>
      </c>
      <c r="G5621" s="2">
        <v>12720</v>
      </c>
      <c r="H5621" s="11">
        <v>10.4</v>
      </c>
    </row>
    <row r="5622" spans="1:8" x14ac:dyDescent="0.25">
      <c r="A5622" s="2">
        <v>569562</v>
      </c>
      <c r="B5622" s="1">
        <v>23367</v>
      </c>
      <c r="C5622" s="2" t="s">
        <v>1533</v>
      </c>
      <c r="D5622" s="2">
        <v>16</v>
      </c>
      <c r="E5622" s="3">
        <v>40821.404861111114</v>
      </c>
      <c r="F5622" s="11">
        <v>0.65</v>
      </c>
      <c r="G5622" s="2">
        <v>12720</v>
      </c>
      <c r="H5622" s="11">
        <v>10.4</v>
      </c>
    </row>
    <row r="5623" spans="1:8" x14ac:dyDescent="0.25">
      <c r="A5623" s="2">
        <v>569562</v>
      </c>
      <c r="B5623" s="1">
        <v>23378</v>
      </c>
      <c r="C5623" s="2" t="s">
        <v>1553</v>
      </c>
      <c r="D5623" s="2">
        <v>24</v>
      </c>
      <c r="E5623" s="3">
        <v>40821.404861111114</v>
      </c>
      <c r="F5623" s="11">
        <v>0.39</v>
      </c>
      <c r="G5623" s="2">
        <v>12720</v>
      </c>
      <c r="H5623" s="11">
        <v>9.36</v>
      </c>
    </row>
    <row r="5624" spans="1:8" x14ac:dyDescent="0.25">
      <c r="A5624" s="2">
        <v>569562</v>
      </c>
      <c r="B5624" s="1">
        <v>23388</v>
      </c>
      <c r="C5624" s="2" t="s">
        <v>1470</v>
      </c>
      <c r="D5624" s="2">
        <v>4</v>
      </c>
      <c r="E5624" s="3">
        <v>40821.404861111114</v>
      </c>
      <c r="F5624" s="11">
        <v>4.1500000000000004</v>
      </c>
      <c r="G5624" s="2">
        <v>12720</v>
      </c>
      <c r="H5624" s="11">
        <v>16.600000000000001</v>
      </c>
    </row>
    <row r="5625" spans="1:8" x14ac:dyDescent="0.25">
      <c r="A5625" s="2">
        <v>569562</v>
      </c>
      <c r="B5625" s="1">
        <v>23434</v>
      </c>
      <c r="C5625" s="2" t="s">
        <v>1552</v>
      </c>
      <c r="D5625" s="2">
        <v>10</v>
      </c>
      <c r="E5625" s="3">
        <v>40821.404861111114</v>
      </c>
      <c r="F5625" s="11">
        <v>0.79</v>
      </c>
      <c r="G5625" s="2">
        <v>12720</v>
      </c>
      <c r="H5625" s="11">
        <v>7.9</v>
      </c>
    </row>
    <row r="5626" spans="1:8" x14ac:dyDescent="0.25">
      <c r="A5626" s="2">
        <v>569562</v>
      </c>
      <c r="B5626" s="1">
        <v>23493</v>
      </c>
      <c r="C5626" s="2" t="s">
        <v>1546</v>
      </c>
      <c r="D5626" s="2">
        <v>10</v>
      </c>
      <c r="E5626" s="3">
        <v>40821.404861111114</v>
      </c>
      <c r="F5626" s="11">
        <v>1.95</v>
      </c>
      <c r="G5626" s="2">
        <v>12720</v>
      </c>
      <c r="H5626" s="11">
        <v>19.5</v>
      </c>
    </row>
    <row r="5627" spans="1:8" x14ac:dyDescent="0.25">
      <c r="A5627" s="2">
        <v>569562</v>
      </c>
      <c r="B5627" s="1">
        <v>23494</v>
      </c>
      <c r="C5627" s="2" t="s">
        <v>1549</v>
      </c>
      <c r="D5627" s="2">
        <v>6</v>
      </c>
      <c r="E5627" s="3">
        <v>40821.404861111114</v>
      </c>
      <c r="F5627" s="11">
        <v>5.95</v>
      </c>
      <c r="G5627" s="2">
        <v>12720</v>
      </c>
      <c r="H5627" s="11">
        <v>35.700000000000003</v>
      </c>
    </row>
    <row r="5628" spans="1:8" x14ac:dyDescent="0.25">
      <c r="A5628" s="2">
        <v>569562</v>
      </c>
      <c r="B5628" s="1">
        <v>23551</v>
      </c>
      <c r="C5628" s="2" t="s">
        <v>1481</v>
      </c>
      <c r="D5628" s="2">
        <v>24</v>
      </c>
      <c r="E5628" s="3">
        <v>40821.404861111114</v>
      </c>
      <c r="F5628" s="11">
        <v>0.39</v>
      </c>
      <c r="G5628" s="2">
        <v>12720</v>
      </c>
      <c r="H5628" s="11">
        <v>9.36</v>
      </c>
    </row>
    <row r="5629" spans="1:8" x14ac:dyDescent="0.25">
      <c r="A5629" s="2">
        <v>569562</v>
      </c>
      <c r="B5629" s="1" t="s">
        <v>1382</v>
      </c>
      <c r="C5629" s="2" t="s">
        <v>1383</v>
      </c>
      <c r="D5629" s="2">
        <v>25</v>
      </c>
      <c r="E5629" s="3">
        <v>40821.404861111114</v>
      </c>
      <c r="F5629" s="11">
        <v>0.42</v>
      </c>
      <c r="G5629" s="2">
        <v>12720</v>
      </c>
      <c r="H5629" s="11">
        <v>10.5</v>
      </c>
    </row>
    <row r="5630" spans="1:8" x14ac:dyDescent="0.25">
      <c r="A5630" s="2">
        <v>569563</v>
      </c>
      <c r="B5630" s="1">
        <v>21914</v>
      </c>
      <c r="C5630" s="2" t="s">
        <v>66</v>
      </c>
      <c r="D5630" s="2">
        <v>12</v>
      </c>
      <c r="E5630" s="3">
        <v>40821.406944444447</v>
      </c>
      <c r="F5630" s="11">
        <v>1.25</v>
      </c>
      <c r="G5630" s="2">
        <v>12481</v>
      </c>
      <c r="H5630" s="11">
        <v>15</v>
      </c>
    </row>
    <row r="5631" spans="1:8" x14ac:dyDescent="0.25">
      <c r="A5631" s="2">
        <v>569563</v>
      </c>
      <c r="B5631" s="1">
        <v>21915</v>
      </c>
      <c r="C5631" s="2" t="s">
        <v>65</v>
      </c>
      <c r="D5631" s="2">
        <v>12</v>
      </c>
      <c r="E5631" s="3">
        <v>40821.406944444447</v>
      </c>
      <c r="F5631" s="11">
        <v>1.25</v>
      </c>
      <c r="G5631" s="2">
        <v>12481</v>
      </c>
      <c r="H5631" s="11">
        <v>15</v>
      </c>
    </row>
    <row r="5632" spans="1:8" x14ac:dyDescent="0.25">
      <c r="A5632" s="2">
        <v>569563</v>
      </c>
      <c r="B5632" s="1">
        <v>21916</v>
      </c>
      <c r="C5632" s="2" t="s">
        <v>545</v>
      </c>
      <c r="D5632" s="2">
        <v>48</v>
      </c>
      <c r="E5632" s="3">
        <v>40821.406944444447</v>
      </c>
      <c r="F5632" s="11">
        <v>0.42</v>
      </c>
      <c r="G5632" s="2">
        <v>12481</v>
      </c>
      <c r="H5632" s="11">
        <v>20.16</v>
      </c>
    </row>
    <row r="5633" spans="1:8" x14ac:dyDescent="0.25">
      <c r="A5633" s="2">
        <v>569563</v>
      </c>
      <c r="B5633" s="1">
        <v>22077</v>
      </c>
      <c r="C5633" s="2" t="s">
        <v>17</v>
      </c>
      <c r="D5633" s="2">
        <v>12</v>
      </c>
      <c r="E5633" s="3">
        <v>40821.406944444447</v>
      </c>
      <c r="F5633" s="11">
        <v>1.95</v>
      </c>
      <c r="G5633" s="2">
        <v>12481</v>
      </c>
      <c r="H5633" s="11">
        <v>23.4</v>
      </c>
    </row>
    <row r="5634" spans="1:8" x14ac:dyDescent="0.25">
      <c r="A5634" s="2">
        <v>569563</v>
      </c>
      <c r="B5634" s="1">
        <v>22080</v>
      </c>
      <c r="C5634" s="2" t="s">
        <v>103</v>
      </c>
      <c r="D5634" s="2">
        <v>10</v>
      </c>
      <c r="E5634" s="3">
        <v>40821.406944444447</v>
      </c>
      <c r="F5634" s="11">
        <v>1.65</v>
      </c>
      <c r="G5634" s="2">
        <v>12481</v>
      </c>
      <c r="H5634" s="11">
        <v>16.5</v>
      </c>
    </row>
    <row r="5635" spans="1:8" x14ac:dyDescent="0.25">
      <c r="A5635" s="2">
        <v>569563</v>
      </c>
      <c r="B5635" s="1">
        <v>22191</v>
      </c>
      <c r="C5635" s="2" t="s">
        <v>907</v>
      </c>
      <c r="D5635" s="2">
        <v>2</v>
      </c>
      <c r="E5635" s="3">
        <v>40821.406944444447</v>
      </c>
      <c r="F5635" s="11">
        <v>8.5</v>
      </c>
      <c r="G5635" s="2">
        <v>12481</v>
      </c>
      <c r="H5635" s="11">
        <v>17</v>
      </c>
    </row>
    <row r="5636" spans="1:8" x14ac:dyDescent="0.25">
      <c r="A5636" s="2">
        <v>569563</v>
      </c>
      <c r="B5636" s="1">
        <v>22192</v>
      </c>
      <c r="C5636" s="2" t="s">
        <v>908</v>
      </c>
      <c r="D5636" s="2">
        <v>2</v>
      </c>
      <c r="E5636" s="3">
        <v>40821.406944444447</v>
      </c>
      <c r="F5636" s="11">
        <v>8.5</v>
      </c>
      <c r="G5636" s="2">
        <v>12481</v>
      </c>
      <c r="H5636" s="11">
        <v>17</v>
      </c>
    </row>
    <row r="5637" spans="1:8" x14ac:dyDescent="0.25">
      <c r="A5637" s="2">
        <v>569563</v>
      </c>
      <c r="B5637" s="1">
        <v>22319</v>
      </c>
      <c r="C5637" s="2" t="s">
        <v>330</v>
      </c>
      <c r="D5637" s="2">
        <v>24</v>
      </c>
      <c r="E5637" s="3">
        <v>40821.406944444447</v>
      </c>
      <c r="F5637" s="11">
        <v>0.65</v>
      </c>
      <c r="G5637" s="2">
        <v>12481</v>
      </c>
      <c r="H5637" s="11">
        <v>15.600000000000001</v>
      </c>
    </row>
    <row r="5638" spans="1:8" x14ac:dyDescent="0.25">
      <c r="A5638" s="2">
        <v>569563</v>
      </c>
      <c r="B5638" s="1">
        <v>22427</v>
      </c>
      <c r="C5638" s="2" t="s">
        <v>602</v>
      </c>
      <c r="D5638" s="2">
        <v>6</v>
      </c>
      <c r="E5638" s="3">
        <v>40821.406944444447</v>
      </c>
      <c r="F5638" s="11">
        <v>5.95</v>
      </c>
      <c r="G5638" s="2">
        <v>12481</v>
      </c>
      <c r="H5638" s="11">
        <v>35.700000000000003</v>
      </c>
    </row>
    <row r="5639" spans="1:8" x14ac:dyDescent="0.25">
      <c r="A5639" s="2">
        <v>569563</v>
      </c>
      <c r="B5639" s="1">
        <v>22585</v>
      </c>
      <c r="C5639" s="2" t="s">
        <v>164</v>
      </c>
      <c r="D5639" s="2">
        <v>24</v>
      </c>
      <c r="E5639" s="3">
        <v>40821.406944444447</v>
      </c>
      <c r="F5639" s="11">
        <v>1.25</v>
      </c>
      <c r="G5639" s="2">
        <v>12481</v>
      </c>
      <c r="H5639" s="11">
        <v>30</v>
      </c>
    </row>
    <row r="5640" spans="1:8" x14ac:dyDescent="0.25">
      <c r="A5640" s="2">
        <v>569563</v>
      </c>
      <c r="B5640" s="1">
        <v>22624</v>
      </c>
      <c r="C5640" s="2" t="s">
        <v>48</v>
      </c>
      <c r="D5640" s="2">
        <v>4</v>
      </c>
      <c r="E5640" s="3">
        <v>40821.406944444447</v>
      </c>
      <c r="F5640" s="11">
        <v>8.5</v>
      </c>
      <c r="G5640" s="2">
        <v>12481</v>
      </c>
      <c r="H5640" s="11">
        <v>34</v>
      </c>
    </row>
    <row r="5641" spans="1:8" x14ac:dyDescent="0.25">
      <c r="A5641" s="2">
        <v>569563</v>
      </c>
      <c r="B5641" s="1">
        <v>22627</v>
      </c>
      <c r="C5641" s="2" t="s">
        <v>150</v>
      </c>
      <c r="D5641" s="2">
        <v>4</v>
      </c>
      <c r="E5641" s="3">
        <v>40821.406944444447</v>
      </c>
      <c r="F5641" s="11">
        <v>8.5</v>
      </c>
      <c r="G5641" s="2">
        <v>12481</v>
      </c>
      <c r="H5641" s="11">
        <v>34</v>
      </c>
    </row>
    <row r="5642" spans="1:8" x14ac:dyDescent="0.25">
      <c r="A5642" s="2">
        <v>569563</v>
      </c>
      <c r="B5642" s="1">
        <v>22652</v>
      </c>
      <c r="C5642" s="2" t="s">
        <v>227</v>
      </c>
      <c r="D5642" s="2">
        <v>10</v>
      </c>
      <c r="E5642" s="3">
        <v>40821.406944444447</v>
      </c>
      <c r="F5642" s="11">
        <v>1.65</v>
      </c>
      <c r="G5642" s="2">
        <v>12481</v>
      </c>
      <c r="H5642" s="11">
        <v>16.5</v>
      </c>
    </row>
    <row r="5643" spans="1:8" x14ac:dyDescent="0.25">
      <c r="A5643" s="2">
        <v>569563</v>
      </c>
      <c r="B5643" s="1">
        <v>22846</v>
      </c>
      <c r="C5643" s="2" t="s">
        <v>139</v>
      </c>
      <c r="D5643" s="2">
        <v>4</v>
      </c>
      <c r="E5643" s="3">
        <v>40821.406944444447</v>
      </c>
      <c r="F5643" s="11">
        <v>14.95</v>
      </c>
      <c r="G5643" s="2">
        <v>12481</v>
      </c>
      <c r="H5643" s="11">
        <v>59.8</v>
      </c>
    </row>
    <row r="5644" spans="1:8" x14ac:dyDescent="0.25">
      <c r="A5644" s="2">
        <v>569563</v>
      </c>
      <c r="B5644" s="1">
        <v>22847</v>
      </c>
      <c r="C5644" s="2" t="s">
        <v>49</v>
      </c>
      <c r="D5644" s="2">
        <v>4</v>
      </c>
      <c r="E5644" s="3">
        <v>40821.406944444447</v>
      </c>
      <c r="F5644" s="11">
        <v>14.95</v>
      </c>
      <c r="G5644" s="2">
        <v>12481</v>
      </c>
      <c r="H5644" s="11">
        <v>59.8</v>
      </c>
    </row>
    <row r="5645" spans="1:8" x14ac:dyDescent="0.25">
      <c r="A5645" s="2">
        <v>569563</v>
      </c>
      <c r="B5645" s="1">
        <v>22907</v>
      </c>
      <c r="C5645" s="2" t="s">
        <v>186</v>
      </c>
      <c r="D5645" s="2">
        <v>12</v>
      </c>
      <c r="E5645" s="3">
        <v>40821.406944444447</v>
      </c>
      <c r="F5645" s="11">
        <v>0.85</v>
      </c>
      <c r="G5645" s="2">
        <v>12481</v>
      </c>
      <c r="H5645" s="11">
        <v>10.199999999999999</v>
      </c>
    </row>
    <row r="5646" spans="1:8" x14ac:dyDescent="0.25">
      <c r="A5646" s="2">
        <v>569563</v>
      </c>
      <c r="B5646" s="1">
        <v>22961</v>
      </c>
      <c r="C5646" s="2" t="s">
        <v>13</v>
      </c>
      <c r="D5646" s="2">
        <v>24</v>
      </c>
      <c r="E5646" s="3">
        <v>40821.406944444447</v>
      </c>
      <c r="F5646" s="11">
        <v>1.45</v>
      </c>
      <c r="G5646" s="2">
        <v>12481</v>
      </c>
      <c r="H5646" s="11">
        <v>34.799999999999997</v>
      </c>
    </row>
    <row r="5647" spans="1:8" x14ac:dyDescent="0.25">
      <c r="A5647" s="2">
        <v>569563</v>
      </c>
      <c r="B5647" s="1">
        <v>22979</v>
      </c>
      <c r="C5647" s="2" t="s">
        <v>786</v>
      </c>
      <c r="D5647" s="2">
        <v>12</v>
      </c>
      <c r="E5647" s="3">
        <v>40821.406944444447</v>
      </c>
      <c r="F5647" s="11">
        <v>1.45</v>
      </c>
      <c r="G5647" s="2">
        <v>12481</v>
      </c>
      <c r="H5647" s="11">
        <v>17.399999999999999</v>
      </c>
    </row>
    <row r="5648" spans="1:8" x14ac:dyDescent="0.25">
      <c r="A5648" s="2">
        <v>569563</v>
      </c>
      <c r="B5648" s="1">
        <v>23073</v>
      </c>
      <c r="C5648" s="2" t="s">
        <v>1263</v>
      </c>
      <c r="D5648" s="2">
        <v>1</v>
      </c>
      <c r="E5648" s="3">
        <v>40821.406944444447</v>
      </c>
      <c r="F5648" s="11">
        <v>12.5</v>
      </c>
      <c r="G5648" s="2">
        <v>12481</v>
      </c>
      <c r="H5648" s="11">
        <v>12.5</v>
      </c>
    </row>
    <row r="5649" spans="1:8" x14ac:dyDescent="0.25">
      <c r="A5649" s="2">
        <v>569563</v>
      </c>
      <c r="B5649" s="1">
        <v>23118</v>
      </c>
      <c r="C5649" s="2" t="s">
        <v>1039</v>
      </c>
      <c r="D5649" s="2">
        <v>6</v>
      </c>
      <c r="E5649" s="3">
        <v>40821.406944444447</v>
      </c>
      <c r="F5649" s="11">
        <v>7.5</v>
      </c>
      <c r="G5649" s="2">
        <v>12481</v>
      </c>
      <c r="H5649" s="11">
        <v>45</v>
      </c>
    </row>
    <row r="5650" spans="1:8" x14ac:dyDescent="0.25">
      <c r="A5650" s="2">
        <v>569563</v>
      </c>
      <c r="B5650" s="1">
        <v>23160</v>
      </c>
      <c r="C5650" s="2" t="s">
        <v>1014</v>
      </c>
      <c r="D5650" s="2">
        <v>24</v>
      </c>
      <c r="E5650" s="3">
        <v>40821.406944444447</v>
      </c>
      <c r="F5650" s="11">
        <v>1.25</v>
      </c>
      <c r="G5650" s="2">
        <v>12481</v>
      </c>
      <c r="H5650" s="11">
        <v>30</v>
      </c>
    </row>
    <row r="5651" spans="1:8" x14ac:dyDescent="0.25">
      <c r="A5651" s="2">
        <v>569563</v>
      </c>
      <c r="B5651" s="1">
        <v>23184</v>
      </c>
      <c r="C5651" s="2" t="s">
        <v>990</v>
      </c>
      <c r="D5651" s="2">
        <v>4</v>
      </c>
      <c r="E5651" s="3">
        <v>40821.406944444447</v>
      </c>
      <c r="F5651" s="11">
        <v>4.95</v>
      </c>
      <c r="G5651" s="2">
        <v>12481</v>
      </c>
      <c r="H5651" s="11">
        <v>19.8</v>
      </c>
    </row>
    <row r="5652" spans="1:8" x14ac:dyDescent="0.25">
      <c r="A5652" s="2">
        <v>569563</v>
      </c>
      <c r="B5652" s="1">
        <v>23196</v>
      </c>
      <c r="C5652" s="2" t="s">
        <v>1230</v>
      </c>
      <c r="D5652" s="2">
        <v>48</v>
      </c>
      <c r="E5652" s="3">
        <v>40821.406944444447</v>
      </c>
      <c r="F5652" s="11">
        <v>1.25</v>
      </c>
      <c r="G5652" s="2">
        <v>12481</v>
      </c>
      <c r="H5652" s="11">
        <v>60</v>
      </c>
    </row>
    <row r="5653" spans="1:8" x14ac:dyDescent="0.25">
      <c r="A5653" s="2">
        <v>569563</v>
      </c>
      <c r="B5653" s="1">
        <v>23197</v>
      </c>
      <c r="C5653" s="2" t="s">
        <v>1186</v>
      </c>
      <c r="D5653" s="2">
        <v>24</v>
      </c>
      <c r="E5653" s="3">
        <v>40821.406944444447</v>
      </c>
      <c r="F5653" s="11">
        <v>1.45</v>
      </c>
      <c r="G5653" s="2">
        <v>12481</v>
      </c>
      <c r="H5653" s="11">
        <v>34.799999999999997</v>
      </c>
    </row>
    <row r="5654" spans="1:8" x14ac:dyDescent="0.25">
      <c r="A5654" s="2">
        <v>569563</v>
      </c>
      <c r="B5654" s="1">
        <v>23198</v>
      </c>
      <c r="C5654" s="2" t="s">
        <v>1187</v>
      </c>
      <c r="D5654" s="2">
        <v>48</v>
      </c>
      <c r="E5654" s="3">
        <v>40821.406944444447</v>
      </c>
      <c r="F5654" s="11">
        <v>1.25</v>
      </c>
      <c r="G5654" s="2">
        <v>12481</v>
      </c>
      <c r="H5654" s="11">
        <v>60</v>
      </c>
    </row>
    <row r="5655" spans="1:8" x14ac:dyDescent="0.25">
      <c r="A5655" s="2">
        <v>569563</v>
      </c>
      <c r="B5655" s="1">
        <v>23231</v>
      </c>
      <c r="C5655" s="2" t="s">
        <v>1443</v>
      </c>
      <c r="D5655" s="2">
        <v>25</v>
      </c>
      <c r="E5655" s="3">
        <v>40821.406944444447</v>
      </c>
      <c r="F5655" s="11">
        <v>0.42</v>
      </c>
      <c r="G5655" s="2">
        <v>12481</v>
      </c>
      <c r="H5655" s="11">
        <v>10.5</v>
      </c>
    </row>
    <row r="5656" spans="1:8" x14ac:dyDescent="0.25">
      <c r="A5656" s="2">
        <v>569563</v>
      </c>
      <c r="B5656" s="1">
        <v>23236</v>
      </c>
      <c r="C5656" s="2" t="s">
        <v>1361</v>
      </c>
      <c r="D5656" s="2">
        <v>12</v>
      </c>
      <c r="E5656" s="3">
        <v>40821.406944444447</v>
      </c>
      <c r="F5656" s="11">
        <v>2.89</v>
      </c>
      <c r="G5656" s="2">
        <v>12481</v>
      </c>
      <c r="H5656" s="11">
        <v>34.68</v>
      </c>
    </row>
    <row r="5657" spans="1:8" x14ac:dyDescent="0.25">
      <c r="A5657" s="2">
        <v>569563</v>
      </c>
      <c r="B5657" s="1">
        <v>23240</v>
      </c>
      <c r="C5657" s="2" t="s">
        <v>1377</v>
      </c>
      <c r="D5657" s="2">
        <v>6</v>
      </c>
      <c r="E5657" s="3">
        <v>40821.406944444447</v>
      </c>
      <c r="F5657" s="11">
        <v>4.1500000000000004</v>
      </c>
      <c r="G5657" s="2">
        <v>12481</v>
      </c>
      <c r="H5657" s="11">
        <v>24.900000000000002</v>
      </c>
    </row>
    <row r="5658" spans="1:8" x14ac:dyDescent="0.25">
      <c r="A5658" s="2">
        <v>569563</v>
      </c>
      <c r="B5658" s="1">
        <v>23245</v>
      </c>
      <c r="C5658" s="2" t="s">
        <v>1128</v>
      </c>
      <c r="D5658" s="2">
        <v>4</v>
      </c>
      <c r="E5658" s="3">
        <v>40821.406944444447</v>
      </c>
      <c r="F5658" s="11">
        <v>4.95</v>
      </c>
      <c r="G5658" s="2">
        <v>12481</v>
      </c>
      <c r="H5658" s="11">
        <v>19.8</v>
      </c>
    </row>
    <row r="5659" spans="1:8" x14ac:dyDescent="0.25">
      <c r="A5659" s="2">
        <v>569563</v>
      </c>
      <c r="B5659" s="1">
        <v>23250</v>
      </c>
      <c r="C5659" s="2" t="s">
        <v>1273</v>
      </c>
      <c r="D5659" s="2">
        <v>12</v>
      </c>
      <c r="E5659" s="3">
        <v>40821.406944444447</v>
      </c>
      <c r="F5659" s="11">
        <v>1.25</v>
      </c>
      <c r="G5659" s="2">
        <v>12481</v>
      </c>
      <c r="H5659" s="11">
        <v>15</v>
      </c>
    </row>
    <row r="5660" spans="1:8" x14ac:dyDescent="0.25">
      <c r="A5660" s="2">
        <v>569563</v>
      </c>
      <c r="B5660" s="1">
        <v>23251</v>
      </c>
      <c r="C5660" s="2" t="s">
        <v>1282</v>
      </c>
      <c r="D5660" s="2">
        <v>12</v>
      </c>
      <c r="E5660" s="3">
        <v>40821.406944444447</v>
      </c>
      <c r="F5660" s="11">
        <v>1.25</v>
      </c>
      <c r="G5660" s="2">
        <v>12481</v>
      </c>
      <c r="H5660" s="11">
        <v>15</v>
      </c>
    </row>
    <row r="5661" spans="1:8" x14ac:dyDescent="0.25">
      <c r="A5661" s="2">
        <v>569563</v>
      </c>
      <c r="B5661" s="1">
        <v>23268</v>
      </c>
      <c r="C5661" s="2" t="s">
        <v>1249</v>
      </c>
      <c r="D5661" s="2">
        <v>48</v>
      </c>
      <c r="E5661" s="3">
        <v>40821.406944444447</v>
      </c>
      <c r="F5661" s="11">
        <v>1.45</v>
      </c>
      <c r="G5661" s="2">
        <v>12481</v>
      </c>
      <c r="H5661" s="11">
        <v>69.599999999999994</v>
      </c>
    </row>
    <row r="5662" spans="1:8" x14ac:dyDescent="0.25">
      <c r="A5662" s="2">
        <v>569563</v>
      </c>
      <c r="B5662" s="1">
        <v>23285</v>
      </c>
      <c r="C5662" s="2" t="s">
        <v>1168</v>
      </c>
      <c r="D5662" s="2">
        <v>8</v>
      </c>
      <c r="E5662" s="3">
        <v>40821.406944444447</v>
      </c>
      <c r="F5662" s="11">
        <v>0.85</v>
      </c>
      <c r="G5662" s="2">
        <v>12481</v>
      </c>
      <c r="H5662" s="11">
        <v>6.8</v>
      </c>
    </row>
    <row r="5663" spans="1:8" x14ac:dyDescent="0.25">
      <c r="A5663" s="2">
        <v>569563</v>
      </c>
      <c r="B5663" s="1">
        <v>23286</v>
      </c>
      <c r="C5663" s="2" t="s">
        <v>1169</v>
      </c>
      <c r="D5663" s="2">
        <v>16</v>
      </c>
      <c r="E5663" s="3">
        <v>40821.406944444447</v>
      </c>
      <c r="F5663" s="11">
        <v>0.85</v>
      </c>
      <c r="G5663" s="2">
        <v>12481</v>
      </c>
      <c r="H5663" s="11">
        <v>13.6</v>
      </c>
    </row>
    <row r="5664" spans="1:8" x14ac:dyDescent="0.25">
      <c r="A5664" s="2">
        <v>569563</v>
      </c>
      <c r="B5664" s="1">
        <v>23287</v>
      </c>
      <c r="C5664" s="2" t="s">
        <v>1150</v>
      </c>
      <c r="D5664" s="2">
        <v>8</v>
      </c>
      <c r="E5664" s="3">
        <v>40821.406944444447</v>
      </c>
      <c r="F5664" s="11">
        <v>0.85</v>
      </c>
      <c r="G5664" s="2">
        <v>12481</v>
      </c>
      <c r="H5664" s="11">
        <v>6.8</v>
      </c>
    </row>
    <row r="5665" spans="1:8" x14ac:dyDescent="0.25">
      <c r="A5665" s="2">
        <v>569563</v>
      </c>
      <c r="B5665" s="1">
        <v>23288</v>
      </c>
      <c r="C5665" s="2" t="s">
        <v>1170</v>
      </c>
      <c r="D5665" s="2">
        <v>16</v>
      </c>
      <c r="E5665" s="3">
        <v>40821.406944444447</v>
      </c>
      <c r="F5665" s="11">
        <v>0.85</v>
      </c>
      <c r="G5665" s="2">
        <v>12481</v>
      </c>
      <c r="H5665" s="11">
        <v>13.6</v>
      </c>
    </row>
    <row r="5666" spans="1:8" x14ac:dyDescent="0.25">
      <c r="A5666" s="2">
        <v>569563</v>
      </c>
      <c r="B5666" s="1">
        <v>23293</v>
      </c>
      <c r="C5666" s="2" t="s">
        <v>1204</v>
      </c>
      <c r="D5666" s="2">
        <v>16</v>
      </c>
      <c r="E5666" s="3">
        <v>40821.406944444447</v>
      </c>
      <c r="F5666" s="11">
        <v>0.83</v>
      </c>
      <c r="G5666" s="2">
        <v>12481</v>
      </c>
      <c r="H5666" s="11">
        <v>13.28</v>
      </c>
    </row>
    <row r="5667" spans="1:8" x14ac:dyDescent="0.25">
      <c r="A5667" s="2">
        <v>569563</v>
      </c>
      <c r="B5667" s="1">
        <v>23294</v>
      </c>
      <c r="C5667" s="2" t="s">
        <v>1206</v>
      </c>
      <c r="D5667" s="2">
        <v>16</v>
      </c>
      <c r="E5667" s="3">
        <v>40821.406944444447</v>
      </c>
      <c r="F5667" s="11">
        <v>0.83</v>
      </c>
      <c r="G5667" s="2">
        <v>12481</v>
      </c>
      <c r="H5667" s="11">
        <v>13.28</v>
      </c>
    </row>
    <row r="5668" spans="1:8" x14ac:dyDescent="0.25">
      <c r="A5668" s="2">
        <v>569563</v>
      </c>
      <c r="B5668" s="1">
        <v>23295</v>
      </c>
      <c r="C5668" s="2" t="s">
        <v>1203</v>
      </c>
      <c r="D5668" s="2">
        <v>16</v>
      </c>
      <c r="E5668" s="3">
        <v>40821.406944444447</v>
      </c>
      <c r="F5668" s="11">
        <v>0.83</v>
      </c>
      <c r="G5668" s="2">
        <v>12481</v>
      </c>
      <c r="H5668" s="11">
        <v>13.28</v>
      </c>
    </row>
    <row r="5669" spans="1:8" x14ac:dyDescent="0.25">
      <c r="A5669" s="2">
        <v>569563</v>
      </c>
      <c r="B5669" s="1">
        <v>23296</v>
      </c>
      <c r="C5669" s="2" t="s">
        <v>1205</v>
      </c>
      <c r="D5669" s="2">
        <v>16</v>
      </c>
      <c r="E5669" s="3">
        <v>40821.406944444447</v>
      </c>
      <c r="F5669" s="11">
        <v>1.25</v>
      </c>
      <c r="G5669" s="2">
        <v>12481</v>
      </c>
      <c r="H5669" s="11">
        <v>20</v>
      </c>
    </row>
    <row r="5670" spans="1:8" x14ac:dyDescent="0.25">
      <c r="A5670" s="2">
        <v>569563</v>
      </c>
      <c r="B5670" s="1">
        <v>23306</v>
      </c>
      <c r="C5670" s="2" t="s">
        <v>1138</v>
      </c>
      <c r="D5670" s="2">
        <v>12</v>
      </c>
      <c r="E5670" s="3">
        <v>40821.406944444447</v>
      </c>
      <c r="F5670" s="11">
        <v>1.45</v>
      </c>
      <c r="G5670" s="2">
        <v>12481</v>
      </c>
      <c r="H5670" s="11">
        <v>17.399999999999999</v>
      </c>
    </row>
    <row r="5671" spans="1:8" x14ac:dyDescent="0.25">
      <c r="A5671" s="2">
        <v>569563</v>
      </c>
      <c r="B5671" s="1">
        <v>23342</v>
      </c>
      <c r="C5671" s="2" t="s">
        <v>1556</v>
      </c>
      <c r="D5671" s="2">
        <v>2</v>
      </c>
      <c r="E5671" s="3">
        <v>40821.406944444447</v>
      </c>
      <c r="F5671" s="11">
        <v>8.5</v>
      </c>
      <c r="G5671" s="2">
        <v>12481</v>
      </c>
      <c r="H5671" s="11">
        <v>17</v>
      </c>
    </row>
    <row r="5672" spans="1:8" x14ac:dyDescent="0.25">
      <c r="A5672" s="2">
        <v>569563</v>
      </c>
      <c r="B5672" s="1">
        <v>23379</v>
      </c>
      <c r="C5672" s="2" t="s">
        <v>1555</v>
      </c>
      <c r="D5672" s="2">
        <v>24</v>
      </c>
      <c r="E5672" s="3">
        <v>40821.406944444447</v>
      </c>
      <c r="F5672" s="11">
        <v>0.39</v>
      </c>
      <c r="G5672" s="2">
        <v>12481</v>
      </c>
      <c r="H5672" s="11">
        <v>9.36</v>
      </c>
    </row>
    <row r="5673" spans="1:8" x14ac:dyDescent="0.25">
      <c r="A5673" s="2">
        <v>569563</v>
      </c>
      <c r="B5673" s="1">
        <v>23433</v>
      </c>
      <c r="C5673" s="2" t="s">
        <v>1411</v>
      </c>
      <c r="D5673" s="2">
        <v>24</v>
      </c>
      <c r="E5673" s="3">
        <v>40821.406944444447</v>
      </c>
      <c r="F5673" s="11">
        <v>0.83</v>
      </c>
      <c r="G5673" s="2">
        <v>12481</v>
      </c>
      <c r="H5673" s="11">
        <v>19.919999999999998</v>
      </c>
    </row>
    <row r="5674" spans="1:8" x14ac:dyDescent="0.25">
      <c r="A5674" s="2">
        <v>569563</v>
      </c>
      <c r="B5674" s="1">
        <v>23545</v>
      </c>
      <c r="C5674" s="2" t="s">
        <v>1477</v>
      </c>
      <c r="D5674" s="2">
        <v>75</v>
      </c>
      <c r="E5674" s="3">
        <v>40821.406944444447</v>
      </c>
      <c r="F5674" s="11">
        <v>0.42</v>
      </c>
      <c r="G5674" s="2">
        <v>12481</v>
      </c>
      <c r="H5674" s="11">
        <v>31.5</v>
      </c>
    </row>
    <row r="5675" spans="1:8" x14ac:dyDescent="0.25">
      <c r="A5675" s="2">
        <v>569563</v>
      </c>
      <c r="B5675" s="1">
        <v>23546</v>
      </c>
      <c r="C5675" s="2" t="s">
        <v>1537</v>
      </c>
      <c r="D5675" s="2">
        <v>25</v>
      </c>
      <c r="E5675" s="3">
        <v>40821.406944444447</v>
      </c>
      <c r="F5675" s="11">
        <v>0.42</v>
      </c>
      <c r="G5675" s="2">
        <v>12481</v>
      </c>
      <c r="H5675" s="11">
        <v>10.5</v>
      </c>
    </row>
    <row r="5676" spans="1:8" x14ac:dyDescent="0.25">
      <c r="A5676" s="2">
        <v>569563</v>
      </c>
      <c r="B5676" s="1" t="s">
        <v>127</v>
      </c>
      <c r="C5676" s="2" t="s">
        <v>128</v>
      </c>
      <c r="D5676" s="2">
        <v>8</v>
      </c>
      <c r="E5676" s="3">
        <v>40821.406944444447</v>
      </c>
      <c r="F5676" s="11">
        <v>4.25</v>
      </c>
      <c r="G5676" s="2">
        <v>12481</v>
      </c>
      <c r="H5676" s="11">
        <v>34</v>
      </c>
    </row>
    <row r="5677" spans="1:8" x14ac:dyDescent="0.25">
      <c r="A5677" s="2">
        <v>569640</v>
      </c>
      <c r="B5677" s="1">
        <v>21232</v>
      </c>
      <c r="C5677" s="2" t="s">
        <v>179</v>
      </c>
      <c r="D5677" s="2">
        <v>60</v>
      </c>
      <c r="E5677" s="3">
        <v>40821.517361111109</v>
      </c>
      <c r="F5677" s="11">
        <v>1.25</v>
      </c>
      <c r="G5677" s="2">
        <v>12471</v>
      </c>
      <c r="H5677" s="11">
        <v>75</v>
      </c>
    </row>
    <row r="5678" spans="1:8" x14ac:dyDescent="0.25">
      <c r="A5678" s="2">
        <v>569640</v>
      </c>
      <c r="B5678" s="1">
        <v>21731</v>
      </c>
      <c r="C5678" s="2" t="s">
        <v>145</v>
      </c>
      <c r="D5678" s="2">
        <v>12</v>
      </c>
      <c r="E5678" s="3">
        <v>40821.517361111109</v>
      </c>
      <c r="F5678" s="11">
        <v>1.65</v>
      </c>
      <c r="G5678" s="2">
        <v>12471</v>
      </c>
      <c r="H5678" s="11">
        <v>19.799999999999997</v>
      </c>
    </row>
    <row r="5679" spans="1:8" x14ac:dyDescent="0.25">
      <c r="A5679" s="2">
        <v>569640</v>
      </c>
      <c r="B5679" s="1">
        <v>22077</v>
      </c>
      <c r="C5679" s="2" t="s">
        <v>17</v>
      </c>
      <c r="D5679" s="2">
        <v>48</v>
      </c>
      <c r="E5679" s="3">
        <v>40821.517361111109</v>
      </c>
      <c r="F5679" s="11">
        <v>1.95</v>
      </c>
      <c r="G5679" s="2">
        <v>12471</v>
      </c>
      <c r="H5679" s="11">
        <v>93.6</v>
      </c>
    </row>
    <row r="5680" spans="1:8" x14ac:dyDescent="0.25">
      <c r="A5680" s="2">
        <v>569640</v>
      </c>
      <c r="B5680" s="1">
        <v>22423</v>
      </c>
      <c r="C5680" s="2" t="s">
        <v>100</v>
      </c>
      <c r="D5680" s="2">
        <v>80</v>
      </c>
      <c r="E5680" s="3">
        <v>40821.517361111109</v>
      </c>
      <c r="F5680" s="11">
        <v>10.95</v>
      </c>
      <c r="G5680" s="2">
        <v>12471</v>
      </c>
      <c r="H5680" s="11">
        <v>876</v>
      </c>
    </row>
    <row r="5681" spans="1:8" x14ac:dyDescent="0.25">
      <c r="A5681" s="2">
        <v>569640</v>
      </c>
      <c r="B5681" s="1">
        <v>22554</v>
      </c>
      <c r="C5681" s="2" t="s">
        <v>110</v>
      </c>
      <c r="D5681" s="2">
        <v>24</v>
      </c>
      <c r="E5681" s="3">
        <v>40821.517361111109</v>
      </c>
      <c r="F5681" s="11">
        <v>1.65</v>
      </c>
      <c r="G5681" s="2">
        <v>12471</v>
      </c>
      <c r="H5681" s="11">
        <v>39.599999999999994</v>
      </c>
    </row>
    <row r="5682" spans="1:8" x14ac:dyDescent="0.25">
      <c r="A5682" s="2">
        <v>569640</v>
      </c>
      <c r="B5682" s="1">
        <v>22556</v>
      </c>
      <c r="C5682" s="2" t="s">
        <v>77</v>
      </c>
      <c r="D5682" s="2">
        <v>12</v>
      </c>
      <c r="E5682" s="3">
        <v>40821.517361111109</v>
      </c>
      <c r="F5682" s="11">
        <v>1.65</v>
      </c>
      <c r="G5682" s="2">
        <v>12471</v>
      </c>
      <c r="H5682" s="11">
        <v>19.799999999999997</v>
      </c>
    </row>
    <row r="5683" spans="1:8" x14ac:dyDescent="0.25">
      <c r="A5683" s="2">
        <v>569640</v>
      </c>
      <c r="B5683" s="1">
        <v>22728</v>
      </c>
      <c r="C5683" s="2" t="s">
        <v>191</v>
      </c>
      <c r="D5683" s="2">
        <v>24</v>
      </c>
      <c r="E5683" s="3">
        <v>40821.517361111109</v>
      </c>
      <c r="F5683" s="11">
        <v>3.75</v>
      </c>
      <c r="G5683" s="2">
        <v>12471</v>
      </c>
      <c r="H5683" s="11">
        <v>90</v>
      </c>
    </row>
    <row r="5684" spans="1:8" x14ac:dyDescent="0.25">
      <c r="A5684" s="2">
        <v>569640</v>
      </c>
      <c r="B5684" s="1">
        <v>22741</v>
      </c>
      <c r="C5684" s="2" t="s">
        <v>192</v>
      </c>
      <c r="D5684" s="2">
        <v>96</v>
      </c>
      <c r="E5684" s="3">
        <v>40821.517361111109</v>
      </c>
      <c r="F5684" s="11">
        <v>0.85</v>
      </c>
      <c r="G5684" s="2">
        <v>12471</v>
      </c>
      <c r="H5684" s="11">
        <v>81.599999999999994</v>
      </c>
    </row>
    <row r="5685" spans="1:8" x14ac:dyDescent="0.25">
      <c r="A5685" s="2">
        <v>569640</v>
      </c>
      <c r="B5685" s="1">
        <v>22812</v>
      </c>
      <c r="C5685" s="2" t="s">
        <v>1184</v>
      </c>
      <c r="D5685" s="2">
        <v>24</v>
      </c>
      <c r="E5685" s="3">
        <v>40821.517361111109</v>
      </c>
      <c r="F5685" s="11">
        <v>1.95</v>
      </c>
      <c r="G5685" s="2">
        <v>12471</v>
      </c>
      <c r="H5685" s="11">
        <v>46.8</v>
      </c>
    </row>
    <row r="5686" spans="1:8" x14ac:dyDescent="0.25">
      <c r="A5686" s="2">
        <v>569640</v>
      </c>
      <c r="B5686" s="1">
        <v>22813</v>
      </c>
      <c r="C5686" s="2" t="s">
        <v>521</v>
      </c>
      <c r="D5686" s="2">
        <v>36</v>
      </c>
      <c r="E5686" s="3">
        <v>40821.517361111109</v>
      </c>
      <c r="F5686" s="11">
        <v>1.95</v>
      </c>
      <c r="G5686" s="2">
        <v>12471</v>
      </c>
      <c r="H5686" s="11">
        <v>70.2</v>
      </c>
    </row>
    <row r="5687" spans="1:8" x14ac:dyDescent="0.25">
      <c r="A5687" s="2">
        <v>569640</v>
      </c>
      <c r="B5687" s="1">
        <v>22961</v>
      </c>
      <c r="C5687" s="2" t="s">
        <v>13</v>
      </c>
      <c r="D5687" s="2">
        <v>12</v>
      </c>
      <c r="E5687" s="3">
        <v>40821.517361111109</v>
      </c>
      <c r="F5687" s="11">
        <v>1.45</v>
      </c>
      <c r="G5687" s="2">
        <v>12471</v>
      </c>
      <c r="H5687" s="11">
        <v>17.399999999999999</v>
      </c>
    </row>
    <row r="5688" spans="1:8" x14ac:dyDescent="0.25">
      <c r="A5688" s="2">
        <v>569640</v>
      </c>
      <c r="B5688" s="1">
        <v>23115</v>
      </c>
      <c r="C5688" s="2" t="s">
        <v>1557</v>
      </c>
      <c r="D5688" s="2">
        <v>12</v>
      </c>
      <c r="E5688" s="3">
        <v>40821.517361111109</v>
      </c>
      <c r="F5688" s="11">
        <v>4.95</v>
      </c>
      <c r="G5688" s="2">
        <v>12471</v>
      </c>
      <c r="H5688" s="11">
        <v>59.400000000000006</v>
      </c>
    </row>
    <row r="5689" spans="1:8" x14ac:dyDescent="0.25">
      <c r="A5689" s="2">
        <v>569640</v>
      </c>
      <c r="B5689" s="1">
        <v>23158</v>
      </c>
      <c r="C5689" s="2" t="s">
        <v>824</v>
      </c>
      <c r="D5689" s="2">
        <v>12</v>
      </c>
      <c r="E5689" s="3">
        <v>40821.517361111109</v>
      </c>
      <c r="F5689" s="11">
        <v>2.08</v>
      </c>
      <c r="G5689" s="2">
        <v>12471</v>
      </c>
      <c r="H5689" s="11">
        <v>24.96</v>
      </c>
    </row>
    <row r="5690" spans="1:8" x14ac:dyDescent="0.25">
      <c r="A5690" s="2">
        <v>569640</v>
      </c>
      <c r="B5690" s="1">
        <v>23159</v>
      </c>
      <c r="C5690" s="2" t="s">
        <v>822</v>
      </c>
      <c r="D5690" s="2">
        <v>24</v>
      </c>
      <c r="E5690" s="3">
        <v>40821.517361111109</v>
      </c>
      <c r="F5690" s="11">
        <v>2.08</v>
      </c>
      <c r="G5690" s="2">
        <v>12471</v>
      </c>
      <c r="H5690" s="11">
        <v>49.92</v>
      </c>
    </row>
    <row r="5691" spans="1:8" x14ac:dyDescent="0.25">
      <c r="A5691" s="2">
        <v>569640</v>
      </c>
      <c r="B5691" s="1">
        <v>23197</v>
      </c>
      <c r="C5691" s="2" t="s">
        <v>1186</v>
      </c>
      <c r="D5691" s="2">
        <v>36</v>
      </c>
      <c r="E5691" s="3">
        <v>40821.517361111109</v>
      </c>
      <c r="F5691" s="11">
        <v>1.45</v>
      </c>
      <c r="G5691" s="2">
        <v>12471</v>
      </c>
      <c r="H5691" s="11">
        <v>52.199999999999996</v>
      </c>
    </row>
    <row r="5692" spans="1:8" x14ac:dyDescent="0.25">
      <c r="A5692" s="2">
        <v>569640</v>
      </c>
      <c r="B5692" s="1">
        <v>23198</v>
      </c>
      <c r="C5692" s="2" t="s">
        <v>1187</v>
      </c>
      <c r="D5692" s="2">
        <v>36</v>
      </c>
      <c r="E5692" s="3">
        <v>40821.517361111109</v>
      </c>
      <c r="F5692" s="11">
        <v>1.45</v>
      </c>
      <c r="G5692" s="2">
        <v>12471</v>
      </c>
      <c r="H5692" s="11">
        <v>52.199999999999996</v>
      </c>
    </row>
    <row r="5693" spans="1:8" x14ac:dyDescent="0.25">
      <c r="A5693" s="2">
        <v>569640</v>
      </c>
      <c r="B5693" s="1">
        <v>23238</v>
      </c>
      <c r="C5693" s="2" t="s">
        <v>1185</v>
      </c>
      <c r="D5693" s="2">
        <v>12</v>
      </c>
      <c r="E5693" s="3">
        <v>40821.517361111109</v>
      </c>
      <c r="F5693" s="11">
        <v>4.1500000000000004</v>
      </c>
      <c r="G5693" s="2">
        <v>12471</v>
      </c>
      <c r="H5693" s="11">
        <v>49.800000000000004</v>
      </c>
    </row>
    <row r="5694" spans="1:8" x14ac:dyDescent="0.25">
      <c r="A5694" s="2">
        <v>569640</v>
      </c>
      <c r="B5694" s="1">
        <v>23240</v>
      </c>
      <c r="C5694" s="2" t="s">
        <v>1377</v>
      </c>
      <c r="D5694" s="2">
        <v>6</v>
      </c>
      <c r="E5694" s="3">
        <v>40821.517361111109</v>
      </c>
      <c r="F5694" s="11">
        <v>4.1500000000000004</v>
      </c>
      <c r="G5694" s="2">
        <v>12471</v>
      </c>
      <c r="H5694" s="11">
        <v>24.900000000000002</v>
      </c>
    </row>
    <row r="5695" spans="1:8" x14ac:dyDescent="0.25">
      <c r="A5695" s="2">
        <v>569640</v>
      </c>
      <c r="B5695" s="1">
        <v>23245</v>
      </c>
      <c r="C5695" s="2" t="s">
        <v>1128</v>
      </c>
      <c r="D5695" s="2">
        <v>16</v>
      </c>
      <c r="E5695" s="3">
        <v>40821.517361111109</v>
      </c>
      <c r="F5695" s="11">
        <v>4.1500000000000004</v>
      </c>
      <c r="G5695" s="2">
        <v>12471</v>
      </c>
      <c r="H5695" s="11">
        <v>66.400000000000006</v>
      </c>
    </row>
    <row r="5696" spans="1:8" x14ac:dyDescent="0.25">
      <c r="A5696" s="2">
        <v>569640</v>
      </c>
      <c r="B5696" s="1">
        <v>23293</v>
      </c>
      <c r="C5696" s="2" t="s">
        <v>1204</v>
      </c>
      <c r="D5696" s="2">
        <v>80</v>
      </c>
      <c r="E5696" s="3">
        <v>40821.517361111109</v>
      </c>
      <c r="F5696" s="11">
        <v>0.83</v>
      </c>
      <c r="G5696" s="2">
        <v>12471</v>
      </c>
      <c r="H5696" s="11">
        <v>66.399999999999991</v>
      </c>
    </row>
    <row r="5697" spans="1:8" x14ac:dyDescent="0.25">
      <c r="A5697" s="2">
        <v>569640</v>
      </c>
      <c r="B5697" s="1">
        <v>23294</v>
      </c>
      <c r="C5697" s="2" t="s">
        <v>1206</v>
      </c>
      <c r="D5697" s="2">
        <v>80</v>
      </c>
      <c r="E5697" s="3">
        <v>40821.517361111109</v>
      </c>
      <c r="F5697" s="11">
        <v>0.83</v>
      </c>
      <c r="G5697" s="2">
        <v>12471</v>
      </c>
      <c r="H5697" s="11">
        <v>66.399999999999991</v>
      </c>
    </row>
    <row r="5698" spans="1:8" x14ac:dyDescent="0.25">
      <c r="A5698" s="2">
        <v>569640</v>
      </c>
      <c r="B5698" s="1">
        <v>23295</v>
      </c>
      <c r="C5698" s="2" t="s">
        <v>1203</v>
      </c>
      <c r="D5698" s="2">
        <v>72</v>
      </c>
      <c r="E5698" s="3">
        <v>40821.517361111109</v>
      </c>
      <c r="F5698" s="11">
        <v>0.83</v>
      </c>
      <c r="G5698" s="2">
        <v>12471</v>
      </c>
      <c r="H5698" s="11">
        <v>59.76</v>
      </c>
    </row>
    <row r="5699" spans="1:8" x14ac:dyDescent="0.25">
      <c r="A5699" s="2">
        <v>569640</v>
      </c>
      <c r="B5699" s="1">
        <v>23309</v>
      </c>
      <c r="C5699" s="2" t="s">
        <v>1086</v>
      </c>
      <c r="D5699" s="2">
        <v>24</v>
      </c>
      <c r="E5699" s="3">
        <v>40821.517361111109</v>
      </c>
      <c r="F5699" s="11">
        <v>0.55000000000000004</v>
      </c>
      <c r="G5699" s="2">
        <v>12471</v>
      </c>
      <c r="H5699" s="11">
        <v>13.200000000000001</v>
      </c>
    </row>
    <row r="5700" spans="1:8" x14ac:dyDescent="0.25">
      <c r="A5700" s="2">
        <v>569640</v>
      </c>
      <c r="B5700" s="1">
        <v>23368</v>
      </c>
      <c r="C5700" s="2" t="s">
        <v>1558</v>
      </c>
      <c r="D5700" s="2">
        <v>16</v>
      </c>
      <c r="E5700" s="3">
        <v>40821.517361111109</v>
      </c>
      <c r="F5700" s="11">
        <v>0.65</v>
      </c>
      <c r="G5700" s="2">
        <v>12471</v>
      </c>
      <c r="H5700" s="11">
        <v>10.4</v>
      </c>
    </row>
    <row r="5701" spans="1:8" x14ac:dyDescent="0.25">
      <c r="A5701" s="2">
        <v>569640</v>
      </c>
      <c r="B5701" s="1">
        <v>23433</v>
      </c>
      <c r="C5701" s="2" t="s">
        <v>1411</v>
      </c>
      <c r="D5701" s="2">
        <v>24</v>
      </c>
      <c r="E5701" s="3">
        <v>40821.517361111109</v>
      </c>
      <c r="F5701" s="11">
        <v>0.83</v>
      </c>
      <c r="G5701" s="2">
        <v>12471</v>
      </c>
      <c r="H5701" s="11">
        <v>19.919999999999998</v>
      </c>
    </row>
    <row r="5702" spans="1:8" x14ac:dyDescent="0.25">
      <c r="A5702" s="2">
        <v>569640</v>
      </c>
      <c r="B5702" s="1">
        <v>23445</v>
      </c>
      <c r="C5702" s="2" t="s">
        <v>1469</v>
      </c>
      <c r="D5702" s="2">
        <v>60</v>
      </c>
      <c r="E5702" s="3">
        <v>40821.517361111109</v>
      </c>
      <c r="F5702" s="11">
        <v>0.83</v>
      </c>
      <c r="G5702" s="2">
        <v>12471</v>
      </c>
      <c r="H5702" s="11">
        <v>49.8</v>
      </c>
    </row>
    <row r="5703" spans="1:8" x14ac:dyDescent="0.25">
      <c r="A5703" s="2">
        <v>569640</v>
      </c>
      <c r="B5703" s="1">
        <v>23559</v>
      </c>
      <c r="C5703" s="2" t="s">
        <v>1471</v>
      </c>
      <c r="D5703" s="2">
        <v>24</v>
      </c>
      <c r="E5703" s="3">
        <v>40821.517361111109</v>
      </c>
      <c r="F5703" s="11">
        <v>2.08</v>
      </c>
      <c r="G5703" s="2">
        <v>12471</v>
      </c>
      <c r="H5703" s="11">
        <v>49.92</v>
      </c>
    </row>
    <row r="5704" spans="1:8" x14ac:dyDescent="0.25">
      <c r="A5704" s="2">
        <v>569721</v>
      </c>
      <c r="B5704" s="1">
        <v>11001</v>
      </c>
      <c r="C5704" s="2" t="s">
        <v>1270</v>
      </c>
      <c r="D5704" s="2">
        <v>16</v>
      </c>
      <c r="E5704" s="3">
        <v>40822.394444444442</v>
      </c>
      <c r="F5704" s="11">
        <v>1.69</v>
      </c>
      <c r="G5704" s="2">
        <v>12628</v>
      </c>
      <c r="H5704" s="11">
        <v>27.04</v>
      </c>
    </row>
    <row r="5705" spans="1:8" x14ac:dyDescent="0.25">
      <c r="A5705" s="2">
        <v>569721</v>
      </c>
      <c r="B5705" s="1">
        <v>21122</v>
      </c>
      <c r="C5705" s="2" t="s">
        <v>218</v>
      </c>
      <c r="D5705" s="2">
        <v>24</v>
      </c>
      <c r="E5705" s="3">
        <v>40822.394444444442</v>
      </c>
      <c r="F5705" s="11">
        <v>1.25</v>
      </c>
      <c r="G5705" s="2">
        <v>12628</v>
      </c>
      <c r="H5705" s="11">
        <v>30</v>
      </c>
    </row>
    <row r="5706" spans="1:8" x14ac:dyDescent="0.25">
      <c r="A5706" s="2">
        <v>569721</v>
      </c>
      <c r="B5706" s="1">
        <v>21125</v>
      </c>
      <c r="C5706" s="2" t="s">
        <v>328</v>
      </c>
      <c r="D5706" s="2">
        <v>24</v>
      </c>
      <c r="E5706" s="3">
        <v>40822.394444444442</v>
      </c>
      <c r="F5706" s="11">
        <v>1.25</v>
      </c>
      <c r="G5706" s="2">
        <v>12628</v>
      </c>
      <c r="H5706" s="11">
        <v>30</v>
      </c>
    </row>
    <row r="5707" spans="1:8" x14ac:dyDescent="0.25">
      <c r="A5707" s="2">
        <v>569721</v>
      </c>
      <c r="B5707" s="1">
        <v>21126</v>
      </c>
      <c r="C5707" s="2" t="s">
        <v>327</v>
      </c>
      <c r="D5707" s="2">
        <v>24</v>
      </c>
      <c r="E5707" s="3">
        <v>40822.394444444442</v>
      </c>
      <c r="F5707" s="11">
        <v>1.25</v>
      </c>
      <c r="G5707" s="2">
        <v>12628</v>
      </c>
      <c r="H5707" s="11">
        <v>30</v>
      </c>
    </row>
    <row r="5708" spans="1:8" x14ac:dyDescent="0.25">
      <c r="A5708" s="2">
        <v>569721</v>
      </c>
      <c r="B5708" s="1">
        <v>21723</v>
      </c>
      <c r="C5708" s="2" t="s">
        <v>1559</v>
      </c>
      <c r="D5708" s="2">
        <v>12</v>
      </c>
      <c r="E5708" s="3">
        <v>40822.394444444442</v>
      </c>
      <c r="F5708" s="11">
        <v>0.85</v>
      </c>
      <c r="G5708" s="2">
        <v>12628</v>
      </c>
      <c r="H5708" s="11">
        <v>10.199999999999999</v>
      </c>
    </row>
    <row r="5709" spans="1:8" x14ac:dyDescent="0.25">
      <c r="A5709" s="2">
        <v>569721</v>
      </c>
      <c r="B5709" s="1">
        <v>22743</v>
      </c>
      <c r="C5709" s="2" t="s">
        <v>210</v>
      </c>
      <c r="D5709" s="2">
        <v>6</v>
      </c>
      <c r="E5709" s="3">
        <v>40822.394444444442</v>
      </c>
      <c r="F5709" s="11">
        <v>2.95</v>
      </c>
      <c r="G5709" s="2">
        <v>12628</v>
      </c>
      <c r="H5709" s="11">
        <v>17.700000000000003</v>
      </c>
    </row>
    <row r="5710" spans="1:8" x14ac:dyDescent="0.25">
      <c r="A5710" s="2">
        <v>569721</v>
      </c>
      <c r="B5710" s="1">
        <v>22752</v>
      </c>
      <c r="C5710" s="2" t="s">
        <v>189</v>
      </c>
      <c r="D5710" s="2">
        <v>2</v>
      </c>
      <c r="E5710" s="3">
        <v>40822.394444444442</v>
      </c>
      <c r="F5710" s="11">
        <v>8.5</v>
      </c>
      <c r="G5710" s="2">
        <v>12628</v>
      </c>
      <c r="H5710" s="11">
        <v>17</v>
      </c>
    </row>
    <row r="5711" spans="1:8" x14ac:dyDescent="0.25">
      <c r="A5711" s="2">
        <v>569721</v>
      </c>
      <c r="B5711" s="1">
        <v>22812</v>
      </c>
      <c r="C5711" s="2" t="s">
        <v>1184</v>
      </c>
      <c r="D5711" s="2">
        <v>12</v>
      </c>
      <c r="E5711" s="3">
        <v>40822.394444444442</v>
      </c>
      <c r="F5711" s="11">
        <v>1.95</v>
      </c>
      <c r="G5711" s="2">
        <v>12628</v>
      </c>
      <c r="H5711" s="11">
        <v>23.4</v>
      </c>
    </row>
    <row r="5712" spans="1:8" x14ac:dyDescent="0.25">
      <c r="A5712" s="2">
        <v>569721</v>
      </c>
      <c r="B5712" s="1">
        <v>22815</v>
      </c>
      <c r="C5712" s="2" t="s">
        <v>556</v>
      </c>
      <c r="D5712" s="2">
        <v>12</v>
      </c>
      <c r="E5712" s="3">
        <v>40822.394444444442</v>
      </c>
      <c r="F5712" s="11">
        <v>0.42</v>
      </c>
      <c r="G5712" s="2">
        <v>12628</v>
      </c>
      <c r="H5712" s="11">
        <v>5.04</v>
      </c>
    </row>
    <row r="5713" spans="1:8" x14ac:dyDescent="0.25">
      <c r="A5713" s="2">
        <v>569721</v>
      </c>
      <c r="B5713" s="1">
        <v>22821</v>
      </c>
      <c r="C5713" s="2" t="s">
        <v>1038</v>
      </c>
      <c r="D5713" s="2">
        <v>12</v>
      </c>
      <c r="E5713" s="3">
        <v>40822.394444444442</v>
      </c>
      <c r="F5713" s="11">
        <v>0.65</v>
      </c>
      <c r="G5713" s="2">
        <v>12628</v>
      </c>
      <c r="H5713" s="11">
        <v>7.8000000000000007</v>
      </c>
    </row>
    <row r="5714" spans="1:8" x14ac:dyDescent="0.25">
      <c r="A5714" s="2">
        <v>569721</v>
      </c>
      <c r="B5714" s="1">
        <v>23077</v>
      </c>
      <c r="C5714" s="2" t="s">
        <v>854</v>
      </c>
      <c r="D5714" s="2">
        <v>20</v>
      </c>
      <c r="E5714" s="3">
        <v>40822.394444444442</v>
      </c>
      <c r="F5714" s="11">
        <v>1.25</v>
      </c>
      <c r="G5714" s="2">
        <v>12628</v>
      </c>
      <c r="H5714" s="11">
        <v>25</v>
      </c>
    </row>
    <row r="5715" spans="1:8" x14ac:dyDescent="0.25">
      <c r="A5715" s="2">
        <v>569721</v>
      </c>
      <c r="B5715" s="1">
        <v>23239</v>
      </c>
      <c r="C5715" s="2" t="s">
        <v>1136</v>
      </c>
      <c r="D5715" s="2">
        <v>6</v>
      </c>
      <c r="E5715" s="3">
        <v>40822.394444444442</v>
      </c>
      <c r="F5715" s="11">
        <v>4.1500000000000004</v>
      </c>
      <c r="G5715" s="2">
        <v>12628</v>
      </c>
      <c r="H5715" s="11">
        <v>24.900000000000002</v>
      </c>
    </row>
    <row r="5716" spans="1:8" x14ac:dyDescent="0.25">
      <c r="A5716" s="2">
        <v>569721</v>
      </c>
      <c r="B5716" s="1">
        <v>23240</v>
      </c>
      <c r="C5716" s="2" t="s">
        <v>1377</v>
      </c>
      <c r="D5716" s="2">
        <v>6</v>
      </c>
      <c r="E5716" s="3">
        <v>40822.394444444442</v>
      </c>
      <c r="F5716" s="11">
        <v>4.1500000000000004</v>
      </c>
      <c r="G5716" s="2">
        <v>12628</v>
      </c>
      <c r="H5716" s="11">
        <v>24.900000000000002</v>
      </c>
    </row>
    <row r="5717" spans="1:8" x14ac:dyDescent="0.25">
      <c r="A5717" s="2">
        <v>569721</v>
      </c>
      <c r="B5717" s="1">
        <v>23354</v>
      </c>
      <c r="C5717" s="2" t="s">
        <v>1358</v>
      </c>
      <c r="D5717" s="2">
        <v>12</v>
      </c>
      <c r="E5717" s="3">
        <v>40822.394444444442</v>
      </c>
      <c r="F5717" s="11">
        <v>0.83</v>
      </c>
      <c r="G5717" s="2">
        <v>12628</v>
      </c>
      <c r="H5717" s="11">
        <v>9.9599999999999991</v>
      </c>
    </row>
    <row r="5718" spans="1:8" x14ac:dyDescent="0.25">
      <c r="A5718" s="2">
        <v>569721</v>
      </c>
      <c r="B5718" s="1" t="s">
        <v>492</v>
      </c>
      <c r="C5718" s="2" t="s">
        <v>493</v>
      </c>
      <c r="D5718" s="2">
        <v>3</v>
      </c>
      <c r="E5718" s="3">
        <v>40822.394444444442</v>
      </c>
      <c r="F5718" s="11">
        <v>5.45</v>
      </c>
      <c r="G5718" s="2">
        <v>12628</v>
      </c>
      <c r="H5718" s="11">
        <v>16.350000000000001</v>
      </c>
    </row>
    <row r="5719" spans="1:8" x14ac:dyDescent="0.25">
      <c r="A5719" s="2">
        <v>569721</v>
      </c>
      <c r="B5719" s="1" t="s">
        <v>494</v>
      </c>
      <c r="C5719" s="2" t="s">
        <v>495</v>
      </c>
      <c r="D5719" s="2">
        <v>3</v>
      </c>
      <c r="E5719" s="3">
        <v>40822.394444444442</v>
      </c>
      <c r="F5719" s="11">
        <v>5.45</v>
      </c>
      <c r="G5719" s="2">
        <v>12628</v>
      </c>
      <c r="H5719" s="11">
        <v>16.350000000000001</v>
      </c>
    </row>
    <row r="5720" spans="1:8" x14ac:dyDescent="0.25">
      <c r="A5720" s="2">
        <v>569727</v>
      </c>
      <c r="B5720" s="1">
        <v>22471</v>
      </c>
      <c r="C5720" s="2" t="s">
        <v>414</v>
      </c>
      <c r="D5720" s="2">
        <v>3</v>
      </c>
      <c r="E5720" s="3">
        <v>40822.400694444441</v>
      </c>
      <c r="F5720" s="11">
        <v>4.95</v>
      </c>
      <c r="G5720" s="2">
        <v>12500</v>
      </c>
      <c r="H5720" s="11">
        <v>14.850000000000001</v>
      </c>
    </row>
    <row r="5721" spans="1:8" x14ac:dyDescent="0.25">
      <c r="A5721" s="2">
        <v>569727</v>
      </c>
      <c r="B5721" s="1">
        <v>22585</v>
      </c>
      <c r="C5721" s="2" t="s">
        <v>164</v>
      </c>
      <c r="D5721" s="2">
        <v>36</v>
      </c>
      <c r="E5721" s="3">
        <v>40822.400694444441</v>
      </c>
      <c r="F5721" s="11">
        <v>1.25</v>
      </c>
      <c r="G5721" s="2">
        <v>12500</v>
      </c>
      <c r="H5721" s="11">
        <v>45</v>
      </c>
    </row>
    <row r="5722" spans="1:8" x14ac:dyDescent="0.25">
      <c r="A5722" s="2">
        <v>569727</v>
      </c>
      <c r="B5722" s="1">
        <v>23395</v>
      </c>
      <c r="C5722" s="2" t="s">
        <v>1547</v>
      </c>
      <c r="D5722" s="2">
        <v>4</v>
      </c>
      <c r="E5722" s="3">
        <v>40822.400694444441</v>
      </c>
      <c r="F5722" s="11">
        <v>3.75</v>
      </c>
      <c r="G5722" s="2">
        <v>12500</v>
      </c>
      <c r="H5722" s="11">
        <v>15</v>
      </c>
    </row>
    <row r="5723" spans="1:8" x14ac:dyDescent="0.25">
      <c r="A5723" s="2">
        <v>569727</v>
      </c>
      <c r="B5723" s="1">
        <v>23396</v>
      </c>
      <c r="C5723" s="2" t="s">
        <v>1560</v>
      </c>
      <c r="D5723" s="2">
        <v>4</v>
      </c>
      <c r="E5723" s="3">
        <v>40822.400694444441</v>
      </c>
      <c r="F5723" s="11">
        <v>3.75</v>
      </c>
      <c r="G5723" s="2">
        <v>12500</v>
      </c>
      <c r="H5723" s="11">
        <v>15</v>
      </c>
    </row>
    <row r="5724" spans="1:8" x14ac:dyDescent="0.25">
      <c r="A5724" s="2">
        <v>569727</v>
      </c>
      <c r="B5724" s="1">
        <v>23427</v>
      </c>
      <c r="C5724" s="2" t="s">
        <v>1562</v>
      </c>
      <c r="D5724" s="2">
        <v>1</v>
      </c>
      <c r="E5724" s="3">
        <v>40822.400694444441</v>
      </c>
      <c r="F5724" s="11">
        <v>12.5</v>
      </c>
      <c r="G5724" s="2">
        <v>12500</v>
      </c>
      <c r="H5724" s="11">
        <v>12.5</v>
      </c>
    </row>
    <row r="5725" spans="1:8" x14ac:dyDescent="0.25">
      <c r="A5725" s="2">
        <v>569727</v>
      </c>
      <c r="B5725" s="1">
        <v>78033</v>
      </c>
      <c r="C5725" s="2" t="s">
        <v>1561</v>
      </c>
      <c r="D5725" s="2">
        <v>2</v>
      </c>
      <c r="E5725" s="3">
        <v>40822.400694444441</v>
      </c>
      <c r="F5725" s="11">
        <v>5.95</v>
      </c>
      <c r="G5725" s="2">
        <v>12500</v>
      </c>
      <c r="H5725" s="11">
        <v>11.9</v>
      </c>
    </row>
    <row r="5726" spans="1:8" x14ac:dyDescent="0.25">
      <c r="A5726" s="2">
        <v>569844</v>
      </c>
      <c r="B5726" s="1">
        <v>20713</v>
      </c>
      <c r="C5726" s="2" t="s">
        <v>7</v>
      </c>
      <c r="D5726" s="2">
        <v>10</v>
      </c>
      <c r="E5726" s="3">
        <v>40822.5625</v>
      </c>
      <c r="F5726" s="11">
        <v>2.08</v>
      </c>
      <c r="G5726" s="2">
        <v>12626</v>
      </c>
      <c r="H5726" s="11">
        <v>20.8</v>
      </c>
    </row>
    <row r="5727" spans="1:8" x14ac:dyDescent="0.25">
      <c r="A5727" s="2">
        <v>569844</v>
      </c>
      <c r="B5727" s="1">
        <v>20974</v>
      </c>
      <c r="C5727" s="2" t="s">
        <v>481</v>
      </c>
      <c r="D5727" s="2">
        <v>24</v>
      </c>
      <c r="E5727" s="3">
        <v>40822.5625</v>
      </c>
      <c r="F5727" s="11">
        <v>0.65</v>
      </c>
      <c r="G5727" s="2">
        <v>12626</v>
      </c>
      <c r="H5727" s="11">
        <v>15.600000000000001</v>
      </c>
    </row>
    <row r="5728" spans="1:8" x14ac:dyDescent="0.25">
      <c r="A5728" s="2">
        <v>569844</v>
      </c>
      <c r="B5728" s="1">
        <v>21242</v>
      </c>
      <c r="C5728" s="2" t="s">
        <v>133</v>
      </c>
      <c r="D5728" s="2">
        <v>24</v>
      </c>
      <c r="E5728" s="3">
        <v>40822.5625</v>
      </c>
      <c r="F5728" s="11">
        <v>1.69</v>
      </c>
      <c r="G5728" s="2">
        <v>12626</v>
      </c>
      <c r="H5728" s="11">
        <v>40.56</v>
      </c>
    </row>
    <row r="5729" spans="1:8" x14ac:dyDescent="0.25">
      <c r="A5729" s="2">
        <v>569844</v>
      </c>
      <c r="B5729" s="1">
        <v>21243</v>
      </c>
      <c r="C5729" s="2" t="s">
        <v>122</v>
      </c>
      <c r="D5729" s="2">
        <v>24</v>
      </c>
      <c r="E5729" s="3">
        <v>40822.5625</v>
      </c>
      <c r="F5729" s="11">
        <v>1.69</v>
      </c>
      <c r="G5729" s="2">
        <v>12626</v>
      </c>
      <c r="H5729" s="11">
        <v>40.56</v>
      </c>
    </row>
    <row r="5730" spans="1:8" x14ac:dyDescent="0.25">
      <c r="A5730" s="2">
        <v>569844</v>
      </c>
      <c r="B5730" s="1">
        <v>21245</v>
      </c>
      <c r="C5730" s="2" t="s">
        <v>342</v>
      </c>
      <c r="D5730" s="2">
        <v>24</v>
      </c>
      <c r="E5730" s="3">
        <v>40822.5625</v>
      </c>
      <c r="F5730" s="11">
        <v>1.69</v>
      </c>
      <c r="G5730" s="2">
        <v>12626</v>
      </c>
      <c r="H5730" s="11">
        <v>40.56</v>
      </c>
    </row>
    <row r="5731" spans="1:8" x14ac:dyDescent="0.25">
      <c r="A5731" s="2">
        <v>569844</v>
      </c>
      <c r="B5731" s="1">
        <v>21424</v>
      </c>
      <c r="C5731" s="2" t="s">
        <v>241</v>
      </c>
      <c r="D5731" s="2">
        <v>24</v>
      </c>
      <c r="E5731" s="3">
        <v>40822.5625</v>
      </c>
      <c r="F5731" s="11">
        <v>2.5499999999999998</v>
      </c>
      <c r="G5731" s="2">
        <v>12626</v>
      </c>
      <c r="H5731" s="11">
        <v>61.199999999999996</v>
      </c>
    </row>
    <row r="5732" spans="1:8" x14ac:dyDescent="0.25">
      <c r="A5732" s="2">
        <v>569844</v>
      </c>
      <c r="B5732" s="1">
        <v>21426</v>
      </c>
      <c r="C5732" s="2" t="s">
        <v>240</v>
      </c>
      <c r="D5732" s="2">
        <v>24</v>
      </c>
      <c r="E5732" s="3">
        <v>40822.5625</v>
      </c>
      <c r="F5732" s="11">
        <v>1.85</v>
      </c>
      <c r="G5732" s="2">
        <v>12626</v>
      </c>
      <c r="H5732" s="11">
        <v>44.400000000000006</v>
      </c>
    </row>
    <row r="5733" spans="1:8" x14ac:dyDescent="0.25">
      <c r="A5733" s="2">
        <v>569844</v>
      </c>
      <c r="B5733" s="1">
        <v>21427</v>
      </c>
      <c r="C5733" s="2" t="s">
        <v>1565</v>
      </c>
      <c r="D5733" s="2">
        <v>12</v>
      </c>
      <c r="E5733" s="3">
        <v>40822.5625</v>
      </c>
      <c r="F5733" s="11">
        <v>2.1</v>
      </c>
      <c r="G5733" s="2">
        <v>12626</v>
      </c>
      <c r="H5733" s="11">
        <v>25.200000000000003</v>
      </c>
    </row>
    <row r="5734" spans="1:8" x14ac:dyDescent="0.25">
      <c r="A5734" s="2">
        <v>569844</v>
      </c>
      <c r="B5734" s="1">
        <v>21430</v>
      </c>
      <c r="C5734" s="2" t="s">
        <v>120</v>
      </c>
      <c r="D5734" s="2">
        <v>8</v>
      </c>
      <c r="E5734" s="3">
        <v>40822.5625</v>
      </c>
      <c r="F5734" s="11">
        <v>3.75</v>
      </c>
      <c r="G5734" s="2">
        <v>12626</v>
      </c>
      <c r="H5734" s="11">
        <v>30</v>
      </c>
    </row>
    <row r="5735" spans="1:8" x14ac:dyDescent="0.25">
      <c r="A5735" s="2">
        <v>569844</v>
      </c>
      <c r="B5735" s="1">
        <v>21558</v>
      </c>
      <c r="C5735" s="2" t="s">
        <v>334</v>
      </c>
      <c r="D5735" s="2">
        <v>6</v>
      </c>
      <c r="E5735" s="3">
        <v>40822.5625</v>
      </c>
      <c r="F5735" s="11">
        <v>2.5499999999999998</v>
      </c>
      <c r="G5735" s="2">
        <v>12626</v>
      </c>
      <c r="H5735" s="11">
        <v>15.299999999999999</v>
      </c>
    </row>
    <row r="5736" spans="1:8" x14ac:dyDescent="0.25">
      <c r="A5736" s="2">
        <v>569844</v>
      </c>
      <c r="B5736" s="1">
        <v>21559</v>
      </c>
      <c r="C5736" s="2" t="s">
        <v>167</v>
      </c>
      <c r="D5736" s="2">
        <v>6</v>
      </c>
      <c r="E5736" s="3">
        <v>40822.5625</v>
      </c>
      <c r="F5736" s="11">
        <v>2.5499999999999998</v>
      </c>
      <c r="G5736" s="2">
        <v>12626</v>
      </c>
      <c r="H5736" s="11">
        <v>15.299999999999999</v>
      </c>
    </row>
    <row r="5737" spans="1:8" x14ac:dyDescent="0.25">
      <c r="A5737" s="2">
        <v>569844</v>
      </c>
      <c r="B5737" s="1">
        <v>21668</v>
      </c>
      <c r="C5737" s="2" t="s">
        <v>274</v>
      </c>
      <c r="D5737" s="2">
        <v>12</v>
      </c>
      <c r="E5737" s="3">
        <v>40822.5625</v>
      </c>
      <c r="F5737" s="11">
        <v>1.45</v>
      </c>
      <c r="G5737" s="2">
        <v>12626</v>
      </c>
      <c r="H5737" s="11">
        <v>17.399999999999999</v>
      </c>
    </row>
    <row r="5738" spans="1:8" x14ac:dyDescent="0.25">
      <c r="A5738" s="2">
        <v>569844</v>
      </c>
      <c r="B5738" s="1">
        <v>21669</v>
      </c>
      <c r="C5738" s="2" t="s">
        <v>275</v>
      </c>
      <c r="D5738" s="2">
        <v>12</v>
      </c>
      <c r="E5738" s="3">
        <v>40822.5625</v>
      </c>
      <c r="F5738" s="11">
        <v>1.45</v>
      </c>
      <c r="G5738" s="2">
        <v>12626</v>
      </c>
      <c r="H5738" s="11">
        <v>17.399999999999999</v>
      </c>
    </row>
    <row r="5739" spans="1:8" x14ac:dyDescent="0.25">
      <c r="A5739" s="2">
        <v>569844</v>
      </c>
      <c r="B5739" s="1">
        <v>21670</v>
      </c>
      <c r="C5739" s="2" t="s">
        <v>540</v>
      </c>
      <c r="D5739" s="2">
        <v>12</v>
      </c>
      <c r="E5739" s="3">
        <v>40822.5625</v>
      </c>
      <c r="F5739" s="11">
        <v>1.45</v>
      </c>
      <c r="G5739" s="2">
        <v>12626</v>
      </c>
      <c r="H5739" s="11">
        <v>17.399999999999999</v>
      </c>
    </row>
    <row r="5740" spans="1:8" x14ac:dyDescent="0.25">
      <c r="A5740" s="2">
        <v>569844</v>
      </c>
      <c r="B5740" s="1">
        <v>21671</v>
      </c>
      <c r="C5740" s="2" t="s">
        <v>448</v>
      </c>
      <c r="D5740" s="2">
        <v>12</v>
      </c>
      <c r="E5740" s="3">
        <v>40822.5625</v>
      </c>
      <c r="F5740" s="11">
        <v>1.45</v>
      </c>
      <c r="G5740" s="2">
        <v>12626</v>
      </c>
      <c r="H5740" s="11">
        <v>17.399999999999999</v>
      </c>
    </row>
    <row r="5741" spans="1:8" x14ac:dyDescent="0.25">
      <c r="A5741" s="2">
        <v>569844</v>
      </c>
      <c r="B5741" s="1">
        <v>21672</v>
      </c>
      <c r="C5741" s="2" t="s">
        <v>276</v>
      </c>
      <c r="D5741" s="2">
        <v>12</v>
      </c>
      <c r="E5741" s="3">
        <v>40822.5625</v>
      </c>
      <c r="F5741" s="11">
        <v>1.45</v>
      </c>
      <c r="G5741" s="2">
        <v>12626</v>
      </c>
      <c r="H5741" s="11">
        <v>17.399999999999999</v>
      </c>
    </row>
    <row r="5742" spans="1:8" x14ac:dyDescent="0.25">
      <c r="A5742" s="2">
        <v>569844</v>
      </c>
      <c r="B5742" s="1">
        <v>21673</v>
      </c>
      <c r="C5742" s="2" t="s">
        <v>277</v>
      </c>
      <c r="D5742" s="2">
        <v>12</v>
      </c>
      <c r="E5742" s="3">
        <v>40822.5625</v>
      </c>
      <c r="F5742" s="11">
        <v>1.45</v>
      </c>
      <c r="G5742" s="2">
        <v>12626</v>
      </c>
      <c r="H5742" s="11">
        <v>17.399999999999999</v>
      </c>
    </row>
    <row r="5743" spans="1:8" x14ac:dyDescent="0.25">
      <c r="A5743" s="2">
        <v>569844</v>
      </c>
      <c r="B5743" s="1">
        <v>21832</v>
      </c>
      <c r="C5743" s="2" t="s">
        <v>1576</v>
      </c>
      <c r="D5743" s="2">
        <v>12</v>
      </c>
      <c r="E5743" s="3">
        <v>40822.5625</v>
      </c>
      <c r="F5743" s="11">
        <v>1.65</v>
      </c>
      <c r="G5743" s="2">
        <v>12626</v>
      </c>
      <c r="H5743" s="11">
        <v>19.799999999999997</v>
      </c>
    </row>
    <row r="5744" spans="1:8" x14ac:dyDescent="0.25">
      <c r="A5744" s="2">
        <v>569844</v>
      </c>
      <c r="B5744" s="1">
        <v>22142</v>
      </c>
      <c r="C5744" s="2" t="s">
        <v>1338</v>
      </c>
      <c r="D5744" s="2">
        <v>12</v>
      </c>
      <c r="E5744" s="3">
        <v>40822.5625</v>
      </c>
      <c r="F5744" s="11">
        <v>1.45</v>
      </c>
      <c r="G5744" s="2">
        <v>12626</v>
      </c>
      <c r="H5744" s="11">
        <v>17.399999999999999</v>
      </c>
    </row>
    <row r="5745" spans="1:8" x14ac:dyDescent="0.25">
      <c r="A5745" s="2">
        <v>569844</v>
      </c>
      <c r="B5745" s="1">
        <v>22385</v>
      </c>
      <c r="C5745" s="2" t="s">
        <v>673</v>
      </c>
      <c r="D5745" s="2">
        <v>10</v>
      </c>
      <c r="E5745" s="3">
        <v>40822.5625</v>
      </c>
      <c r="F5745" s="11">
        <v>2.08</v>
      </c>
      <c r="G5745" s="2">
        <v>12626</v>
      </c>
      <c r="H5745" s="11">
        <v>20.8</v>
      </c>
    </row>
    <row r="5746" spans="1:8" x14ac:dyDescent="0.25">
      <c r="A5746" s="2">
        <v>569844</v>
      </c>
      <c r="B5746" s="1">
        <v>22418</v>
      </c>
      <c r="C5746" s="2" t="s">
        <v>528</v>
      </c>
      <c r="D5746" s="2">
        <v>24</v>
      </c>
      <c r="E5746" s="3">
        <v>40822.5625</v>
      </c>
      <c r="F5746" s="11">
        <v>0.85</v>
      </c>
      <c r="G5746" s="2">
        <v>12626</v>
      </c>
      <c r="H5746" s="11">
        <v>20.399999999999999</v>
      </c>
    </row>
    <row r="5747" spans="1:8" x14ac:dyDescent="0.25">
      <c r="A5747" s="2">
        <v>569844</v>
      </c>
      <c r="B5747" s="1">
        <v>22419</v>
      </c>
      <c r="C5747" s="2" t="s">
        <v>198</v>
      </c>
      <c r="D5747" s="2">
        <v>12</v>
      </c>
      <c r="E5747" s="3">
        <v>40822.5625</v>
      </c>
      <c r="F5747" s="11">
        <v>0.42</v>
      </c>
      <c r="G5747" s="2">
        <v>12626</v>
      </c>
      <c r="H5747" s="11">
        <v>5.04</v>
      </c>
    </row>
    <row r="5748" spans="1:8" x14ac:dyDescent="0.25">
      <c r="A5748" s="2">
        <v>569844</v>
      </c>
      <c r="B5748" s="1">
        <v>22422</v>
      </c>
      <c r="C5748" s="2" t="s">
        <v>741</v>
      </c>
      <c r="D5748" s="2">
        <v>12</v>
      </c>
      <c r="E5748" s="3">
        <v>40822.5625</v>
      </c>
      <c r="F5748" s="11">
        <v>0.65</v>
      </c>
      <c r="G5748" s="2">
        <v>12626</v>
      </c>
      <c r="H5748" s="11">
        <v>7.8000000000000007</v>
      </c>
    </row>
    <row r="5749" spans="1:8" x14ac:dyDescent="0.25">
      <c r="A5749" s="2">
        <v>569844</v>
      </c>
      <c r="B5749" s="1">
        <v>22489</v>
      </c>
      <c r="C5749" s="2" t="s">
        <v>185</v>
      </c>
      <c r="D5749" s="2">
        <v>24</v>
      </c>
      <c r="E5749" s="3">
        <v>40822.5625</v>
      </c>
      <c r="F5749" s="11">
        <v>0.42</v>
      </c>
      <c r="G5749" s="2">
        <v>12626</v>
      </c>
      <c r="H5749" s="11">
        <v>10.08</v>
      </c>
    </row>
    <row r="5750" spans="1:8" x14ac:dyDescent="0.25">
      <c r="A5750" s="2">
        <v>569844</v>
      </c>
      <c r="B5750" s="1">
        <v>22505</v>
      </c>
      <c r="C5750" s="2" t="s">
        <v>43</v>
      </c>
      <c r="D5750" s="2">
        <v>4</v>
      </c>
      <c r="E5750" s="3">
        <v>40822.5625</v>
      </c>
      <c r="F5750" s="11">
        <v>4.95</v>
      </c>
      <c r="G5750" s="2">
        <v>12626</v>
      </c>
      <c r="H5750" s="11">
        <v>19.8</v>
      </c>
    </row>
    <row r="5751" spans="1:8" x14ac:dyDescent="0.25">
      <c r="A5751" s="2">
        <v>569844</v>
      </c>
      <c r="B5751" s="1">
        <v>22541</v>
      </c>
      <c r="C5751" s="2" t="s">
        <v>1568</v>
      </c>
      <c r="D5751" s="2">
        <v>24</v>
      </c>
      <c r="E5751" s="3">
        <v>40822.5625</v>
      </c>
      <c r="F5751" s="11">
        <v>0.42</v>
      </c>
      <c r="G5751" s="2">
        <v>12626</v>
      </c>
      <c r="H5751" s="11">
        <v>10.08</v>
      </c>
    </row>
    <row r="5752" spans="1:8" x14ac:dyDescent="0.25">
      <c r="A5752" s="2">
        <v>569844</v>
      </c>
      <c r="B5752" s="1">
        <v>22543</v>
      </c>
      <c r="C5752" s="2" t="s">
        <v>1567</v>
      </c>
      <c r="D5752" s="2">
        <v>24</v>
      </c>
      <c r="E5752" s="3">
        <v>40822.5625</v>
      </c>
      <c r="F5752" s="11">
        <v>0.42</v>
      </c>
      <c r="G5752" s="2">
        <v>12626</v>
      </c>
      <c r="H5752" s="11">
        <v>10.08</v>
      </c>
    </row>
    <row r="5753" spans="1:8" x14ac:dyDescent="0.25">
      <c r="A5753" s="2">
        <v>569844</v>
      </c>
      <c r="B5753" s="1">
        <v>22546</v>
      </c>
      <c r="C5753" s="2" t="s">
        <v>1566</v>
      </c>
      <c r="D5753" s="2">
        <v>24</v>
      </c>
      <c r="E5753" s="3">
        <v>40822.5625</v>
      </c>
      <c r="F5753" s="11">
        <v>0.42</v>
      </c>
      <c r="G5753" s="2">
        <v>12626</v>
      </c>
      <c r="H5753" s="11">
        <v>10.08</v>
      </c>
    </row>
    <row r="5754" spans="1:8" x14ac:dyDescent="0.25">
      <c r="A5754" s="2">
        <v>569844</v>
      </c>
      <c r="B5754" s="1">
        <v>22548</v>
      </c>
      <c r="C5754" s="2" t="s">
        <v>1569</v>
      </c>
      <c r="D5754" s="2">
        <v>12</v>
      </c>
      <c r="E5754" s="3">
        <v>40822.5625</v>
      </c>
      <c r="F5754" s="11">
        <v>1.25</v>
      </c>
      <c r="G5754" s="2">
        <v>12626</v>
      </c>
      <c r="H5754" s="11">
        <v>15</v>
      </c>
    </row>
    <row r="5755" spans="1:8" x14ac:dyDescent="0.25">
      <c r="A5755" s="2">
        <v>569844</v>
      </c>
      <c r="B5755" s="1">
        <v>22555</v>
      </c>
      <c r="C5755" s="2" t="s">
        <v>181</v>
      </c>
      <c r="D5755" s="2">
        <v>24</v>
      </c>
      <c r="E5755" s="3">
        <v>40822.5625</v>
      </c>
      <c r="F5755" s="11">
        <v>1.65</v>
      </c>
      <c r="G5755" s="2">
        <v>12626</v>
      </c>
      <c r="H5755" s="11">
        <v>39.599999999999994</v>
      </c>
    </row>
    <row r="5756" spans="1:8" x14ac:dyDescent="0.25">
      <c r="A5756" s="2">
        <v>569844</v>
      </c>
      <c r="B5756" s="1">
        <v>22630</v>
      </c>
      <c r="C5756" s="2" t="s">
        <v>460</v>
      </c>
      <c r="D5756" s="2">
        <v>12</v>
      </c>
      <c r="E5756" s="3">
        <v>40822.5625</v>
      </c>
      <c r="F5756" s="11">
        <v>1.95</v>
      </c>
      <c r="G5756" s="2">
        <v>12626</v>
      </c>
      <c r="H5756" s="11">
        <v>23.4</v>
      </c>
    </row>
    <row r="5757" spans="1:8" x14ac:dyDescent="0.25">
      <c r="A5757" s="2">
        <v>569844</v>
      </c>
      <c r="B5757" s="1">
        <v>22631</v>
      </c>
      <c r="C5757" s="2" t="s">
        <v>102</v>
      </c>
      <c r="D5757" s="2">
        <v>12</v>
      </c>
      <c r="E5757" s="3">
        <v>40822.5625</v>
      </c>
      <c r="F5757" s="11">
        <v>1.95</v>
      </c>
      <c r="G5757" s="2">
        <v>12626</v>
      </c>
      <c r="H5757" s="11">
        <v>23.4</v>
      </c>
    </row>
    <row r="5758" spans="1:8" x14ac:dyDescent="0.25">
      <c r="A5758" s="2">
        <v>569844</v>
      </c>
      <c r="B5758" s="1">
        <v>22720</v>
      </c>
      <c r="C5758" s="2" t="s">
        <v>212</v>
      </c>
      <c r="D5758" s="2">
        <v>3</v>
      </c>
      <c r="E5758" s="3">
        <v>40822.5625</v>
      </c>
      <c r="F5758" s="11">
        <v>4.95</v>
      </c>
      <c r="G5758" s="2">
        <v>12626</v>
      </c>
      <c r="H5758" s="11">
        <v>14.850000000000001</v>
      </c>
    </row>
    <row r="5759" spans="1:8" x14ac:dyDescent="0.25">
      <c r="A5759" s="2">
        <v>569844</v>
      </c>
      <c r="B5759" s="1">
        <v>22745</v>
      </c>
      <c r="C5759" s="2" t="s">
        <v>196</v>
      </c>
      <c r="D5759" s="2">
        <v>6</v>
      </c>
      <c r="E5759" s="3">
        <v>40822.5625</v>
      </c>
      <c r="F5759" s="11">
        <v>2.1</v>
      </c>
      <c r="G5759" s="2">
        <v>12626</v>
      </c>
      <c r="H5759" s="11">
        <v>12.600000000000001</v>
      </c>
    </row>
    <row r="5760" spans="1:8" x14ac:dyDescent="0.25">
      <c r="A5760" s="2">
        <v>569844</v>
      </c>
      <c r="B5760" s="1">
        <v>22746</v>
      </c>
      <c r="C5760" s="2" t="s">
        <v>195</v>
      </c>
      <c r="D5760" s="2">
        <v>6</v>
      </c>
      <c r="E5760" s="3">
        <v>40822.5625</v>
      </c>
      <c r="F5760" s="11">
        <v>2.1</v>
      </c>
      <c r="G5760" s="2">
        <v>12626</v>
      </c>
      <c r="H5760" s="11">
        <v>12.600000000000001</v>
      </c>
    </row>
    <row r="5761" spans="1:8" x14ac:dyDescent="0.25">
      <c r="A5761" s="2">
        <v>569844</v>
      </c>
      <c r="B5761" s="1">
        <v>22747</v>
      </c>
      <c r="C5761" s="2" t="s">
        <v>407</v>
      </c>
      <c r="D5761" s="2">
        <v>6</v>
      </c>
      <c r="E5761" s="3">
        <v>40822.5625</v>
      </c>
      <c r="F5761" s="11">
        <v>2.1</v>
      </c>
      <c r="G5761" s="2">
        <v>12626</v>
      </c>
      <c r="H5761" s="11">
        <v>12.600000000000001</v>
      </c>
    </row>
    <row r="5762" spans="1:8" x14ac:dyDescent="0.25">
      <c r="A5762" s="2">
        <v>569844</v>
      </c>
      <c r="B5762" s="1">
        <v>22748</v>
      </c>
      <c r="C5762" s="2" t="s">
        <v>197</v>
      </c>
      <c r="D5762" s="2">
        <v>6</v>
      </c>
      <c r="E5762" s="3">
        <v>40822.5625</v>
      </c>
      <c r="F5762" s="11">
        <v>2.1</v>
      </c>
      <c r="G5762" s="2">
        <v>12626</v>
      </c>
      <c r="H5762" s="11">
        <v>12.600000000000001</v>
      </c>
    </row>
    <row r="5763" spans="1:8" x14ac:dyDescent="0.25">
      <c r="A5763" s="2">
        <v>569844</v>
      </c>
      <c r="B5763" s="1">
        <v>22940</v>
      </c>
      <c r="C5763" s="2" t="s">
        <v>60</v>
      </c>
      <c r="D5763" s="2">
        <v>4</v>
      </c>
      <c r="E5763" s="3">
        <v>40822.5625</v>
      </c>
      <c r="F5763" s="11">
        <v>4.25</v>
      </c>
      <c r="G5763" s="2">
        <v>12626</v>
      </c>
      <c r="H5763" s="11">
        <v>17</v>
      </c>
    </row>
    <row r="5764" spans="1:8" x14ac:dyDescent="0.25">
      <c r="A5764" s="2">
        <v>569844</v>
      </c>
      <c r="B5764" s="1">
        <v>22969</v>
      </c>
      <c r="C5764" s="2" t="s">
        <v>8</v>
      </c>
      <c r="D5764" s="2">
        <v>12</v>
      </c>
      <c r="E5764" s="3">
        <v>40822.5625</v>
      </c>
      <c r="F5764" s="11">
        <v>1.45</v>
      </c>
      <c r="G5764" s="2">
        <v>12626</v>
      </c>
      <c r="H5764" s="11">
        <v>17.399999999999999</v>
      </c>
    </row>
    <row r="5765" spans="1:8" x14ac:dyDescent="0.25">
      <c r="A5765" s="2">
        <v>569844</v>
      </c>
      <c r="B5765" s="1">
        <v>22991</v>
      </c>
      <c r="C5765" s="2" t="s">
        <v>691</v>
      </c>
      <c r="D5765" s="2">
        <v>12</v>
      </c>
      <c r="E5765" s="3">
        <v>40822.5625</v>
      </c>
      <c r="F5765" s="11">
        <v>1.95</v>
      </c>
      <c r="G5765" s="2">
        <v>12626</v>
      </c>
      <c r="H5765" s="11">
        <v>23.4</v>
      </c>
    </row>
    <row r="5766" spans="1:8" x14ac:dyDescent="0.25">
      <c r="A5766" s="2">
        <v>569844</v>
      </c>
      <c r="B5766" s="1">
        <v>22992</v>
      </c>
      <c r="C5766" s="2" t="s">
        <v>694</v>
      </c>
      <c r="D5766" s="2">
        <v>12</v>
      </c>
      <c r="E5766" s="3">
        <v>40822.5625</v>
      </c>
      <c r="F5766" s="11">
        <v>1.95</v>
      </c>
      <c r="G5766" s="2">
        <v>12626</v>
      </c>
      <c r="H5766" s="11">
        <v>23.4</v>
      </c>
    </row>
    <row r="5767" spans="1:8" x14ac:dyDescent="0.25">
      <c r="A5767" s="2">
        <v>569844</v>
      </c>
      <c r="B5767" s="1">
        <v>23199</v>
      </c>
      <c r="C5767" s="2" t="s">
        <v>888</v>
      </c>
      <c r="D5767" s="2">
        <v>20</v>
      </c>
      <c r="E5767" s="3">
        <v>40822.5625</v>
      </c>
      <c r="F5767" s="11">
        <v>2.08</v>
      </c>
      <c r="G5767" s="2">
        <v>12626</v>
      </c>
      <c r="H5767" s="11">
        <v>41.6</v>
      </c>
    </row>
    <row r="5768" spans="1:8" x14ac:dyDescent="0.25">
      <c r="A5768" s="2">
        <v>569844</v>
      </c>
      <c r="B5768" s="1">
        <v>23203</v>
      </c>
      <c r="C5768" s="2" t="s">
        <v>1353</v>
      </c>
      <c r="D5768" s="2">
        <v>20</v>
      </c>
      <c r="E5768" s="3">
        <v>40822.5625</v>
      </c>
      <c r="F5768" s="11">
        <v>2.08</v>
      </c>
      <c r="G5768" s="2">
        <v>12626</v>
      </c>
      <c r="H5768" s="11">
        <v>41.6</v>
      </c>
    </row>
    <row r="5769" spans="1:8" x14ac:dyDescent="0.25">
      <c r="A5769" s="2">
        <v>569844</v>
      </c>
      <c r="B5769" s="1">
        <v>23245</v>
      </c>
      <c r="C5769" s="2" t="s">
        <v>1128</v>
      </c>
      <c r="D5769" s="2">
        <v>4</v>
      </c>
      <c r="E5769" s="3">
        <v>40822.5625</v>
      </c>
      <c r="F5769" s="11">
        <v>4.95</v>
      </c>
      <c r="G5769" s="2">
        <v>12626</v>
      </c>
      <c r="H5769" s="11">
        <v>19.8</v>
      </c>
    </row>
    <row r="5770" spans="1:8" x14ac:dyDescent="0.25">
      <c r="A5770" s="2">
        <v>569844</v>
      </c>
      <c r="B5770" s="1">
        <v>23247</v>
      </c>
      <c r="C5770" s="2" t="s">
        <v>1340</v>
      </c>
      <c r="D5770" s="2">
        <v>6</v>
      </c>
      <c r="E5770" s="3">
        <v>40822.5625</v>
      </c>
      <c r="F5770" s="11">
        <v>2.89</v>
      </c>
      <c r="G5770" s="2">
        <v>12626</v>
      </c>
      <c r="H5770" s="11">
        <v>17.34</v>
      </c>
    </row>
    <row r="5771" spans="1:8" x14ac:dyDescent="0.25">
      <c r="A5771" s="2">
        <v>569844</v>
      </c>
      <c r="B5771" s="1">
        <v>23285</v>
      </c>
      <c r="C5771" s="2" t="s">
        <v>1168</v>
      </c>
      <c r="D5771" s="2">
        <v>24</v>
      </c>
      <c r="E5771" s="3">
        <v>40822.5625</v>
      </c>
      <c r="F5771" s="11">
        <v>0.85</v>
      </c>
      <c r="G5771" s="2">
        <v>12626</v>
      </c>
      <c r="H5771" s="11">
        <v>20.399999999999999</v>
      </c>
    </row>
    <row r="5772" spans="1:8" x14ac:dyDescent="0.25">
      <c r="A5772" s="2">
        <v>569844</v>
      </c>
      <c r="B5772" s="1">
        <v>23286</v>
      </c>
      <c r="C5772" s="2" t="s">
        <v>1169</v>
      </c>
      <c r="D5772" s="2">
        <v>24</v>
      </c>
      <c r="E5772" s="3">
        <v>40822.5625</v>
      </c>
      <c r="F5772" s="11">
        <v>0.85</v>
      </c>
      <c r="G5772" s="2">
        <v>12626</v>
      </c>
      <c r="H5772" s="11">
        <v>20.399999999999999</v>
      </c>
    </row>
    <row r="5773" spans="1:8" x14ac:dyDescent="0.25">
      <c r="A5773" s="2">
        <v>569844</v>
      </c>
      <c r="B5773" s="1">
        <v>23287</v>
      </c>
      <c r="C5773" s="2" t="s">
        <v>1150</v>
      </c>
      <c r="D5773" s="2">
        <v>24</v>
      </c>
      <c r="E5773" s="3">
        <v>40822.5625</v>
      </c>
      <c r="F5773" s="11">
        <v>0.85</v>
      </c>
      <c r="G5773" s="2">
        <v>12626</v>
      </c>
      <c r="H5773" s="11">
        <v>20.399999999999999</v>
      </c>
    </row>
    <row r="5774" spans="1:8" x14ac:dyDescent="0.25">
      <c r="A5774" s="2">
        <v>569844</v>
      </c>
      <c r="B5774" s="1">
        <v>23288</v>
      </c>
      <c r="C5774" s="2" t="s">
        <v>1170</v>
      </c>
      <c r="D5774" s="2">
        <v>24</v>
      </c>
      <c r="E5774" s="3">
        <v>40822.5625</v>
      </c>
      <c r="F5774" s="11">
        <v>0.85</v>
      </c>
      <c r="G5774" s="2">
        <v>12626</v>
      </c>
      <c r="H5774" s="11">
        <v>20.399999999999999</v>
      </c>
    </row>
    <row r="5775" spans="1:8" x14ac:dyDescent="0.25">
      <c r="A5775" s="2">
        <v>569844</v>
      </c>
      <c r="B5775" s="1">
        <v>23345</v>
      </c>
      <c r="C5775" s="2" t="s">
        <v>1326</v>
      </c>
      <c r="D5775" s="2">
        <v>12</v>
      </c>
      <c r="E5775" s="3">
        <v>40822.5625</v>
      </c>
      <c r="F5775" s="11">
        <v>1.25</v>
      </c>
      <c r="G5775" s="2">
        <v>12626</v>
      </c>
      <c r="H5775" s="11">
        <v>15</v>
      </c>
    </row>
    <row r="5776" spans="1:8" x14ac:dyDescent="0.25">
      <c r="A5776" s="2">
        <v>569844</v>
      </c>
      <c r="B5776" s="1">
        <v>23346</v>
      </c>
      <c r="C5776" s="2" t="s">
        <v>1319</v>
      </c>
      <c r="D5776" s="2">
        <v>12</v>
      </c>
      <c r="E5776" s="3">
        <v>40822.5625</v>
      </c>
      <c r="F5776" s="11">
        <v>1.25</v>
      </c>
      <c r="G5776" s="2">
        <v>12626</v>
      </c>
      <c r="H5776" s="11">
        <v>15</v>
      </c>
    </row>
    <row r="5777" spans="1:8" x14ac:dyDescent="0.25">
      <c r="A5777" s="2">
        <v>569844</v>
      </c>
      <c r="B5777" s="1">
        <v>23354</v>
      </c>
      <c r="C5777" s="2" t="s">
        <v>1358</v>
      </c>
      <c r="D5777" s="2">
        <v>12</v>
      </c>
      <c r="E5777" s="3">
        <v>40822.5625</v>
      </c>
      <c r="F5777" s="11">
        <v>0.83</v>
      </c>
      <c r="G5777" s="2">
        <v>12626</v>
      </c>
      <c r="H5777" s="11">
        <v>9.9599999999999991</v>
      </c>
    </row>
    <row r="5778" spans="1:8" x14ac:dyDescent="0.25">
      <c r="A5778" s="2">
        <v>569844</v>
      </c>
      <c r="B5778" s="1">
        <v>23360</v>
      </c>
      <c r="C5778" s="2" t="s">
        <v>1359</v>
      </c>
      <c r="D5778" s="2">
        <v>12</v>
      </c>
      <c r="E5778" s="3">
        <v>40822.5625</v>
      </c>
      <c r="F5778" s="11">
        <v>1.95</v>
      </c>
      <c r="G5778" s="2">
        <v>12626</v>
      </c>
      <c r="H5778" s="11">
        <v>23.4</v>
      </c>
    </row>
    <row r="5779" spans="1:8" x14ac:dyDescent="0.25">
      <c r="A5779" s="2">
        <v>569844</v>
      </c>
      <c r="B5779" s="1">
        <v>23424</v>
      </c>
      <c r="C5779" s="2" t="s">
        <v>1467</v>
      </c>
      <c r="D5779" s="2">
        <v>4</v>
      </c>
      <c r="E5779" s="3">
        <v>40822.5625</v>
      </c>
      <c r="F5779" s="11">
        <v>4.95</v>
      </c>
      <c r="G5779" s="2">
        <v>12626</v>
      </c>
      <c r="H5779" s="11">
        <v>19.8</v>
      </c>
    </row>
    <row r="5780" spans="1:8" x14ac:dyDescent="0.25">
      <c r="A5780" s="2">
        <v>569844</v>
      </c>
      <c r="B5780" s="1">
        <v>23432</v>
      </c>
      <c r="C5780" s="2" t="s">
        <v>1453</v>
      </c>
      <c r="D5780" s="2">
        <v>12</v>
      </c>
      <c r="E5780" s="3">
        <v>40822.5625</v>
      </c>
      <c r="F5780" s="11">
        <v>0.83</v>
      </c>
      <c r="G5780" s="2">
        <v>12626</v>
      </c>
      <c r="H5780" s="11">
        <v>9.9599999999999991</v>
      </c>
    </row>
    <row r="5781" spans="1:8" x14ac:dyDescent="0.25">
      <c r="A5781" s="2">
        <v>569844</v>
      </c>
      <c r="B5781" s="1">
        <v>23507</v>
      </c>
      <c r="C5781" s="2" t="s">
        <v>1564</v>
      </c>
      <c r="D5781" s="2">
        <v>20</v>
      </c>
      <c r="E5781" s="3">
        <v>40822.5625</v>
      </c>
      <c r="F5781" s="11">
        <v>0.42</v>
      </c>
      <c r="G5781" s="2">
        <v>12626</v>
      </c>
      <c r="H5781" s="11">
        <v>8.4</v>
      </c>
    </row>
    <row r="5782" spans="1:8" x14ac:dyDescent="0.25">
      <c r="A5782" s="2">
        <v>569844</v>
      </c>
      <c r="B5782" s="1">
        <v>23510</v>
      </c>
      <c r="C5782" s="2" t="s">
        <v>1563</v>
      </c>
      <c r="D5782" s="2">
        <v>20</v>
      </c>
      <c r="E5782" s="3">
        <v>40822.5625</v>
      </c>
      <c r="F5782" s="11">
        <v>0.42</v>
      </c>
      <c r="G5782" s="2">
        <v>12626</v>
      </c>
      <c r="H5782" s="11">
        <v>8.4</v>
      </c>
    </row>
    <row r="5783" spans="1:8" x14ac:dyDescent="0.25">
      <c r="A5783" s="2">
        <v>569844</v>
      </c>
      <c r="B5783" s="1" t="s">
        <v>1574</v>
      </c>
      <c r="C5783" s="2" t="s">
        <v>1575</v>
      </c>
      <c r="D5783" s="2">
        <v>4</v>
      </c>
      <c r="E5783" s="3">
        <v>40822.5625</v>
      </c>
      <c r="F5783" s="11">
        <v>3.75</v>
      </c>
      <c r="G5783" s="2">
        <v>12626</v>
      </c>
      <c r="H5783" s="11">
        <v>15</v>
      </c>
    </row>
    <row r="5784" spans="1:8" x14ac:dyDescent="0.25">
      <c r="A5784" s="2">
        <v>569844</v>
      </c>
      <c r="B5784" s="1" t="s">
        <v>1572</v>
      </c>
      <c r="C5784" s="2" t="s">
        <v>1573</v>
      </c>
      <c r="D5784" s="2">
        <v>4</v>
      </c>
      <c r="E5784" s="3">
        <v>40822.5625</v>
      </c>
      <c r="F5784" s="11">
        <v>3.75</v>
      </c>
      <c r="G5784" s="2">
        <v>12626</v>
      </c>
      <c r="H5784" s="11">
        <v>15</v>
      </c>
    </row>
    <row r="5785" spans="1:8" x14ac:dyDescent="0.25">
      <c r="A5785" s="2">
        <v>569844</v>
      </c>
      <c r="B5785" s="1" t="s">
        <v>1570</v>
      </c>
      <c r="C5785" s="2" t="s">
        <v>1571</v>
      </c>
      <c r="D5785" s="2">
        <v>4</v>
      </c>
      <c r="E5785" s="3">
        <v>40822.5625</v>
      </c>
      <c r="F5785" s="11">
        <v>3.75</v>
      </c>
      <c r="G5785" s="2">
        <v>12626</v>
      </c>
      <c r="H5785" s="11">
        <v>15</v>
      </c>
    </row>
    <row r="5786" spans="1:8" x14ac:dyDescent="0.25">
      <c r="A5786" s="2">
        <v>569844</v>
      </c>
      <c r="B5786" s="1" t="s">
        <v>28</v>
      </c>
      <c r="C5786" s="2" t="s">
        <v>29</v>
      </c>
      <c r="D5786" s="2">
        <v>20</v>
      </c>
      <c r="E5786" s="3">
        <v>40822.5625</v>
      </c>
      <c r="F5786" s="11">
        <v>2.08</v>
      </c>
      <c r="G5786" s="2">
        <v>12626</v>
      </c>
      <c r="H5786" s="11">
        <v>41.6</v>
      </c>
    </row>
    <row r="5787" spans="1:8" x14ac:dyDescent="0.25">
      <c r="A5787" s="2">
        <v>569860</v>
      </c>
      <c r="B5787" s="1">
        <v>20750</v>
      </c>
      <c r="C5787" s="2" t="s">
        <v>79</v>
      </c>
      <c r="D5787" s="2">
        <v>2</v>
      </c>
      <c r="E5787" s="3">
        <v>40822.609027777777</v>
      </c>
      <c r="F5787" s="11">
        <v>7.95</v>
      </c>
      <c r="G5787" s="2">
        <v>13812</v>
      </c>
      <c r="H5787" s="11">
        <v>15.9</v>
      </c>
    </row>
    <row r="5788" spans="1:8" x14ac:dyDescent="0.25">
      <c r="A5788" s="2">
        <v>569860</v>
      </c>
      <c r="B5788" s="1">
        <v>21155</v>
      </c>
      <c r="C5788" s="2" t="s">
        <v>363</v>
      </c>
      <c r="D5788" s="2">
        <v>6</v>
      </c>
      <c r="E5788" s="3">
        <v>40822.609027777777</v>
      </c>
      <c r="F5788" s="11">
        <v>2.5499999999999998</v>
      </c>
      <c r="G5788" s="2">
        <v>13812</v>
      </c>
      <c r="H5788" s="11">
        <v>15.299999999999999</v>
      </c>
    </row>
    <row r="5789" spans="1:8" x14ac:dyDescent="0.25">
      <c r="A5789" s="2">
        <v>569861</v>
      </c>
      <c r="B5789" s="1">
        <v>21531</v>
      </c>
      <c r="C5789" s="2" t="s">
        <v>699</v>
      </c>
      <c r="D5789" s="2">
        <v>6</v>
      </c>
      <c r="E5789" s="3">
        <v>40822.609027777777</v>
      </c>
      <c r="F5789" s="11">
        <v>2.5499999999999998</v>
      </c>
      <c r="G5789" s="2">
        <v>13816</v>
      </c>
      <c r="H5789" s="11">
        <v>15.299999999999999</v>
      </c>
    </row>
    <row r="5790" spans="1:8" x14ac:dyDescent="0.25">
      <c r="A5790" s="2">
        <v>569860</v>
      </c>
      <c r="B5790" s="1">
        <v>22197</v>
      </c>
      <c r="C5790" s="2" t="s">
        <v>1419</v>
      </c>
      <c r="D5790" s="2">
        <v>12</v>
      </c>
      <c r="E5790" s="3">
        <v>40822.609027777777</v>
      </c>
      <c r="F5790" s="11">
        <v>0.85</v>
      </c>
      <c r="G5790" s="2">
        <v>13812</v>
      </c>
      <c r="H5790" s="11">
        <v>10.199999999999999</v>
      </c>
    </row>
    <row r="5791" spans="1:8" x14ac:dyDescent="0.25">
      <c r="A5791" s="2">
        <v>569861</v>
      </c>
      <c r="B5791" s="1">
        <v>22326</v>
      </c>
      <c r="C5791" s="2" t="s">
        <v>75</v>
      </c>
      <c r="D5791" s="2">
        <v>6</v>
      </c>
      <c r="E5791" s="3">
        <v>40822.609027777777</v>
      </c>
      <c r="F5791" s="11">
        <v>2.95</v>
      </c>
      <c r="G5791" s="2">
        <v>13816</v>
      </c>
      <c r="H5791" s="11">
        <v>17.700000000000003</v>
      </c>
    </row>
    <row r="5792" spans="1:8" x14ac:dyDescent="0.25">
      <c r="A5792" s="2">
        <v>569861</v>
      </c>
      <c r="B5792" s="1">
        <v>22328</v>
      </c>
      <c r="C5792" s="2" t="s">
        <v>101</v>
      </c>
      <c r="D5792" s="2">
        <v>6</v>
      </c>
      <c r="E5792" s="3">
        <v>40822.609027777777</v>
      </c>
      <c r="F5792" s="11">
        <v>2.95</v>
      </c>
      <c r="G5792" s="2">
        <v>13816</v>
      </c>
      <c r="H5792" s="11">
        <v>17.700000000000003</v>
      </c>
    </row>
    <row r="5793" spans="1:8" x14ac:dyDescent="0.25">
      <c r="A5793" s="2">
        <v>569860</v>
      </c>
      <c r="B5793" s="1">
        <v>22331</v>
      </c>
      <c r="C5793" s="2" t="s">
        <v>30</v>
      </c>
      <c r="D5793" s="2">
        <v>16</v>
      </c>
      <c r="E5793" s="3">
        <v>40822.609027777777</v>
      </c>
      <c r="F5793" s="11">
        <v>1.65</v>
      </c>
      <c r="G5793" s="2">
        <v>13812</v>
      </c>
      <c r="H5793" s="11">
        <v>26.4</v>
      </c>
    </row>
    <row r="5794" spans="1:8" x14ac:dyDescent="0.25">
      <c r="A5794" s="2">
        <v>569861</v>
      </c>
      <c r="B5794" s="1">
        <v>22492</v>
      </c>
      <c r="C5794" s="2" t="s">
        <v>576</v>
      </c>
      <c r="D5794" s="2">
        <v>36</v>
      </c>
      <c r="E5794" s="3">
        <v>40822.609027777777</v>
      </c>
      <c r="F5794" s="11">
        <v>0.65</v>
      </c>
      <c r="G5794" s="2">
        <v>13816</v>
      </c>
      <c r="H5794" s="11">
        <v>23.400000000000002</v>
      </c>
    </row>
    <row r="5795" spans="1:8" x14ac:dyDescent="0.25">
      <c r="A5795" s="2">
        <v>569861</v>
      </c>
      <c r="B5795" s="1">
        <v>22629</v>
      </c>
      <c r="C5795" s="2" t="s">
        <v>74</v>
      </c>
      <c r="D5795" s="2">
        <v>12</v>
      </c>
      <c r="E5795" s="3">
        <v>40822.609027777777</v>
      </c>
      <c r="F5795" s="11">
        <v>1.95</v>
      </c>
      <c r="G5795" s="2">
        <v>13816</v>
      </c>
      <c r="H5795" s="11">
        <v>23.4</v>
      </c>
    </row>
    <row r="5796" spans="1:8" x14ac:dyDescent="0.25">
      <c r="A5796" s="2">
        <v>569861</v>
      </c>
      <c r="B5796" s="1">
        <v>22630</v>
      </c>
      <c r="C5796" s="2" t="s">
        <v>460</v>
      </c>
      <c r="D5796" s="2">
        <v>12</v>
      </c>
      <c r="E5796" s="3">
        <v>40822.609027777777</v>
      </c>
      <c r="F5796" s="11">
        <v>1.95</v>
      </c>
      <c r="G5796" s="2">
        <v>13816</v>
      </c>
      <c r="H5796" s="11">
        <v>23.4</v>
      </c>
    </row>
    <row r="5797" spans="1:8" x14ac:dyDescent="0.25">
      <c r="A5797" s="2">
        <v>569861</v>
      </c>
      <c r="B5797" s="1">
        <v>22972</v>
      </c>
      <c r="C5797" s="2" t="s">
        <v>54</v>
      </c>
      <c r="D5797" s="2">
        <v>12</v>
      </c>
      <c r="E5797" s="3">
        <v>40822.609027777777</v>
      </c>
      <c r="F5797" s="11">
        <v>1.65</v>
      </c>
      <c r="G5797" s="2">
        <v>13816</v>
      </c>
      <c r="H5797" s="11">
        <v>19.799999999999997</v>
      </c>
    </row>
    <row r="5798" spans="1:8" x14ac:dyDescent="0.25">
      <c r="A5798" s="2">
        <v>569861</v>
      </c>
      <c r="B5798" s="1">
        <v>22974</v>
      </c>
      <c r="C5798" s="2" t="s">
        <v>934</v>
      </c>
      <c r="D5798" s="2">
        <v>12</v>
      </c>
      <c r="E5798" s="3">
        <v>40822.609027777777</v>
      </c>
      <c r="F5798" s="11">
        <v>1.65</v>
      </c>
      <c r="G5798" s="2">
        <v>13816</v>
      </c>
      <c r="H5798" s="11">
        <v>19.799999999999997</v>
      </c>
    </row>
    <row r="5799" spans="1:8" x14ac:dyDescent="0.25">
      <c r="A5799" s="2">
        <v>569860</v>
      </c>
      <c r="B5799" s="1">
        <v>23077</v>
      </c>
      <c r="C5799" s="2" t="s">
        <v>854</v>
      </c>
      <c r="D5799" s="2">
        <v>20</v>
      </c>
      <c r="E5799" s="3">
        <v>40822.609027777777</v>
      </c>
      <c r="F5799" s="11">
        <v>1.25</v>
      </c>
      <c r="G5799" s="2">
        <v>13812</v>
      </c>
      <c r="H5799" s="11">
        <v>25</v>
      </c>
    </row>
    <row r="5800" spans="1:8" x14ac:dyDescent="0.25">
      <c r="A5800" s="2">
        <v>569861</v>
      </c>
      <c r="B5800" s="1">
        <v>23236</v>
      </c>
      <c r="C5800" s="2" t="s">
        <v>1361</v>
      </c>
      <c r="D5800" s="2">
        <v>6</v>
      </c>
      <c r="E5800" s="3">
        <v>40822.609027777777</v>
      </c>
      <c r="F5800" s="11">
        <v>2.89</v>
      </c>
      <c r="G5800" s="2">
        <v>13816</v>
      </c>
      <c r="H5800" s="11">
        <v>17.34</v>
      </c>
    </row>
    <row r="5801" spans="1:8" x14ac:dyDescent="0.25">
      <c r="A5801" s="2">
        <v>569861</v>
      </c>
      <c r="B5801" s="1">
        <v>23240</v>
      </c>
      <c r="C5801" s="2" t="s">
        <v>1377</v>
      </c>
      <c r="D5801" s="2">
        <v>6</v>
      </c>
      <c r="E5801" s="3">
        <v>40822.609027777777</v>
      </c>
      <c r="F5801" s="11">
        <v>4.1500000000000004</v>
      </c>
      <c r="G5801" s="2">
        <v>13816</v>
      </c>
      <c r="H5801" s="11">
        <v>24.900000000000002</v>
      </c>
    </row>
    <row r="5802" spans="1:8" x14ac:dyDescent="0.25">
      <c r="A5802" s="2">
        <v>569861</v>
      </c>
      <c r="B5802" s="1">
        <v>23289</v>
      </c>
      <c r="C5802" s="2" t="s">
        <v>1162</v>
      </c>
      <c r="D5802" s="2">
        <v>16</v>
      </c>
      <c r="E5802" s="3">
        <v>40822.609027777777</v>
      </c>
      <c r="F5802" s="11">
        <v>1.25</v>
      </c>
      <c r="G5802" s="2">
        <v>13816</v>
      </c>
      <c r="H5802" s="11">
        <v>20</v>
      </c>
    </row>
    <row r="5803" spans="1:8" x14ac:dyDescent="0.25">
      <c r="A5803" s="2">
        <v>569861</v>
      </c>
      <c r="B5803" s="1">
        <v>23290</v>
      </c>
      <c r="C5803" s="2" t="s">
        <v>1163</v>
      </c>
      <c r="D5803" s="2">
        <v>8</v>
      </c>
      <c r="E5803" s="3">
        <v>40822.609027777777</v>
      </c>
      <c r="F5803" s="11">
        <v>1.25</v>
      </c>
      <c r="G5803" s="2">
        <v>13816</v>
      </c>
      <c r="H5803" s="11">
        <v>10</v>
      </c>
    </row>
    <row r="5804" spans="1:8" x14ac:dyDescent="0.25">
      <c r="A5804" s="2">
        <v>569861</v>
      </c>
      <c r="B5804" s="1">
        <v>23291</v>
      </c>
      <c r="C5804" s="2" t="s">
        <v>1165</v>
      </c>
      <c r="D5804" s="2">
        <v>16</v>
      </c>
      <c r="E5804" s="3">
        <v>40822.609027777777</v>
      </c>
      <c r="F5804" s="11">
        <v>1.25</v>
      </c>
      <c r="G5804" s="2">
        <v>13816</v>
      </c>
      <c r="H5804" s="11">
        <v>20</v>
      </c>
    </row>
    <row r="5805" spans="1:8" x14ac:dyDescent="0.25">
      <c r="A5805" s="2">
        <v>569861</v>
      </c>
      <c r="B5805" s="1">
        <v>23292</v>
      </c>
      <c r="C5805" s="2" t="s">
        <v>1164</v>
      </c>
      <c r="D5805" s="2">
        <v>8</v>
      </c>
      <c r="E5805" s="3">
        <v>40822.609027777777</v>
      </c>
      <c r="F5805" s="11">
        <v>1.25</v>
      </c>
      <c r="G5805" s="2">
        <v>13816</v>
      </c>
      <c r="H5805" s="11">
        <v>10</v>
      </c>
    </row>
    <row r="5806" spans="1:8" x14ac:dyDescent="0.25">
      <c r="A5806" s="2">
        <v>569860</v>
      </c>
      <c r="B5806" s="1">
        <v>23348</v>
      </c>
      <c r="C5806" s="2" t="s">
        <v>1577</v>
      </c>
      <c r="D5806" s="2">
        <v>6</v>
      </c>
      <c r="E5806" s="3">
        <v>40822.609027777777</v>
      </c>
      <c r="F5806" s="11">
        <v>2.08</v>
      </c>
      <c r="G5806" s="2">
        <v>13812</v>
      </c>
      <c r="H5806" s="11">
        <v>12.48</v>
      </c>
    </row>
    <row r="5807" spans="1:8" x14ac:dyDescent="0.25">
      <c r="A5807" s="2">
        <v>569860</v>
      </c>
      <c r="B5807" s="1">
        <v>23388</v>
      </c>
      <c r="C5807" s="2" t="s">
        <v>1470</v>
      </c>
      <c r="D5807" s="2">
        <v>4</v>
      </c>
      <c r="E5807" s="3">
        <v>40822.609027777777</v>
      </c>
      <c r="F5807" s="11">
        <v>4.1500000000000004</v>
      </c>
      <c r="G5807" s="2">
        <v>13812</v>
      </c>
      <c r="H5807" s="11">
        <v>16.600000000000001</v>
      </c>
    </row>
    <row r="5808" spans="1:8" x14ac:dyDescent="0.25">
      <c r="A5808" s="2">
        <v>569861</v>
      </c>
      <c r="B5808" s="1" t="s">
        <v>305</v>
      </c>
      <c r="C5808" s="2" t="s">
        <v>306</v>
      </c>
      <c r="D5808" s="2">
        <v>1</v>
      </c>
      <c r="E5808" s="3">
        <v>40822.609027777777</v>
      </c>
      <c r="F5808" s="11">
        <v>39.950000000000003</v>
      </c>
      <c r="G5808" s="2">
        <v>13816</v>
      </c>
      <c r="H5808" s="11">
        <v>39.950000000000003</v>
      </c>
    </row>
    <row r="5809" spans="1:8" x14ac:dyDescent="0.25">
      <c r="A5809" s="2">
        <v>569861</v>
      </c>
      <c r="B5809" s="1" t="s">
        <v>1578</v>
      </c>
      <c r="C5809" s="2" t="s">
        <v>1579</v>
      </c>
      <c r="D5809" s="2">
        <v>12</v>
      </c>
      <c r="E5809" s="3">
        <v>40822.609027777777</v>
      </c>
      <c r="F5809" s="11">
        <v>1.25</v>
      </c>
      <c r="G5809" s="2">
        <v>13816</v>
      </c>
      <c r="H5809" s="11">
        <v>15</v>
      </c>
    </row>
    <row r="5810" spans="1:8" x14ac:dyDescent="0.25">
      <c r="A5810" s="2">
        <v>569867</v>
      </c>
      <c r="B5810" s="1">
        <v>21210</v>
      </c>
      <c r="C5810" s="2" t="s">
        <v>174</v>
      </c>
      <c r="D5810" s="2">
        <v>24</v>
      </c>
      <c r="E5810" s="3">
        <v>40822.620833333334</v>
      </c>
      <c r="F5810" s="11">
        <v>1.45</v>
      </c>
      <c r="G5810" s="2">
        <v>12569</v>
      </c>
      <c r="H5810" s="11">
        <v>34.799999999999997</v>
      </c>
    </row>
    <row r="5811" spans="1:8" x14ac:dyDescent="0.25">
      <c r="A5811" s="2">
        <v>569867</v>
      </c>
      <c r="B5811" s="1">
        <v>21211</v>
      </c>
      <c r="C5811" s="2" t="s">
        <v>288</v>
      </c>
      <c r="D5811" s="2">
        <v>24</v>
      </c>
      <c r="E5811" s="3">
        <v>40822.620833333334</v>
      </c>
      <c r="F5811" s="11">
        <v>1.45</v>
      </c>
      <c r="G5811" s="2">
        <v>12569</v>
      </c>
      <c r="H5811" s="11">
        <v>34.799999999999997</v>
      </c>
    </row>
    <row r="5812" spans="1:8" x14ac:dyDescent="0.25">
      <c r="A5812" s="2">
        <v>569867</v>
      </c>
      <c r="B5812" s="1">
        <v>21212</v>
      </c>
      <c r="C5812" s="2" t="s">
        <v>21</v>
      </c>
      <c r="D5812" s="2">
        <v>24</v>
      </c>
      <c r="E5812" s="3">
        <v>40822.620833333334</v>
      </c>
      <c r="F5812" s="11">
        <v>0.55000000000000004</v>
      </c>
      <c r="G5812" s="2">
        <v>12569</v>
      </c>
      <c r="H5812" s="11">
        <v>13.200000000000001</v>
      </c>
    </row>
    <row r="5813" spans="1:8" x14ac:dyDescent="0.25">
      <c r="A5813" s="2">
        <v>569867</v>
      </c>
      <c r="B5813" s="1">
        <v>21213</v>
      </c>
      <c r="C5813" s="2" t="s">
        <v>284</v>
      </c>
      <c r="D5813" s="2">
        <v>24</v>
      </c>
      <c r="E5813" s="3">
        <v>40822.620833333334</v>
      </c>
      <c r="F5813" s="11">
        <v>0.55000000000000004</v>
      </c>
      <c r="G5813" s="2">
        <v>12569</v>
      </c>
      <c r="H5813" s="11">
        <v>13.200000000000001</v>
      </c>
    </row>
    <row r="5814" spans="1:8" x14ac:dyDescent="0.25">
      <c r="A5814" s="2">
        <v>569867</v>
      </c>
      <c r="B5814" s="1">
        <v>21481</v>
      </c>
      <c r="C5814" s="2" t="s">
        <v>119</v>
      </c>
      <c r="D5814" s="2">
        <v>4</v>
      </c>
      <c r="E5814" s="3">
        <v>40822.620833333334</v>
      </c>
      <c r="F5814" s="11">
        <v>3.75</v>
      </c>
      <c r="G5814" s="2">
        <v>12569</v>
      </c>
      <c r="H5814" s="11">
        <v>15</v>
      </c>
    </row>
    <row r="5815" spans="1:8" x14ac:dyDescent="0.25">
      <c r="A5815" s="2">
        <v>569867</v>
      </c>
      <c r="B5815" s="1">
        <v>21974</v>
      </c>
      <c r="C5815" s="2" t="s">
        <v>923</v>
      </c>
      <c r="D5815" s="2">
        <v>24</v>
      </c>
      <c r="E5815" s="3">
        <v>40822.620833333334</v>
      </c>
      <c r="F5815" s="11">
        <v>1.45</v>
      </c>
      <c r="G5815" s="2">
        <v>12569</v>
      </c>
      <c r="H5815" s="11">
        <v>34.799999999999997</v>
      </c>
    </row>
    <row r="5816" spans="1:8" x14ac:dyDescent="0.25">
      <c r="A5816" s="2">
        <v>569867</v>
      </c>
      <c r="B5816" s="1">
        <v>22956</v>
      </c>
      <c r="C5816" s="2" t="s">
        <v>429</v>
      </c>
      <c r="D5816" s="2">
        <v>12</v>
      </c>
      <c r="E5816" s="3">
        <v>40822.620833333334</v>
      </c>
      <c r="F5816" s="11">
        <v>2.1</v>
      </c>
      <c r="G5816" s="2">
        <v>12569</v>
      </c>
      <c r="H5816" s="11">
        <v>25.200000000000003</v>
      </c>
    </row>
    <row r="5817" spans="1:8" x14ac:dyDescent="0.25">
      <c r="A5817" s="2">
        <v>569867</v>
      </c>
      <c r="B5817" s="1">
        <v>23307</v>
      </c>
      <c r="C5817" s="2" t="s">
        <v>1129</v>
      </c>
      <c r="D5817" s="2">
        <v>24</v>
      </c>
      <c r="E5817" s="3">
        <v>40822.620833333334</v>
      </c>
      <c r="F5817" s="11">
        <v>0.55000000000000004</v>
      </c>
      <c r="G5817" s="2">
        <v>12569</v>
      </c>
      <c r="H5817" s="11">
        <v>13.200000000000001</v>
      </c>
    </row>
    <row r="5818" spans="1:8" x14ac:dyDescent="0.25">
      <c r="A5818" s="2">
        <v>569867</v>
      </c>
      <c r="B5818" s="1">
        <v>84378</v>
      </c>
      <c r="C5818" s="2" t="s">
        <v>989</v>
      </c>
      <c r="D5818" s="2">
        <v>12</v>
      </c>
      <c r="E5818" s="3">
        <v>40822.620833333334</v>
      </c>
      <c r="F5818" s="11">
        <v>1.45</v>
      </c>
      <c r="G5818" s="2">
        <v>12569</v>
      </c>
      <c r="H5818" s="11">
        <v>17.399999999999999</v>
      </c>
    </row>
    <row r="5819" spans="1:8" x14ac:dyDescent="0.25">
      <c r="A5819" s="2">
        <v>569867</v>
      </c>
      <c r="B5819" s="1">
        <v>84987</v>
      </c>
      <c r="C5819" s="2" t="s">
        <v>285</v>
      </c>
      <c r="D5819" s="2">
        <v>24</v>
      </c>
      <c r="E5819" s="3">
        <v>40822.620833333334</v>
      </c>
      <c r="F5819" s="11">
        <v>1.45</v>
      </c>
      <c r="G5819" s="2">
        <v>12569</v>
      </c>
      <c r="H5819" s="11">
        <v>34.799999999999997</v>
      </c>
    </row>
    <row r="5820" spans="1:8" x14ac:dyDescent="0.25">
      <c r="A5820" s="2">
        <v>569867</v>
      </c>
      <c r="B5820" s="1">
        <v>84988</v>
      </c>
      <c r="C5820" s="2" t="s">
        <v>287</v>
      </c>
      <c r="D5820" s="2">
        <v>24</v>
      </c>
      <c r="E5820" s="3">
        <v>40822.620833333334</v>
      </c>
      <c r="F5820" s="11">
        <v>1.45</v>
      </c>
      <c r="G5820" s="2">
        <v>12569</v>
      </c>
      <c r="H5820" s="11">
        <v>34.799999999999997</v>
      </c>
    </row>
    <row r="5821" spans="1:8" x14ac:dyDescent="0.25">
      <c r="A5821" s="2">
        <v>569867</v>
      </c>
      <c r="B5821" s="1">
        <v>84992</v>
      </c>
      <c r="C5821" s="2" t="s">
        <v>980</v>
      </c>
      <c r="D5821" s="2">
        <v>24</v>
      </c>
      <c r="E5821" s="3">
        <v>40822.620833333334</v>
      </c>
      <c r="F5821" s="11">
        <v>0.55000000000000004</v>
      </c>
      <c r="G5821" s="2">
        <v>12569</v>
      </c>
      <c r="H5821" s="11">
        <v>13.200000000000001</v>
      </c>
    </row>
    <row r="5822" spans="1:8" x14ac:dyDescent="0.25">
      <c r="A5822" s="2">
        <v>569893</v>
      </c>
      <c r="B5822" s="1">
        <v>16045</v>
      </c>
      <c r="C5822" s="2" t="s">
        <v>1442</v>
      </c>
      <c r="D5822" s="2">
        <v>200</v>
      </c>
      <c r="E5822" s="3">
        <v>40822.660416666666</v>
      </c>
      <c r="F5822" s="11">
        <v>0.04</v>
      </c>
      <c r="G5822" s="2">
        <v>12627</v>
      </c>
      <c r="H5822" s="11">
        <v>8</v>
      </c>
    </row>
    <row r="5823" spans="1:8" x14ac:dyDescent="0.25">
      <c r="A5823" s="2">
        <v>569893</v>
      </c>
      <c r="B5823" s="1">
        <v>20676</v>
      </c>
      <c r="C5823" s="2" t="s">
        <v>132</v>
      </c>
      <c r="D5823" s="2">
        <v>8</v>
      </c>
      <c r="E5823" s="3">
        <v>40822.660416666666</v>
      </c>
      <c r="F5823" s="11">
        <v>1.25</v>
      </c>
      <c r="G5823" s="2">
        <v>12627</v>
      </c>
      <c r="H5823" s="11">
        <v>10</v>
      </c>
    </row>
    <row r="5824" spans="1:8" x14ac:dyDescent="0.25">
      <c r="A5824" s="2">
        <v>569893</v>
      </c>
      <c r="B5824" s="1">
        <v>20712</v>
      </c>
      <c r="C5824" s="2" t="s">
        <v>6</v>
      </c>
      <c r="D5824" s="2">
        <v>20</v>
      </c>
      <c r="E5824" s="3">
        <v>40822.660416666666</v>
      </c>
      <c r="F5824" s="11">
        <v>2.08</v>
      </c>
      <c r="G5824" s="2">
        <v>12627</v>
      </c>
      <c r="H5824" s="11">
        <v>41.6</v>
      </c>
    </row>
    <row r="5825" spans="1:8" x14ac:dyDescent="0.25">
      <c r="A5825" s="2">
        <v>569893</v>
      </c>
      <c r="B5825" s="1">
        <v>20719</v>
      </c>
      <c r="C5825" s="2" t="s">
        <v>76</v>
      </c>
      <c r="D5825" s="2">
        <v>20</v>
      </c>
      <c r="E5825" s="3">
        <v>40822.660416666666</v>
      </c>
      <c r="F5825" s="11">
        <v>0.85</v>
      </c>
      <c r="G5825" s="2">
        <v>12627</v>
      </c>
      <c r="H5825" s="11">
        <v>17</v>
      </c>
    </row>
    <row r="5826" spans="1:8" x14ac:dyDescent="0.25">
      <c r="A5826" s="2">
        <v>569893</v>
      </c>
      <c r="B5826" s="1">
        <v>20724</v>
      </c>
      <c r="C5826" s="2" t="s">
        <v>99</v>
      </c>
      <c r="D5826" s="2">
        <v>10</v>
      </c>
      <c r="E5826" s="3">
        <v>40822.660416666666</v>
      </c>
      <c r="F5826" s="11">
        <v>0.85</v>
      </c>
      <c r="G5826" s="2">
        <v>12627</v>
      </c>
      <c r="H5826" s="11">
        <v>8.5</v>
      </c>
    </row>
    <row r="5827" spans="1:8" x14ac:dyDescent="0.25">
      <c r="A5827" s="2">
        <v>569893</v>
      </c>
      <c r="B5827" s="1">
        <v>20725</v>
      </c>
      <c r="C5827" s="2" t="s">
        <v>364</v>
      </c>
      <c r="D5827" s="2">
        <v>10</v>
      </c>
      <c r="E5827" s="3">
        <v>40822.660416666666</v>
      </c>
      <c r="F5827" s="11">
        <v>1.65</v>
      </c>
      <c r="G5827" s="2">
        <v>12627</v>
      </c>
      <c r="H5827" s="11">
        <v>16.5</v>
      </c>
    </row>
    <row r="5828" spans="1:8" x14ac:dyDescent="0.25">
      <c r="A5828" s="2">
        <v>569893</v>
      </c>
      <c r="B5828" s="1">
        <v>20726</v>
      </c>
      <c r="C5828" s="2" t="s">
        <v>435</v>
      </c>
      <c r="D5828" s="2">
        <v>20</v>
      </c>
      <c r="E5828" s="3">
        <v>40822.660416666666</v>
      </c>
      <c r="F5828" s="11">
        <v>1.65</v>
      </c>
      <c r="G5828" s="2">
        <v>12627</v>
      </c>
      <c r="H5828" s="11">
        <v>33</v>
      </c>
    </row>
    <row r="5829" spans="1:8" x14ac:dyDescent="0.25">
      <c r="A5829" s="2">
        <v>569893</v>
      </c>
      <c r="B5829" s="1">
        <v>20727</v>
      </c>
      <c r="C5829" s="2" t="s">
        <v>365</v>
      </c>
      <c r="D5829" s="2">
        <v>10</v>
      </c>
      <c r="E5829" s="3">
        <v>40822.660416666666</v>
      </c>
      <c r="F5829" s="11">
        <v>1.65</v>
      </c>
      <c r="G5829" s="2">
        <v>12627</v>
      </c>
      <c r="H5829" s="11">
        <v>16.5</v>
      </c>
    </row>
    <row r="5830" spans="1:8" x14ac:dyDescent="0.25">
      <c r="A5830" s="2">
        <v>569893</v>
      </c>
      <c r="B5830" s="1">
        <v>21154</v>
      </c>
      <c r="C5830" s="2" t="s">
        <v>369</v>
      </c>
      <c r="D5830" s="2">
        <v>10</v>
      </c>
      <c r="E5830" s="3">
        <v>40822.660416666666</v>
      </c>
      <c r="F5830" s="11">
        <v>1.25</v>
      </c>
      <c r="G5830" s="2">
        <v>12627</v>
      </c>
      <c r="H5830" s="11">
        <v>12.5</v>
      </c>
    </row>
    <row r="5831" spans="1:8" x14ac:dyDescent="0.25">
      <c r="A5831" s="2">
        <v>569893</v>
      </c>
      <c r="B5831" s="1">
        <v>21495</v>
      </c>
      <c r="C5831" s="2" t="s">
        <v>1474</v>
      </c>
      <c r="D5831" s="2">
        <v>25</v>
      </c>
      <c r="E5831" s="3">
        <v>40822.660416666666</v>
      </c>
      <c r="F5831" s="11">
        <v>0.42</v>
      </c>
      <c r="G5831" s="2">
        <v>12627</v>
      </c>
      <c r="H5831" s="11">
        <v>10.5</v>
      </c>
    </row>
    <row r="5832" spans="1:8" x14ac:dyDescent="0.25">
      <c r="A5832" s="2">
        <v>569893</v>
      </c>
      <c r="B5832" s="1">
        <v>21558</v>
      </c>
      <c r="C5832" s="2" t="s">
        <v>334</v>
      </c>
      <c r="D5832" s="2">
        <v>6</v>
      </c>
      <c r="E5832" s="3">
        <v>40822.660416666666</v>
      </c>
      <c r="F5832" s="11">
        <v>2.5499999999999998</v>
      </c>
      <c r="G5832" s="2">
        <v>12627</v>
      </c>
      <c r="H5832" s="11">
        <v>15.299999999999999</v>
      </c>
    </row>
    <row r="5833" spans="1:8" x14ac:dyDescent="0.25">
      <c r="A5833" s="2">
        <v>569893</v>
      </c>
      <c r="B5833" s="1">
        <v>21679</v>
      </c>
      <c r="C5833" s="2" t="s">
        <v>806</v>
      </c>
      <c r="D5833" s="2">
        <v>24</v>
      </c>
      <c r="E5833" s="3">
        <v>40822.660416666666</v>
      </c>
      <c r="F5833" s="11">
        <v>0.85</v>
      </c>
      <c r="G5833" s="2">
        <v>12627</v>
      </c>
      <c r="H5833" s="11">
        <v>20.399999999999999</v>
      </c>
    </row>
    <row r="5834" spans="1:8" x14ac:dyDescent="0.25">
      <c r="A5834" s="2">
        <v>569893</v>
      </c>
      <c r="B5834" s="1">
        <v>21680</v>
      </c>
      <c r="C5834" s="2" t="s">
        <v>159</v>
      </c>
      <c r="D5834" s="2">
        <v>24</v>
      </c>
      <c r="E5834" s="3">
        <v>40822.660416666666</v>
      </c>
      <c r="F5834" s="11">
        <v>0.85</v>
      </c>
      <c r="G5834" s="2">
        <v>12627</v>
      </c>
      <c r="H5834" s="11">
        <v>20.399999999999999</v>
      </c>
    </row>
    <row r="5835" spans="1:8" x14ac:dyDescent="0.25">
      <c r="A5835" s="2">
        <v>569893</v>
      </c>
      <c r="B5835" s="1">
        <v>21773</v>
      </c>
      <c r="C5835" s="2" t="s">
        <v>1582</v>
      </c>
      <c r="D5835" s="2">
        <v>12</v>
      </c>
      <c r="E5835" s="3">
        <v>40822.660416666666</v>
      </c>
      <c r="F5835" s="11">
        <v>1.25</v>
      </c>
      <c r="G5835" s="2">
        <v>12627</v>
      </c>
      <c r="H5835" s="11">
        <v>15</v>
      </c>
    </row>
    <row r="5836" spans="1:8" x14ac:dyDescent="0.25">
      <c r="A5836" s="2">
        <v>569893</v>
      </c>
      <c r="B5836" s="1">
        <v>21774</v>
      </c>
      <c r="C5836" s="2" t="s">
        <v>766</v>
      </c>
      <c r="D5836" s="2">
        <v>12</v>
      </c>
      <c r="E5836" s="3">
        <v>40822.660416666666</v>
      </c>
      <c r="F5836" s="11">
        <v>1.25</v>
      </c>
      <c r="G5836" s="2">
        <v>12627</v>
      </c>
      <c r="H5836" s="11">
        <v>15</v>
      </c>
    </row>
    <row r="5837" spans="1:8" x14ac:dyDescent="0.25">
      <c r="A5837" s="2">
        <v>569893</v>
      </c>
      <c r="B5837" s="1">
        <v>21775</v>
      </c>
      <c r="C5837" s="2" t="s">
        <v>1583</v>
      </c>
      <c r="D5837" s="2">
        <v>12</v>
      </c>
      <c r="E5837" s="3">
        <v>40822.660416666666</v>
      </c>
      <c r="F5837" s="11">
        <v>1.25</v>
      </c>
      <c r="G5837" s="2">
        <v>12627</v>
      </c>
      <c r="H5837" s="11">
        <v>15</v>
      </c>
    </row>
    <row r="5838" spans="1:8" x14ac:dyDescent="0.25">
      <c r="A5838" s="2">
        <v>569893</v>
      </c>
      <c r="B5838" s="1">
        <v>21928</v>
      </c>
      <c r="C5838" s="2" t="s">
        <v>962</v>
      </c>
      <c r="D5838" s="2">
        <v>10</v>
      </c>
      <c r="E5838" s="3">
        <v>40822.660416666666</v>
      </c>
      <c r="F5838" s="11">
        <v>2.08</v>
      </c>
      <c r="G5838" s="2">
        <v>12627</v>
      </c>
      <c r="H5838" s="11">
        <v>20.8</v>
      </c>
    </row>
    <row r="5839" spans="1:8" x14ac:dyDescent="0.25">
      <c r="A5839" s="2">
        <v>569893</v>
      </c>
      <c r="B5839" s="1">
        <v>21929</v>
      </c>
      <c r="C5839" s="2" t="s">
        <v>542</v>
      </c>
      <c r="D5839" s="2">
        <v>10</v>
      </c>
      <c r="E5839" s="3">
        <v>40822.660416666666</v>
      </c>
      <c r="F5839" s="11">
        <v>2.08</v>
      </c>
      <c r="G5839" s="2">
        <v>12627</v>
      </c>
      <c r="H5839" s="11">
        <v>20.8</v>
      </c>
    </row>
    <row r="5840" spans="1:8" x14ac:dyDescent="0.25">
      <c r="A5840" s="2">
        <v>569893</v>
      </c>
      <c r="B5840" s="1">
        <v>21930</v>
      </c>
      <c r="C5840" s="2" t="s">
        <v>1056</v>
      </c>
      <c r="D5840" s="2">
        <v>10</v>
      </c>
      <c r="E5840" s="3">
        <v>40822.660416666666</v>
      </c>
      <c r="F5840" s="11">
        <v>2.08</v>
      </c>
      <c r="G5840" s="2">
        <v>12627</v>
      </c>
      <c r="H5840" s="11">
        <v>20.8</v>
      </c>
    </row>
    <row r="5841" spans="1:8" x14ac:dyDescent="0.25">
      <c r="A5841" s="2">
        <v>569893</v>
      </c>
      <c r="B5841" s="1">
        <v>22045</v>
      </c>
      <c r="C5841" s="2" t="s">
        <v>781</v>
      </c>
      <c r="D5841" s="2">
        <v>25</v>
      </c>
      <c r="E5841" s="3">
        <v>40822.660416666666</v>
      </c>
      <c r="F5841" s="11">
        <v>0.42</v>
      </c>
      <c r="G5841" s="2">
        <v>12627</v>
      </c>
      <c r="H5841" s="11">
        <v>10.5</v>
      </c>
    </row>
    <row r="5842" spans="1:8" x14ac:dyDescent="0.25">
      <c r="A5842" s="2">
        <v>569893</v>
      </c>
      <c r="B5842" s="1">
        <v>22362</v>
      </c>
      <c r="C5842" s="2" t="s">
        <v>1584</v>
      </c>
      <c r="D5842" s="2">
        <v>6</v>
      </c>
      <c r="E5842" s="3">
        <v>40822.660416666666</v>
      </c>
      <c r="F5842" s="11">
        <v>2.95</v>
      </c>
      <c r="G5842" s="2">
        <v>12627</v>
      </c>
      <c r="H5842" s="11">
        <v>17.700000000000003</v>
      </c>
    </row>
    <row r="5843" spans="1:8" x14ac:dyDescent="0.25">
      <c r="A5843" s="2">
        <v>569893</v>
      </c>
      <c r="B5843" s="1">
        <v>22382</v>
      </c>
      <c r="C5843" s="2" t="s">
        <v>858</v>
      </c>
      <c r="D5843" s="2">
        <v>10</v>
      </c>
      <c r="E5843" s="3">
        <v>40822.660416666666</v>
      </c>
      <c r="F5843" s="11">
        <v>1.65</v>
      </c>
      <c r="G5843" s="2">
        <v>12627</v>
      </c>
      <c r="H5843" s="11">
        <v>16.5</v>
      </c>
    </row>
    <row r="5844" spans="1:8" x14ac:dyDescent="0.25">
      <c r="A5844" s="2">
        <v>569893</v>
      </c>
      <c r="B5844" s="1">
        <v>22384</v>
      </c>
      <c r="C5844" s="2" t="s">
        <v>595</v>
      </c>
      <c r="D5844" s="2">
        <v>10</v>
      </c>
      <c r="E5844" s="3">
        <v>40822.660416666666</v>
      </c>
      <c r="F5844" s="11">
        <v>1.65</v>
      </c>
      <c r="G5844" s="2">
        <v>12627</v>
      </c>
      <c r="H5844" s="11">
        <v>16.5</v>
      </c>
    </row>
    <row r="5845" spans="1:8" x14ac:dyDescent="0.25">
      <c r="A5845" s="2">
        <v>569893</v>
      </c>
      <c r="B5845" s="1">
        <v>22385</v>
      </c>
      <c r="C5845" s="2" t="s">
        <v>673</v>
      </c>
      <c r="D5845" s="2">
        <v>10</v>
      </c>
      <c r="E5845" s="3">
        <v>40822.660416666666</v>
      </c>
      <c r="F5845" s="11">
        <v>2.08</v>
      </c>
      <c r="G5845" s="2">
        <v>12627</v>
      </c>
      <c r="H5845" s="11">
        <v>20.8</v>
      </c>
    </row>
    <row r="5846" spans="1:8" x14ac:dyDescent="0.25">
      <c r="A5846" s="2">
        <v>569893</v>
      </c>
      <c r="B5846" s="1">
        <v>22386</v>
      </c>
      <c r="C5846" s="2" t="s">
        <v>124</v>
      </c>
      <c r="D5846" s="2">
        <v>10</v>
      </c>
      <c r="E5846" s="3">
        <v>40822.660416666666</v>
      </c>
      <c r="F5846" s="11">
        <v>2.08</v>
      </c>
      <c r="G5846" s="2">
        <v>12627</v>
      </c>
      <c r="H5846" s="11">
        <v>20.8</v>
      </c>
    </row>
    <row r="5847" spans="1:8" x14ac:dyDescent="0.25">
      <c r="A5847" s="2">
        <v>569893</v>
      </c>
      <c r="B5847" s="1">
        <v>22418</v>
      </c>
      <c r="C5847" s="2" t="s">
        <v>528</v>
      </c>
      <c r="D5847" s="2">
        <v>24</v>
      </c>
      <c r="E5847" s="3">
        <v>40822.660416666666</v>
      </c>
      <c r="F5847" s="11">
        <v>0.85</v>
      </c>
      <c r="G5847" s="2">
        <v>12627</v>
      </c>
      <c r="H5847" s="11">
        <v>20.399999999999999</v>
      </c>
    </row>
    <row r="5848" spans="1:8" x14ac:dyDescent="0.25">
      <c r="A5848" s="2">
        <v>569893</v>
      </c>
      <c r="B5848" s="1">
        <v>22423</v>
      </c>
      <c r="C5848" s="2" t="s">
        <v>100</v>
      </c>
      <c r="D5848" s="2">
        <v>1</v>
      </c>
      <c r="E5848" s="3">
        <v>40822.660416666666</v>
      </c>
      <c r="F5848" s="11">
        <v>12.75</v>
      </c>
      <c r="G5848" s="2">
        <v>12627</v>
      </c>
      <c r="H5848" s="11">
        <v>12.75</v>
      </c>
    </row>
    <row r="5849" spans="1:8" x14ac:dyDescent="0.25">
      <c r="A5849" s="2">
        <v>569893</v>
      </c>
      <c r="B5849" s="1">
        <v>22509</v>
      </c>
      <c r="C5849" s="2" t="s">
        <v>358</v>
      </c>
      <c r="D5849" s="2">
        <v>1</v>
      </c>
      <c r="E5849" s="3">
        <v>40822.660416666666</v>
      </c>
      <c r="F5849" s="11">
        <v>16.95</v>
      </c>
      <c r="G5849" s="2">
        <v>12627</v>
      </c>
      <c r="H5849" s="11">
        <v>16.95</v>
      </c>
    </row>
    <row r="5850" spans="1:8" x14ac:dyDescent="0.25">
      <c r="A5850" s="2">
        <v>569893</v>
      </c>
      <c r="B5850" s="1">
        <v>22551</v>
      </c>
      <c r="C5850" s="2" t="s">
        <v>158</v>
      </c>
      <c r="D5850" s="2">
        <v>12</v>
      </c>
      <c r="E5850" s="3">
        <v>40822.660416666666</v>
      </c>
      <c r="F5850" s="11">
        <v>1.65</v>
      </c>
      <c r="G5850" s="2">
        <v>12627</v>
      </c>
      <c r="H5850" s="11">
        <v>19.799999999999997</v>
      </c>
    </row>
    <row r="5851" spans="1:8" x14ac:dyDescent="0.25">
      <c r="A5851" s="2">
        <v>569893</v>
      </c>
      <c r="B5851" s="1">
        <v>22553</v>
      </c>
      <c r="C5851" s="2" t="s">
        <v>702</v>
      </c>
      <c r="D5851" s="2">
        <v>12</v>
      </c>
      <c r="E5851" s="3">
        <v>40822.660416666666</v>
      </c>
      <c r="F5851" s="11">
        <v>1.65</v>
      </c>
      <c r="G5851" s="2">
        <v>12627</v>
      </c>
      <c r="H5851" s="11">
        <v>19.799999999999997</v>
      </c>
    </row>
    <row r="5852" spans="1:8" x14ac:dyDescent="0.25">
      <c r="A5852" s="2">
        <v>569893</v>
      </c>
      <c r="B5852" s="1">
        <v>22558</v>
      </c>
      <c r="C5852" s="2" t="s">
        <v>273</v>
      </c>
      <c r="D5852" s="2">
        <v>12</v>
      </c>
      <c r="E5852" s="3">
        <v>40822.660416666666</v>
      </c>
      <c r="F5852" s="11">
        <v>1.65</v>
      </c>
      <c r="G5852" s="2">
        <v>12627</v>
      </c>
      <c r="H5852" s="11">
        <v>19.799999999999997</v>
      </c>
    </row>
    <row r="5853" spans="1:8" x14ac:dyDescent="0.25">
      <c r="A5853" s="2">
        <v>569893</v>
      </c>
      <c r="B5853" s="1">
        <v>22615</v>
      </c>
      <c r="C5853" s="2" t="s">
        <v>920</v>
      </c>
      <c r="D5853" s="2">
        <v>24</v>
      </c>
      <c r="E5853" s="3">
        <v>40822.660416666666</v>
      </c>
      <c r="F5853" s="11">
        <v>0.39</v>
      </c>
      <c r="G5853" s="2">
        <v>12627</v>
      </c>
      <c r="H5853" s="11">
        <v>9.36</v>
      </c>
    </row>
    <row r="5854" spans="1:8" x14ac:dyDescent="0.25">
      <c r="A5854" s="2">
        <v>569893</v>
      </c>
      <c r="B5854" s="1">
        <v>22620</v>
      </c>
      <c r="C5854" s="2" t="s">
        <v>155</v>
      </c>
      <c r="D5854" s="2">
        <v>12</v>
      </c>
      <c r="E5854" s="3">
        <v>40822.660416666666</v>
      </c>
      <c r="F5854" s="11">
        <v>1.45</v>
      </c>
      <c r="G5854" s="2">
        <v>12627</v>
      </c>
      <c r="H5854" s="11">
        <v>17.399999999999999</v>
      </c>
    </row>
    <row r="5855" spans="1:8" x14ac:dyDescent="0.25">
      <c r="A5855" s="2">
        <v>569893</v>
      </c>
      <c r="B5855" s="1">
        <v>22629</v>
      </c>
      <c r="C5855" s="2" t="s">
        <v>74</v>
      </c>
      <c r="D5855" s="2">
        <v>12</v>
      </c>
      <c r="E5855" s="3">
        <v>40822.660416666666</v>
      </c>
      <c r="F5855" s="11">
        <v>1.95</v>
      </c>
      <c r="G5855" s="2">
        <v>12627</v>
      </c>
      <c r="H5855" s="11">
        <v>23.4</v>
      </c>
    </row>
    <row r="5856" spans="1:8" x14ac:dyDescent="0.25">
      <c r="A5856" s="2">
        <v>569893</v>
      </c>
      <c r="B5856" s="1">
        <v>22666</v>
      </c>
      <c r="C5856" s="2" t="s">
        <v>533</v>
      </c>
      <c r="D5856" s="2">
        <v>6</v>
      </c>
      <c r="E5856" s="3">
        <v>40822.660416666666</v>
      </c>
      <c r="F5856" s="11">
        <v>2.95</v>
      </c>
      <c r="G5856" s="2">
        <v>12627</v>
      </c>
      <c r="H5856" s="11">
        <v>17.700000000000003</v>
      </c>
    </row>
    <row r="5857" spans="1:8" x14ac:dyDescent="0.25">
      <c r="A5857" s="2">
        <v>569893</v>
      </c>
      <c r="B5857" s="1">
        <v>22670</v>
      </c>
      <c r="C5857" s="2" t="s">
        <v>1587</v>
      </c>
      <c r="D5857" s="2">
        <v>12</v>
      </c>
      <c r="E5857" s="3">
        <v>40822.660416666666</v>
      </c>
      <c r="F5857" s="11">
        <v>1.25</v>
      </c>
      <c r="G5857" s="2">
        <v>12627</v>
      </c>
      <c r="H5857" s="11">
        <v>15</v>
      </c>
    </row>
    <row r="5858" spans="1:8" x14ac:dyDescent="0.25">
      <c r="A5858" s="2">
        <v>569893</v>
      </c>
      <c r="B5858" s="1">
        <v>22672</v>
      </c>
      <c r="C5858" s="2" t="s">
        <v>1588</v>
      </c>
      <c r="D5858" s="2">
        <v>12</v>
      </c>
      <c r="E5858" s="3">
        <v>40822.660416666666</v>
      </c>
      <c r="F5858" s="11">
        <v>1.65</v>
      </c>
      <c r="G5858" s="2">
        <v>12627</v>
      </c>
      <c r="H5858" s="11">
        <v>19.799999999999997</v>
      </c>
    </row>
    <row r="5859" spans="1:8" x14ac:dyDescent="0.25">
      <c r="A5859" s="2">
        <v>569893</v>
      </c>
      <c r="B5859" s="1">
        <v>22692</v>
      </c>
      <c r="C5859" s="2" t="s">
        <v>500</v>
      </c>
      <c r="D5859" s="2">
        <v>2</v>
      </c>
      <c r="E5859" s="3">
        <v>40822.660416666666</v>
      </c>
      <c r="F5859" s="11">
        <v>8.25</v>
      </c>
      <c r="G5859" s="2">
        <v>12627</v>
      </c>
      <c r="H5859" s="11">
        <v>16.5</v>
      </c>
    </row>
    <row r="5860" spans="1:8" x14ac:dyDescent="0.25">
      <c r="A5860" s="2">
        <v>569893</v>
      </c>
      <c r="B5860" s="1">
        <v>23199</v>
      </c>
      <c r="C5860" s="2" t="s">
        <v>888</v>
      </c>
      <c r="D5860" s="2">
        <v>10</v>
      </c>
      <c r="E5860" s="3">
        <v>40822.660416666666</v>
      </c>
      <c r="F5860" s="11">
        <v>2.08</v>
      </c>
      <c r="G5860" s="2">
        <v>12627</v>
      </c>
      <c r="H5860" s="11">
        <v>20.8</v>
      </c>
    </row>
    <row r="5861" spans="1:8" x14ac:dyDescent="0.25">
      <c r="A5861" s="2">
        <v>569893</v>
      </c>
      <c r="B5861" s="1">
        <v>23203</v>
      </c>
      <c r="C5861" s="2" t="s">
        <v>1353</v>
      </c>
      <c r="D5861" s="2">
        <v>10</v>
      </c>
      <c r="E5861" s="3">
        <v>40822.660416666666</v>
      </c>
      <c r="F5861" s="11">
        <v>2.08</v>
      </c>
      <c r="G5861" s="2">
        <v>12627</v>
      </c>
      <c r="H5861" s="11">
        <v>20.8</v>
      </c>
    </row>
    <row r="5862" spans="1:8" x14ac:dyDescent="0.25">
      <c r="A5862" s="2">
        <v>569893</v>
      </c>
      <c r="B5862" s="1">
        <v>23206</v>
      </c>
      <c r="C5862" s="2" t="s">
        <v>901</v>
      </c>
      <c r="D5862" s="2">
        <v>10</v>
      </c>
      <c r="E5862" s="3">
        <v>40822.660416666666</v>
      </c>
      <c r="F5862" s="11">
        <v>1.65</v>
      </c>
      <c r="G5862" s="2">
        <v>12627</v>
      </c>
      <c r="H5862" s="11">
        <v>16.5</v>
      </c>
    </row>
    <row r="5863" spans="1:8" x14ac:dyDescent="0.25">
      <c r="A5863" s="2">
        <v>569893</v>
      </c>
      <c r="B5863" s="1">
        <v>23209</v>
      </c>
      <c r="C5863" s="2" t="s">
        <v>1490</v>
      </c>
      <c r="D5863" s="2">
        <v>10</v>
      </c>
      <c r="E5863" s="3">
        <v>40822.660416666666</v>
      </c>
      <c r="F5863" s="11">
        <v>1.65</v>
      </c>
      <c r="G5863" s="2">
        <v>12627</v>
      </c>
      <c r="H5863" s="11">
        <v>16.5</v>
      </c>
    </row>
    <row r="5864" spans="1:8" x14ac:dyDescent="0.25">
      <c r="A5864" s="2">
        <v>569893</v>
      </c>
      <c r="B5864" s="1">
        <v>23254</v>
      </c>
      <c r="C5864" s="2" t="s">
        <v>1009</v>
      </c>
      <c r="D5864" s="2">
        <v>4</v>
      </c>
      <c r="E5864" s="3">
        <v>40822.660416666666</v>
      </c>
      <c r="F5864" s="11">
        <v>4.1500000000000004</v>
      </c>
      <c r="G5864" s="2">
        <v>12627</v>
      </c>
      <c r="H5864" s="11">
        <v>16.600000000000001</v>
      </c>
    </row>
    <row r="5865" spans="1:8" x14ac:dyDescent="0.25">
      <c r="A5865" s="2">
        <v>569893</v>
      </c>
      <c r="B5865" s="1">
        <v>23255</v>
      </c>
      <c r="C5865" s="2" t="s">
        <v>921</v>
      </c>
      <c r="D5865" s="2">
        <v>4</v>
      </c>
      <c r="E5865" s="3">
        <v>40822.660416666666</v>
      </c>
      <c r="F5865" s="11">
        <v>4.1500000000000004</v>
      </c>
      <c r="G5865" s="2">
        <v>12627</v>
      </c>
      <c r="H5865" s="11">
        <v>16.600000000000001</v>
      </c>
    </row>
    <row r="5866" spans="1:8" x14ac:dyDescent="0.25">
      <c r="A5866" s="2">
        <v>569893</v>
      </c>
      <c r="B5866" s="1">
        <v>23256</v>
      </c>
      <c r="C5866" s="2" t="s">
        <v>922</v>
      </c>
      <c r="D5866" s="2">
        <v>4</v>
      </c>
      <c r="E5866" s="3">
        <v>40822.660416666666</v>
      </c>
      <c r="F5866" s="11">
        <v>4.1500000000000004</v>
      </c>
      <c r="G5866" s="2">
        <v>12627</v>
      </c>
      <c r="H5866" s="11">
        <v>16.600000000000001</v>
      </c>
    </row>
    <row r="5867" spans="1:8" x14ac:dyDescent="0.25">
      <c r="A5867" s="2">
        <v>569893</v>
      </c>
      <c r="B5867" s="1">
        <v>23290</v>
      </c>
      <c r="C5867" s="2" t="s">
        <v>1163</v>
      </c>
      <c r="D5867" s="2">
        <v>16</v>
      </c>
      <c r="E5867" s="3">
        <v>40822.660416666666</v>
      </c>
      <c r="F5867" s="11">
        <v>1.25</v>
      </c>
      <c r="G5867" s="2">
        <v>12627</v>
      </c>
      <c r="H5867" s="11">
        <v>20</v>
      </c>
    </row>
    <row r="5868" spans="1:8" x14ac:dyDescent="0.25">
      <c r="A5868" s="2">
        <v>569893</v>
      </c>
      <c r="B5868" s="1">
        <v>23292</v>
      </c>
      <c r="C5868" s="2" t="s">
        <v>1164</v>
      </c>
      <c r="D5868" s="2">
        <v>16</v>
      </c>
      <c r="E5868" s="3">
        <v>40822.660416666666</v>
      </c>
      <c r="F5868" s="11">
        <v>1.25</v>
      </c>
      <c r="G5868" s="2">
        <v>12627</v>
      </c>
      <c r="H5868" s="11">
        <v>20</v>
      </c>
    </row>
    <row r="5869" spans="1:8" x14ac:dyDescent="0.25">
      <c r="A5869" s="2">
        <v>569893</v>
      </c>
      <c r="B5869" s="1">
        <v>23343</v>
      </c>
      <c r="C5869" s="2" t="s">
        <v>1354</v>
      </c>
      <c r="D5869" s="2">
        <v>10</v>
      </c>
      <c r="E5869" s="3">
        <v>40822.660416666666</v>
      </c>
      <c r="F5869" s="11">
        <v>2.08</v>
      </c>
      <c r="G5869" s="2">
        <v>12627</v>
      </c>
      <c r="H5869" s="11">
        <v>20.8</v>
      </c>
    </row>
    <row r="5870" spans="1:8" x14ac:dyDescent="0.25">
      <c r="A5870" s="2">
        <v>569893</v>
      </c>
      <c r="B5870" s="1">
        <v>23388</v>
      </c>
      <c r="C5870" s="2" t="s">
        <v>1470</v>
      </c>
      <c r="D5870" s="2">
        <v>4</v>
      </c>
      <c r="E5870" s="3">
        <v>40822.660416666666</v>
      </c>
      <c r="F5870" s="11">
        <v>4.1500000000000004</v>
      </c>
      <c r="G5870" s="2">
        <v>12627</v>
      </c>
      <c r="H5870" s="11">
        <v>16.600000000000001</v>
      </c>
    </row>
    <row r="5871" spans="1:8" x14ac:dyDescent="0.25">
      <c r="A5871" s="2">
        <v>569893</v>
      </c>
      <c r="B5871" s="1">
        <v>23419</v>
      </c>
      <c r="C5871" s="2" t="s">
        <v>1585</v>
      </c>
      <c r="D5871" s="2">
        <v>12</v>
      </c>
      <c r="E5871" s="3">
        <v>40822.660416666666</v>
      </c>
      <c r="F5871" s="11">
        <v>2.08</v>
      </c>
      <c r="G5871" s="2">
        <v>12627</v>
      </c>
      <c r="H5871" s="11">
        <v>24.96</v>
      </c>
    </row>
    <row r="5872" spans="1:8" x14ac:dyDescent="0.25">
      <c r="A5872" s="2">
        <v>569893</v>
      </c>
      <c r="B5872" s="1">
        <v>23493</v>
      </c>
      <c r="C5872" s="2" t="s">
        <v>1546</v>
      </c>
      <c r="D5872" s="2">
        <v>10</v>
      </c>
      <c r="E5872" s="3">
        <v>40822.660416666666</v>
      </c>
      <c r="F5872" s="11">
        <v>1.95</v>
      </c>
      <c r="G5872" s="2">
        <v>12627</v>
      </c>
      <c r="H5872" s="11">
        <v>19.5</v>
      </c>
    </row>
    <row r="5873" spans="1:8" x14ac:dyDescent="0.25">
      <c r="A5873" s="2">
        <v>569893</v>
      </c>
      <c r="B5873" s="1">
        <v>23500</v>
      </c>
      <c r="C5873" s="2" t="s">
        <v>1580</v>
      </c>
      <c r="D5873" s="2">
        <v>20</v>
      </c>
      <c r="E5873" s="3">
        <v>40822.660416666666</v>
      </c>
      <c r="F5873" s="11">
        <v>1.25</v>
      </c>
      <c r="G5873" s="2">
        <v>12627</v>
      </c>
      <c r="H5873" s="11">
        <v>25</v>
      </c>
    </row>
    <row r="5874" spans="1:8" x14ac:dyDescent="0.25">
      <c r="A5874" s="2">
        <v>569893</v>
      </c>
      <c r="B5874" s="1">
        <v>23506</v>
      </c>
      <c r="C5874" s="2" t="s">
        <v>1581</v>
      </c>
      <c r="D5874" s="2">
        <v>20</v>
      </c>
      <c r="E5874" s="3">
        <v>40822.660416666666</v>
      </c>
      <c r="F5874" s="11">
        <v>0.42</v>
      </c>
      <c r="G5874" s="2">
        <v>12627</v>
      </c>
      <c r="H5874" s="11">
        <v>8.4</v>
      </c>
    </row>
    <row r="5875" spans="1:8" x14ac:dyDescent="0.25">
      <c r="A5875" s="2">
        <v>569893</v>
      </c>
      <c r="B5875" s="1">
        <v>48184</v>
      </c>
      <c r="C5875" s="2" t="s">
        <v>647</v>
      </c>
      <c r="D5875" s="2">
        <v>2</v>
      </c>
      <c r="E5875" s="3">
        <v>40822.660416666666</v>
      </c>
      <c r="F5875" s="11">
        <v>8.25</v>
      </c>
      <c r="G5875" s="2">
        <v>12627</v>
      </c>
      <c r="H5875" s="11">
        <v>16.5</v>
      </c>
    </row>
    <row r="5876" spans="1:8" x14ac:dyDescent="0.25">
      <c r="A5876" s="2">
        <v>569893</v>
      </c>
      <c r="B5876" s="1" t="s">
        <v>322</v>
      </c>
      <c r="C5876" s="2" t="s">
        <v>323</v>
      </c>
      <c r="D5876" s="2">
        <v>3</v>
      </c>
      <c r="E5876" s="3">
        <v>40822.660416666666</v>
      </c>
      <c r="F5876" s="11">
        <v>5.95</v>
      </c>
      <c r="G5876" s="2">
        <v>12627</v>
      </c>
      <c r="H5876" s="11">
        <v>17.850000000000001</v>
      </c>
    </row>
    <row r="5877" spans="1:8" x14ac:dyDescent="0.25">
      <c r="A5877" s="2">
        <v>569893</v>
      </c>
      <c r="B5877" s="1" t="s">
        <v>337</v>
      </c>
      <c r="C5877" s="2" t="s">
        <v>1586</v>
      </c>
      <c r="D5877" s="2">
        <v>4</v>
      </c>
      <c r="E5877" s="3">
        <v>40822.660416666666</v>
      </c>
      <c r="F5877" s="11">
        <v>4.1500000000000004</v>
      </c>
      <c r="G5877" s="2">
        <v>12627</v>
      </c>
      <c r="H5877" s="11">
        <v>16.600000000000001</v>
      </c>
    </row>
    <row r="5878" spans="1:8" x14ac:dyDescent="0.25">
      <c r="A5878" s="2">
        <v>569893</v>
      </c>
      <c r="B5878" s="1" t="s">
        <v>39</v>
      </c>
      <c r="C5878" s="2" t="s">
        <v>767</v>
      </c>
      <c r="D5878" s="2">
        <v>4</v>
      </c>
      <c r="E5878" s="3">
        <v>40822.660416666666</v>
      </c>
      <c r="F5878" s="11">
        <v>4.1500000000000004</v>
      </c>
      <c r="G5878" s="2">
        <v>12627</v>
      </c>
      <c r="H5878" s="11">
        <v>16.600000000000001</v>
      </c>
    </row>
    <row r="5879" spans="1:8" x14ac:dyDescent="0.25">
      <c r="A5879" s="2">
        <v>569893</v>
      </c>
      <c r="B5879" s="1" t="s">
        <v>791</v>
      </c>
      <c r="C5879" s="2" t="s">
        <v>792</v>
      </c>
      <c r="D5879" s="2">
        <v>3</v>
      </c>
      <c r="E5879" s="3">
        <v>40822.660416666666</v>
      </c>
      <c r="F5879" s="11">
        <v>5.95</v>
      </c>
      <c r="G5879" s="2">
        <v>12627</v>
      </c>
      <c r="H5879" s="11">
        <v>17.850000000000001</v>
      </c>
    </row>
    <row r="5880" spans="1:8" x14ac:dyDescent="0.25">
      <c r="A5880" s="2">
        <v>569893</v>
      </c>
      <c r="B5880" s="1" t="s">
        <v>28</v>
      </c>
      <c r="C5880" s="2" t="s">
        <v>29</v>
      </c>
      <c r="D5880" s="2">
        <v>20</v>
      </c>
      <c r="E5880" s="3">
        <v>40822.660416666666</v>
      </c>
      <c r="F5880" s="11">
        <v>2.08</v>
      </c>
      <c r="G5880" s="2">
        <v>12627</v>
      </c>
      <c r="H5880" s="11">
        <v>41.6</v>
      </c>
    </row>
    <row r="5881" spans="1:8" x14ac:dyDescent="0.25">
      <c r="A5881" s="2">
        <v>569907</v>
      </c>
      <c r="B5881" s="1">
        <v>22222</v>
      </c>
      <c r="C5881" s="2" t="s">
        <v>245</v>
      </c>
      <c r="D5881" s="2">
        <v>6</v>
      </c>
      <c r="E5881" s="3">
        <v>40822.695138888892</v>
      </c>
      <c r="F5881" s="11">
        <v>4.95</v>
      </c>
      <c r="G5881" s="2">
        <v>12569</v>
      </c>
      <c r="H5881" s="11">
        <v>29.700000000000003</v>
      </c>
    </row>
    <row r="5882" spans="1:8" x14ac:dyDescent="0.25">
      <c r="A5882" s="2">
        <v>569907</v>
      </c>
      <c r="B5882" s="1">
        <v>22223</v>
      </c>
      <c r="C5882" s="2" t="s">
        <v>244</v>
      </c>
      <c r="D5882" s="2">
        <v>6</v>
      </c>
      <c r="E5882" s="3">
        <v>40822.695138888892</v>
      </c>
      <c r="F5882" s="11">
        <v>4.95</v>
      </c>
      <c r="G5882" s="2">
        <v>12569</v>
      </c>
      <c r="H5882" s="11">
        <v>29.700000000000003</v>
      </c>
    </row>
    <row r="5883" spans="1:8" x14ac:dyDescent="0.25">
      <c r="A5883" s="2">
        <v>570002</v>
      </c>
      <c r="B5883" s="1">
        <v>20685</v>
      </c>
      <c r="C5883" s="2" t="s">
        <v>50</v>
      </c>
      <c r="D5883" s="2">
        <v>10</v>
      </c>
      <c r="E5883" s="3">
        <v>40823.386111111111</v>
      </c>
      <c r="F5883" s="11">
        <v>7.08</v>
      </c>
      <c r="G5883" s="2">
        <v>12477</v>
      </c>
      <c r="H5883" s="11">
        <v>70.8</v>
      </c>
    </row>
    <row r="5884" spans="1:8" x14ac:dyDescent="0.25">
      <c r="A5884" s="2">
        <v>570002</v>
      </c>
      <c r="B5884" s="1">
        <v>21137</v>
      </c>
      <c r="C5884" s="2" t="s">
        <v>607</v>
      </c>
      <c r="D5884" s="2">
        <v>4</v>
      </c>
      <c r="E5884" s="3">
        <v>40823.386111111111</v>
      </c>
      <c r="F5884" s="11">
        <v>3.75</v>
      </c>
      <c r="G5884" s="2">
        <v>12477</v>
      </c>
      <c r="H5884" s="11">
        <v>15</v>
      </c>
    </row>
    <row r="5885" spans="1:8" x14ac:dyDescent="0.25">
      <c r="A5885" s="2">
        <v>570002</v>
      </c>
      <c r="B5885" s="1">
        <v>21155</v>
      </c>
      <c r="C5885" s="2" t="s">
        <v>363</v>
      </c>
      <c r="D5885" s="2">
        <v>18</v>
      </c>
      <c r="E5885" s="3">
        <v>40823.386111111111</v>
      </c>
      <c r="F5885" s="11">
        <v>2.5499999999999998</v>
      </c>
      <c r="G5885" s="2">
        <v>12477</v>
      </c>
      <c r="H5885" s="11">
        <v>45.9</v>
      </c>
    </row>
    <row r="5886" spans="1:8" x14ac:dyDescent="0.25">
      <c r="A5886" s="2">
        <v>570002</v>
      </c>
      <c r="B5886" s="1">
        <v>21164</v>
      </c>
      <c r="C5886" s="2" t="s">
        <v>884</v>
      </c>
      <c r="D5886" s="2">
        <v>18</v>
      </c>
      <c r="E5886" s="3">
        <v>40823.386111111111</v>
      </c>
      <c r="F5886" s="11">
        <v>2.95</v>
      </c>
      <c r="G5886" s="2">
        <v>12477</v>
      </c>
      <c r="H5886" s="11">
        <v>53.1</v>
      </c>
    </row>
    <row r="5887" spans="1:8" x14ac:dyDescent="0.25">
      <c r="A5887" s="2">
        <v>570002</v>
      </c>
      <c r="B5887" s="1">
        <v>21531</v>
      </c>
      <c r="C5887" s="2" t="s">
        <v>699</v>
      </c>
      <c r="D5887" s="2">
        <v>24</v>
      </c>
      <c r="E5887" s="3">
        <v>40823.386111111111</v>
      </c>
      <c r="F5887" s="11">
        <v>2.1</v>
      </c>
      <c r="G5887" s="2">
        <v>12477</v>
      </c>
      <c r="H5887" s="11">
        <v>50.400000000000006</v>
      </c>
    </row>
    <row r="5888" spans="1:8" x14ac:dyDescent="0.25">
      <c r="A5888" s="2">
        <v>570002</v>
      </c>
      <c r="B5888" s="1">
        <v>21535</v>
      </c>
      <c r="C5888" s="2" t="s">
        <v>794</v>
      </c>
      <c r="D5888" s="2">
        <v>6</v>
      </c>
      <c r="E5888" s="3">
        <v>40823.386111111111</v>
      </c>
      <c r="F5888" s="11">
        <v>2.5499999999999998</v>
      </c>
      <c r="G5888" s="2">
        <v>12477</v>
      </c>
      <c r="H5888" s="11">
        <v>15.299999999999999</v>
      </c>
    </row>
    <row r="5889" spans="1:8" x14ac:dyDescent="0.25">
      <c r="A5889" s="2">
        <v>570002</v>
      </c>
      <c r="B5889" s="1">
        <v>21880</v>
      </c>
      <c r="C5889" s="2" t="s">
        <v>231</v>
      </c>
      <c r="D5889" s="2">
        <v>12</v>
      </c>
      <c r="E5889" s="3">
        <v>40823.386111111111</v>
      </c>
      <c r="F5889" s="11">
        <v>0.65</v>
      </c>
      <c r="G5889" s="2">
        <v>12477</v>
      </c>
      <c r="H5889" s="11">
        <v>7.8000000000000007</v>
      </c>
    </row>
    <row r="5890" spans="1:8" x14ac:dyDescent="0.25">
      <c r="A5890" s="2">
        <v>570002</v>
      </c>
      <c r="B5890" s="1">
        <v>22175</v>
      </c>
      <c r="C5890" s="2" t="s">
        <v>896</v>
      </c>
      <c r="D5890" s="2">
        <v>12</v>
      </c>
      <c r="E5890" s="3">
        <v>40823.386111111111</v>
      </c>
      <c r="F5890" s="11">
        <v>2.95</v>
      </c>
      <c r="G5890" s="2">
        <v>12477</v>
      </c>
      <c r="H5890" s="11">
        <v>35.400000000000006</v>
      </c>
    </row>
    <row r="5891" spans="1:8" x14ac:dyDescent="0.25">
      <c r="A5891" s="2">
        <v>570002</v>
      </c>
      <c r="B5891" s="1">
        <v>22176</v>
      </c>
      <c r="C5891" s="2" t="s">
        <v>470</v>
      </c>
      <c r="D5891" s="2">
        <v>48</v>
      </c>
      <c r="E5891" s="3">
        <v>40823.386111111111</v>
      </c>
      <c r="F5891" s="11">
        <v>2.5499999999999998</v>
      </c>
      <c r="G5891" s="2">
        <v>12477</v>
      </c>
      <c r="H5891" s="11">
        <v>122.39999999999999</v>
      </c>
    </row>
    <row r="5892" spans="1:8" x14ac:dyDescent="0.25">
      <c r="A5892" s="2">
        <v>570002</v>
      </c>
      <c r="B5892" s="1">
        <v>22191</v>
      </c>
      <c r="C5892" s="2" t="s">
        <v>907</v>
      </c>
      <c r="D5892" s="2">
        <v>4</v>
      </c>
      <c r="E5892" s="3">
        <v>40823.386111111111</v>
      </c>
      <c r="F5892" s="11">
        <v>8.5</v>
      </c>
      <c r="G5892" s="2">
        <v>12477</v>
      </c>
      <c r="H5892" s="11">
        <v>34</v>
      </c>
    </row>
    <row r="5893" spans="1:8" x14ac:dyDescent="0.25">
      <c r="A5893" s="2">
        <v>570002</v>
      </c>
      <c r="B5893" s="1">
        <v>22193</v>
      </c>
      <c r="C5893" s="2" t="s">
        <v>1397</v>
      </c>
      <c r="D5893" s="2">
        <v>12</v>
      </c>
      <c r="E5893" s="3">
        <v>40823.386111111111</v>
      </c>
      <c r="F5893" s="11">
        <v>7.65</v>
      </c>
      <c r="G5893" s="2">
        <v>12477</v>
      </c>
      <c r="H5893" s="11">
        <v>91.800000000000011</v>
      </c>
    </row>
    <row r="5894" spans="1:8" x14ac:dyDescent="0.25">
      <c r="A5894" s="2">
        <v>570002</v>
      </c>
      <c r="B5894" s="1">
        <v>22200</v>
      </c>
      <c r="C5894" s="2" t="s">
        <v>42</v>
      </c>
      <c r="D5894" s="2">
        <v>12</v>
      </c>
      <c r="E5894" s="3">
        <v>40823.386111111111</v>
      </c>
      <c r="F5894" s="11">
        <v>4.25</v>
      </c>
      <c r="G5894" s="2">
        <v>12477</v>
      </c>
      <c r="H5894" s="11">
        <v>51</v>
      </c>
    </row>
    <row r="5895" spans="1:8" x14ac:dyDescent="0.25">
      <c r="A5895" s="2">
        <v>570002</v>
      </c>
      <c r="B5895" s="1">
        <v>22722</v>
      </c>
      <c r="C5895" s="2" t="s">
        <v>219</v>
      </c>
      <c r="D5895" s="2">
        <v>24</v>
      </c>
      <c r="E5895" s="3">
        <v>40823.386111111111</v>
      </c>
      <c r="F5895" s="11">
        <v>3.45</v>
      </c>
      <c r="G5895" s="2">
        <v>12477</v>
      </c>
      <c r="H5895" s="11">
        <v>82.800000000000011</v>
      </c>
    </row>
    <row r="5896" spans="1:8" x14ac:dyDescent="0.25">
      <c r="A5896" s="2">
        <v>570002</v>
      </c>
      <c r="B5896" s="1">
        <v>22892</v>
      </c>
      <c r="C5896" s="2" t="s">
        <v>220</v>
      </c>
      <c r="D5896" s="2">
        <v>12</v>
      </c>
      <c r="E5896" s="3">
        <v>40823.386111111111</v>
      </c>
      <c r="F5896" s="11">
        <v>1.25</v>
      </c>
      <c r="G5896" s="2">
        <v>12477</v>
      </c>
      <c r="H5896" s="11">
        <v>15</v>
      </c>
    </row>
    <row r="5897" spans="1:8" x14ac:dyDescent="0.25">
      <c r="A5897" s="2">
        <v>570002</v>
      </c>
      <c r="B5897" s="1">
        <v>23179</v>
      </c>
      <c r="C5897" s="2" t="s">
        <v>793</v>
      </c>
      <c r="D5897" s="2">
        <v>6</v>
      </c>
      <c r="E5897" s="3">
        <v>40823.386111111111</v>
      </c>
      <c r="F5897" s="11">
        <v>2.89</v>
      </c>
      <c r="G5897" s="2">
        <v>12477</v>
      </c>
      <c r="H5897" s="11">
        <v>17.34</v>
      </c>
    </row>
    <row r="5898" spans="1:8" x14ac:dyDescent="0.25">
      <c r="A5898" s="2">
        <v>570002</v>
      </c>
      <c r="B5898" s="1">
        <v>23406</v>
      </c>
      <c r="C5898" s="2" t="s">
        <v>1589</v>
      </c>
      <c r="D5898" s="2">
        <v>4</v>
      </c>
      <c r="E5898" s="3">
        <v>40823.386111111111</v>
      </c>
      <c r="F5898" s="11">
        <v>6.25</v>
      </c>
      <c r="G5898" s="2">
        <v>12477</v>
      </c>
      <c r="H5898" s="11">
        <v>25</v>
      </c>
    </row>
    <row r="5899" spans="1:8" x14ac:dyDescent="0.25">
      <c r="A5899" s="2">
        <v>570002</v>
      </c>
      <c r="B5899" s="1">
        <v>48116</v>
      </c>
      <c r="C5899" s="2" t="s">
        <v>891</v>
      </c>
      <c r="D5899" s="2">
        <v>10</v>
      </c>
      <c r="E5899" s="3">
        <v>40823.386111111111</v>
      </c>
      <c r="F5899" s="11">
        <v>7.08</v>
      </c>
      <c r="G5899" s="2">
        <v>12477</v>
      </c>
      <c r="H5899" s="11">
        <v>70.8</v>
      </c>
    </row>
    <row r="5900" spans="1:8" x14ac:dyDescent="0.25">
      <c r="A5900" s="2">
        <v>570002</v>
      </c>
      <c r="B5900" s="1">
        <v>48187</v>
      </c>
      <c r="C5900" s="2" t="s">
        <v>653</v>
      </c>
      <c r="D5900" s="2">
        <v>10</v>
      </c>
      <c r="E5900" s="3">
        <v>40823.386111111111</v>
      </c>
      <c r="F5900" s="11">
        <v>7.08</v>
      </c>
      <c r="G5900" s="2">
        <v>12477</v>
      </c>
      <c r="H5900" s="11">
        <v>70.8</v>
      </c>
    </row>
    <row r="5901" spans="1:8" x14ac:dyDescent="0.25">
      <c r="A5901" s="2">
        <v>570002</v>
      </c>
      <c r="B5901" s="1">
        <v>82482</v>
      </c>
      <c r="C5901" s="2" t="s">
        <v>439</v>
      </c>
      <c r="D5901" s="2">
        <v>6</v>
      </c>
      <c r="E5901" s="3">
        <v>40823.386111111111</v>
      </c>
      <c r="F5901" s="11">
        <v>2.95</v>
      </c>
      <c r="G5901" s="2">
        <v>12477</v>
      </c>
      <c r="H5901" s="11">
        <v>17.700000000000003</v>
      </c>
    </row>
    <row r="5902" spans="1:8" x14ac:dyDescent="0.25">
      <c r="A5902" s="2">
        <v>570002</v>
      </c>
      <c r="B5902" s="1">
        <v>82486</v>
      </c>
      <c r="C5902" s="2" t="s">
        <v>1590</v>
      </c>
      <c r="D5902" s="2">
        <v>6</v>
      </c>
      <c r="E5902" s="3">
        <v>40823.386111111111</v>
      </c>
      <c r="F5902" s="11">
        <v>8.9499999999999993</v>
      </c>
      <c r="G5902" s="2">
        <v>12477</v>
      </c>
      <c r="H5902" s="11">
        <v>53.699999999999996</v>
      </c>
    </row>
    <row r="5903" spans="1:8" x14ac:dyDescent="0.25">
      <c r="A5903" s="2">
        <v>570002</v>
      </c>
      <c r="B5903" s="1">
        <v>82578</v>
      </c>
      <c r="C5903" s="2" t="s">
        <v>1591</v>
      </c>
      <c r="D5903" s="2">
        <v>36</v>
      </c>
      <c r="E5903" s="3">
        <v>40823.386111111111</v>
      </c>
      <c r="F5903" s="11">
        <v>0.55000000000000004</v>
      </c>
      <c r="G5903" s="2">
        <v>12477</v>
      </c>
      <c r="H5903" s="11">
        <v>19.8</v>
      </c>
    </row>
    <row r="5904" spans="1:8" x14ac:dyDescent="0.25">
      <c r="A5904" s="2">
        <v>570002</v>
      </c>
      <c r="B5904" s="1">
        <v>82580</v>
      </c>
      <c r="C5904" s="2" t="s">
        <v>883</v>
      </c>
      <c r="D5904" s="2">
        <v>36</v>
      </c>
      <c r="E5904" s="3">
        <v>40823.386111111111</v>
      </c>
      <c r="F5904" s="11">
        <v>0.55000000000000004</v>
      </c>
      <c r="G5904" s="2">
        <v>12477</v>
      </c>
      <c r="H5904" s="11">
        <v>19.8</v>
      </c>
    </row>
    <row r="5905" spans="1:8" x14ac:dyDescent="0.25">
      <c r="A5905" s="2">
        <v>570002</v>
      </c>
      <c r="B5905" s="1">
        <v>84687</v>
      </c>
      <c r="C5905" s="2" t="s">
        <v>1391</v>
      </c>
      <c r="D5905" s="2">
        <v>8</v>
      </c>
      <c r="E5905" s="3">
        <v>40823.386111111111</v>
      </c>
      <c r="F5905" s="11">
        <v>4.95</v>
      </c>
      <c r="G5905" s="2">
        <v>12477</v>
      </c>
      <c r="H5905" s="11">
        <v>39.6</v>
      </c>
    </row>
    <row r="5906" spans="1:8" x14ac:dyDescent="0.25">
      <c r="A5906" s="2">
        <v>570002</v>
      </c>
      <c r="B5906" s="1" t="s">
        <v>705</v>
      </c>
      <c r="C5906" s="2" t="s">
        <v>706</v>
      </c>
      <c r="D5906" s="2">
        <v>8</v>
      </c>
      <c r="E5906" s="3">
        <v>40823.386111111111</v>
      </c>
      <c r="F5906" s="11">
        <v>4.25</v>
      </c>
      <c r="G5906" s="2">
        <v>12477</v>
      </c>
      <c r="H5906" s="11">
        <v>34</v>
      </c>
    </row>
    <row r="5907" spans="1:8" x14ac:dyDescent="0.25">
      <c r="A5907" s="2">
        <v>570007</v>
      </c>
      <c r="B5907" s="1">
        <v>20674</v>
      </c>
      <c r="C5907" s="2" t="s">
        <v>343</v>
      </c>
      <c r="D5907" s="2">
        <v>8</v>
      </c>
      <c r="E5907" s="3">
        <v>40823.393055555556</v>
      </c>
      <c r="F5907" s="11">
        <v>1.25</v>
      </c>
      <c r="G5907" s="2">
        <v>12519</v>
      </c>
      <c r="H5907" s="11">
        <v>10</v>
      </c>
    </row>
    <row r="5908" spans="1:8" x14ac:dyDescent="0.25">
      <c r="A5908" s="2">
        <v>570007</v>
      </c>
      <c r="B5908" s="1">
        <v>20676</v>
      </c>
      <c r="C5908" s="2" t="s">
        <v>132</v>
      </c>
      <c r="D5908" s="2">
        <v>8</v>
      </c>
      <c r="E5908" s="3">
        <v>40823.393055555556</v>
      </c>
      <c r="F5908" s="11">
        <v>1.25</v>
      </c>
      <c r="G5908" s="2">
        <v>12519</v>
      </c>
      <c r="H5908" s="11">
        <v>10</v>
      </c>
    </row>
    <row r="5909" spans="1:8" x14ac:dyDescent="0.25">
      <c r="A5909" s="2">
        <v>570007</v>
      </c>
      <c r="B5909" s="1">
        <v>20676</v>
      </c>
      <c r="C5909" s="2" t="s">
        <v>132</v>
      </c>
      <c r="D5909" s="2">
        <v>8</v>
      </c>
      <c r="E5909" s="3">
        <v>40823.393055555556</v>
      </c>
      <c r="F5909" s="11">
        <v>1.25</v>
      </c>
      <c r="G5909" s="2">
        <v>12519</v>
      </c>
      <c r="H5909" s="11">
        <v>10</v>
      </c>
    </row>
    <row r="5910" spans="1:8" x14ac:dyDescent="0.25">
      <c r="A5910" s="2">
        <v>570007</v>
      </c>
      <c r="B5910" s="1">
        <v>20975</v>
      </c>
      <c r="C5910" s="2" t="s">
        <v>480</v>
      </c>
      <c r="D5910" s="2">
        <v>24</v>
      </c>
      <c r="E5910" s="3">
        <v>40823.393055555556</v>
      </c>
      <c r="F5910" s="11">
        <v>0.65</v>
      </c>
      <c r="G5910" s="2">
        <v>12519</v>
      </c>
      <c r="H5910" s="11">
        <v>15.600000000000001</v>
      </c>
    </row>
    <row r="5911" spans="1:8" x14ac:dyDescent="0.25">
      <c r="A5911" s="2">
        <v>570007</v>
      </c>
      <c r="B5911" s="1">
        <v>21212</v>
      </c>
      <c r="C5911" s="2" t="s">
        <v>21</v>
      </c>
      <c r="D5911" s="2">
        <v>24</v>
      </c>
      <c r="E5911" s="3">
        <v>40823.393055555556</v>
      </c>
      <c r="F5911" s="11">
        <v>0.55000000000000004</v>
      </c>
      <c r="G5911" s="2">
        <v>12519</v>
      </c>
      <c r="H5911" s="11">
        <v>13.200000000000001</v>
      </c>
    </row>
    <row r="5912" spans="1:8" x14ac:dyDescent="0.25">
      <c r="A5912" s="2">
        <v>570007</v>
      </c>
      <c r="B5912" s="1">
        <v>21232</v>
      </c>
      <c r="C5912" s="2" t="s">
        <v>179</v>
      </c>
      <c r="D5912" s="2">
        <v>12</v>
      </c>
      <c r="E5912" s="3">
        <v>40823.393055555556</v>
      </c>
      <c r="F5912" s="11">
        <v>1.25</v>
      </c>
      <c r="G5912" s="2">
        <v>12519</v>
      </c>
      <c r="H5912" s="11">
        <v>15</v>
      </c>
    </row>
    <row r="5913" spans="1:8" x14ac:dyDescent="0.25">
      <c r="A5913" s="2">
        <v>570007</v>
      </c>
      <c r="B5913" s="1">
        <v>21555</v>
      </c>
      <c r="C5913" s="2" t="s">
        <v>1592</v>
      </c>
      <c r="D5913" s="2">
        <v>6</v>
      </c>
      <c r="E5913" s="3">
        <v>40823.393055555556</v>
      </c>
      <c r="F5913" s="11">
        <v>2.5499999999999998</v>
      </c>
      <c r="G5913" s="2">
        <v>12519</v>
      </c>
      <c r="H5913" s="11">
        <v>15.299999999999999</v>
      </c>
    </row>
    <row r="5914" spans="1:8" x14ac:dyDescent="0.25">
      <c r="A5914" s="2">
        <v>570007</v>
      </c>
      <c r="B5914" s="1">
        <v>21559</v>
      </c>
      <c r="C5914" s="2" t="s">
        <v>167</v>
      </c>
      <c r="D5914" s="2">
        <v>12</v>
      </c>
      <c r="E5914" s="3">
        <v>40823.393055555556</v>
      </c>
      <c r="F5914" s="11">
        <v>2.5499999999999998</v>
      </c>
      <c r="G5914" s="2">
        <v>12519</v>
      </c>
      <c r="H5914" s="11">
        <v>30.599999999999998</v>
      </c>
    </row>
    <row r="5915" spans="1:8" x14ac:dyDescent="0.25">
      <c r="A5915" s="2">
        <v>570007</v>
      </c>
      <c r="B5915" s="1">
        <v>21680</v>
      </c>
      <c r="C5915" s="2" t="s">
        <v>159</v>
      </c>
      <c r="D5915" s="2">
        <v>12</v>
      </c>
      <c r="E5915" s="3">
        <v>40823.393055555556</v>
      </c>
      <c r="F5915" s="11">
        <v>0.85</v>
      </c>
      <c r="G5915" s="2">
        <v>12519</v>
      </c>
      <c r="H5915" s="11">
        <v>10.199999999999999</v>
      </c>
    </row>
    <row r="5916" spans="1:8" x14ac:dyDescent="0.25">
      <c r="A5916" s="2">
        <v>570007</v>
      </c>
      <c r="B5916" s="1">
        <v>21731</v>
      </c>
      <c r="C5916" s="2" t="s">
        <v>145</v>
      </c>
      <c r="D5916" s="2">
        <v>12</v>
      </c>
      <c r="E5916" s="3">
        <v>40823.393055555556</v>
      </c>
      <c r="F5916" s="11">
        <v>1.65</v>
      </c>
      <c r="G5916" s="2">
        <v>12519</v>
      </c>
      <c r="H5916" s="11">
        <v>19.799999999999997</v>
      </c>
    </row>
    <row r="5917" spans="1:8" x14ac:dyDescent="0.25">
      <c r="A5917" s="2">
        <v>570007</v>
      </c>
      <c r="B5917" s="1">
        <v>22055</v>
      </c>
      <c r="C5917" s="2" t="s">
        <v>380</v>
      </c>
      <c r="D5917" s="2">
        <v>8</v>
      </c>
      <c r="E5917" s="3">
        <v>40823.393055555556</v>
      </c>
      <c r="F5917" s="11">
        <v>1.65</v>
      </c>
      <c r="G5917" s="2">
        <v>12519</v>
      </c>
      <c r="H5917" s="11">
        <v>13.2</v>
      </c>
    </row>
    <row r="5918" spans="1:8" x14ac:dyDescent="0.25">
      <c r="A5918" s="2">
        <v>570007</v>
      </c>
      <c r="B5918" s="1">
        <v>22326</v>
      </c>
      <c r="C5918" s="2" t="s">
        <v>75</v>
      </c>
      <c r="D5918" s="2">
        <v>6</v>
      </c>
      <c r="E5918" s="3">
        <v>40823.393055555556</v>
      </c>
      <c r="F5918" s="11">
        <v>2.95</v>
      </c>
      <c r="G5918" s="2">
        <v>12519</v>
      </c>
      <c r="H5918" s="11">
        <v>17.700000000000003</v>
      </c>
    </row>
    <row r="5919" spans="1:8" x14ac:dyDescent="0.25">
      <c r="A5919" s="2">
        <v>570007</v>
      </c>
      <c r="B5919" s="1">
        <v>22588</v>
      </c>
      <c r="C5919" s="2" t="s">
        <v>1593</v>
      </c>
      <c r="D5919" s="2">
        <v>6</v>
      </c>
      <c r="E5919" s="3">
        <v>40823.393055555556</v>
      </c>
      <c r="F5919" s="11">
        <v>2.89</v>
      </c>
      <c r="G5919" s="2">
        <v>12519</v>
      </c>
      <c r="H5919" s="11">
        <v>17.34</v>
      </c>
    </row>
    <row r="5920" spans="1:8" x14ac:dyDescent="0.25">
      <c r="A5920" s="2">
        <v>570007</v>
      </c>
      <c r="B5920" s="1">
        <v>22646</v>
      </c>
      <c r="C5920" s="2" t="s">
        <v>182</v>
      </c>
      <c r="D5920" s="2">
        <v>12</v>
      </c>
      <c r="E5920" s="3">
        <v>40823.393055555556</v>
      </c>
      <c r="F5920" s="11">
        <v>1.45</v>
      </c>
      <c r="G5920" s="2">
        <v>12519</v>
      </c>
      <c r="H5920" s="11">
        <v>17.399999999999999</v>
      </c>
    </row>
    <row r="5921" spans="1:8" x14ac:dyDescent="0.25">
      <c r="A5921" s="2">
        <v>570007</v>
      </c>
      <c r="B5921" s="1">
        <v>22941</v>
      </c>
      <c r="C5921" s="2" t="s">
        <v>1435</v>
      </c>
      <c r="D5921" s="2">
        <v>4</v>
      </c>
      <c r="E5921" s="3">
        <v>40823.393055555556</v>
      </c>
      <c r="F5921" s="11">
        <v>8.5</v>
      </c>
      <c r="G5921" s="2">
        <v>12519</v>
      </c>
      <c r="H5921" s="11">
        <v>34</v>
      </c>
    </row>
    <row r="5922" spans="1:8" x14ac:dyDescent="0.25">
      <c r="A5922" s="2">
        <v>570007</v>
      </c>
      <c r="B5922" s="1">
        <v>23273</v>
      </c>
      <c r="C5922" s="2" t="s">
        <v>1329</v>
      </c>
      <c r="D5922" s="2">
        <v>12</v>
      </c>
      <c r="E5922" s="3">
        <v>40823.393055555556</v>
      </c>
      <c r="F5922" s="11">
        <v>1.65</v>
      </c>
      <c r="G5922" s="2">
        <v>12519</v>
      </c>
      <c r="H5922" s="11">
        <v>19.799999999999997</v>
      </c>
    </row>
    <row r="5923" spans="1:8" x14ac:dyDescent="0.25">
      <c r="A5923" s="2">
        <v>570007</v>
      </c>
      <c r="B5923" s="1">
        <v>84674</v>
      </c>
      <c r="C5923" s="2" t="s">
        <v>235</v>
      </c>
      <c r="D5923" s="2">
        <v>6</v>
      </c>
      <c r="E5923" s="3">
        <v>40823.393055555556</v>
      </c>
      <c r="F5923" s="11">
        <v>2.95</v>
      </c>
      <c r="G5923" s="2">
        <v>12519</v>
      </c>
      <c r="H5923" s="11">
        <v>17.700000000000003</v>
      </c>
    </row>
    <row r="5924" spans="1:8" x14ac:dyDescent="0.25">
      <c r="A5924" s="2">
        <v>570082</v>
      </c>
      <c r="B5924" s="1">
        <v>16008</v>
      </c>
      <c r="C5924" s="2" t="s">
        <v>1594</v>
      </c>
      <c r="D5924" s="2">
        <v>24</v>
      </c>
      <c r="E5924" s="3">
        <v>40823.47152777778</v>
      </c>
      <c r="F5924" s="11">
        <v>0.12</v>
      </c>
      <c r="G5924" s="2">
        <v>12524</v>
      </c>
      <c r="H5924" s="11">
        <v>2.88</v>
      </c>
    </row>
    <row r="5925" spans="1:8" x14ac:dyDescent="0.25">
      <c r="A5925" s="2">
        <v>570082</v>
      </c>
      <c r="B5925" s="1">
        <v>16045</v>
      </c>
      <c r="C5925" s="2" t="s">
        <v>1442</v>
      </c>
      <c r="D5925" s="2">
        <v>100</v>
      </c>
      <c r="E5925" s="3">
        <v>40823.47152777778</v>
      </c>
      <c r="F5925" s="11">
        <v>0.04</v>
      </c>
      <c r="G5925" s="2">
        <v>12524</v>
      </c>
      <c r="H5925" s="11">
        <v>4</v>
      </c>
    </row>
    <row r="5926" spans="1:8" x14ac:dyDescent="0.25">
      <c r="A5926" s="2">
        <v>570082</v>
      </c>
      <c r="B5926" s="1">
        <v>21014</v>
      </c>
      <c r="C5926" s="2" t="s">
        <v>1498</v>
      </c>
      <c r="D5926" s="2">
        <v>24</v>
      </c>
      <c r="E5926" s="3">
        <v>40823.47152777778</v>
      </c>
      <c r="F5926" s="11">
        <v>0.28999999999999998</v>
      </c>
      <c r="G5926" s="2">
        <v>12524</v>
      </c>
      <c r="H5926" s="11">
        <v>6.9599999999999991</v>
      </c>
    </row>
    <row r="5927" spans="1:8" x14ac:dyDescent="0.25">
      <c r="A5927" s="2">
        <v>570082</v>
      </c>
      <c r="B5927" s="1">
        <v>21015</v>
      </c>
      <c r="C5927" s="2" t="s">
        <v>1598</v>
      </c>
      <c r="D5927" s="2">
        <v>24</v>
      </c>
      <c r="E5927" s="3">
        <v>40823.47152777778</v>
      </c>
      <c r="F5927" s="11">
        <v>0.28999999999999998</v>
      </c>
      <c r="G5927" s="2">
        <v>12524</v>
      </c>
      <c r="H5927" s="11">
        <v>6.9599999999999991</v>
      </c>
    </row>
    <row r="5928" spans="1:8" x14ac:dyDescent="0.25">
      <c r="A5928" s="2">
        <v>570082</v>
      </c>
      <c r="B5928" s="1">
        <v>21558</v>
      </c>
      <c r="C5928" s="2" t="s">
        <v>334</v>
      </c>
      <c r="D5928" s="2">
        <v>30</v>
      </c>
      <c r="E5928" s="3">
        <v>40823.47152777778</v>
      </c>
      <c r="F5928" s="11">
        <v>2.5499999999999998</v>
      </c>
      <c r="G5928" s="2">
        <v>12524</v>
      </c>
      <c r="H5928" s="11">
        <v>76.5</v>
      </c>
    </row>
    <row r="5929" spans="1:8" x14ac:dyDescent="0.25">
      <c r="A5929" s="2">
        <v>570082</v>
      </c>
      <c r="B5929" s="1">
        <v>21559</v>
      </c>
      <c r="C5929" s="2" t="s">
        <v>167</v>
      </c>
      <c r="D5929" s="2">
        <v>60</v>
      </c>
      <c r="E5929" s="3">
        <v>40823.47152777778</v>
      </c>
      <c r="F5929" s="11">
        <v>2.1</v>
      </c>
      <c r="G5929" s="2">
        <v>12524</v>
      </c>
      <c r="H5929" s="11">
        <v>126</v>
      </c>
    </row>
    <row r="5930" spans="1:8" x14ac:dyDescent="0.25">
      <c r="A5930" s="2">
        <v>570082</v>
      </c>
      <c r="B5930" s="1">
        <v>22336</v>
      </c>
      <c r="C5930" s="2" t="s">
        <v>1599</v>
      </c>
      <c r="D5930" s="2">
        <v>96</v>
      </c>
      <c r="E5930" s="3">
        <v>40823.47152777778</v>
      </c>
      <c r="F5930" s="11">
        <v>0.19</v>
      </c>
      <c r="G5930" s="2">
        <v>12524</v>
      </c>
      <c r="H5930" s="11">
        <v>18.240000000000002</v>
      </c>
    </row>
    <row r="5931" spans="1:8" x14ac:dyDescent="0.25">
      <c r="A5931" s="2">
        <v>570082</v>
      </c>
      <c r="B5931" s="1">
        <v>22352</v>
      </c>
      <c r="C5931" s="2" t="s">
        <v>168</v>
      </c>
      <c r="D5931" s="2">
        <v>60</v>
      </c>
      <c r="E5931" s="3">
        <v>40823.47152777778</v>
      </c>
      <c r="F5931" s="11">
        <v>2.1</v>
      </c>
      <c r="G5931" s="2">
        <v>12524</v>
      </c>
      <c r="H5931" s="11">
        <v>126</v>
      </c>
    </row>
    <row r="5932" spans="1:8" x14ac:dyDescent="0.25">
      <c r="A5932" s="2">
        <v>570082</v>
      </c>
      <c r="B5932" s="1">
        <v>22398</v>
      </c>
      <c r="C5932" s="2" t="s">
        <v>269</v>
      </c>
      <c r="D5932" s="2">
        <v>12</v>
      </c>
      <c r="E5932" s="3">
        <v>40823.47152777778</v>
      </c>
      <c r="F5932" s="11">
        <v>0.39</v>
      </c>
      <c r="G5932" s="2">
        <v>12524</v>
      </c>
      <c r="H5932" s="11">
        <v>4.68</v>
      </c>
    </row>
    <row r="5933" spans="1:8" x14ac:dyDescent="0.25">
      <c r="A5933" s="2">
        <v>570082</v>
      </c>
      <c r="B5933" s="1">
        <v>22579</v>
      </c>
      <c r="C5933" s="2" t="s">
        <v>72</v>
      </c>
      <c r="D5933" s="2">
        <v>24</v>
      </c>
      <c r="E5933" s="3">
        <v>40823.47152777778</v>
      </c>
      <c r="F5933" s="11">
        <v>0.28999999999999998</v>
      </c>
      <c r="G5933" s="2">
        <v>12524</v>
      </c>
      <c r="H5933" s="11">
        <v>6.9599999999999991</v>
      </c>
    </row>
    <row r="5934" spans="1:8" x14ac:dyDescent="0.25">
      <c r="A5934" s="2">
        <v>570082</v>
      </c>
      <c r="B5934" s="1">
        <v>22608</v>
      </c>
      <c r="C5934" s="2" t="s">
        <v>1346</v>
      </c>
      <c r="D5934" s="2">
        <v>36</v>
      </c>
      <c r="E5934" s="3">
        <v>40823.47152777778</v>
      </c>
      <c r="F5934" s="11">
        <v>0.19</v>
      </c>
      <c r="G5934" s="2">
        <v>12524</v>
      </c>
      <c r="H5934" s="11">
        <v>6.84</v>
      </c>
    </row>
    <row r="5935" spans="1:8" x14ac:dyDescent="0.25">
      <c r="A5935" s="2">
        <v>570082</v>
      </c>
      <c r="B5935" s="1">
        <v>22610</v>
      </c>
      <c r="C5935" s="2" t="s">
        <v>1373</v>
      </c>
      <c r="D5935" s="2">
        <v>72</v>
      </c>
      <c r="E5935" s="3">
        <v>40823.47152777778</v>
      </c>
      <c r="F5935" s="11">
        <v>0.19</v>
      </c>
      <c r="G5935" s="2">
        <v>12524</v>
      </c>
      <c r="H5935" s="11">
        <v>13.68</v>
      </c>
    </row>
    <row r="5936" spans="1:8" x14ac:dyDescent="0.25">
      <c r="A5936" s="2">
        <v>570082</v>
      </c>
      <c r="B5936" s="1">
        <v>22993</v>
      </c>
      <c r="C5936" s="2" t="s">
        <v>685</v>
      </c>
      <c r="D5936" s="2">
        <v>144</v>
      </c>
      <c r="E5936" s="3">
        <v>40823.47152777778</v>
      </c>
      <c r="F5936" s="11">
        <v>1.06</v>
      </c>
      <c r="G5936" s="2">
        <v>12524</v>
      </c>
      <c r="H5936" s="11">
        <v>152.64000000000001</v>
      </c>
    </row>
    <row r="5937" spans="1:8" x14ac:dyDescent="0.25">
      <c r="A5937" s="2">
        <v>570082</v>
      </c>
      <c r="B5937" s="1">
        <v>23379</v>
      </c>
      <c r="C5937" s="2" t="s">
        <v>1555</v>
      </c>
      <c r="D5937" s="2">
        <v>432</v>
      </c>
      <c r="E5937" s="3">
        <v>40823.47152777778</v>
      </c>
      <c r="F5937" s="11">
        <v>0.32</v>
      </c>
      <c r="G5937" s="2">
        <v>12524</v>
      </c>
      <c r="H5937" s="11">
        <v>138.24</v>
      </c>
    </row>
    <row r="5938" spans="1:8" x14ac:dyDescent="0.25">
      <c r="A5938" s="2">
        <v>570082</v>
      </c>
      <c r="B5938" s="1">
        <v>23388</v>
      </c>
      <c r="C5938" s="2" t="s">
        <v>1470</v>
      </c>
      <c r="D5938" s="2">
        <v>12</v>
      </c>
      <c r="E5938" s="3">
        <v>40823.47152777778</v>
      </c>
      <c r="F5938" s="11">
        <v>4.1500000000000004</v>
      </c>
      <c r="G5938" s="2">
        <v>12524</v>
      </c>
      <c r="H5938" s="11">
        <v>49.800000000000004</v>
      </c>
    </row>
    <row r="5939" spans="1:8" x14ac:dyDescent="0.25">
      <c r="A5939" s="2">
        <v>570082</v>
      </c>
      <c r="B5939" s="1">
        <v>23389</v>
      </c>
      <c r="C5939" s="2" t="s">
        <v>1480</v>
      </c>
      <c r="D5939" s="2">
        <v>4</v>
      </c>
      <c r="E5939" s="3">
        <v>40823.47152777778</v>
      </c>
      <c r="F5939" s="11">
        <v>4.1500000000000004</v>
      </c>
      <c r="G5939" s="2">
        <v>12524</v>
      </c>
      <c r="H5939" s="11">
        <v>16.600000000000001</v>
      </c>
    </row>
    <row r="5940" spans="1:8" x14ac:dyDescent="0.25">
      <c r="A5940" s="2">
        <v>570082</v>
      </c>
      <c r="B5940" s="1">
        <v>23392</v>
      </c>
      <c r="C5940" s="2" t="s">
        <v>1595</v>
      </c>
      <c r="D5940" s="2">
        <v>6</v>
      </c>
      <c r="E5940" s="3">
        <v>40823.47152777778</v>
      </c>
      <c r="F5940" s="11">
        <v>2.08</v>
      </c>
      <c r="G5940" s="2">
        <v>12524</v>
      </c>
      <c r="H5940" s="11">
        <v>12.48</v>
      </c>
    </row>
    <row r="5941" spans="1:8" x14ac:dyDescent="0.25">
      <c r="A5941" s="2">
        <v>570082</v>
      </c>
      <c r="B5941" s="1">
        <v>23483</v>
      </c>
      <c r="C5941" s="2" t="s">
        <v>1600</v>
      </c>
      <c r="D5941" s="2">
        <v>12</v>
      </c>
      <c r="E5941" s="3">
        <v>40823.47152777778</v>
      </c>
      <c r="F5941" s="11">
        <v>1.25</v>
      </c>
      <c r="G5941" s="2">
        <v>12524</v>
      </c>
      <c r="H5941" s="11">
        <v>15</v>
      </c>
    </row>
    <row r="5942" spans="1:8" x14ac:dyDescent="0.25">
      <c r="A5942" s="2">
        <v>570082</v>
      </c>
      <c r="B5942" s="1">
        <v>23540</v>
      </c>
      <c r="C5942" s="2" t="s">
        <v>1601</v>
      </c>
      <c r="D5942" s="2">
        <v>4</v>
      </c>
      <c r="E5942" s="3">
        <v>40823.47152777778</v>
      </c>
      <c r="F5942" s="11">
        <v>6.95</v>
      </c>
      <c r="G5942" s="2">
        <v>12524</v>
      </c>
      <c r="H5942" s="11">
        <v>27.8</v>
      </c>
    </row>
    <row r="5943" spans="1:8" x14ac:dyDescent="0.25">
      <c r="A5943" s="2">
        <v>570082</v>
      </c>
      <c r="B5943" s="1">
        <v>23542</v>
      </c>
      <c r="C5943" s="2" t="s">
        <v>1602</v>
      </c>
      <c r="D5943" s="2">
        <v>2</v>
      </c>
      <c r="E5943" s="3">
        <v>40823.47152777778</v>
      </c>
      <c r="F5943" s="11">
        <v>8.25</v>
      </c>
      <c r="G5943" s="2">
        <v>12524</v>
      </c>
      <c r="H5943" s="11">
        <v>16.5</v>
      </c>
    </row>
    <row r="5944" spans="1:8" x14ac:dyDescent="0.25">
      <c r="A5944" s="2">
        <v>570082</v>
      </c>
      <c r="B5944" s="1">
        <v>23559</v>
      </c>
      <c r="C5944" s="2" t="s">
        <v>1471</v>
      </c>
      <c r="D5944" s="2">
        <v>30</v>
      </c>
      <c r="E5944" s="3">
        <v>40823.47152777778</v>
      </c>
      <c r="F5944" s="11">
        <v>2.08</v>
      </c>
      <c r="G5944" s="2">
        <v>12524</v>
      </c>
      <c r="H5944" s="11">
        <v>62.400000000000006</v>
      </c>
    </row>
    <row r="5945" spans="1:8" x14ac:dyDescent="0.25">
      <c r="A5945" s="2">
        <v>570082</v>
      </c>
      <c r="B5945" s="1">
        <v>35964</v>
      </c>
      <c r="C5945" s="2" t="s">
        <v>1597</v>
      </c>
      <c r="D5945" s="2">
        <v>72</v>
      </c>
      <c r="E5945" s="3">
        <v>40823.47152777778</v>
      </c>
      <c r="F5945" s="11">
        <v>0.39</v>
      </c>
      <c r="G5945" s="2">
        <v>12524</v>
      </c>
      <c r="H5945" s="11">
        <v>28.080000000000002</v>
      </c>
    </row>
    <row r="5946" spans="1:8" x14ac:dyDescent="0.25">
      <c r="A5946" s="2">
        <v>570082</v>
      </c>
      <c r="B5946" s="1">
        <v>90087</v>
      </c>
      <c r="C5946" s="2" t="s">
        <v>1596</v>
      </c>
      <c r="D5946" s="2">
        <v>12</v>
      </c>
      <c r="E5946" s="3">
        <v>40823.47152777778</v>
      </c>
      <c r="F5946" s="11">
        <v>0.85</v>
      </c>
      <c r="G5946" s="2">
        <v>12524</v>
      </c>
      <c r="H5946" s="11">
        <v>10.199999999999999</v>
      </c>
    </row>
    <row r="5947" spans="1:8" x14ac:dyDescent="0.25">
      <c r="A5947" s="2">
        <v>570095</v>
      </c>
      <c r="B5947" s="1">
        <v>21108</v>
      </c>
      <c r="C5947" s="2" t="s">
        <v>729</v>
      </c>
      <c r="D5947" s="2">
        <v>9</v>
      </c>
      <c r="E5947" s="3">
        <v>40823.497916666667</v>
      </c>
      <c r="F5947" s="11">
        <v>2.5499999999999998</v>
      </c>
      <c r="G5947" s="2">
        <v>12528</v>
      </c>
      <c r="H5947" s="11">
        <v>22.95</v>
      </c>
    </row>
    <row r="5948" spans="1:8" x14ac:dyDescent="0.25">
      <c r="A5948" s="2">
        <v>570095</v>
      </c>
      <c r="B5948" s="1">
        <v>21217</v>
      </c>
      <c r="C5948" s="2" t="s">
        <v>362</v>
      </c>
      <c r="D5948" s="2">
        <v>1</v>
      </c>
      <c r="E5948" s="3">
        <v>40823.497916666667</v>
      </c>
      <c r="F5948" s="11">
        <v>9.9499999999999993</v>
      </c>
      <c r="G5948" s="2">
        <v>12528</v>
      </c>
      <c r="H5948" s="11">
        <v>9.9499999999999993</v>
      </c>
    </row>
    <row r="5949" spans="1:8" x14ac:dyDescent="0.25">
      <c r="A5949" s="2">
        <v>570095</v>
      </c>
      <c r="B5949" s="1">
        <v>21843</v>
      </c>
      <c r="C5949" s="2" t="s">
        <v>578</v>
      </c>
      <c r="D5949" s="2">
        <v>2</v>
      </c>
      <c r="E5949" s="3">
        <v>40823.497916666667</v>
      </c>
      <c r="F5949" s="11">
        <v>10.95</v>
      </c>
      <c r="G5949" s="2">
        <v>12528</v>
      </c>
      <c r="H5949" s="11">
        <v>21.9</v>
      </c>
    </row>
    <row r="5950" spans="1:8" x14ac:dyDescent="0.25">
      <c r="A5950" s="2">
        <v>570095</v>
      </c>
      <c r="B5950" s="1">
        <v>22423</v>
      </c>
      <c r="C5950" s="2" t="s">
        <v>100</v>
      </c>
      <c r="D5950" s="2">
        <v>1</v>
      </c>
      <c r="E5950" s="3">
        <v>40823.497916666667</v>
      </c>
      <c r="F5950" s="11">
        <v>12.75</v>
      </c>
      <c r="G5950" s="2">
        <v>12528</v>
      </c>
      <c r="H5950" s="11">
        <v>12.75</v>
      </c>
    </row>
    <row r="5951" spans="1:8" x14ac:dyDescent="0.25">
      <c r="A5951" s="2">
        <v>570095</v>
      </c>
      <c r="B5951" s="1">
        <v>37446</v>
      </c>
      <c r="C5951" s="2" t="s">
        <v>591</v>
      </c>
      <c r="D5951" s="2">
        <v>8</v>
      </c>
      <c r="E5951" s="3">
        <v>40823.497916666667</v>
      </c>
      <c r="F5951" s="11">
        <v>1.45</v>
      </c>
      <c r="G5951" s="2">
        <v>12528</v>
      </c>
      <c r="H5951" s="11">
        <v>11.6</v>
      </c>
    </row>
    <row r="5952" spans="1:8" x14ac:dyDescent="0.25">
      <c r="A5952" s="2">
        <v>570095</v>
      </c>
      <c r="B5952" s="1">
        <v>37447</v>
      </c>
      <c r="C5952" s="2" t="s">
        <v>579</v>
      </c>
      <c r="D5952" s="2">
        <v>12</v>
      </c>
      <c r="E5952" s="3">
        <v>40823.497916666667</v>
      </c>
      <c r="F5952" s="11">
        <v>1.49</v>
      </c>
      <c r="G5952" s="2">
        <v>12528</v>
      </c>
      <c r="H5952" s="11">
        <v>17.88</v>
      </c>
    </row>
    <row r="5953" spans="1:8" x14ac:dyDescent="0.25">
      <c r="A5953" s="2">
        <v>570095</v>
      </c>
      <c r="B5953" s="1">
        <v>37448</v>
      </c>
      <c r="C5953" s="2" t="s">
        <v>252</v>
      </c>
      <c r="D5953" s="2">
        <v>12</v>
      </c>
      <c r="E5953" s="3">
        <v>40823.497916666667</v>
      </c>
      <c r="F5953" s="11">
        <v>1.49</v>
      </c>
      <c r="G5953" s="2">
        <v>12528</v>
      </c>
      <c r="H5953" s="11">
        <v>17.88</v>
      </c>
    </row>
    <row r="5954" spans="1:8" x14ac:dyDescent="0.25">
      <c r="A5954" s="2">
        <v>570095</v>
      </c>
      <c r="B5954" s="1">
        <v>37449</v>
      </c>
      <c r="C5954" s="2" t="s">
        <v>1350</v>
      </c>
      <c r="D5954" s="2">
        <v>2</v>
      </c>
      <c r="E5954" s="3">
        <v>40823.497916666667</v>
      </c>
      <c r="F5954" s="11">
        <v>9.9499999999999993</v>
      </c>
      <c r="G5954" s="2">
        <v>12528</v>
      </c>
      <c r="H5954" s="11">
        <v>19.899999999999999</v>
      </c>
    </row>
    <row r="5955" spans="1:8" x14ac:dyDescent="0.25">
      <c r="A5955" s="2">
        <v>570095</v>
      </c>
      <c r="B5955" s="1">
        <v>37450</v>
      </c>
      <c r="C5955" s="2" t="s">
        <v>592</v>
      </c>
      <c r="D5955" s="2">
        <v>6</v>
      </c>
      <c r="E5955" s="3">
        <v>40823.497916666667</v>
      </c>
      <c r="F5955" s="11">
        <v>2.95</v>
      </c>
      <c r="G5955" s="2">
        <v>12528</v>
      </c>
      <c r="H5955" s="11">
        <v>17.700000000000003</v>
      </c>
    </row>
    <row r="5956" spans="1:8" x14ac:dyDescent="0.25">
      <c r="A5956" s="2">
        <v>570095</v>
      </c>
      <c r="B5956" s="1">
        <v>48185</v>
      </c>
      <c r="C5956" s="2" t="s">
        <v>257</v>
      </c>
      <c r="D5956" s="2">
        <v>4</v>
      </c>
      <c r="E5956" s="3">
        <v>40823.497916666667</v>
      </c>
      <c r="F5956" s="11">
        <v>8.25</v>
      </c>
      <c r="G5956" s="2">
        <v>12528</v>
      </c>
      <c r="H5956" s="11">
        <v>33</v>
      </c>
    </row>
    <row r="5957" spans="1:8" x14ac:dyDescent="0.25">
      <c r="A5957" s="2">
        <v>570095</v>
      </c>
      <c r="B5957" s="1" t="s">
        <v>589</v>
      </c>
      <c r="C5957" s="2" t="s">
        <v>590</v>
      </c>
      <c r="D5957" s="2">
        <v>4</v>
      </c>
      <c r="E5957" s="3">
        <v>40823.497916666667</v>
      </c>
      <c r="F5957" s="11">
        <v>3.75</v>
      </c>
      <c r="G5957" s="2">
        <v>12528</v>
      </c>
      <c r="H5957" s="11">
        <v>15</v>
      </c>
    </row>
    <row r="5958" spans="1:8" x14ac:dyDescent="0.25">
      <c r="A5958" s="2">
        <v>570095</v>
      </c>
      <c r="B5958" s="1" t="s">
        <v>298</v>
      </c>
      <c r="C5958" s="2" t="s">
        <v>299</v>
      </c>
      <c r="D5958" s="2">
        <v>25</v>
      </c>
      <c r="E5958" s="3">
        <v>40823.497916666667</v>
      </c>
      <c r="F5958" s="11">
        <v>0.42</v>
      </c>
      <c r="G5958" s="2">
        <v>12528</v>
      </c>
      <c r="H5958" s="11">
        <v>10.5</v>
      </c>
    </row>
    <row r="5959" spans="1:8" x14ac:dyDescent="0.25">
      <c r="A5959" s="2">
        <v>570095</v>
      </c>
      <c r="B5959" s="1" t="s">
        <v>140</v>
      </c>
      <c r="C5959" s="2" t="s">
        <v>141</v>
      </c>
      <c r="D5959" s="2">
        <v>10</v>
      </c>
      <c r="E5959" s="3">
        <v>40823.497916666667</v>
      </c>
      <c r="F5959" s="11">
        <v>1.25</v>
      </c>
      <c r="G5959" s="2">
        <v>12528</v>
      </c>
      <c r="H5959" s="11">
        <v>12.5</v>
      </c>
    </row>
    <row r="5960" spans="1:8" x14ac:dyDescent="0.25">
      <c r="A5960" s="2">
        <v>570095</v>
      </c>
      <c r="B5960" s="1" t="s">
        <v>583</v>
      </c>
      <c r="C5960" s="2" t="s">
        <v>584</v>
      </c>
      <c r="D5960" s="2">
        <v>4</v>
      </c>
      <c r="E5960" s="3">
        <v>40823.497916666667</v>
      </c>
      <c r="F5960" s="11">
        <v>3.75</v>
      </c>
      <c r="G5960" s="2">
        <v>12528</v>
      </c>
      <c r="H5960" s="11">
        <v>15</v>
      </c>
    </row>
    <row r="5961" spans="1:8" x14ac:dyDescent="0.25">
      <c r="A5961" s="2">
        <v>570189</v>
      </c>
      <c r="B5961" s="1">
        <v>20719</v>
      </c>
      <c r="C5961" s="2" t="s">
        <v>76</v>
      </c>
      <c r="D5961" s="2">
        <v>10</v>
      </c>
      <c r="E5961" s="3">
        <v>40823.635416666664</v>
      </c>
      <c r="F5961" s="11">
        <v>0.85</v>
      </c>
      <c r="G5961" s="2">
        <v>12492</v>
      </c>
      <c r="H5961" s="11">
        <v>8.5</v>
      </c>
    </row>
    <row r="5962" spans="1:8" x14ac:dyDescent="0.25">
      <c r="A5962" s="2">
        <v>570189</v>
      </c>
      <c r="B5962" s="1">
        <v>20724</v>
      </c>
      <c r="C5962" s="2" t="s">
        <v>99</v>
      </c>
      <c r="D5962" s="2">
        <v>10</v>
      </c>
      <c r="E5962" s="3">
        <v>40823.635416666664</v>
      </c>
      <c r="F5962" s="11">
        <v>0.85</v>
      </c>
      <c r="G5962" s="2">
        <v>12492</v>
      </c>
      <c r="H5962" s="11">
        <v>8.5</v>
      </c>
    </row>
    <row r="5963" spans="1:8" x14ac:dyDescent="0.25">
      <c r="A5963" s="2">
        <v>570189</v>
      </c>
      <c r="B5963" s="1">
        <v>20973</v>
      </c>
      <c r="C5963" s="2" t="s">
        <v>166</v>
      </c>
      <c r="D5963" s="2">
        <v>24</v>
      </c>
      <c r="E5963" s="3">
        <v>40823.635416666664</v>
      </c>
      <c r="F5963" s="11">
        <v>0.65</v>
      </c>
      <c r="G5963" s="2">
        <v>12492</v>
      </c>
      <c r="H5963" s="11">
        <v>15.600000000000001</v>
      </c>
    </row>
    <row r="5964" spans="1:8" x14ac:dyDescent="0.25">
      <c r="A5964" s="2">
        <v>570189</v>
      </c>
      <c r="B5964" s="1">
        <v>22029</v>
      </c>
      <c r="C5964" s="2" t="s">
        <v>574</v>
      </c>
      <c r="D5964" s="2">
        <v>12</v>
      </c>
      <c r="E5964" s="3">
        <v>40823.635416666664</v>
      </c>
      <c r="F5964" s="11">
        <v>0.42</v>
      </c>
      <c r="G5964" s="2">
        <v>12492</v>
      </c>
      <c r="H5964" s="11">
        <v>5.04</v>
      </c>
    </row>
    <row r="5965" spans="1:8" x14ac:dyDescent="0.25">
      <c r="A5965" s="2">
        <v>570189</v>
      </c>
      <c r="B5965" s="1">
        <v>22037</v>
      </c>
      <c r="C5965" s="2" t="s">
        <v>515</v>
      </c>
      <c r="D5965" s="2">
        <v>12</v>
      </c>
      <c r="E5965" s="3">
        <v>40823.635416666664</v>
      </c>
      <c r="F5965" s="11">
        <v>0.42</v>
      </c>
      <c r="G5965" s="2">
        <v>12492</v>
      </c>
      <c r="H5965" s="11">
        <v>5.04</v>
      </c>
    </row>
    <row r="5966" spans="1:8" x14ac:dyDescent="0.25">
      <c r="A5966" s="2">
        <v>570189</v>
      </c>
      <c r="B5966" s="1">
        <v>22326</v>
      </c>
      <c r="C5966" s="2" t="s">
        <v>75</v>
      </c>
      <c r="D5966" s="2">
        <v>6</v>
      </c>
      <c r="E5966" s="3">
        <v>40823.635416666664</v>
      </c>
      <c r="F5966" s="11">
        <v>2.95</v>
      </c>
      <c r="G5966" s="2">
        <v>12492</v>
      </c>
      <c r="H5966" s="11">
        <v>17.700000000000003</v>
      </c>
    </row>
    <row r="5967" spans="1:8" x14ac:dyDescent="0.25">
      <c r="A5967" s="2">
        <v>570189</v>
      </c>
      <c r="B5967" s="1">
        <v>22629</v>
      </c>
      <c r="C5967" s="2" t="s">
        <v>74</v>
      </c>
      <c r="D5967" s="2">
        <v>12</v>
      </c>
      <c r="E5967" s="3">
        <v>40823.635416666664</v>
      </c>
      <c r="F5967" s="11">
        <v>1.95</v>
      </c>
      <c r="G5967" s="2">
        <v>12492</v>
      </c>
      <c r="H5967" s="11">
        <v>23.4</v>
      </c>
    </row>
    <row r="5968" spans="1:8" x14ac:dyDescent="0.25">
      <c r="A5968" s="2">
        <v>570189</v>
      </c>
      <c r="B5968" s="1">
        <v>22718</v>
      </c>
      <c r="C5968" s="2" t="s">
        <v>555</v>
      </c>
      <c r="D5968" s="2">
        <v>12</v>
      </c>
      <c r="E5968" s="3">
        <v>40823.635416666664</v>
      </c>
      <c r="F5968" s="11">
        <v>0.42</v>
      </c>
      <c r="G5968" s="2">
        <v>12492</v>
      </c>
      <c r="H5968" s="11">
        <v>5.04</v>
      </c>
    </row>
    <row r="5969" spans="1:8" x14ac:dyDescent="0.25">
      <c r="A5969" s="2">
        <v>570189</v>
      </c>
      <c r="B5969" s="1">
        <v>23437</v>
      </c>
      <c r="C5969" s="2" t="s">
        <v>1410</v>
      </c>
      <c r="D5969" s="2">
        <v>12</v>
      </c>
      <c r="E5969" s="3">
        <v>40823.635416666664</v>
      </c>
      <c r="F5969" s="11">
        <v>1.25</v>
      </c>
      <c r="G5969" s="2">
        <v>12492</v>
      </c>
      <c r="H5969" s="11">
        <v>15</v>
      </c>
    </row>
    <row r="5970" spans="1:8" x14ac:dyDescent="0.25">
      <c r="A5970" s="2">
        <v>570189</v>
      </c>
      <c r="B5970" s="1">
        <v>23438</v>
      </c>
      <c r="C5970" s="2" t="s">
        <v>1412</v>
      </c>
      <c r="D5970" s="2">
        <v>12</v>
      </c>
      <c r="E5970" s="3">
        <v>40823.635416666664</v>
      </c>
      <c r="F5970" s="11">
        <v>1.25</v>
      </c>
      <c r="G5970" s="2">
        <v>12492</v>
      </c>
      <c r="H5970" s="11">
        <v>15</v>
      </c>
    </row>
    <row r="5971" spans="1:8" x14ac:dyDescent="0.25">
      <c r="A5971" s="2">
        <v>570452</v>
      </c>
      <c r="B5971" s="1">
        <v>22142</v>
      </c>
      <c r="C5971" s="2" t="s">
        <v>1338</v>
      </c>
      <c r="D5971" s="2">
        <v>12</v>
      </c>
      <c r="E5971" s="3">
        <v>40826.635416666664</v>
      </c>
      <c r="F5971" s="11">
        <v>1.45</v>
      </c>
      <c r="G5971" s="2">
        <v>12427</v>
      </c>
      <c r="H5971" s="11">
        <v>17.399999999999999</v>
      </c>
    </row>
    <row r="5972" spans="1:8" x14ac:dyDescent="0.25">
      <c r="A5972" s="2">
        <v>570452</v>
      </c>
      <c r="B5972" s="1">
        <v>22144</v>
      </c>
      <c r="C5972" s="2" t="s">
        <v>91</v>
      </c>
      <c r="D5972" s="2">
        <v>12</v>
      </c>
      <c r="E5972" s="3">
        <v>40826.635416666664</v>
      </c>
      <c r="F5972" s="11">
        <v>2.1</v>
      </c>
      <c r="G5972" s="2">
        <v>12427</v>
      </c>
      <c r="H5972" s="11">
        <v>25.200000000000003</v>
      </c>
    </row>
    <row r="5973" spans="1:8" x14ac:dyDescent="0.25">
      <c r="A5973" s="2">
        <v>570452</v>
      </c>
      <c r="B5973" s="1">
        <v>22320</v>
      </c>
      <c r="C5973" s="2" t="s">
        <v>625</v>
      </c>
      <c r="D5973" s="2">
        <v>3</v>
      </c>
      <c r="E5973" s="3">
        <v>40826.635416666664</v>
      </c>
      <c r="F5973" s="11">
        <v>5.95</v>
      </c>
      <c r="G5973" s="2">
        <v>12427</v>
      </c>
      <c r="H5973" s="11">
        <v>17.850000000000001</v>
      </c>
    </row>
    <row r="5974" spans="1:8" x14ac:dyDescent="0.25">
      <c r="A5974" s="2">
        <v>570452</v>
      </c>
      <c r="B5974" s="1">
        <v>22367</v>
      </c>
      <c r="C5974" s="2" t="s">
        <v>465</v>
      </c>
      <c r="D5974" s="2">
        <v>8</v>
      </c>
      <c r="E5974" s="3">
        <v>40826.635416666664</v>
      </c>
      <c r="F5974" s="11">
        <v>1.95</v>
      </c>
      <c r="G5974" s="2">
        <v>12427</v>
      </c>
      <c r="H5974" s="11">
        <v>15.6</v>
      </c>
    </row>
    <row r="5975" spans="1:8" x14ac:dyDescent="0.25">
      <c r="A5975" s="2">
        <v>570452</v>
      </c>
      <c r="B5975" s="1">
        <v>22898</v>
      </c>
      <c r="C5975" s="2" t="s">
        <v>61</v>
      </c>
      <c r="D5975" s="2">
        <v>8</v>
      </c>
      <c r="E5975" s="3">
        <v>40826.635416666664</v>
      </c>
      <c r="F5975" s="11">
        <v>1.95</v>
      </c>
      <c r="G5975" s="2">
        <v>12427</v>
      </c>
      <c r="H5975" s="11">
        <v>15.6</v>
      </c>
    </row>
    <row r="5976" spans="1:8" x14ac:dyDescent="0.25">
      <c r="A5976" s="2">
        <v>570452</v>
      </c>
      <c r="B5976" s="1">
        <v>22972</v>
      </c>
      <c r="C5976" s="2" t="s">
        <v>54</v>
      </c>
      <c r="D5976" s="2">
        <v>12</v>
      </c>
      <c r="E5976" s="3">
        <v>40826.635416666664</v>
      </c>
      <c r="F5976" s="11">
        <v>1.65</v>
      </c>
      <c r="G5976" s="2">
        <v>12427</v>
      </c>
      <c r="H5976" s="11">
        <v>19.799999999999997</v>
      </c>
    </row>
    <row r="5977" spans="1:8" x14ac:dyDescent="0.25">
      <c r="A5977" s="2">
        <v>570452</v>
      </c>
      <c r="B5977" s="1">
        <v>22973</v>
      </c>
      <c r="C5977" s="2" t="s">
        <v>9</v>
      </c>
      <c r="D5977" s="2">
        <v>12</v>
      </c>
      <c r="E5977" s="3">
        <v>40826.635416666664</v>
      </c>
      <c r="F5977" s="11">
        <v>1.65</v>
      </c>
      <c r="G5977" s="2">
        <v>12427</v>
      </c>
      <c r="H5977" s="11">
        <v>19.799999999999997</v>
      </c>
    </row>
    <row r="5978" spans="1:8" x14ac:dyDescent="0.25">
      <c r="A5978" s="2">
        <v>570452</v>
      </c>
      <c r="B5978" s="1">
        <v>22975</v>
      </c>
      <c r="C5978" s="2" t="s">
        <v>55</v>
      </c>
      <c r="D5978" s="2">
        <v>12</v>
      </c>
      <c r="E5978" s="3">
        <v>40826.635416666664</v>
      </c>
      <c r="F5978" s="11">
        <v>1.25</v>
      </c>
      <c r="G5978" s="2">
        <v>12427</v>
      </c>
      <c r="H5978" s="11">
        <v>15</v>
      </c>
    </row>
    <row r="5979" spans="1:8" x14ac:dyDescent="0.25">
      <c r="A5979" s="2">
        <v>570452</v>
      </c>
      <c r="B5979" s="1">
        <v>22976</v>
      </c>
      <c r="C5979" s="2" t="s">
        <v>56</v>
      </c>
      <c r="D5979" s="2">
        <v>12</v>
      </c>
      <c r="E5979" s="3">
        <v>40826.635416666664</v>
      </c>
      <c r="F5979" s="11">
        <v>1.25</v>
      </c>
      <c r="G5979" s="2">
        <v>12427</v>
      </c>
      <c r="H5979" s="11">
        <v>15</v>
      </c>
    </row>
    <row r="5980" spans="1:8" x14ac:dyDescent="0.25">
      <c r="A5980" s="2">
        <v>570452</v>
      </c>
      <c r="B5980" s="1">
        <v>23080</v>
      </c>
      <c r="C5980" s="2" t="s">
        <v>1337</v>
      </c>
      <c r="D5980" s="2">
        <v>2</v>
      </c>
      <c r="E5980" s="3">
        <v>40826.635416666664</v>
      </c>
      <c r="F5980" s="11">
        <v>8.25</v>
      </c>
      <c r="G5980" s="2">
        <v>12427</v>
      </c>
      <c r="H5980" s="11">
        <v>16.5</v>
      </c>
    </row>
    <row r="5981" spans="1:8" x14ac:dyDescent="0.25">
      <c r="A5981" s="2">
        <v>570452</v>
      </c>
      <c r="B5981" s="1">
        <v>23240</v>
      </c>
      <c r="C5981" s="2" t="s">
        <v>1377</v>
      </c>
      <c r="D5981" s="2">
        <v>6</v>
      </c>
      <c r="E5981" s="3">
        <v>40826.635416666664</v>
      </c>
      <c r="F5981" s="11">
        <v>4.1500000000000004</v>
      </c>
      <c r="G5981" s="2">
        <v>12427</v>
      </c>
      <c r="H5981" s="11">
        <v>24.900000000000002</v>
      </c>
    </row>
    <row r="5982" spans="1:8" x14ac:dyDescent="0.25">
      <c r="A5982" s="2">
        <v>570452</v>
      </c>
      <c r="B5982" s="1">
        <v>23298</v>
      </c>
      <c r="C5982" s="2" t="s">
        <v>1020</v>
      </c>
      <c r="D5982" s="2">
        <v>3</v>
      </c>
      <c r="E5982" s="3">
        <v>40826.635416666664</v>
      </c>
      <c r="F5982" s="11">
        <v>4.95</v>
      </c>
      <c r="G5982" s="2">
        <v>12427</v>
      </c>
      <c r="H5982" s="11">
        <v>14.850000000000001</v>
      </c>
    </row>
    <row r="5983" spans="1:8" x14ac:dyDescent="0.25">
      <c r="A5983" s="2">
        <v>570452</v>
      </c>
      <c r="B5983" s="1">
        <v>23348</v>
      </c>
      <c r="C5983" s="2" t="s">
        <v>1577</v>
      </c>
      <c r="D5983" s="2">
        <v>6</v>
      </c>
      <c r="E5983" s="3">
        <v>40826.635416666664</v>
      </c>
      <c r="F5983" s="11">
        <v>2.08</v>
      </c>
      <c r="G5983" s="2">
        <v>12427</v>
      </c>
      <c r="H5983" s="11">
        <v>12.48</v>
      </c>
    </row>
    <row r="5984" spans="1:8" x14ac:dyDescent="0.25">
      <c r="A5984" s="2">
        <v>570452</v>
      </c>
      <c r="B5984" s="1">
        <v>23389</v>
      </c>
      <c r="C5984" s="2" t="s">
        <v>1480</v>
      </c>
      <c r="D5984" s="2">
        <v>4</v>
      </c>
      <c r="E5984" s="3">
        <v>40826.635416666664</v>
      </c>
      <c r="F5984" s="11">
        <v>4.1500000000000004</v>
      </c>
      <c r="G5984" s="2">
        <v>12427</v>
      </c>
      <c r="H5984" s="11">
        <v>16.600000000000001</v>
      </c>
    </row>
    <row r="5985" spans="1:8" x14ac:dyDescent="0.25">
      <c r="A5985" s="2">
        <v>570637</v>
      </c>
      <c r="B5985" s="1">
        <v>20712</v>
      </c>
      <c r="C5985" s="2" t="s">
        <v>6</v>
      </c>
      <c r="D5985" s="2">
        <v>10</v>
      </c>
      <c r="E5985" s="3">
        <v>40827.523611111108</v>
      </c>
      <c r="F5985" s="11">
        <v>2.08</v>
      </c>
      <c r="G5985" s="2">
        <v>12530</v>
      </c>
      <c r="H5985" s="11">
        <v>20.8</v>
      </c>
    </row>
    <row r="5986" spans="1:8" x14ac:dyDescent="0.25">
      <c r="A5986" s="2">
        <v>570637</v>
      </c>
      <c r="B5986" s="1">
        <v>20719</v>
      </c>
      <c r="C5986" s="2" t="s">
        <v>76</v>
      </c>
      <c r="D5986" s="2">
        <v>20</v>
      </c>
      <c r="E5986" s="3">
        <v>40827.523611111108</v>
      </c>
      <c r="F5986" s="11">
        <v>0.85</v>
      </c>
      <c r="G5986" s="2">
        <v>12530</v>
      </c>
      <c r="H5986" s="11">
        <v>17</v>
      </c>
    </row>
    <row r="5987" spans="1:8" x14ac:dyDescent="0.25">
      <c r="A5987" s="2">
        <v>570637</v>
      </c>
      <c r="B5987" s="1">
        <v>22077</v>
      </c>
      <c r="C5987" s="2" t="s">
        <v>17</v>
      </c>
      <c r="D5987" s="2">
        <v>12</v>
      </c>
      <c r="E5987" s="3">
        <v>40827.523611111108</v>
      </c>
      <c r="F5987" s="11">
        <v>1.95</v>
      </c>
      <c r="G5987" s="2">
        <v>12530</v>
      </c>
      <c r="H5987" s="11">
        <v>23.4</v>
      </c>
    </row>
    <row r="5988" spans="1:8" x14ac:dyDescent="0.25">
      <c r="A5988" s="2">
        <v>570637</v>
      </c>
      <c r="B5988" s="1">
        <v>22090</v>
      </c>
      <c r="C5988" s="2" t="s">
        <v>313</v>
      </c>
      <c r="D5988" s="2">
        <v>6</v>
      </c>
      <c r="E5988" s="3">
        <v>40827.523611111108</v>
      </c>
      <c r="F5988" s="11">
        <v>2.95</v>
      </c>
      <c r="G5988" s="2">
        <v>12530</v>
      </c>
      <c r="H5988" s="11">
        <v>17.700000000000003</v>
      </c>
    </row>
    <row r="5989" spans="1:8" x14ac:dyDescent="0.25">
      <c r="A5989" s="2">
        <v>570637</v>
      </c>
      <c r="B5989" s="1">
        <v>22338</v>
      </c>
      <c r="C5989" s="2" t="s">
        <v>1603</v>
      </c>
      <c r="D5989" s="2">
        <v>96</v>
      </c>
      <c r="E5989" s="3">
        <v>40827.523611111108</v>
      </c>
      <c r="F5989" s="11">
        <v>0.19</v>
      </c>
      <c r="G5989" s="2">
        <v>12530</v>
      </c>
      <c r="H5989" s="11">
        <v>18.240000000000002</v>
      </c>
    </row>
    <row r="5990" spans="1:8" x14ac:dyDescent="0.25">
      <c r="A5990" s="2">
        <v>570637</v>
      </c>
      <c r="B5990" s="1">
        <v>22386</v>
      </c>
      <c r="C5990" s="2" t="s">
        <v>124</v>
      </c>
      <c r="D5990" s="2">
        <v>10</v>
      </c>
      <c r="E5990" s="3">
        <v>40827.523611111108</v>
      </c>
      <c r="F5990" s="11">
        <v>2.08</v>
      </c>
      <c r="G5990" s="2">
        <v>12530</v>
      </c>
      <c r="H5990" s="11">
        <v>20.8</v>
      </c>
    </row>
    <row r="5991" spans="1:8" x14ac:dyDescent="0.25">
      <c r="A5991" s="2">
        <v>570637</v>
      </c>
      <c r="B5991" s="1">
        <v>22445</v>
      </c>
      <c r="C5991" s="2" t="s">
        <v>37</v>
      </c>
      <c r="D5991" s="2">
        <v>6</v>
      </c>
      <c r="E5991" s="3">
        <v>40827.523611111108</v>
      </c>
      <c r="F5991" s="11">
        <v>2.95</v>
      </c>
      <c r="G5991" s="2">
        <v>12530</v>
      </c>
      <c r="H5991" s="11">
        <v>17.700000000000003</v>
      </c>
    </row>
    <row r="5992" spans="1:8" x14ac:dyDescent="0.25">
      <c r="A5992" s="2">
        <v>570637</v>
      </c>
      <c r="B5992" s="1">
        <v>22578</v>
      </c>
      <c r="C5992" s="2" t="s">
        <v>98</v>
      </c>
      <c r="D5992" s="2">
        <v>24</v>
      </c>
      <c r="E5992" s="3">
        <v>40827.523611111108</v>
      </c>
      <c r="F5992" s="11">
        <v>0.28999999999999998</v>
      </c>
      <c r="G5992" s="2">
        <v>12530</v>
      </c>
      <c r="H5992" s="11">
        <v>6.9599999999999991</v>
      </c>
    </row>
    <row r="5993" spans="1:8" x14ac:dyDescent="0.25">
      <c r="A5993" s="2">
        <v>570637</v>
      </c>
      <c r="B5993" s="1">
        <v>22734</v>
      </c>
      <c r="C5993" s="2" t="s">
        <v>1369</v>
      </c>
      <c r="D5993" s="2">
        <v>12</v>
      </c>
      <c r="E5993" s="3">
        <v>40827.523611111108</v>
      </c>
      <c r="F5993" s="11">
        <v>2.89</v>
      </c>
      <c r="G5993" s="2">
        <v>12530</v>
      </c>
      <c r="H5993" s="11">
        <v>34.68</v>
      </c>
    </row>
    <row r="5994" spans="1:8" x14ac:dyDescent="0.25">
      <c r="A5994" s="2">
        <v>570637</v>
      </c>
      <c r="B5994" s="1">
        <v>23199</v>
      </c>
      <c r="C5994" s="2" t="s">
        <v>888</v>
      </c>
      <c r="D5994" s="2">
        <v>10</v>
      </c>
      <c r="E5994" s="3">
        <v>40827.523611111108</v>
      </c>
      <c r="F5994" s="11">
        <v>2.08</v>
      </c>
      <c r="G5994" s="2">
        <v>12530</v>
      </c>
      <c r="H5994" s="11">
        <v>20.8</v>
      </c>
    </row>
    <row r="5995" spans="1:8" x14ac:dyDescent="0.25">
      <c r="A5995" s="2">
        <v>570637</v>
      </c>
      <c r="B5995" s="1">
        <v>23200</v>
      </c>
      <c r="C5995" s="2" t="s">
        <v>973</v>
      </c>
      <c r="D5995" s="2">
        <v>20</v>
      </c>
      <c r="E5995" s="3">
        <v>40827.523611111108</v>
      </c>
      <c r="F5995" s="11">
        <v>2.08</v>
      </c>
      <c r="G5995" s="2">
        <v>12530</v>
      </c>
      <c r="H5995" s="11">
        <v>41.6</v>
      </c>
    </row>
    <row r="5996" spans="1:8" x14ac:dyDescent="0.25">
      <c r="A5996" s="2">
        <v>570637</v>
      </c>
      <c r="B5996" s="1">
        <v>23204</v>
      </c>
      <c r="C5996" s="2" t="s">
        <v>902</v>
      </c>
      <c r="D5996" s="2">
        <v>20</v>
      </c>
      <c r="E5996" s="3">
        <v>40827.523611111108</v>
      </c>
      <c r="F5996" s="11">
        <v>0.85</v>
      </c>
      <c r="G5996" s="2">
        <v>12530</v>
      </c>
      <c r="H5996" s="11">
        <v>17</v>
      </c>
    </row>
    <row r="5997" spans="1:8" x14ac:dyDescent="0.25">
      <c r="A5997" s="2">
        <v>570637</v>
      </c>
      <c r="B5997" s="1">
        <v>23298</v>
      </c>
      <c r="C5997" s="2" t="s">
        <v>1020</v>
      </c>
      <c r="D5997" s="2">
        <v>6</v>
      </c>
      <c r="E5997" s="3">
        <v>40827.523611111108</v>
      </c>
      <c r="F5997" s="11">
        <v>4.95</v>
      </c>
      <c r="G5997" s="2">
        <v>12530</v>
      </c>
      <c r="H5997" s="11">
        <v>29.700000000000003</v>
      </c>
    </row>
    <row r="5998" spans="1:8" x14ac:dyDescent="0.25">
      <c r="A5998" s="2">
        <v>570637</v>
      </c>
      <c r="B5998" s="1">
        <v>23344</v>
      </c>
      <c r="C5998" s="2" t="s">
        <v>1321</v>
      </c>
      <c r="D5998" s="2">
        <v>20</v>
      </c>
      <c r="E5998" s="3">
        <v>40827.523611111108</v>
      </c>
      <c r="F5998" s="11">
        <v>2.08</v>
      </c>
      <c r="G5998" s="2">
        <v>12530</v>
      </c>
      <c r="H5998" s="11">
        <v>41.6</v>
      </c>
    </row>
    <row r="5999" spans="1:8" x14ac:dyDescent="0.25">
      <c r="A5999" s="2">
        <v>570637</v>
      </c>
      <c r="B5999" s="1">
        <v>23388</v>
      </c>
      <c r="C5999" s="2" t="s">
        <v>1470</v>
      </c>
      <c r="D5999" s="2">
        <v>4</v>
      </c>
      <c r="E5999" s="3">
        <v>40827.523611111108</v>
      </c>
      <c r="F5999" s="11">
        <v>4.1500000000000004</v>
      </c>
      <c r="G5999" s="2">
        <v>12530</v>
      </c>
      <c r="H5999" s="11">
        <v>16.600000000000001</v>
      </c>
    </row>
    <row r="6000" spans="1:8" x14ac:dyDescent="0.25">
      <c r="A6000" s="2">
        <v>570637</v>
      </c>
      <c r="B6000" s="1">
        <v>23434</v>
      </c>
      <c r="C6000" s="2" t="s">
        <v>1552</v>
      </c>
      <c r="D6000" s="2">
        <v>10</v>
      </c>
      <c r="E6000" s="3">
        <v>40827.523611111108</v>
      </c>
      <c r="F6000" s="11">
        <v>0.79</v>
      </c>
      <c r="G6000" s="2">
        <v>12530</v>
      </c>
      <c r="H6000" s="11">
        <v>7.9</v>
      </c>
    </row>
    <row r="6001" spans="1:8" x14ac:dyDescent="0.25">
      <c r="A6001" s="2">
        <v>570637</v>
      </c>
      <c r="B6001" s="1" t="s">
        <v>492</v>
      </c>
      <c r="C6001" s="2" t="s">
        <v>493</v>
      </c>
      <c r="D6001" s="2">
        <v>3</v>
      </c>
      <c r="E6001" s="3">
        <v>40827.523611111108</v>
      </c>
      <c r="F6001" s="11">
        <v>5.45</v>
      </c>
      <c r="G6001" s="2">
        <v>12530</v>
      </c>
      <c r="H6001" s="11">
        <v>16.350000000000001</v>
      </c>
    </row>
    <row r="6002" spans="1:8" x14ac:dyDescent="0.25">
      <c r="A6002" s="2">
        <v>570637</v>
      </c>
      <c r="B6002" s="1" t="s">
        <v>82</v>
      </c>
      <c r="C6002" s="2" t="s">
        <v>83</v>
      </c>
      <c r="D6002" s="2">
        <v>12</v>
      </c>
      <c r="E6002" s="3">
        <v>40827.523611111108</v>
      </c>
      <c r="F6002" s="11">
        <v>1.25</v>
      </c>
      <c r="G6002" s="2">
        <v>12530</v>
      </c>
      <c r="H6002" s="11">
        <v>15</v>
      </c>
    </row>
    <row r="6003" spans="1:8" x14ac:dyDescent="0.25">
      <c r="A6003" s="2">
        <v>570637</v>
      </c>
      <c r="B6003" s="1" t="s">
        <v>28</v>
      </c>
      <c r="C6003" s="2" t="s">
        <v>29</v>
      </c>
      <c r="D6003" s="2">
        <v>10</v>
      </c>
      <c r="E6003" s="3">
        <v>40827.523611111108</v>
      </c>
      <c r="F6003" s="11">
        <v>2.08</v>
      </c>
      <c r="G6003" s="2">
        <v>12530</v>
      </c>
      <c r="H6003" s="11">
        <v>20.8</v>
      </c>
    </row>
    <row r="6004" spans="1:8" x14ac:dyDescent="0.25">
      <c r="A6004" s="2">
        <v>570640</v>
      </c>
      <c r="B6004" s="1">
        <v>20682</v>
      </c>
      <c r="C6004" s="2" t="s">
        <v>308</v>
      </c>
      <c r="D6004" s="2">
        <v>6</v>
      </c>
      <c r="E6004" s="3">
        <v>40827.526388888888</v>
      </c>
      <c r="F6004" s="11">
        <v>3.25</v>
      </c>
      <c r="G6004" s="2">
        <v>12474</v>
      </c>
      <c r="H6004" s="11">
        <v>19.5</v>
      </c>
    </row>
    <row r="6005" spans="1:8" x14ac:dyDescent="0.25">
      <c r="A6005" s="2">
        <v>570640</v>
      </c>
      <c r="B6005" s="1">
        <v>20719</v>
      </c>
      <c r="C6005" s="2" t="s">
        <v>76</v>
      </c>
      <c r="D6005" s="2">
        <v>10</v>
      </c>
      <c r="E6005" s="3">
        <v>40827.526388888888</v>
      </c>
      <c r="F6005" s="11">
        <v>0.85</v>
      </c>
      <c r="G6005" s="2">
        <v>12474</v>
      </c>
      <c r="H6005" s="11">
        <v>8.5</v>
      </c>
    </row>
    <row r="6006" spans="1:8" x14ac:dyDescent="0.25">
      <c r="A6006" s="2">
        <v>570640</v>
      </c>
      <c r="B6006" s="1">
        <v>20724</v>
      </c>
      <c r="C6006" s="2" t="s">
        <v>99</v>
      </c>
      <c r="D6006" s="2">
        <v>10</v>
      </c>
      <c r="E6006" s="3">
        <v>40827.526388888888</v>
      </c>
      <c r="F6006" s="11">
        <v>0.85</v>
      </c>
      <c r="G6006" s="2">
        <v>12474</v>
      </c>
      <c r="H6006" s="11">
        <v>8.5</v>
      </c>
    </row>
    <row r="6007" spans="1:8" x14ac:dyDescent="0.25">
      <c r="A6007" s="2">
        <v>570640</v>
      </c>
      <c r="B6007" s="1">
        <v>22326</v>
      </c>
      <c r="C6007" s="2" t="s">
        <v>75</v>
      </c>
      <c r="D6007" s="2">
        <v>12</v>
      </c>
      <c r="E6007" s="3">
        <v>40827.526388888888</v>
      </c>
      <c r="F6007" s="11">
        <v>2.95</v>
      </c>
      <c r="G6007" s="2">
        <v>12474</v>
      </c>
      <c r="H6007" s="11">
        <v>35.400000000000006</v>
      </c>
    </row>
    <row r="6008" spans="1:8" x14ac:dyDescent="0.25">
      <c r="A6008" s="2">
        <v>570640</v>
      </c>
      <c r="B6008" s="1">
        <v>22328</v>
      </c>
      <c r="C6008" s="2" t="s">
        <v>101</v>
      </c>
      <c r="D6008" s="2">
        <v>12</v>
      </c>
      <c r="E6008" s="3">
        <v>40827.526388888888</v>
      </c>
      <c r="F6008" s="11">
        <v>2.95</v>
      </c>
      <c r="G6008" s="2">
        <v>12474</v>
      </c>
      <c r="H6008" s="11">
        <v>35.400000000000006</v>
      </c>
    </row>
    <row r="6009" spans="1:8" x14ac:dyDescent="0.25">
      <c r="A6009" s="2">
        <v>570640</v>
      </c>
      <c r="B6009" s="1">
        <v>22352</v>
      </c>
      <c r="C6009" s="2" t="s">
        <v>168</v>
      </c>
      <c r="D6009" s="2">
        <v>6</v>
      </c>
      <c r="E6009" s="3">
        <v>40827.526388888888</v>
      </c>
      <c r="F6009" s="11">
        <v>2.5499999999999998</v>
      </c>
      <c r="G6009" s="2">
        <v>12474</v>
      </c>
      <c r="H6009" s="11">
        <v>15.299999999999999</v>
      </c>
    </row>
    <row r="6010" spans="1:8" x14ac:dyDescent="0.25">
      <c r="A6010" s="2">
        <v>570640</v>
      </c>
      <c r="B6010" s="1">
        <v>22355</v>
      </c>
      <c r="C6010" s="2" t="s">
        <v>226</v>
      </c>
      <c r="D6010" s="2">
        <v>10</v>
      </c>
      <c r="E6010" s="3">
        <v>40827.526388888888</v>
      </c>
      <c r="F6010" s="11">
        <v>0.85</v>
      </c>
      <c r="G6010" s="2">
        <v>12474</v>
      </c>
      <c r="H6010" s="11">
        <v>8.5</v>
      </c>
    </row>
    <row r="6011" spans="1:8" x14ac:dyDescent="0.25">
      <c r="A6011" s="2">
        <v>570640</v>
      </c>
      <c r="B6011" s="1">
        <v>22367</v>
      </c>
      <c r="C6011" s="2" t="s">
        <v>465</v>
      </c>
      <c r="D6011" s="2">
        <v>8</v>
      </c>
      <c r="E6011" s="3">
        <v>40827.526388888888</v>
      </c>
      <c r="F6011" s="11">
        <v>1.95</v>
      </c>
      <c r="G6011" s="2">
        <v>12474</v>
      </c>
      <c r="H6011" s="11">
        <v>15.6</v>
      </c>
    </row>
    <row r="6012" spans="1:8" x14ac:dyDescent="0.25">
      <c r="A6012" s="2">
        <v>570640</v>
      </c>
      <c r="B6012" s="1">
        <v>22551</v>
      </c>
      <c r="C6012" s="2" t="s">
        <v>158</v>
      </c>
      <c r="D6012" s="2">
        <v>12</v>
      </c>
      <c r="E6012" s="3">
        <v>40827.526388888888</v>
      </c>
      <c r="F6012" s="11">
        <v>1.65</v>
      </c>
      <c r="G6012" s="2">
        <v>12474</v>
      </c>
      <c r="H6012" s="11">
        <v>19.799999999999997</v>
      </c>
    </row>
    <row r="6013" spans="1:8" x14ac:dyDescent="0.25">
      <c r="A6013" s="2">
        <v>570640</v>
      </c>
      <c r="B6013" s="1">
        <v>22554</v>
      </c>
      <c r="C6013" s="2" t="s">
        <v>110</v>
      </c>
      <c r="D6013" s="2">
        <v>12</v>
      </c>
      <c r="E6013" s="3">
        <v>40827.526388888888</v>
      </c>
      <c r="F6013" s="11">
        <v>1.65</v>
      </c>
      <c r="G6013" s="2">
        <v>12474</v>
      </c>
      <c r="H6013" s="11">
        <v>19.799999999999997</v>
      </c>
    </row>
    <row r="6014" spans="1:8" x14ac:dyDescent="0.25">
      <c r="A6014" s="2">
        <v>570640</v>
      </c>
      <c r="B6014" s="1">
        <v>22555</v>
      </c>
      <c r="C6014" s="2" t="s">
        <v>181</v>
      </c>
      <c r="D6014" s="2">
        <v>12</v>
      </c>
      <c r="E6014" s="3">
        <v>40827.526388888888</v>
      </c>
      <c r="F6014" s="11">
        <v>1.65</v>
      </c>
      <c r="G6014" s="2">
        <v>12474</v>
      </c>
      <c r="H6014" s="11">
        <v>19.799999999999997</v>
      </c>
    </row>
    <row r="6015" spans="1:8" x14ac:dyDescent="0.25">
      <c r="A6015" s="2">
        <v>570640</v>
      </c>
      <c r="B6015" s="1">
        <v>22556</v>
      </c>
      <c r="C6015" s="2" t="s">
        <v>77</v>
      </c>
      <c r="D6015" s="2">
        <v>12</v>
      </c>
      <c r="E6015" s="3">
        <v>40827.526388888888</v>
      </c>
      <c r="F6015" s="11">
        <v>1.65</v>
      </c>
      <c r="G6015" s="2">
        <v>12474</v>
      </c>
      <c r="H6015" s="11">
        <v>19.799999999999997</v>
      </c>
    </row>
    <row r="6016" spans="1:8" x14ac:dyDescent="0.25">
      <c r="A6016" s="2">
        <v>570640</v>
      </c>
      <c r="B6016" s="1">
        <v>22634</v>
      </c>
      <c r="C6016" s="2" t="s">
        <v>25</v>
      </c>
      <c r="D6016" s="2">
        <v>2</v>
      </c>
      <c r="E6016" s="3">
        <v>40827.526388888888</v>
      </c>
      <c r="F6016" s="11">
        <v>9.9499999999999993</v>
      </c>
      <c r="G6016" s="2">
        <v>12474</v>
      </c>
      <c r="H6016" s="11">
        <v>19.899999999999999</v>
      </c>
    </row>
    <row r="6017" spans="1:8" x14ac:dyDescent="0.25">
      <c r="A6017" s="2">
        <v>570640</v>
      </c>
      <c r="B6017" s="1">
        <v>22636</v>
      </c>
      <c r="C6017" s="2" t="s">
        <v>24</v>
      </c>
      <c r="D6017" s="2">
        <v>4</v>
      </c>
      <c r="E6017" s="3">
        <v>40827.526388888888</v>
      </c>
      <c r="F6017" s="11">
        <v>8.5</v>
      </c>
      <c r="G6017" s="2">
        <v>12474</v>
      </c>
      <c r="H6017" s="11">
        <v>34</v>
      </c>
    </row>
    <row r="6018" spans="1:8" x14ac:dyDescent="0.25">
      <c r="A6018" s="2">
        <v>570640</v>
      </c>
      <c r="B6018" s="1">
        <v>22898</v>
      </c>
      <c r="C6018" s="2" t="s">
        <v>61</v>
      </c>
      <c r="D6018" s="2">
        <v>8</v>
      </c>
      <c r="E6018" s="3">
        <v>40827.526388888888</v>
      </c>
      <c r="F6018" s="11">
        <v>1.95</v>
      </c>
      <c r="G6018" s="2">
        <v>12474</v>
      </c>
      <c r="H6018" s="11">
        <v>15.6</v>
      </c>
    </row>
    <row r="6019" spans="1:8" x14ac:dyDescent="0.25">
      <c r="A6019" s="2">
        <v>570640</v>
      </c>
      <c r="B6019" s="1">
        <v>22972</v>
      </c>
      <c r="C6019" s="2" t="s">
        <v>54</v>
      </c>
      <c r="D6019" s="2">
        <v>12</v>
      </c>
      <c r="E6019" s="3">
        <v>40827.526388888888</v>
      </c>
      <c r="F6019" s="11">
        <v>1.65</v>
      </c>
      <c r="G6019" s="2">
        <v>12474</v>
      </c>
      <c r="H6019" s="11">
        <v>19.799999999999997</v>
      </c>
    </row>
    <row r="6020" spans="1:8" x14ac:dyDescent="0.25">
      <c r="A6020" s="2">
        <v>570640</v>
      </c>
      <c r="B6020" s="1">
        <v>22973</v>
      </c>
      <c r="C6020" s="2" t="s">
        <v>9</v>
      </c>
      <c r="D6020" s="2">
        <v>12</v>
      </c>
      <c r="E6020" s="3">
        <v>40827.526388888888</v>
      </c>
      <c r="F6020" s="11">
        <v>1.65</v>
      </c>
      <c r="G6020" s="2">
        <v>12474</v>
      </c>
      <c r="H6020" s="11">
        <v>19.799999999999997</v>
      </c>
    </row>
    <row r="6021" spans="1:8" x14ac:dyDescent="0.25">
      <c r="A6021" s="2">
        <v>570640</v>
      </c>
      <c r="B6021" s="1">
        <v>23007</v>
      </c>
      <c r="C6021" s="2" t="s">
        <v>785</v>
      </c>
      <c r="D6021" s="2">
        <v>1</v>
      </c>
      <c r="E6021" s="3">
        <v>40827.526388888888</v>
      </c>
      <c r="F6021" s="11">
        <v>16.95</v>
      </c>
      <c r="G6021" s="2">
        <v>12474</v>
      </c>
      <c r="H6021" s="11">
        <v>16.95</v>
      </c>
    </row>
    <row r="6022" spans="1:8" x14ac:dyDescent="0.25">
      <c r="A6022" s="2">
        <v>570640</v>
      </c>
      <c r="B6022" s="1">
        <v>23010</v>
      </c>
      <c r="C6022" s="2" t="s">
        <v>761</v>
      </c>
      <c r="D6022" s="2">
        <v>1</v>
      </c>
      <c r="E6022" s="3">
        <v>40827.526388888888</v>
      </c>
      <c r="F6022" s="11">
        <v>16.95</v>
      </c>
      <c r="G6022" s="2">
        <v>12474</v>
      </c>
      <c r="H6022" s="11">
        <v>16.95</v>
      </c>
    </row>
    <row r="6023" spans="1:8" x14ac:dyDescent="0.25">
      <c r="A6023" s="2">
        <v>570640</v>
      </c>
      <c r="B6023" s="1">
        <v>23108</v>
      </c>
      <c r="C6023" s="2" t="s">
        <v>993</v>
      </c>
      <c r="D6023" s="2">
        <v>2</v>
      </c>
      <c r="E6023" s="3">
        <v>40827.526388888888</v>
      </c>
      <c r="F6023" s="11">
        <v>6.25</v>
      </c>
      <c r="G6023" s="2">
        <v>12474</v>
      </c>
      <c r="H6023" s="11">
        <v>12.5</v>
      </c>
    </row>
    <row r="6024" spans="1:8" x14ac:dyDescent="0.25">
      <c r="A6024" s="2">
        <v>570640</v>
      </c>
      <c r="B6024" s="1">
        <v>23205</v>
      </c>
      <c r="C6024" s="2" t="s">
        <v>937</v>
      </c>
      <c r="D6024" s="2">
        <v>10</v>
      </c>
      <c r="E6024" s="3">
        <v>40827.526388888888</v>
      </c>
      <c r="F6024" s="11">
        <v>0.85</v>
      </c>
      <c r="G6024" s="2">
        <v>12474</v>
      </c>
      <c r="H6024" s="11">
        <v>8.5</v>
      </c>
    </row>
    <row r="6025" spans="1:8" x14ac:dyDescent="0.25">
      <c r="A6025" s="2">
        <v>570640</v>
      </c>
      <c r="B6025" s="1">
        <v>23206</v>
      </c>
      <c r="C6025" s="2" t="s">
        <v>901</v>
      </c>
      <c r="D6025" s="2">
        <v>10</v>
      </c>
      <c r="E6025" s="3">
        <v>40827.526388888888</v>
      </c>
      <c r="F6025" s="11">
        <v>1.65</v>
      </c>
      <c r="G6025" s="2">
        <v>12474</v>
      </c>
      <c r="H6025" s="11">
        <v>16.5</v>
      </c>
    </row>
    <row r="6026" spans="1:8" x14ac:dyDescent="0.25">
      <c r="A6026" s="2">
        <v>570640</v>
      </c>
      <c r="B6026" s="1">
        <v>23289</v>
      </c>
      <c r="C6026" s="2" t="s">
        <v>1162</v>
      </c>
      <c r="D6026" s="2">
        <v>8</v>
      </c>
      <c r="E6026" s="3">
        <v>40827.526388888888</v>
      </c>
      <c r="F6026" s="11">
        <v>1.25</v>
      </c>
      <c r="G6026" s="2">
        <v>12474</v>
      </c>
      <c r="H6026" s="11">
        <v>10</v>
      </c>
    </row>
    <row r="6027" spans="1:8" x14ac:dyDescent="0.25">
      <c r="A6027" s="2">
        <v>570640</v>
      </c>
      <c r="B6027" s="1">
        <v>23290</v>
      </c>
      <c r="C6027" s="2" t="s">
        <v>1163</v>
      </c>
      <c r="D6027" s="2">
        <v>8</v>
      </c>
      <c r="E6027" s="3">
        <v>40827.526388888888</v>
      </c>
      <c r="F6027" s="11">
        <v>1.25</v>
      </c>
      <c r="G6027" s="2">
        <v>12474</v>
      </c>
      <c r="H6027" s="11">
        <v>10</v>
      </c>
    </row>
    <row r="6028" spans="1:8" x14ac:dyDescent="0.25">
      <c r="A6028" s="2">
        <v>570640</v>
      </c>
      <c r="B6028" s="1">
        <v>23291</v>
      </c>
      <c r="C6028" s="2" t="s">
        <v>1165</v>
      </c>
      <c r="D6028" s="2">
        <v>8</v>
      </c>
      <c r="E6028" s="3">
        <v>40827.526388888888</v>
      </c>
      <c r="F6028" s="11">
        <v>1.25</v>
      </c>
      <c r="G6028" s="2">
        <v>12474</v>
      </c>
      <c r="H6028" s="11">
        <v>10</v>
      </c>
    </row>
    <row r="6029" spans="1:8" x14ac:dyDescent="0.25">
      <c r="A6029" s="2">
        <v>570640</v>
      </c>
      <c r="B6029" s="1">
        <v>23292</v>
      </c>
      <c r="C6029" s="2" t="s">
        <v>1164</v>
      </c>
      <c r="D6029" s="2">
        <v>8</v>
      </c>
      <c r="E6029" s="3">
        <v>40827.526388888888</v>
      </c>
      <c r="F6029" s="11">
        <v>1.25</v>
      </c>
      <c r="G6029" s="2">
        <v>12474</v>
      </c>
      <c r="H6029" s="11">
        <v>10</v>
      </c>
    </row>
    <row r="6030" spans="1:8" x14ac:dyDescent="0.25">
      <c r="A6030" s="2">
        <v>570640</v>
      </c>
      <c r="B6030" s="1">
        <v>23345</v>
      </c>
      <c r="C6030" s="2" t="s">
        <v>1326</v>
      </c>
      <c r="D6030" s="2">
        <v>12</v>
      </c>
      <c r="E6030" s="3">
        <v>40827.526388888888</v>
      </c>
      <c r="F6030" s="11">
        <v>1.25</v>
      </c>
      <c r="G6030" s="2">
        <v>12474</v>
      </c>
      <c r="H6030" s="11">
        <v>15</v>
      </c>
    </row>
    <row r="6031" spans="1:8" x14ac:dyDescent="0.25">
      <c r="A6031" s="2">
        <v>570640</v>
      </c>
      <c r="B6031" s="1">
        <v>23346</v>
      </c>
      <c r="C6031" s="2" t="s">
        <v>1319</v>
      </c>
      <c r="D6031" s="2">
        <v>12</v>
      </c>
      <c r="E6031" s="3">
        <v>40827.526388888888</v>
      </c>
      <c r="F6031" s="11">
        <v>1.25</v>
      </c>
      <c r="G6031" s="2">
        <v>12474</v>
      </c>
      <c r="H6031" s="11">
        <v>15</v>
      </c>
    </row>
    <row r="6032" spans="1:8" x14ac:dyDescent="0.25">
      <c r="A6032" s="2">
        <v>570640</v>
      </c>
      <c r="B6032" s="1">
        <v>23433</v>
      </c>
      <c r="C6032" s="2" t="s">
        <v>1411</v>
      </c>
      <c r="D6032" s="2">
        <v>12</v>
      </c>
      <c r="E6032" s="3">
        <v>40827.526388888888</v>
      </c>
      <c r="F6032" s="11">
        <v>0.83</v>
      </c>
      <c r="G6032" s="2">
        <v>12474</v>
      </c>
      <c r="H6032" s="11">
        <v>9.9599999999999991</v>
      </c>
    </row>
    <row r="6033" spans="1:8" x14ac:dyDescent="0.25">
      <c r="A6033" s="2">
        <v>570718</v>
      </c>
      <c r="B6033" s="1">
        <v>21249</v>
      </c>
      <c r="C6033" s="2" t="s">
        <v>23</v>
      </c>
      <c r="D6033" s="2">
        <v>6</v>
      </c>
      <c r="E6033" s="3">
        <v>40828.441666666666</v>
      </c>
      <c r="F6033" s="11">
        <v>2.95</v>
      </c>
      <c r="G6033" s="2">
        <v>12518</v>
      </c>
      <c r="H6033" s="11">
        <v>17.700000000000003</v>
      </c>
    </row>
    <row r="6034" spans="1:8" x14ac:dyDescent="0.25">
      <c r="A6034" s="2">
        <v>570718</v>
      </c>
      <c r="B6034" s="1">
        <v>21509</v>
      </c>
      <c r="C6034" s="2" t="s">
        <v>519</v>
      </c>
      <c r="D6034" s="2">
        <v>12</v>
      </c>
      <c r="E6034" s="3">
        <v>40828.441666666666</v>
      </c>
      <c r="F6034" s="11">
        <v>0.42</v>
      </c>
      <c r="G6034" s="2">
        <v>12518</v>
      </c>
      <c r="H6034" s="11">
        <v>5.04</v>
      </c>
    </row>
    <row r="6035" spans="1:8" x14ac:dyDescent="0.25">
      <c r="A6035" s="2">
        <v>570718</v>
      </c>
      <c r="B6035" s="1">
        <v>22029</v>
      </c>
      <c r="C6035" s="2" t="s">
        <v>574</v>
      </c>
      <c r="D6035" s="2">
        <v>24</v>
      </c>
      <c r="E6035" s="3">
        <v>40828.441666666666</v>
      </c>
      <c r="F6035" s="11">
        <v>0.42</v>
      </c>
      <c r="G6035" s="2">
        <v>12518</v>
      </c>
      <c r="H6035" s="11">
        <v>10.08</v>
      </c>
    </row>
    <row r="6036" spans="1:8" x14ac:dyDescent="0.25">
      <c r="A6036" s="2">
        <v>570718</v>
      </c>
      <c r="B6036" s="1">
        <v>22037</v>
      </c>
      <c r="C6036" s="2" t="s">
        <v>515</v>
      </c>
      <c r="D6036" s="2">
        <v>12</v>
      </c>
      <c r="E6036" s="3">
        <v>40828.441666666666</v>
      </c>
      <c r="F6036" s="11">
        <v>0.42</v>
      </c>
      <c r="G6036" s="2">
        <v>12518</v>
      </c>
      <c r="H6036" s="11">
        <v>5.04</v>
      </c>
    </row>
    <row r="6037" spans="1:8" x14ac:dyDescent="0.25">
      <c r="A6037" s="2">
        <v>570718</v>
      </c>
      <c r="B6037" s="1">
        <v>22274</v>
      </c>
      <c r="C6037" s="2" t="s">
        <v>1605</v>
      </c>
      <c r="D6037" s="2">
        <v>6</v>
      </c>
      <c r="E6037" s="3">
        <v>40828.441666666666</v>
      </c>
      <c r="F6037" s="11">
        <v>2.95</v>
      </c>
      <c r="G6037" s="2">
        <v>12518</v>
      </c>
      <c r="H6037" s="11">
        <v>17.700000000000003</v>
      </c>
    </row>
    <row r="6038" spans="1:8" x14ac:dyDescent="0.25">
      <c r="A6038" s="2">
        <v>570718</v>
      </c>
      <c r="B6038" s="1">
        <v>22326</v>
      </c>
      <c r="C6038" s="2" t="s">
        <v>75</v>
      </c>
      <c r="D6038" s="2">
        <v>18</v>
      </c>
      <c r="E6038" s="3">
        <v>40828.441666666666</v>
      </c>
      <c r="F6038" s="11">
        <v>2.95</v>
      </c>
      <c r="G6038" s="2">
        <v>12518</v>
      </c>
      <c r="H6038" s="11">
        <v>53.1</v>
      </c>
    </row>
    <row r="6039" spans="1:8" x14ac:dyDescent="0.25">
      <c r="A6039" s="2">
        <v>570718</v>
      </c>
      <c r="B6039" s="1">
        <v>22331</v>
      </c>
      <c r="C6039" s="2" t="s">
        <v>30</v>
      </c>
      <c r="D6039" s="2">
        <v>8</v>
      </c>
      <c r="E6039" s="3">
        <v>40828.441666666666</v>
      </c>
      <c r="F6039" s="11">
        <v>1.65</v>
      </c>
      <c r="G6039" s="2">
        <v>12518</v>
      </c>
      <c r="H6039" s="11">
        <v>13.2</v>
      </c>
    </row>
    <row r="6040" spans="1:8" x14ac:dyDescent="0.25">
      <c r="A6040" s="2">
        <v>570718</v>
      </c>
      <c r="B6040" s="1">
        <v>22530</v>
      </c>
      <c r="C6040" s="2" t="s">
        <v>979</v>
      </c>
      <c r="D6040" s="2">
        <v>24</v>
      </c>
      <c r="E6040" s="3">
        <v>40828.441666666666</v>
      </c>
      <c r="F6040" s="11">
        <v>0.42</v>
      </c>
      <c r="G6040" s="2">
        <v>12518</v>
      </c>
      <c r="H6040" s="11">
        <v>10.08</v>
      </c>
    </row>
    <row r="6041" spans="1:8" x14ac:dyDescent="0.25">
      <c r="A6041" s="2">
        <v>570718</v>
      </c>
      <c r="B6041" s="1">
        <v>22531</v>
      </c>
      <c r="C6041" s="2" t="s">
        <v>833</v>
      </c>
      <c r="D6041" s="2">
        <v>24</v>
      </c>
      <c r="E6041" s="3">
        <v>40828.441666666666</v>
      </c>
      <c r="F6041" s="11">
        <v>0.42</v>
      </c>
      <c r="G6041" s="2">
        <v>12518</v>
      </c>
      <c r="H6041" s="11">
        <v>10.08</v>
      </c>
    </row>
    <row r="6042" spans="1:8" x14ac:dyDescent="0.25">
      <c r="A6042" s="2">
        <v>570718</v>
      </c>
      <c r="B6042" s="1">
        <v>22534</v>
      </c>
      <c r="C6042" s="2" t="s">
        <v>304</v>
      </c>
      <c r="D6042" s="2">
        <v>24</v>
      </c>
      <c r="E6042" s="3">
        <v>40828.441666666666</v>
      </c>
      <c r="F6042" s="11">
        <v>0.42</v>
      </c>
      <c r="G6042" s="2">
        <v>12518</v>
      </c>
      <c r="H6042" s="11">
        <v>10.08</v>
      </c>
    </row>
    <row r="6043" spans="1:8" x14ac:dyDescent="0.25">
      <c r="A6043" s="2">
        <v>570718</v>
      </c>
      <c r="B6043" s="1">
        <v>22539</v>
      </c>
      <c r="C6043" s="2" t="s">
        <v>1604</v>
      </c>
      <c r="D6043" s="2">
        <v>24</v>
      </c>
      <c r="E6043" s="3">
        <v>40828.441666666666</v>
      </c>
      <c r="F6043" s="11">
        <v>0.42</v>
      </c>
      <c r="G6043" s="2">
        <v>12518</v>
      </c>
      <c r="H6043" s="11">
        <v>10.08</v>
      </c>
    </row>
    <row r="6044" spans="1:8" x14ac:dyDescent="0.25">
      <c r="A6044" s="2">
        <v>570718</v>
      </c>
      <c r="B6044" s="1">
        <v>22544</v>
      </c>
      <c r="C6044" s="2" t="s">
        <v>1363</v>
      </c>
      <c r="D6044" s="2">
        <v>24</v>
      </c>
      <c r="E6044" s="3">
        <v>40828.441666666666</v>
      </c>
      <c r="F6044" s="11">
        <v>0.42</v>
      </c>
      <c r="G6044" s="2">
        <v>12518</v>
      </c>
      <c r="H6044" s="11">
        <v>10.08</v>
      </c>
    </row>
    <row r="6045" spans="1:8" x14ac:dyDescent="0.25">
      <c r="A6045" s="2">
        <v>570718</v>
      </c>
      <c r="B6045" s="1">
        <v>22636</v>
      </c>
      <c r="C6045" s="2" t="s">
        <v>24</v>
      </c>
      <c r="D6045" s="2">
        <v>2</v>
      </c>
      <c r="E6045" s="3">
        <v>40828.441666666666</v>
      </c>
      <c r="F6045" s="11">
        <v>8.5</v>
      </c>
      <c r="G6045" s="2">
        <v>12518</v>
      </c>
      <c r="H6045" s="11">
        <v>17</v>
      </c>
    </row>
    <row r="6046" spans="1:8" x14ac:dyDescent="0.25">
      <c r="A6046" s="2">
        <v>570718</v>
      </c>
      <c r="B6046" s="1">
        <v>22705</v>
      </c>
      <c r="C6046" s="2" t="s">
        <v>1166</v>
      </c>
      <c r="D6046" s="2">
        <v>25</v>
      </c>
      <c r="E6046" s="3">
        <v>40828.441666666666</v>
      </c>
      <c r="F6046" s="11">
        <v>0.42</v>
      </c>
      <c r="G6046" s="2">
        <v>12518</v>
      </c>
      <c r="H6046" s="11">
        <v>10.5</v>
      </c>
    </row>
    <row r="6047" spans="1:8" x14ac:dyDescent="0.25">
      <c r="A6047" s="2">
        <v>570718</v>
      </c>
      <c r="B6047" s="1">
        <v>22708</v>
      </c>
      <c r="C6047" s="2" t="s">
        <v>401</v>
      </c>
      <c r="D6047" s="2">
        <v>25</v>
      </c>
      <c r="E6047" s="3">
        <v>40828.441666666666</v>
      </c>
      <c r="F6047" s="11">
        <v>0.42</v>
      </c>
      <c r="G6047" s="2">
        <v>12518</v>
      </c>
      <c r="H6047" s="11">
        <v>10.5</v>
      </c>
    </row>
    <row r="6048" spans="1:8" x14ac:dyDescent="0.25">
      <c r="A6048" s="2">
        <v>570718</v>
      </c>
      <c r="B6048" s="1">
        <v>22712</v>
      </c>
      <c r="C6048" s="2" t="s">
        <v>1019</v>
      </c>
      <c r="D6048" s="2">
        <v>12</v>
      </c>
      <c r="E6048" s="3">
        <v>40828.441666666666</v>
      </c>
      <c r="F6048" s="11">
        <v>0.42</v>
      </c>
      <c r="G6048" s="2">
        <v>12518</v>
      </c>
      <c r="H6048" s="11">
        <v>5.04</v>
      </c>
    </row>
    <row r="6049" spans="1:8" x14ac:dyDescent="0.25">
      <c r="A6049" s="2">
        <v>570718</v>
      </c>
      <c r="B6049" s="1">
        <v>22725</v>
      </c>
      <c r="C6049" s="2" t="s">
        <v>162</v>
      </c>
      <c r="D6049" s="2">
        <v>4</v>
      </c>
      <c r="E6049" s="3">
        <v>40828.441666666666</v>
      </c>
      <c r="F6049" s="11">
        <v>3.75</v>
      </c>
      <c r="G6049" s="2">
        <v>12518</v>
      </c>
      <c r="H6049" s="11">
        <v>15</v>
      </c>
    </row>
    <row r="6050" spans="1:8" x14ac:dyDescent="0.25">
      <c r="A6050" s="2">
        <v>570718</v>
      </c>
      <c r="B6050" s="1">
        <v>22728</v>
      </c>
      <c r="C6050" s="2" t="s">
        <v>191</v>
      </c>
      <c r="D6050" s="2">
        <v>4</v>
      </c>
      <c r="E6050" s="3">
        <v>40828.441666666666</v>
      </c>
      <c r="F6050" s="11">
        <v>3.75</v>
      </c>
      <c r="G6050" s="2">
        <v>12518</v>
      </c>
      <c r="H6050" s="11">
        <v>15</v>
      </c>
    </row>
    <row r="6051" spans="1:8" x14ac:dyDescent="0.25">
      <c r="A6051" s="2">
        <v>570718</v>
      </c>
      <c r="B6051" s="1">
        <v>23290</v>
      </c>
      <c r="C6051" s="2" t="s">
        <v>1163</v>
      </c>
      <c r="D6051" s="2">
        <v>8</v>
      </c>
      <c r="E6051" s="3">
        <v>40828.441666666666</v>
      </c>
      <c r="F6051" s="11">
        <v>1.25</v>
      </c>
      <c r="G6051" s="2">
        <v>12518</v>
      </c>
      <c r="H6051" s="11">
        <v>10</v>
      </c>
    </row>
    <row r="6052" spans="1:8" x14ac:dyDescent="0.25">
      <c r="A6052" s="2">
        <v>570718</v>
      </c>
      <c r="B6052" s="1">
        <v>23351</v>
      </c>
      <c r="C6052" s="2" t="s">
        <v>1607</v>
      </c>
      <c r="D6052" s="2">
        <v>12</v>
      </c>
      <c r="E6052" s="3">
        <v>40828.441666666666</v>
      </c>
      <c r="F6052" s="11">
        <v>1.25</v>
      </c>
      <c r="G6052" s="2">
        <v>12518</v>
      </c>
      <c r="H6052" s="11">
        <v>15</v>
      </c>
    </row>
    <row r="6053" spans="1:8" x14ac:dyDescent="0.25">
      <c r="A6053" s="2">
        <v>570718</v>
      </c>
      <c r="B6053" s="1">
        <v>23389</v>
      </c>
      <c r="C6053" s="2" t="s">
        <v>1480</v>
      </c>
      <c r="D6053" s="2">
        <v>4</v>
      </c>
      <c r="E6053" s="3">
        <v>40828.441666666666</v>
      </c>
      <c r="F6053" s="11">
        <v>4.1500000000000004</v>
      </c>
      <c r="G6053" s="2">
        <v>12518</v>
      </c>
      <c r="H6053" s="11">
        <v>16.600000000000001</v>
      </c>
    </row>
    <row r="6054" spans="1:8" x14ac:dyDescent="0.25">
      <c r="A6054" s="2">
        <v>570718</v>
      </c>
      <c r="B6054" s="1">
        <v>23390</v>
      </c>
      <c r="C6054" s="2" t="s">
        <v>1606</v>
      </c>
      <c r="D6054" s="2">
        <v>4</v>
      </c>
      <c r="E6054" s="3">
        <v>40828.441666666666</v>
      </c>
      <c r="F6054" s="11">
        <v>4.1500000000000004</v>
      </c>
      <c r="G6054" s="2">
        <v>12518</v>
      </c>
      <c r="H6054" s="11">
        <v>16.600000000000001</v>
      </c>
    </row>
    <row r="6055" spans="1:8" x14ac:dyDescent="0.25">
      <c r="A6055" s="2">
        <v>570718</v>
      </c>
      <c r="B6055" s="1">
        <v>23391</v>
      </c>
      <c r="C6055" s="2" t="s">
        <v>1475</v>
      </c>
      <c r="D6055" s="2">
        <v>4</v>
      </c>
      <c r="E6055" s="3">
        <v>40828.441666666666</v>
      </c>
      <c r="F6055" s="11">
        <v>4.1500000000000004</v>
      </c>
      <c r="G6055" s="2">
        <v>12518</v>
      </c>
      <c r="H6055" s="11">
        <v>16.600000000000001</v>
      </c>
    </row>
    <row r="6056" spans="1:8" x14ac:dyDescent="0.25">
      <c r="A6056" s="2">
        <v>570718</v>
      </c>
      <c r="B6056" s="1">
        <v>23392</v>
      </c>
      <c r="C6056" s="2" t="s">
        <v>1595</v>
      </c>
      <c r="D6056" s="2">
        <v>12</v>
      </c>
      <c r="E6056" s="3">
        <v>40828.441666666666</v>
      </c>
      <c r="F6056" s="11">
        <v>2.08</v>
      </c>
      <c r="G6056" s="2">
        <v>12518</v>
      </c>
      <c r="H6056" s="11">
        <v>24.96</v>
      </c>
    </row>
    <row r="6057" spans="1:8" x14ac:dyDescent="0.25">
      <c r="A6057" s="2">
        <v>570754</v>
      </c>
      <c r="B6057" s="1">
        <v>21558</v>
      </c>
      <c r="C6057" s="2" t="s">
        <v>334</v>
      </c>
      <c r="D6057" s="2">
        <v>6</v>
      </c>
      <c r="E6057" s="3">
        <v>40828.486111111109</v>
      </c>
      <c r="F6057" s="11">
        <v>2.5499999999999998</v>
      </c>
      <c r="G6057" s="2">
        <v>12633</v>
      </c>
      <c r="H6057" s="11">
        <v>15.299999999999999</v>
      </c>
    </row>
    <row r="6058" spans="1:8" x14ac:dyDescent="0.25">
      <c r="A6058" s="2">
        <v>570754</v>
      </c>
      <c r="B6058" s="1">
        <v>22326</v>
      </c>
      <c r="C6058" s="2" t="s">
        <v>75</v>
      </c>
      <c r="D6058" s="2">
        <v>6</v>
      </c>
      <c r="E6058" s="3">
        <v>40828.486111111109</v>
      </c>
      <c r="F6058" s="11">
        <v>2.95</v>
      </c>
      <c r="G6058" s="2">
        <v>12633</v>
      </c>
      <c r="H6058" s="11">
        <v>17.700000000000003</v>
      </c>
    </row>
    <row r="6059" spans="1:8" x14ac:dyDescent="0.25">
      <c r="A6059" s="2">
        <v>570754</v>
      </c>
      <c r="B6059" s="1">
        <v>22327</v>
      </c>
      <c r="C6059" s="2" t="s">
        <v>335</v>
      </c>
      <c r="D6059" s="2">
        <v>6</v>
      </c>
      <c r="E6059" s="3">
        <v>40828.486111111109</v>
      </c>
      <c r="F6059" s="11">
        <v>2.95</v>
      </c>
      <c r="G6059" s="2">
        <v>12633</v>
      </c>
      <c r="H6059" s="11">
        <v>17.700000000000003</v>
      </c>
    </row>
    <row r="6060" spans="1:8" x14ac:dyDescent="0.25">
      <c r="A6060" s="2">
        <v>570754</v>
      </c>
      <c r="B6060" s="1">
        <v>22328</v>
      </c>
      <c r="C6060" s="2" t="s">
        <v>101</v>
      </c>
      <c r="D6060" s="2">
        <v>6</v>
      </c>
      <c r="E6060" s="3">
        <v>40828.486111111109</v>
      </c>
      <c r="F6060" s="11">
        <v>2.95</v>
      </c>
      <c r="G6060" s="2">
        <v>12633</v>
      </c>
      <c r="H6060" s="11">
        <v>17.700000000000003</v>
      </c>
    </row>
    <row r="6061" spans="1:8" x14ac:dyDescent="0.25">
      <c r="A6061" s="2">
        <v>570754</v>
      </c>
      <c r="B6061" s="1">
        <v>22352</v>
      </c>
      <c r="C6061" s="2" t="s">
        <v>168</v>
      </c>
      <c r="D6061" s="2">
        <v>6</v>
      </c>
      <c r="E6061" s="3">
        <v>40828.486111111109</v>
      </c>
      <c r="F6061" s="11">
        <v>2.5499999999999998</v>
      </c>
      <c r="G6061" s="2">
        <v>12633</v>
      </c>
      <c r="H6061" s="11">
        <v>15.299999999999999</v>
      </c>
    </row>
    <row r="6062" spans="1:8" x14ac:dyDescent="0.25">
      <c r="A6062" s="2">
        <v>570754</v>
      </c>
      <c r="B6062" s="1">
        <v>22467</v>
      </c>
      <c r="C6062" s="2" t="s">
        <v>107</v>
      </c>
      <c r="D6062" s="2">
        <v>6</v>
      </c>
      <c r="E6062" s="3">
        <v>40828.486111111109</v>
      </c>
      <c r="F6062" s="11">
        <v>2.5499999999999998</v>
      </c>
      <c r="G6062" s="2">
        <v>12633</v>
      </c>
      <c r="H6062" s="11">
        <v>15.299999999999999</v>
      </c>
    </row>
    <row r="6063" spans="1:8" x14ac:dyDescent="0.25">
      <c r="A6063" s="2">
        <v>570754</v>
      </c>
      <c r="B6063" s="1">
        <v>22908</v>
      </c>
      <c r="C6063" s="2" t="s">
        <v>187</v>
      </c>
      <c r="D6063" s="2">
        <v>12</v>
      </c>
      <c r="E6063" s="3">
        <v>40828.486111111109</v>
      </c>
      <c r="F6063" s="11">
        <v>0.85</v>
      </c>
      <c r="G6063" s="2">
        <v>12633</v>
      </c>
      <c r="H6063" s="11">
        <v>10.199999999999999</v>
      </c>
    </row>
    <row r="6064" spans="1:8" x14ac:dyDescent="0.25">
      <c r="A6064" s="2">
        <v>570754</v>
      </c>
      <c r="B6064" s="1">
        <v>23075</v>
      </c>
      <c r="C6064" s="2" t="s">
        <v>1608</v>
      </c>
      <c r="D6064" s="2">
        <v>4</v>
      </c>
      <c r="E6064" s="3">
        <v>40828.486111111109</v>
      </c>
      <c r="F6064" s="11">
        <v>4.1500000000000004</v>
      </c>
      <c r="G6064" s="2">
        <v>12633</v>
      </c>
      <c r="H6064" s="11">
        <v>16.600000000000001</v>
      </c>
    </row>
    <row r="6065" spans="1:8" x14ac:dyDescent="0.25">
      <c r="A6065" s="2">
        <v>570754</v>
      </c>
      <c r="B6065" s="1">
        <v>23115</v>
      </c>
      <c r="C6065" s="2" t="s">
        <v>1557</v>
      </c>
      <c r="D6065" s="2">
        <v>3</v>
      </c>
      <c r="E6065" s="3">
        <v>40828.486111111109</v>
      </c>
      <c r="F6065" s="11">
        <v>4.95</v>
      </c>
      <c r="G6065" s="2">
        <v>12633</v>
      </c>
      <c r="H6065" s="11">
        <v>14.850000000000001</v>
      </c>
    </row>
    <row r="6066" spans="1:8" x14ac:dyDescent="0.25">
      <c r="A6066" s="2">
        <v>570754</v>
      </c>
      <c r="B6066" s="1">
        <v>23146</v>
      </c>
      <c r="C6066" s="2" t="s">
        <v>1398</v>
      </c>
      <c r="D6066" s="2">
        <v>4</v>
      </c>
      <c r="E6066" s="3">
        <v>40828.486111111109</v>
      </c>
      <c r="F6066" s="11">
        <v>3.29</v>
      </c>
      <c r="G6066" s="2">
        <v>12633</v>
      </c>
      <c r="H6066" s="11">
        <v>13.16</v>
      </c>
    </row>
    <row r="6067" spans="1:8" x14ac:dyDescent="0.25">
      <c r="A6067" s="2">
        <v>570754</v>
      </c>
      <c r="B6067" s="1">
        <v>23148</v>
      </c>
      <c r="C6067" s="2" t="s">
        <v>1609</v>
      </c>
      <c r="D6067" s="2">
        <v>12</v>
      </c>
      <c r="E6067" s="3">
        <v>40828.486111111109</v>
      </c>
      <c r="F6067" s="11">
        <v>0.83</v>
      </c>
      <c r="G6067" s="2">
        <v>12633</v>
      </c>
      <c r="H6067" s="11">
        <v>9.9599999999999991</v>
      </c>
    </row>
    <row r="6068" spans="1:8" x14ac:dyDescent="0.25">
      <c r="A6068" s="2">
        <v>570754</v>
      </c>
      <c r="B6068" s="1">
        <v>23204</v>
      </c>
      <c r="C6068" s="2" t="s">
        <v>902</v>
      </c>
      <c r="D6068" s="2">
        <v>10</v>
      </c>
      <c r="E6068" s="3">
        <v>40828.486111111109</v>
      </c>
      <c r="F6068" s="11">
        <v>0.85</v>
      </c>
      <c r="G6068" s="2">
        <v>12633</v>
      </c>
      <c r="H6068" s="11">
        <v>8.5</v>
      </c>
    </row>
    <row r="6069" spans="1:8" x14ac:dyDescent="0.25">
      <c r="A6069" s="2">
        <v>570754</v>
      </c>
      <c r="B6069" s="1">
        <v>23513</v>
      </c>
      <c r="C6069" s="2" t="s">
        <v>1541</v>
      </c>
      <c r="D6069" s="2">
        <v>6</v>
      </c>
      <c r="E6069" s="3">
        <v>40828.486111111109</v>
      </c>
      <c r="F6069" s="11">
        <v>2.08</v>
      </c>
      <c r="G6069" s="2">
        <v>12633</v>
      </c>
      <c r="H6069" s="11">
        <v>12.48</v>
      </c>
    </row>
    <row r="6070" spans="1:8" x14ac:dyDescent="0.25">
      <c r="A6070" s="2">
        <v>570754</v>
      </c>
      <c r="B6070" s="1">
        <v>23514</v>
      </c>
      <c r="C6070" s="2" t="s">
        <v>1610</v>
      </c>
      <c r="D6070" s="2">
        <v>6</v>
      </c>
      <c r="E6070" s="3">
        <v>40828.486111111109</v>
      </c>
      <c r="F6070" s="11">
        <v>2.08</v>
      </c>
      <c r="G6070" s="2">
        <v>12633</v>
      </c>
      <c r="H6070" s="11">
        <v>12.48</v>
      </c>
    </row>
    <row r="6071" spans="1:8" x14ac:dyDescent="0.25">
      <c r="A6071" s="2">
        <v>570784</v>
      </c>
      <c r="B6071" s="1">
        <v>21035</v>
      </c>
      <c r="C6071" s="2" t="s">
        <v>142</v>
      </c>
      <c r="D6071" s="2">
        <v>12</v>
      </c>
      <c r="E6071" s="3">
        <v>40828.492361111108</v>
      </c>
      <c r="F6071" s="11">
        <v>3.25</v>
      </c>
      <c r="G6071" s="2">
        <v>12569</v>
      </c>
      <c r="H6071" s="11">
        <v>39</v>
      </c>
    </row>
    <row r="6072" spans="1:8" x14ac:dyDescent="0.25">
      <c r="A6072" s="2">
        <v>570784</v>
      </c>
      <c r="B6072" s="1">
        <v>21154</v>
      </c>
      <c r="C6072" s="2" t="s">
        <v>369</v>
      </c>
      <c r="D6072" s="2">
        <v>10</v>
      </c>
      <c r="E6072" s="3">
        <v>40828.492361111108</v>
      </c>
      <c r="F6072" s="11">
        <v>1.25</v>
      </c>
      <c r="G6072" s="2">
        <v>12569</v>
      </c>
      <c r="H6072" s="11">
        <v>12.5</v>
      </c>
    </row>
    <row r="6073" spans="1:8" x14ac:dyDescent="0.25">
      <c r="A6073" s="2">
        <v>570784</v>
      </c>
      <c r="B6073" s="1">
        <v>22624</v>
      </c>
      <c r="C6073" s="2" t="s">
        <v>48</v>
      </c>
      <c r="D6073" s="2">
        <v>2</v>
      </c>
      <c r="E6073" s="3">
        <v>40828.492361111108</v>
      </c>
      <c r="F6073" s="11">
        <v>8.5</v>
      </c>
      <c r="G6073" s="2">
        <v>12569</v>
      </c>
      <c r="H6073" s="11">
        <v>17</v>
      </c>
    </row>
    <row r="6074" spans="1:8" x14ac:dyDescent="0.25">
      <c r="A6074" s="2">
        <v>570784</v>
      </c>
      <c r="B6074" s="1">
        <v>22625</v>
      </c>
      <c r="C6074" s="2" t="s">
        <v>117</v>
      </c>
      <c r="D6074" s="2">
        <v>2</v>
      </c>
      <c r="E6074" s="3">
        <v>40828.492361111108</v>
      </c>
      <c r="F6074" s="11">
        <v>8.5</v>
      </c>
      <c r="G6074" s="2">
        <v>12569</v>
      </c>
      <c r="H6074" s="11">
        <v>17</v>
      </c>
    </row>
    <row r="6075" spans="1:8" x14ac:dyDescent="0.25">
      <c r="A6075" s="2">
        <v>570792</v>
      </c>
      <c r="B6075" s="1">
        <v>21080</v>
      </c>
      <c r="C6075" s="2" t="s">
        <v>377</v>
      </c>
      <c r="D6075" s="2">
        <v>20</v>
      </c>
      <c r="E6075" s="3">
        <v>40828.500694444447</v>
      </c>
      <c r="F6075" s="11">
        <v>0.85</v>
      </c>
      <c r="G6075" s="2">
        <v>12709</v>
      </c>
      <c r="H6075" s="11">
        <v>17</v>
      </c>
    </row>
    <row r="6076" spans="1:8" x14ac:dyDescent="0.25">
      <c r="A6076" s="2">
        <v>570792</v>
      </c>
      <c r="B6076" s="1">
        <v>21086</v>
      </c>
      <c r="C6076" s="2" t="s">
        <v>309</v>
      </c>
      <c r="D6076" s="2">
        <v>30</v>
      </c>
      <c r="E6076" s="3">
        <v>40828.500694444447</v>
      </c>
      <c r="F6076" s="11">
        <v>0.65</v>
      </c>
      <c r="G6076" s="2">
        <v>12709</v>
      </c>
      <c r="H6076" s="11">
        <v>19.5</v>
      </c>
    </row>
    <row r="6077" spans="1:8" x14ac:dyDescent="0.25">
      <c r="A6077" s="2">
        <v>570792</v>
      </c>
      <c r="B6077" s="1">
        <v>21094</v>
      </c>
      <c r="C6077" s="2" t="s">
        <v>310</v>
      </c>
      <c r="D6077" s="2">
        <v>20</v>
      </c>
      <c r="E6077" s="3">
        <v>40828.500694444447</v>
      </c>
      <c r="F6077" s="11">
        <v>0.85</v>
      </c>
      <c r="G6077" s="2">
        <v>12709</v>
      </c>
      <c r="H6077" s="11">
        <v>17</v>
      </c>
    </row>
    <row r="6078" spans="1:8" x14ac:dyDescent="0.25">
      <c r="A6078" s="2">
        <v>570792</v>
      </c>
      <c r="B6078" s="1">
        <v>21210</v>
      </c>
      <c r="C6078" s="2" t="s">
        <v>174</v>
      </c>
      <c r="D6078" s="2">
        <v>20</v>
      </c>
      <c r="E6078" s="3">
        <v>40828.500694444447</v>
      </c>
      <c r="F6078" s="11">
        <v>1.45</v>
      </c>
      <c r="G6078" s="2">
        <v>12709</v>
      </c>
      <c r="H6078" s="11">
        <v>29</v>
      </c>
    </row>
    <row r="6079" spans="1:8" x14ac:dyDescent="0.25">
      <c r="A6079" s="2">
        <v>570792</v>
      </c>
      <c r="B6079" s="1">
        <v>21212</v>
      </c>
      <c r="C6079" s="2" t="s">
        <v>21</v>
      </c>
      <c r="D6079" s="2">
        <v>24</v>
      </c>
      <c r="E6079" s="3">
        <v>40828.500694444447</v>
      </c>
      <c r="F6079" s="11">
        <v>0.55000000000000004</v>
      </c>
      <c r="G6079" s="2">
        <v>12709</v>
      </c>
      <c r="H6079" s="11">
        <v>13.200000000000001</v>
      </c>
    </row>
    <row r="6080" spans="1:8" x14ac:dyDescent="0.25">
      <c r="A6080" s="2">
        <v>570792</v>
      </c>
      <c r="B6080" s="1">
        <v>21242</v>
      </c>
      <c r="C6080" s="2" t="s">
        <v>133</v>
      </c>
      <c r="D6080" s="2">
        <v>24</v>
      </c>
      <c r="E6080" s="3">
        <v>40828.500694444447</v>
      </c>
      <c r="F6080" s="11">
        <v>1.69</v>
      </c>
      <c r="G6080" s="2">
        <v>12709</v>
      </c>
      <c r="H6080" s="11">
        <v>40.56</v>
      </c>
    </row>
    <row r="6081" spans="1:8" x14ac:dyDescent="0.25">
      <c r="A6081" s="2">
        <v>570792</v>
      </c>
      <c r="B6081" s="1">
        <v>21243</v>
      </c>
      <c r="C6081" s="2" t="s">
        <v>122</v>
      </c>
      <c r="D6081" s="2">
        <v>24</v>
      </c>
      <c r="E6081" s="3">
        <v>40828.500694444447</v>
      </c>
      <c r="F6081" s="11">
        <v>1.69</v>
      </c>
      <c r="G6081" s="2">
        <v>12709</v>
      </c>
      <c r="H6081" s="11">
        <v>40.56</v>
      </c>
    </row>
    <row r="6082" spans="1:8" x14ac:dyDescent="0.25">
      <c r="A6082" s="2">
        <v>570792</v>
      </c>
      <c r="B6082" s="1">
        <v>21411</v>
      </c>
      <c r="C6082" s="2" t="s">
        <v>656</v>
      </c>
      <c r="D6082" s="2">
        <v>10</v>
      </c>
      <c r="E6082" s="3">
        <v>40828.500694444447</v>
      </c>
      <c r="F6082" s="11">
        <v>4.25</v>
      </c>
      <c r="G6082" s="2">
        <v>12709</v>
      </c>
      <c r="H6082" s="11">
        <v>42.5</v>
      </c>
    </row>
    <row r="6083" spans="1:8" x14ac:dyDescent="0.25">
      <c r="A6083" s="2">
        <v>570792</v>
      </c>
      <c r="B6083" s="1">
        <v>22090</v>
      </c>
      <c r="C6083" s="2" t="s">
        <v>313</v>
      </c>
      <c r="D6083" s="2">
        <v>12</v>
      </c>
      <c r="E6083" s="3">
        <v>40828.500694444447</v>
      </c>
      <c r="F6083" s="11">
        <v>2.95</v>
      </c>
      <c r="G6083" s="2">
        <v>12709</v>
      </c>
      <c r="H6083" s="11">
        <v>35.400000000000006</v>
      </c>
    </row>
    <row r="6084" spans="1:8" x14ac:dyDescent="0.25">
      <c r="A6084" s="2">
        <v>570792</v>
      </c>
      <c r="B6084" s="1">
        <v>22467</v>
      </c>
      <c r="C6084" s="2" t="s">
        <v>107</v>
      </c>
      <c r="D6084" s="2">
        <v>20</v>
      </c>
      <c r="E6084" s="3">
        <v>40828.500694444447</v>
      </c>
      <c r="F6084" s="11">
        <v>2.5499999999999998</v>
      </c>
      <c r="G6084" s="2">
        <v>12709</v>
      </c>
      <c r="H6084" s="11">
        <v>51</v>
      </c>
    </row>
    <row r="6085" spans="1:8" x14ac:dyDescent="0.25">
      <c r="A6085" s="2">
        <v>570792</v>
      </c>
      <c r="B6085" s="1">
        <v>22567</v>
      </c>
      <c r="C6085" s="2" t="s">
        <v>272</v>
      </c>
      <c r="D6085" s="2">
        <v>20</v>
      </c>
      <c r="E6085" s="3">
        <v>40828.500694444447</v>
      </c>
      <c r="F6085" s="11">
        <v>1.45</v>
      </c>
      <c r="G6085" s="2">
        <v>12709</v>
      </c>
      <c r="H6085" s="11">
        <v>29</v>
      </c>
    </row>
    <row r="6086" spans="1:8" x14ac:dyDescent="0.25">
      <c r="A6086" s="2">
        <v>570792</v>
      </c>
      <c r="B6086" s="1">
        <v>22666</v>
      </c>
      <c r="C6086" s="2" t="s">
        <v>533</v>
      </c>
      <c r="D6086" s="2">
        <v>12</v>
      </c>
      <c r="E6086" s="3">
        <v>40828.500694444447</v>
      </c>
      <c r="F6086" s="11">
        <v>2.95</v>
      </c>
      <c r="G6086" s="2">
        <v>12709</v>
      </c>
      <c r="H6086" s="11">
        <v>35.400000000000006</v>
      </c>
    </row>
    <row r="6087" spans="1:8" x14ac:dyDescent="0.25">
      <c r="A6087" s="2">
        <v>570792</v>
      </c>
      <c r="B6087" s="1">
        <v>22960</v>
      </c>
      <c r="C6087" s="2" t="s">
        <v>52</v>
      </c>
      <c r="D6087" s="2">
        <v>24</v>
      </c>
      <c r="E6087" s="3">
        <v>40828.500694444447</v>
      </c>
      <c r="F6087" s="11">
        <v>3.75</v>
      </c>
      <c r="G6087" s="2">
        <v>12709</v>
      </c>
      <c r="H6087" s="11">
        <v>90</v>
      </c>
    </row>
    <row r="6088" spans="1:8" x14ac:dyDescent="0.25">
      <c r="A6088" s="2">
        <v>570792</v>
      </c>
      <c r="B6088" s="1">
        <v>22961</v>
      </c>
      <c r="C6088" s="2" t="s">
        <v>13</v>
      </c>
      <c r="D6088" s="2">
        <v>12</v>
      </c>
      <c r="E6088" s="3">
        <v>40828.500694444447</v>
      </c>
      <c r="F6088" s="11">
        <v>1.45</v>
      </c>
      <c r="G6088" s="2">
        <v>12709</v>
      </c>
      <c r="H6088" s="11">
        <v>17.399999999999999</v>
      </c>
    </row>
    <row r="6089" spans="1:8" x14ac:dyDescent="0.25">
      <c r="A6089" s="2">
        <v>570792</v>
      </c>
      <c r="B6089" s="1">
        <v>22966</v>
      </c>
      <c r="C6089" s="2" t="s">
        <v>209</v>
      </c>
      <c r="D6089" s="2">
        <v>20</v>
      </c>
      <c r="E6089" s="3">
        <v>40828.500694444447</v>
      </c>
      <c r="F6089" s="11">
        <v>1.25</v>
      </c>
      <c r="G6089" s="2">
        <v>12709</v>
      </c>
      <c r="H6089" s="11">
        <v>25</v>
      </c>
    </row>
    <row r="6090" spans="1:8" x14ac:dyDescent="0.25">
      <c r="A6090" s="2">
        <v>570792</v>
      </c>
      <c r="B6090" s="1">
        <v>23198</v>
      </c>
      <c r="C6090" s="2" t="s">
        <v>1187</v>
      </c>
      <c r="D6090" s="2">
        <v>12</v>
      </c>
      <c r="E6090" s="3">
        <v>40828.500694444447</v>
      </c>
      <c r="F6090" s="11">
        <v>1.45</v>
      </c>
      <c r="G6090" s="2">
        <v>12709</v>
      </c>
      <c r="H6090" s="11">
        <v>17.399999999999999</v>
      </c>
    </row>
    <row r="6091" spans="1:8" x14ac:dyDescent="0.25">
      <c r="A6091" s="2">
        <v>570792</v>
      </c>
      <c r="B6091" s="1">
        <v>23307</v>
      </c>
      <c r="C6091" s="2" t="s">
        <v>1129</v>
      </c>
      <c r="D6091" s="2">
        <v>24</v>
      </c>
      <c r="E6091" s="3">
        <v>40828.500694444447</v>
      </c>
      <c r="F6091" s="11">
        <v>0.55000000000000004</v>
      </c>
      <c r="G6091" s="2">
        <v>12709</v>
      </c>
      <c r="H6091" s="11">
        <v>13.200000000000001</v>
      </c>
    </row>
    <row r="6092" spans="1:8" x14ac:dyDescent="0.25">
      <c r="A6092" s="2">
        <v>570881</v>
      </c>
      <c r="B6092" s="1">
        <v>21484</v>
      </c>
      <c r="C6092" s="2" t="s">
        <v>136</v>
      </c>
      <c r="D6092" s="2">
        <v>4</v>
      </c>
      <c r="E6092" s="3">
        <v>40829.395833333336</v>
      </c>
      <c r="F6092" s="11">
        <v>4.25</v>
      </c>
      <c r="G6092" s="2">
        <v>12498</v>
      </c>
      <c r="H6092" s="11">
        <v>17</v>
      </c>
    </row>
    <row r="6093" spans="1:8" x14ac:dyDescent="0.25">
      <c r="A6093" s="2">
        <v>570881</v>
      </c>
      <c r="B6093" s="1">
        <v>21485</v>
      </c>
      <c r="C6093" s="2" t="s">
        <v>213</v>
      </c>
      <c r="D6093" s="2">
        <v>6</v>
      </c>
      <c r="E6093" s="3">
        <v>40829.395833333336</v>
      </c>
      <c r="F6093" s="11">
        <v>4.95</v>
      </c>
      <c r="G6093" s="2">
        <v>12498</v>
      </c>
      <c r="H6093" s="11">
        <v>29.700000000000003</v>
      </c>
    </row>
    <row r="6094" spans="1:8" x14ac:dyDescent="0.25">
      <c r="A6094" s="2">
        <v>570881</v>
      </c>
      <c r="B6094" s="1">
        <v>21624</v>
      </c>
      <c r="C6094" s="2" t="s">
        <v>1611</v>
      </c>
      <c r="D6094" s="2">
        <v>3</v>
      </c>
      <c r="E6094" s="3">
        <v>40829.395833333336</v>
      </c>
      <c r="F6094" s="11">
        <v>5.95</v>
      </c>
      <c r="G6094" s="2">
        <v>12498</v>
      </c>
      <c r="H6094" s="11">
        <v>17.850000000000001</v>
      </c>
    </row>
    <row r="6095" spans="1:8" x14ac:dyDescent="0.25">
      <c r="A6095" s="2">
        <v>570881</v>
      </c>
      <c r="B6095" s="1">
        <v>22110</v>
      </c>
      <c r="C6095" s="2" t="s">
        <v>1267</v>
      </c>
      <c r="D6095" s="2">
        <v>6</v>
      </c>
      <c r="E6095" s="3">
        <v>40829.395833333336</v>
      </c>
      <c r="F6095" s="11">
        <v>2.5499999999999998</v>
      </c>
      <c r="G6095" s="2">
        <v>12498</v>
      </c>
      <c r="H6095" s="11">
        <v>15.299999999999999</v>
      </c>
    </row>
    <row r="6096" spans="1:8" x14ac:dyDescent="0.25">
      <c r="A6096" s="2">
        <v>570881</v>
      </c>
      <c r="B6096" s="1">
        <v>22175</v>
      </c>
      <c r="C6096" s="2" t="s">
        <v>896</v>
      </c>
      <c r="D6096" s="2">
        <v>6</v>
      </c>
      <c r="E6096" s="3">
        <v>40829.395833333336</v>
      </c>
      <c r="F6096" s="11">
        <v>2.95</v>
      </c>
      <c r="G6096" s="2">
        <v>12498</v>
      </c>
      <c r="H6096" s="11">
        <v>17.700000000000003</v>
      </c>
    </row>
    <row r="6097" spans="1:8" x14ac:dyDescent="0.25">
      <c r="A6097" s="2">
        <v>570881</v>
      </c>
      <c r="B6097" s="1">
        <v>22176</v>
      </c>
      <c r="C6097" s="2" t="s">
        <v>470</v>
      </c>
      <c r="D6097" s="2">
        <v>6</v>
      </c>
      <c r="E6097" s="3">
        <v>40829.395833333336</v>
      </c>
      <c r="F6097" s="11">
        <v>2.95</v>
      </c>
      <c r="G6097" s="2">
        <v>12498</v>
      </c>
      <c r="H6097" s="11">
        <v>17.700000000000003</v>
      </c>
    </row>
    <row r="6098" spans="1:8" x14ac:dyDescent="0.25">
      <c r="A6098" s="2">
        <v>570881</v>
      </c>
      <c r="B6098" s="1">
        <v>22317</v>
      </c>
      <c r="C6098" s="2" t="s">
        <v>1167</v>
      </c>
      <c r="D6098" s="2">
        <v>6</v>
      </c>
      <c r="E6098" s="3">
        <v>40829.395833333336</v>
      </c>
      <c r="F6098" s="11">
        <v>2.95</v>
      </c>
      <c r="G6098" s="2">
        <v>12498</v>
      </c>
      <c r="H6098" s="11">
        <v>17.700000000000003</v>
      </c>
    </row>
    <row r="6099" spans="1:8" x14ac:dyDescent="0.25">
      <c r="A6099" s="2">
        <v>570881</v>
      </c>
      <c r="B6099" s="1">
        <v>22318</v>
      </c>
      <c r="C6099" s="2" t="s">
        <v>898</v>
      </c>
      <c r="D6099" s="2">
        <v>6</v>
      </c>
      <c r="E6099" s="3">
        <v>40829.395833333336</v>
      </c>
      <c r="F6099" s="11">
        <v>2.95</v>
      </c>
      <c r="G6099" s="2">
        <v>12498</v>
      </c>
      <c r="H6099" s="11">
        <v>17.700000000000003</v>
      </c>
    </row>
    <row r="6100" spans="1:8" x14ac:dyDescent="0.25">
      <c r="A6100" s="2">
        <v>570881</v>
      </c>
      <c r="B6100" s="1">
        <v>22320</v>
      </c>
      <c r="C6100" s="2" t="s">
        <v>625</v>
      </c>
      <c r="D6100" s="2">
        <v>3</v>
      </c>
      <c r="E6100" s="3">
        <v>40829.395833333336</v>
      </c>
      <c r="F6100" s="11">
        <v>5.95</v>
      </c>
      <c r="G6100" s="2">
        <v>12498</v>
      </c>
      <c r="H6100" s="11">
        <v>17.850000000000001</v>
      </c>
    </row>
    <row r="6101" spans="1:8" x14ac:dyDescent="0.25">
      <c r="A6101" s="2">
        <v>570881</v>
      </c>
      <c r="B6101" s="1">
        <v>22325</v>
      </c>
      <c r="C6101" s="2" t="s">
        <v>1269</v>
      </c>
      <c r="D6101" s="2">
        <v>3</v>
      </c>
      <c r="E6101" s="3">
        <v>40829.395833333336</v>
      </c>
      <c r="F6101" s="11">
        <v>4.95</v>
      </c>
      <c r="G6101" s="2">
        <v>12498</v>
      </c>
      <c r="H6101" s="11">
        <v>14.850000000000001</v>
      </c>
    </row>
    <row r="6102" spans="1:8" x14ac:dyDescent="0.25">
      <c r="A6102" s="2">
        <v>570881</v>
      </c>
      <c r="B6102" s="1">
        <v>22483</v>
      </c>
      <c r="C6102" s="2" t="s">
        <v>1356</v>
      </c>
      <c r="D6102" s="2">
        <v>6</v>
      </c>
      <c r="E6102" s="3">
        <v>40829.395833333336</v>
      </c>
      <c r="F6102" s="11">
        <v>2.95</v>
      </c>
      <c r="G6102" s="2">
        <v>12498</v>
      </c>
      <c r="H6102" s="11">
        <v>17.700000000000003</v>
      </c>
    </row>
    <row r="6103" spans="1:8" x14ac:dyDescent="0.25">
      <c r="A6103" s="2">
        <v>570881</v>
      </c>
      <c r="B6103" s="1">
        <v>22576</v>
      </c>
      <c r="C6103" s="2" t="s">
        <v>1612</v>
      </c>
      <c r="D6103" s="2">
        <v>12</v>
      </c>
      <c r="E6103" s="3">
        <v>40829.395833333336</v>
      </c>
      <c r="F6103" s="11">
        <v>0.85</v>
      </c>
      <c r="G6103" s="2">
        <v>12498</v>
      </c>
      <c r="H6103" s="11">
        <v>10.199999999999999</v>
      </c>
    </row>
    <row r="6104" spans="1:8" x14ac:dyDescent="0.25">
      <c r="A6104" s="2">
        <v>571065</v>
      </c>
      <c r="B6104" s="1">
        <v>21213</v>
      </c>
      <c r="C6104" s="2" t="s">
        <v>284</v>
      </c>
      <c r="D6104" s="2">
        <v>24</v>
      </c>
      <c r="E6104" s="3">
        <v>40829.624305555553</v>
      </c>
      <c r="F6104" s="11">
        <v>0.55000000000000004</v>
      </c>
      <c r="G6104" s="2">
        <v>12613</v>
      </c>
      <c r="H6104" s="11">
        <v>13.200000000000001</v>
      </c>
    </row>
    <row r="6105" spans="1:8" x14ac:dyDescent="0.25">
      <c r="A6105" s="2">
        <v>571065</v>
      </c>
      <c r="B6105" s="1">
        <v>21452</v>
      </c>
      <c r="C6105" s="2" t="s">
        <v>147</v>
      </c>
      <c r="D6105" s="2">
        <v>6</v>
      </c>
      <c r="E6105" s="3">
        <v>40829.624305555553</v>
      </c>
      <c r="F6105" s="11">
        <v>2.95</v>
      </c>
      <c r="G6105" s="2">
        <v>12613</v>
      </c>
      <c r="H6105" s="11">
        <v>17.700000000000003</v>
      </c>
    </row>
    <row r="6106" spans="1:8" x14ac:dyDescent="0.25">
      <c r="A6106" s="2">
        <v>571065</v>
      </c>
      <c r="B6106" s="1">
        <v>21479</v>
      </c>
      <c r="C6106" s="2" t="s">
        <v>613</v>
      </c>
      <c r="D6106" s="2">
        <v>4</v>
      </c>
      <c r="E6106" s="3">
        <v>40829.624305555553</v>
      </c>
      <c r="F6106" s="11">
        <v>4.25</v>
      </c>
      <c r="G6106" s="2">
        <v>12613</v>
      </c>
      <c r="H6106" s="11">
        <v>17</v>
      </c>
    </row>
    <row r="6107" spans="1:8" x14ac:dyDescent="0.25">
      <c r="A6107" s="2">
        <v>571065</v>
      </c>
      <c r="B6107" s="1">
        <v>21481</v>
      </c>
      <c r="C6107" s="2" t="s">
        <v>119</v>
      </c>
      <c r="D6107" s="2">
        <v>4</v>
      </c>
      <c r="E6107" s="3">
        <v>40829.624305555553</v>
      </c>
      <c r="F6107" s="11">
        <v>3.75</v>
      </c>
      <c r="G6107" s="2">
        <v>12613</v>
      </c>
      <c r="H6107" s="11">
        <v>15</v>
      </c>
    </row>
    <row r="6108" spans="1:8" x14ac:dyDescent="0.25">
      <c r="A6108" s="2">
        <v>571065</v>
      </c>
      <c r="B6108" s="1">
        <v>21484</v>
      </c>
      <c r="C6108" s="2" t="s">
        <v>136</v>
      </c>
      <c r="D6108" s="2">
        <v>4</v>
      </c>
      <c r="E6108" s="3">
        <v>40829.624305555553</v>
      </c>
      <c r="F6108" s="11">
        <v>4.25</v>
      </c>
      <c r="G6108" s="2">
        <v>12613</v>
      </c>
      <c r="H6108" s="11">
        <v>17</v>
      </c>
    </row>
    <row r="6109" spans="1:8" x14ac:dyDescent="0.25">
      <c r="A6109" s="2">
        <v>571065</v>
      </c>
      <c r="B6109" s="1">
        <v>21485</v>
      </c>
      <c r="C6109" s="2" t="s">
        <v>213</v>
      </c>
      <c r="D6109" s="2">
        <v>3</v>
      </c>
      <c r="E6109" s="3">
        <v>40829.624305555553</v>
      </c>
      <c r="F6109" s="11">
        <v>4.95</v>
      </c>
      <c r="G6109" s="2">
        <v>12613</v>
      </c>
      <c r="H6109" s="11">
        <v>14.850000000000001</v>
      </c>
    </row>
    <row r="6110" spans="1:8" x14ac:dyDescent="0.25">
      <c r="A6110" s="2">
        <v>571065</v>
      </c>
      <c r="B6110" s="1">
        <v>21504</v>
      </c>
      <c r="C6110" s="2" t="s">
        <v>801</v>
      </c>
      <c r="D6110" s="2">
        <v>12</v>
      </c>
      <c r="E6110" s="3">
        <v>40829.624305555553</v>
      </c>
      <c r="F6110" s="11">
        <v>0.42</v>
      </c>
      <c r="G6110" s="2">
        <v>12613</v>
      </c>
      <c r="H6110" s="11">
        <v>5.04</v>
      </c>
    </row>
    <row r="6111" spans="1:8" x14ac:dyDescent="0.25">
      <c r="A6111" s="2">
        <v>571065</v>
      </c>
      <c r="B6111" s="1">
        <v>21539</v>
      </c>
      <c r="C6111" s="2" t="s">
        <v>336</v>
      </c>
      <c r="D6111" s="2">
        <v>6</v>
      </c>
      <c r="E6111" s="3">
        <v>40829.624305555553</v>
      </c>
      <c r="F6111" s="11">
        <v>4.95</v>
      </c>
      <c r="G6111" s="2">
        <v>12613</v>
      </c>
      <c r="H6111" s="11">
        <v>29.700000000000003</v>
      </c>
    </row>
    <row r="6112" spans="1:8" x14ac:dyDescent="0.25">
      <c r="A6112" s="2">
        <v>571065</v>
      </c>
      <c r="B6112" s="1">
        <v>21558</v>
      </c>
      <c r="C6112" s="2" t="s">
        <v>334</v>
      </c>
      <c r="D6112" s="2">
        <v>12</v>
      </c>
      <c r="E6112" s="3">
        <v>40829.624305555553</v>
      </c>
      <c r="F6112" s="11">
        <v>2.5499999999999998</v>
      </c>
      <c r="G6112" s="2">
        <v>12613</v>
      </c>
      <c r="H6112" s="11">
        <v>30.599999999999998</v>
      </c>
    </row>
    <row r="6113" spans="1:8" x14ac:dyDescent="0.25">
      <c r="A6113" s="2">
        <v>571065</v>
      </c>
      <c r="B6113" s="1">
        <v>21559</v>
      </c>
      <c r="C6113" s="2" t="s">
        <v>167</v>
      </c>
      <c r="D6113" s="2">
        <v>12</v>
      </c>
      <c r="E6113" s="3">
        <v>40829.624305555553</v>
      </c>
      <c r="F6113" s="11">
        <v>2.5499999999999998</v>
      </c>
      <c r="G6113" s="2">
        <v>12613</v>
      </c>
      <c r="H6113" s="11">
        <v>30.599999999999998</v>
      </c>
    </row>
    <row r="6114" spans="1:8" x14ac:dyDescent="0.25">
      <c r="A6114" s="2">
        <v>571065</v>
      </c>
      <c r="B6114" s="1">
        <v>21561</v>
      </c>
      <c r="C6114" s="2" t="s">
        <v>538</v>
      </c>
      <c r="D6114" s="2">
        <v>6</v>
      </c>
      <c r="E6114" s="3">
        <v>40829.624305555553</v>
      </c>
      <c r="F6114" s="11">
        <v>2.5499999999999998</v>
      </c>
      <c r="G6114" s="2">
        <v>12613</v>
      </c>
      <c r="H6114" s="11">
        <v>15.299999999999999</v>
      </c>
    </row>
    <row r="6115" spans="1:8" x14ac:dyDescent="0.25">
      <c r="A6115" s="2">
        <v>571065</v>
      </c>
      <c r="B6115" s="1">
        <v>21668</v>
      </c>
      <c r="C6115" s="2" t="s">
        <v>274</v>
      </c>
      <c r="D6115" s="2">
        <v>24</v>
      </c>
      <c r="E6115" s="3">
        <v>40829.624305555553</v>
      </c>
      <c r="F6115" s="11">
        <v>1.45</v>
      </c>
      <c r="G6115" s="2">
        <v>12613</v>
      </c>
      <c r="H6115" s="11">
        <v>34.799999999999997</v>
      </c>
    </row>
    <row r="6116" spans="1:8" x14ac:dyDescent="0.25">
      <c r="A6116" s="2">
        <v>571065</v>
      </c>
      <c r="B6116" s="1">
        <v>21670</v>
      </c>
      <c r="C6116" s="2" t="s">
        <v>540</v>
      </c>
      <c r="D6116" s="2">
        <v>24</v>
      </c>
      <c r="E6116" s="3">
        <v>40829.624305555553</v>
      </c>
      <c r="F6116" s="11">
        <v>1.45</v>
      </c>
      <c r="G6116" s="2">
        <v>12613</v>
      </c>
      <c r="H6116" s="11">
        <v>34.799999999999997</v>
      </c>
    </row>
    <row r="6117" spans="1:8" x14ac:dyDescent="0.25">
      <c r="A6117" s="2">
        <v>571065</v>
      </c>
      <c r="B6117" s="1">
        <v>21671</v>
      </c>
      <c r="C6117" s="2" t="s">
        <v>448</v>
      </c>
      <c r="D6117" s="2">
        <v>24</v>
      </c>
      <c r="E6117" s="3">
        <v>40829.624305555553</v>
      </c>
      <c r="F6117" s="11">
        <v>1.45</v>
      </c>
      <c r="G6117" s="2">
        <v>12613</v>
      </c>
      <c r="H6117" s="11">
        <v>34.799999999999997</v>
      </c>
    </row>
    <row r="6118" spans="1:8" x14ac:dyDescent="0.25">
      <c r="A6118" s="2">
        <v>571065</v>
      </c>
      <c r="B6118" s="1">
        <v>21672</v>
      </c>
      <c r="C6118" s="2" t="s">
        <v>276</v>
      </c>
      <c r="D6118" s="2">
        <v>24</v>
      </c>
      <c r="E6118" s="3">
        <v>40829.624305555553</v>
      </c>
      <c r="F6118" s="11">
        <v>1.45</v>
      </c>
      <c r="G6118" s="2">
        <v>12613</v>
      </c>
      <c r="H6118" s="11">
        <v>34.799999999999997</v>
      </c>
    </row>
    <row r="6119" spans="1:8" x14ac:dyDescent="0.25">
      <c r="A6119" s="2">
        <v>571065</v>
      </c>
      <c r="B6119" s="1">
        <v>21673</v>
      </c>
      <c r="C6119" s="2" t="s">
        <v>277</v>
      </c>
      <c r="D6119" s="2">
        <v>24</v>
      </c>
      <c r="E6119" s="3">
        <v>40829.624305555553</v>
      </c>
      <c r="F6119" s="11">
        <v>1.45</v>
      </c>
      <c r="G6119" s="2">
        <v>12613</v>
      </c>
      <c r="H6119" s="11">
        <v>34.799999999999997</v>
      </c>
    </row>
    <row r="6120" spans="1:8" x14ac:dyDescent="0.25">
      <c r="A6120" s="2">
        <v>571065</v>
      </c>
      <c r="B6120" s="1">
        <v>21843</v>
      </c>
      <c r="C6120" s="2" t="s">
        <v>578</v>
      </c>
      <c r="D6120" s="2">
        <v>4</v>
      </c>
      <c r="E6120" s="3">
        <v>40829.624305555553</v>
      </c>
      <c r="F6120" s="11">
        <v>10.95</v>
      </c>
      <c r="G6120" s="2">
        <v>12613</v>
      </c>
      <c r="H6120" s="11">
        <v>43.8</v>
      </c>
    </row>
    <row r="6121" spans="1:8" x14ac:dyDescent="0.25">
      <c r="A6121" s="2">
        <v>571065</v>
      </c>
      <c r="B6121" s="1">
        <v>21914</v>
      </c>
      <c r="C6121" s="2" t="s">
        <v>66</v>
      </c>
      <c r="D6121" s="2">
        <v>12</v>
      </c>
      <c r="E6121" s="3">
        <v>40829.624305555553</v>
      </c>
      <c r="F6121" s="11">
        <v>1.25</v>
      </c>
      <c r="G6121" s="2">
        <v>12613</v>
      </c>
      <c r="H6121" s="11">
        <v>15</v>
      </c>
    </row>
    <row r="6122" spans="1:8" x14ac:dyDescent="0.25">
      <c r="A6122" s="2">
        <v>571065</v>
      </c>
      <c r="B6122" s="1">
        <v>21915</v>
      </c>
      <c r="C6122" s="2" t="s">
        <v>65</v>
      </c>
      <c r="D6122" s="2">
        <v>12</v>
      </c>
      <c r="E6122" s="3">
        <v>40829.624305555553</v>
      </c>
      <c r="F6122" s="11">
        <v>1.25</v>
      </c>
      <c r="G6122" s="2">
        <v>12613</v>
      </c>
      <c r="H6122" s="11">
        <v>15</v>
      </c>
    </row>
    <row r="6123" spans="1:8" x14ac:dyDescent="0.25">
      <c r="A6123" s="2">
        <v>571065</v>
      </c>
      <c r="B6123" s="1">
        <v>21949</v>
      </c>
      <c r="C6123" s="2" t="s">
        <v>148</v>
      </c>
      <c r="D6123" s="2">
        <v>12</v>
      </c>
      <c r="E6123" s="3">
        <v>40829.624305555553</v>
      </c>
      <c r="F6123" s="11">
        <v>1.25</v>
      </c>
      <c r="G6123" s="2">
        <v>12613</v>
      </c>
      <c r="H6123" s="11">
        <v>15</v>
      </c>
    </row>
    <row r="6124" spans="1:8" x14ac:dyDescent="0.25">
      <c r="A6124" s="2">
        <v>571065</v>
      </c>
      <c r="B6124" s="1">
        <v>22131</v>
      </c>
      <c r="C6124" s="2" t="s">
        <v>384</v>
      </c>
      <c r="D6124" s="2">
        <v>6</v>
      </c>
      <c r="E6124" s="3">
        <v>40829.624305555553</v>
      </c>
      <c r="F6124" s="11">
        <v>1.95</v>
      </c>
      <c r="G6124" s="2">
        <v>12613</v>
      </c>
      <c r="H6124" s="11">
        <v>11.7</v>
      </c>
    </row>
    <row r="6125" spans="1:8" x14ac:dyDescent="0.25">
      <c r="A6125" s="2">
        <v>571065</v>
      </c>
      <c r="B6125" s="1">
        <v>22326</v>
      </c>
      <c r="C6125" s="2" t="s">
        <v>75</v>
      </c>
      <c r="D6125" s="2">
        <v>24</v>
      </c>
      <c r="E6125" s="3">
        <v>40829.624305555553</v>
      </c>
      <c r="F6125" s="11">
        <v>2.95</v>
      </c>
      <c r="G6125" s="2">
        <v>12613</v>
      </c>
      <c r="H6125" s="11">
        <v>70.800000000000011</v>
      </c>
    </row>
    <row r="6126" spans="1:8" x14ac:dyDescent="0.25">
      <c r="A6126" s="2">
        <v>571065</v>
      </c>
      <c r="B6126" s="1">
        <v>22327</v>
      </c>
      <c r="C6126" s="2" t="s">
        <v>335</v>
      </c>
      <c r="D6126" s="2">
        <v>12</v>
      </c>
      <c r="E6126" s="3">
        <v>40829.624305555553</v>
      </c>
      <c r="F6126" s="11">
        <v>2.95</v>
      </c>
      <c r="G6126" s="2">
        <v>12613</v>
      </c>
      <c r="H6126" s="11">
        <v>35.400000000000006</v>
      </c>
    </row>
    <row r="6127" spans="1:8" x14ac:dyDescent="0.25">
      <c r="A6127" s="2">
        <v>571065</v>
      </c>
      <c r="B6127" s="1">
        <v>22328</v>
      </c>
      <c r="C6127" s="2" t="s">
        <v>101</v>
      </c>
      <c r="D6127" s="2">
        <v>12</v>
      </c>
      <c r="E6127" s="3">
        <v>40829.624305555553</v>
      </c>
      <c r="F6127" s="11">
        <v>2.95</v>
      </c>
      <c r="G6127" s="2">
        <v>12613</v>
      </c>
      <c r="H6127" s="11">
        <v>35.400000000000006</v>
      </c>
    </row>
    <row r="6128" spans="1:8" x14ac:dyDescent="0.25">
      <c r="A6128" s="2">
        <v>571065</v>
      </c>
      <c r="B6128" s="1">
        <v>22331</v>
      </c>
      <c r="C6128" s="2" t="s">
        <v>30</v>
      </c>
      <c r="D6128" s="2">
        <v>8</v>
      </c>
      <c r="E6128" s="3">
        <v>40829.624305555553</v>
      </c>
      <c r="F6128" s="11">
        <v>1.65</v>
      </c>
      <c r="G6128" s="2">
        <v>12613</v>
      </c>
      <c r="H6128" s="11">
        <v>13.2</v>
      </c>
    </row>
    <row r="6129" spans="1:8" x14ac:dyDescent="0.25">
      <c r="A6129" s="2">
        <v>571065</v>
      </c>
      <c r="B6129" s="1">
        <v>22332</v>
      </c>
      <c r="C6129" s="2" t="s">
        <v>562</v>
      </c>
      <c r="D6129" s="2">
        <v>8</v>
      </c>
      <c r="E6129" s="3">
        <v>40829.624305555553</v>
      </c>
      <c r="F6129" s="11">
        <v>1.65</v>
      </c>
      <c r="G6129" s="2">
        <v>12613</v>
      </c>
      <c r="H6129" s="11">
        <v>13.2</v>
      </c>
    </row>
    <row r="6130" spans="1:8" x14ac:dyDescent="0.25">
      <c r="A6130" s="2">
        <v>571065</v>
      </c>
      <c r="B6130" s="1">
        <v>22333</v>
      </c>
      <c r="C6130" s="2" t="s">
        <v>67</v>
      </c>
      <c r="D6130" s="2">
        <v>8</v>
      </c>
      <c r="E6130" s="3">
        <v>40829.624305555553</v>
      </c>
      <c r="F6130" s="11">
        <v>1.65</v>
      </c>
      <c r="G6130" s="2">
        <v>12613</v>
      </c>
      <c r="H6130" s="11">
        <v>13.2</v>
      </c>
    </row>
    <row r="6131" spans="1:8" x14ac:dyDescent="0.25">
      <c r="A6131" s="2">
        <v>571065</v>
      </c>
      <c r="B6131" s="1">
        <v>22334</v>
      </c>
      <c r="C6131" s="2" t="s">
        <v>563</v>
      </c>
      <c r="D6131" s="2">
        <v>8</v>
      </c>
      <c r="E6131" s="3">
        <v>40829.624305555553</v>
      </c>
      <c r="F6131" s="11">
        <v>1.65</v>
      </c>
      <c r="G6131" s="2">
        <v>12613</v>
      </c>
      <c r="H6131" s="11">
        <v>13.2</v>
      </c>
    </row>
    <row r="6132" spans="1:8" x14ac:dyDescent="0.25">
      <c r="A6132" s="2">
        <v>571065</v>
      </c>
      <c r="B6132" s="1">
        <v>22352</v>
      </c>
      <c r="C6132" s="2" t="s">
        <v>168</v>
      </c>
      <c r="D6132" s="2">
        <v>12</v>
      </c>
      <c r="E6132" s="3">
        <v>40829.624305555553</v>
      </c>
      <c r="F6132" s="11">
        <v>2.5499999999999998</v>
      </c>
      <c r="G6132" s="2">
        <v>12613</v>
      </c>
      <c r="H6132" s="11">
        <v>30.599999999999998</v>
      </c>
    </row>
    <row r="6133" spans="1:8" x14ac:dyDescent="0.25">
      <c r="A6133" s="2">
        <v>571065</v>
      </c>
      <c r="B6133" s="1">
        <v>22423</v>
      </c>
      <c r="C6133" s="2" t="s">
        <v>100</v>
      </c>
      <c r="D6133" s="2">
        <v>4</v>
      </c>
      <c r="E6133" s="3">
        <v>40829.624305555553</v>
      </c>
      <c r="F6133" s="11">
        <v>12.75</v>
      </c>
      <c r="G6133" s="2">
        <v>12613</v>
      </c>
      <c r="H6133" s="11">
        <v>51</v>
      </c>
    </row>
    <row r="6134" spans="1:8" x14ac:dyDescent="0.25">
      <c r="A6134" s="2">
        <v>571065</v>
      </c>
      <c r="B6134" s="1">
        <v>22434</v>
      </c>
      <c r="C6134" s="2" t="s">
        <v>765</v>
      </c>
      <c r="D6134" s="2">
        <v>8</v>
      </c>
      <c r="E6134" s="3">
        <v>40829.624305555553</v>
      </c>
      <c r="F6134" s="11">
        <v>1.95</v>
      </c>
      <c r="G6134" s="2">
        <v>12613</v>
      </c>
      <c r="H6134" s="11">
        <v>15.6</v>
      </c>
    </row>
    <row r="6135" spans="1:8" x14ac:dyDescent="0.25">
      <c r="A6135" s="2">
        <v>571065</v>
      </c>
      <c r="B6135" s="1">
        <v>22435</v>
      </c>
      <c r="C6135" s="2" t="s">
        <v>610</v>
      </c>
      <c r="D6135" s="2">
        <v>12</v>
      </c>
      <c r="E6135" s="3">
        <v>40829.624305555553</v>
      </c>
      <c r="F6135" s="11">
        <v>1.25</v>
      </c>
      <c r="G6135" s="2">
        <v>12613</v>
      </c>
      <c r="H6135" s="11">
        <v>15</v>
      </c>
    </row>
    <row r="6136" spans="1:8" x14ac:dyDescent="0.25">
      <c r="A6136" s="2">
        <v>571065</v>
      </c>
      <c r="B6136" s="1">
        <v>22437</v>
      </c>
      <c r="C6136" s="2" t="s">
        <v>845</v>
      </c>
      <c r="D6136" s="2">
        <v>20</v>
      </c>
      <c r="E6136" s="3">
        <v>40829.624305555553</v>
      </c>
      <c r="F6136" s="11">
        <v>0.85</v>
      </c>
      <c r="G6136" s="2">
        <v>12613</v>
      </c>
      <c r="H6136" s="11">
        <v>17</v>
      </c>
    </row>
    <row r="6137" spans="1:8" x14ac:dyDescent="0.25">
      <c r="A6137" s="2">
        <v>571065</v>
      </c>
      <c r="B6137" s="1">
        <v>22448</v>
      </c>
      <c r="C6137" s="2" t="s">
        <v>551</v>
      </c>
      <c r="D6137" s="2">
        <v>6</v>
      </c>
      <c r="E6137" s="3">
        <v>40829.624305555553</v>
      </c>
      <c r="F6137" s="11">
        <v>3.35</v>
      </c>
      <c r="G6137" s="2">
        <v>12613</v>
      </c>
      <c r="H6137" s="11">
        <v>20.100000000000001</v>
      </c>
    </row>
    <row r="6138" spans="1:8" x14ac:dyDescent="0.25">
      <c r="A6138" s="2">
        <v>571065</v>
      </c>
      <c r="B6138" s="1">
        <v>22467</v>
      </c>
      <c r="C6138" s="2" t="s">
        <v>107</v>
      </c>
      <c r="D6138" s="2">
        <v>12</v>
      </c>
      <c r="E6138" s="3">
        <v>40829.624305555553</v>
      </c>
      <c r="F6138" s="11">
        <v>2.5499999999999998</v>
      </c>
      <c r="G6138" s="2">
        <v>12613</v>
      </c>
      <c r="H6138" s="11">
        <v>30.599999999999998</v>
      </c>
    </row>
    <row r="6139" spans="1:8" x14ac:dyDescent="0.25">
      <c r="A6139" s="2">
        <v>571065</v>
      </c>
      <c r="B6139" s="1">
        <v>22489</v>
      </c>
      <c r="C6139" s="2" t="s">
        <v>185</v>
      </c>
      <c r="D6139" s="2">
        <v>24</v>
      </c>
      <c r="E6139" s="3">
        <v>40829.624305555553</v>
      </c>
      <c r="F6139" s="11">
        <v>0.42</v>
      </c>
      <c r="G6139" s="2">
        <v>12613</v>
      </c>
      <c r="H6139" s="11">
        <v>10.08</v>
      </c>
    </row>
    <row r="6140" spans="1:8" x14ac:dyDescent="0.25">
      <c r="A6140" s="2">
        <v>571065</v>
      </c>
      <c r="B6140" s="1">
        <v>22492</v>
      </c>
      <c r="C6140" s="2" t="s">
        <v>576</v>
      </c>
      <c r="D6140" s="2">
        <v>36</v>
      </c>
      <c r="E6140" s="3">
        <v>40829.624305555553</v>
      </c>
      <c r="F6140" s="11">
        <v>0.65</v>
      </c>
      <c r="G6140" s="2">
        <v>12613</v>
      </c>
      <c r="H6140" s="11">
        <v>23.400000000000002</v>
      </c>
    </row>
    <row r="6141" spans="1:8" x14ac:dyDescent="0.25">
      <c r="A6141" s="2">
        <v>571065</v>
      </c>
      <c r="B6141" s="1">
        <v>22551</v>
      </c>
      <c r="C6141" s="2" t="s">
        <v>158</v>
      </c>
      <c r="D6141" s="2">
        <v>12</v>
      </c>
      <c r="E6141" s="3">
        <v>40829.624305555553</v>
      </c>
      <c r="F6141" s="11">
        <v>1.65</v>
      </c>
      <c r="G6141" s="2">
        <v>12613</v>
      </c>
      <c r="H6141" s="11">
        <v>19.799999999999997</v>
      </c>
    </row>
    <row r="6142" spans="1:8" x14ac:dyDescent="0.25">
      <c r="A6142" s="2">
        <v>571065</v>
      </c>
      <c r="B6142" s="1">
        <v>22553</v>
      </c>
      <c r="C6142" s="2" t="s">
        <v>702</v>
      </c>
      <c r="D6142" s="2">
        <v>12</v>
      </c>
      <c r="E6142" s="3">
        <v>40829.624305555553</v>
      </c>
      <c r="F6142" s="11">
        <v>1.65</v>
      </c>
      <c r="G6142" s="2">
        <v>12613</v>
      </c>
      <c r="H6142" s="11">
        <v>19.799999999999997</v>
      </c>
    </row>
    <row r="6143" spans="1:8" x14ac:dyDescent="0.25">
      <c r="A6143" s="2">
        <v>571065</v>
      </c>
      <c r="B6143" s="1">
        <v>22554</v>
      </c>
      <c r="C6143" s="2" t="s">
        <v>110</v>
      </c>
      <c r="D6143" s="2">
        <v>24</v>
      </c>
      <c r="E6143" s="3">
        <v>40829.624305555553</v>
      </c>
      <c r="F6143" s="11">
        <v>1.65</v>
      </c>
      <c r="G6143" s="2">
        <v>12613</v>
      </c>
      <c r="H6143" s="11">
        <v>39.599999999999994</v>
      </c>
    </row>
    <row r="6144" spans="1:8" x14ac:dyDescent="0.25">
      <c r="A6144" s="2">
        <v>571065</v>
      </c>
      <c r="B6144" s="1">
        <v>22555</v>
      </c>
      <c r="C6144" s="2" t="s">
        <v>181</v>
      </c>
      <c r="D6144" s="2">
        <v>12</v>
      </c>
      <c r="E6144" s="3">
        <v>40829.624305555553</v>
      </c>
      <c r="F6144" s="11">
        <v>1.65</v>
      </c>
      <c r="G6144" s="2">
        <v>12613</v>
      </c>
      <c r="H6144" s="11">
        <v>19.799999999999997</v>
      </c>
    </row>
    <row r="6145" spans="1:8" x14ac:dyDescent="0.25">
      <c r="A6145" s="2">
        <v>571065</v>
      </c>
      <c r="B6145" s="1">
        <v>22556</v>
      </c>
      <c r="C6145" s="2" t="s">
        <v>77</v>
      </c>
      <c r="D6145" s="2">
        <v>12</v>
      </c>
      <c r="E6145" s="3">
        <v>40829.624305555553</v>
      </c>
      <c r="F6145" s="11">
        <v>1.65</v>
      </c>
      <c r="G6145" s="2">
        <v>12613</v>
      </c>
      <c r="H6145" s="11">
        <v>19.799999999999997</v>
      </c>
    </row>
    <row r="6146" spans="1:8" x14ac:dyDescent="0.25">
      <c r="A6146" s="2">
        <v>571065</v>
      </c>
      <c r="B6146" s="1">
        <v>22558</v>
      </c>
      <c r="C6146" s="2" t="s">
        <v>273</v>
      </c>
      <c r="D6146" s="2">
        <v>12</v>
      </c>
      <c r="E6146" s="3">
        <v>40829.624305555553</v>
      </c>
      <c r="F6146" s="11">
        <v>1.65</v>
      </c>
      <c r="G6146" s="2">
        <v>12613</v>
      </c>
      <c r="H6146" s="11">
        <v>19.799999999999997</v>
      </c>
    </row>
    <row r="6147" spans="1:8" x14ac:dyDescent="0.25">
      <c r="A6147" s="2">
        <v>571065</v>
      </c>
      <c r="B6147" s="1">
        <v>22620</v>
      </c>
      <c r="C6147" s="2" t="s">
        <v>155</v>
      </c>
      <c r="D6147" s="2">
        <v>12</v>
      </c>
      <c r="E6147" s="3">
        <v>40829.624305555553</v>
      </c>
      <c r="F6147" s="11">
        <v>1.45</v>
      </c>
      <c r="G6147" s="2">
        <v>12613</v>
      </c>
      <c r="H6147" s="11">
        <v>17.399999999999999</v>
      </c>
    </row>
    <row r="6148" spans="1:8" x14ac:dyDescent="0.25">
      <c r="A6148" s="2">
        <v>571065</v>
      </c>
      <c r="B6148" s="1">
        <v>22720</v>
      </c>
      <c r="C6148" s="2" t="s">
        <v>212</v>
      </c>
      <c r="D6148" s="2">
        <v>3</v>
      </c>
      <c r="E6148" s="3">
        <v>40829.624305555553</v>
      </c>
      <c r="F6148" s="11">
        <v>4.95</v>
      </c>
      <c r="G6148" s="2">
        <v>12613</v>
      </c>
      <c r="H6148" s="11">
        <v>14.850000000000001</v>
      </c>
    </row>
    <row r="6149" spans="1:8" x14ac:dyDescent="0.25">
      <c r="A6149" s="2">
        <v>571065</v>
      </c>
      <c r="B6149" s="1">
        <v>22960</v>
      </c>
      <c r="C6149" s="2" t="s">
        <v>52</v>
      </c>
      <c r="D6149" s="2">
        <v>6</v>
      </c>
      <c r="E6149" s="3">
        <v>40829.624305555553</v>
      </c>
      <c r="F6149" s="11">
        <v>4.25</v>
      </c>
      <c r="G6149" s="2">
        <v>12613</v>
      </c>
      <c r="H6149" s="11">
        <v>25.5</v>
      </c>
    </row>
    <row r="6150" spans="1:8" x14ac:dyDescent="0.25">
      <c r="A6150" s="2">
        <v>571065</v>
      </c>
      <c r="B6150" s="1">
        <v>22961</v>
      </c>
      <c r="C6150" s="2" t="s">
        <v>13</v>
      </c>
      <c r="D6150" s="2">
        <v>12</v>
      </c>
      <c r="E6150" s="3">
        <v>40829.624305555553</v>
      </c>
      <c r="F6150" s="11">
        <v>1.45</v>
      </c>
      <c r="G6150" s="2">
        <v>12613</v>
      </c>
      <c r="H6150" s="11">
        <v>17.399999999999999</v>
      </c>
    </row>
    <row r="6151" spans="1:8" x14ac:dyDescent="0.25">
      <c r="A6151" s="2">
        <v>571065</v>
      </c>
      <c r="B6151" s="1">
        <v>22965</v>
      </c>
      <c r="C6151" s="2" t="s">
        <v>1077</v>
      </c>
      <c r="D6151" s="2">
        <v>6</v>
      </c>
      <c r="E6151" s="3">
        <v>40829.624305555553</v>
      </c>
      <c r="F6151" s="11">
        <v>2.1</v>
      </c>
      <c r="G6151" s="2">
        <v>12613</v>
      </c>
      <c r="H6151" s="11">
        <v>12.600000000000001</v>
      </c>
    </row>
    <row r="6152" spans="1:8" x14ac:dyDescent="0.25">
      <c r="A6152" s="2">
        <v>571065</v>
      </c>
      <c r="B6152" s="1">
        <v>22966</v>
      </c>
      <c r="C6152" s="2" t="s">
        <v>209</v>
      </c>
      <c r="D6152" s="2">
        <v>12</v>
      </c>
      <c r="E6152" s="3">
        <v>40829.624305555553</v>
      </c>
      <c r="F6152" s="11">
        <v>1.25</v>
      </c>
      <c r="G6152" s="2">
        <v>12613</v>
      </c>
      <c r="H6152" s="11">
        <v>15</v>
      </c>
    </row>
    <row r="6153" spans="1:8" x14ac:dyDescent="0.25">
      <c r="A6153" s="2">
        <v>571065</v>
      </c>
      <c r="B6153" s="1">
        <v>22978</v>
      </c>
      <c r="C6153" s="2" t="s">
        <v>788</v>
      </c>
      <c r="D6153" s="2">
        <v>6</v>
      </c>
      <c r="E6153" s="3">
        <v>40829.624305555553</v>
      </c>
      <c r="F6153" s="11">
        <v>3.75</v>
      </c>
      <c r="G6153" s="2">
        <v>12613</v>
      </c>
      <c r="H6153" s="11">
        <v>22.5</v>
      </c>
    </row>
    <row r="6154" spans="1:8" x14ac:dyDescent="0.25">
      <c r="A6154" s="2">
        <v>571065</v>
      </c>
      <c r="B6154" s="1">
        <v>22980</v>
      </c>
      <c r="C6154" s="2" t="s">
        <v>787</v>
      </c>
      <c r="D6154" s="2">
        <v>12</v>
      </c>
      <c r="E6154" s="3">
        <v>40829.624305555553</v>
      </c>
      <c r="F6154" s="11">
        <v>1.65</v>
      </c>
      <c r="G6154" s="2">
        <v>12613</v>
      </c>
      <c r="H6154" s="11">
        <v>19.799999999999997</v>
      </c>
    </row>
    <row r="6155" spans="1:8" x14ac:dyDescent="0.25">
      <c r="A6155" s="2">
        <v>571065</v>
      </c>
      <c r="B6155" s="1">
        <v>23034</v>
      </c>
      <c r="C6155" s="2" t="s">
        <v>1281</v>
      </c>
      <c r="D6155" s="2">
        <v>12</v>
      </c>
      <c r="E6155" s="3">
        <v>40829.624305555553</v>
      </c>
      <c r="F6155" s="11">
        <v>1.45</v>
      </c>
      <c r="G6155" s="2">
        <v>12613</v>
      </c>
      <c r="H6155" s="11">
        <v>17.399999999999999</v>
      </c>
    </row>
    <row r="6156" spans="1:8" x14ac:dyDescent="0.25">
      <c r="A6156" s="2">
        <v>571065</v>
      </c>
      <c r="B6156" s="1">
        <v>23035</v>
      </c>
      <c r="C6156" s="2" t="s">
        <v>1245</v>
      </c>
      <c r="D6156" s="2">
        <v>12</v>
      </c>
      <c r="E6156" s="3">
        <v>40829.624305555553</v>
      </c>
      <c r="F6156" s="11">
        <v>1.45</v>
      </c>
      <c r="G6156" s="2">
        <v>12613</v>
      </c>
      <c r="H6156" s="11">
        <v>17.399999999999999</v>
      </c>
    </row>
    <row r="6157" spans="1:8" x14ac:dyDescent="0.25">
      <c r="A6157" s="2">
        <v>571065</v>
      </c>
      <c r="B6157" s="1">
        <v>23192</v>
      </c>
      <c r="C6157" s="2" t="s">
        <v>1001</v>
      </c>
      <c r="D6157" s="2">
        <v>12</v>
      </c>
      <c r="E6157" s="3">
        <v>40829.624305555553</v>
      </c>
      <c r="F6157" s="11">
        <v>1.65</v>
      </c>
      <c r="G6157" s="2">
        <v>12613</v>
      </c>
      <c r="H6157" s="11">
        <v>19.799999999999997</v>
      </c>
    </row>
    <row r="6158" spans="1:8" x14ac:dyDescent="0.25">
      <c r="A6158" s="2">
        <v>571065</v>
      </c>
      <c r="B6158" s="1">
        <v>23235</v>
      </c>
      <c r="C6158" s="2" t="s">
        <v>1135</v>
      </c>
      <c r="D6158" s="2">
        <v>6</v>
      </c>
      <c r="E6158" s="3">
        <v>40829.624305555553</v>
      </c>
      <c r="F6158" s="11">
        <v>2.89</v>
      </c>
      <c r="G6158" s="2">
        <v>12613</v>
      </c>
      <c r="H6158" s="11">
        <v>17.34</v>
      </c>
    </row>
    <row r="6159" spans="1:8" x14ac:dyDescent="0.25">
      <c r="A6159" s="2">
        <v>571065</v>
      </c>
      <c r="B6159" s="1">
        <v>23236</v>
      </c>
      <c r="C6159" s="2" t="s">
        <v>1361</v>
      </c>
      <c r="D6159" s="2">
        <v>12</v>
      </c>
      <c r="E6159" s="3">
        <v>40829.624305555553</v>
      </c>
      <c r="F6159" s="11">
        <v>2.89</v>
      </c>
      <c r="G6159" s="2">
        <v>12613</v>
      </c>
      <c r="H6159" s="11">
        <v>34.68</v>
      </c>
    </row>
    <row r="6160" spans="1:8" x14ac:dyDescent="0.25">
      <c r="A6160" s="2">
        <v>571065</v>
      </c>
      <c r="B6160" s="1">
        <v>23240</v>
      </c>
      <c r="C6160" s="2" t="s">
        <v>1377</v>
      </c>
      <c r="D6160" s="2">
        <v>6</v>
      </c>
      <c r="E6160" s="3">
        <v>40829.624305555553</v>
      </c>
      <c r="F6160" s="11">
        <v>4.1500000000000004</v>
      </c>
      <c r="G6160" s="2">
        <v>12613</v>
      </c>
      <c r="H6160" s="11">
        <v>24.900000000000002</v>
      </c>
    </row>
    <row r="6161" spans="1:8" x14ac:dyDescent="0.25">
      <c r="A6161" s="2">
        <v>571065</v>
      </c>
      <c r="B6161" s="1">
        <v>23243</v>
      </c>
      <c r="C6161" s="2" t="s">
        <v>1126</v>
      </c>
      <c r="D6161" s="2">
        <v>8</v>
      </c>
      <c r="E6161" s="3">
        <v>40829.624305555553</v>
      </c>
      <c r="F6161" s="11">
        <v>4.95</v>
      </c>
      <c r="G6161" s="2">
        <v>12613</v>
      </c>
      <c r="H6161" s="11">
        <v>39.6</v>
      </c>
    </row>
    <row r="6162" spans="1:8" x14ac:dyDescent="0.25">
      <c r="A6162" s="2">
        <v>571065</v>
      </c>
      <c r="B6162" s="1">
        <v>23244</v>
      </c>
      <c r="C6162" s="2" t="s">
        <v>1133</v>
      </c>
      <c r="D6162" s="2">
        <v>6</v>
      </c>
      <c r="E6162" s="3">
        <v>40829.624305555553</v>
      </c>
      <c r="F6162" s="11">
        <v>1.95</v>
      </c>
      <c r="G6162" s="2">
        <v>12613</v>
      </c>
      <c r="H6162" s="11">
        <v>11.7</v>
      </c>
    </row>
    <row r="6163" spans="1:8" x14ac:dyDescent="0.25">
      <c r="A6163" s="2">
        <v>571065</v>
      </c>
      <c r="B6163" s="1">
        <v>23245</v>
      </c>
      <c r="C6163" s="2" t="s">
        <v>1128</v>
      </c>
      <c r="D6163" s="2">
        <v>4</v>
      </c>
      <c r="E6163" s="3">
        <v>40829.624305555553</v>
      </c>
      <c r="F6163" s="11">
        <v>4.95</v>
      </c>
      <c r="G6163" s="2">
        <v>12613</v>
      </c>
      <c r="H6163" s="11">
        <v>19.8</v>
      </c>
    </row>
    <row r="6164" spans="1:8" x14ac:dyDescent="0.25">
      <c r="A6164" s="2">
        <v>571065</v>
      </c>
      <c r="B6164" s="1">
        <v>23247</v>
      </c>
      <c r="C6164" s="2" t="s">
        <v>1340</v>
      </c>
      <c r="D6164" s="2">
        <v>12</v>
      </c>
      <c r="E6164" s="3">
        <v>40829.624305555553</v>
      </c>
      <c r="F6164" s="11">
        <v>2.89</v>
      </c>
      <c r="G6164" s="2">
        <v>12613</v>
      </c>
      <c r="H6164" s="11">
        <v>34.68</v>
      </c>
    </row>
    <row r="6165" spans="1:8" x14ac:dyDescent="0.25">
      <c r="A6165" s="2">
        <v>571065</v>
      </c>
      <c r="B6165" s="1">
        <v>23254</v>
      </c>
      <c r="C6165" s="2" t="s">
        <v>1009</v>
      </c>
      <c r="D6165" s="2">
        <v>4</v>
      </c>
      <c r="E6165" s="3">
        <v>40829.624305555553</v>
      </c>
      <c r="F6165" s="11">
        <v>4.1500000000000004</v>
      </c>
      <c r="G6165" s="2">
        <v>12613</v>
      </c>
      <c r="H6165" s="11">
        <v>16.600000000000001</v>
      </c>
    </row>
    <row r="6166" spans="1:8" x14ac:dyDescent="0.25">
      <c r="A6166" s="2">
        <v>571065</v>
      </c>
      <c r="B6166" s="1">
        <v>23255</v>
      </c>
      <c r="C6166" s="2" t="s">
        <v>921</v>
      </c>
      <c r="D6166" s="2">
        <v>4</v>
      </c>
      <c r="E6166" s="3">
        <v>40829.624305555553</v>
      </c>
      <c r="F6166" s="11">
        <v>4.1500000000000004</v>
      </c>
      <c r="G6166" s="2">
        <v>12613</v>
      </c>
      <c r="H6166" s="11">
        <v>16.600000000000001</v>
      </c>
    </row>
    <row r="6167" spans="1:8" x14ac:dyDescent="0.25">
      <c r="A6167" s="2">
        <v>571065</v>
      </c>
      <c r="B6167" s="1">
        <v>23256</v>
      </c>
      <c r="C6167" s="2" t="s">
        <v>922</v>
      </c>
      <c r="D6167" s="2">
        <v>4</v>
      </c>
      <c r="E6167" s="3">
        <v>40829.624305555553</v>
      </c>
      <c r="F6167" s="11">
        <v>4.1500000000000004</v>
      </c>
      <c r="G6167" s="2">
        <v>12613</v>
      </c>
      <c r="H6167" s="11">
        <v>16.600000000000001</v>
      </c>
    </row>
    <row r="6168" spans="1:8" x14ac:dyDescent="0.25">
      <c r="A6168" s="2">
        <v>571065</v>
      </c>
      <c r="B6168" s="1">
        <v>23307</v>
      </c>
      <c r="C6168" s="2" t="s">
        <v>1129</v>
      </c>
      <c r="D6168" s="2">
        <v>24</v>
      </c>
      <c r="E6168" s="3">
        <v>40829.624305555553</v>
      </c>
      <c r="F6168" s="11">
        <v>0.55000000000000004</v>
      </c>
      <c r="G6168" s="2">
        <v>12613</v>
      </c>
      <c r="H6168" s="11">
        <v>13.200000000000001</v>
      </c>
    </row>
    <row r="6169" spans="1:8" x14ac:dyDescent="0.25">
      <c r="A6169" s="2">
        <v>571065</v>
      </c>
      <c r="B6169" s="1">
        <v>23348</v>
      </c>
      <c r="C6169" s="2" t="s">
        <v>1577</v>
      </c>
      <c r="D6169" s="2">
        <v>6</v>
      </c>
      <c r="E6169" s="3">
        <v>40829.624305555553</v>
      </c>
      <c r="F6169" s="11">
        <v>2.08</v>
      </c>
      <c r="G6169" s="2">
        <v>12613</v>
      </c>
      <c r="H6169" s="11">
        <v>12.48</v>
      </c>
    </row>
    <row r="6170" spans="1:8" x14ac:dyDescent="0.25">
      <c r="A6170" s="2">
        <v>571065</v>
      </c>
      <c r="B6170" s="1">
        <v>23388</v>
      </c>
      <c r="C6170" s="2" t="s">
        <v>1470</v>
      </c>
      <c r="D6170" s="2">
        <v>8</v>
      </c>
      <c r="E6170" s="3">
        <v>40829.624305555553</v>
      </c>
      <c r="F6170" s="11">
        <v>4.1500000000000004</v>
      </c>
      <c r="G6170" s="2">
        <v>12613</v>
      </c>
      <c r="H6170" s="11">
        <v>33.200000000000003</v>
      </c>
    </row>
    <row r="6171" spans="1:8" x14ac:dyDescent="0.25">
      <c r="A6171" s="2">
        <v>571065</v>
      </c>
      <c r="B6171" s="1">
        <v>23389</v>
      </c>
      <c r="C6171" s="2" t="s">
        <v>1480</v>
      </c>
      <c r="D6171" s="2">
        <v>4</v>
      </c>
      <c r="E6171" s="3">
        <v>40829.624305555553</v>
      </c>
      <c r="F6171" s="11">
        <v>4.1500000000000004</v>
      </c>
      <c r="G6171" s="2">
        <v>12613</v>
      </c>
      <c r="H6171" s="11">
        <v>16.600000000000001</v>
      </c>
    </row>
    <row r="6172" spans="1:8" x14ac:dyDescent="0.25">
      <c r="A6172" s="2">
        <v>571065</v>
      </c>
      <c r="B6172" s="1">
        <v>23390</v>
      </c>
      <c r="C6172" s="2" t="s">
        <v>1606</v>
      </c>
      <c r="D6172" s="2">
        <v>4</v>
      </c>
      <c r="E6172" s="3">
        <v>40829.624305555553</v>
      </c>
      <c r="F6172" s="11">
        <v>4.1500000000000004</v>
      </c>
      <c r="G6172" s="2">
        <v>12613</v>
      </c>
      <c r="H6172" s="11">
        <v>16.600000000000001</v>
      </c>
    </row>
    <row r="6173" spans="1:8" x14ac:dyDescent="0.25">
      <c r="A6173" s="2">
        <v>571065</v>
      </c>
      <c r="B6173" s="1">
        <v>23493</v>
      </c>
      <c r="C6173" s="2" t="s">
        <v>1546</v>
      </c>
      <c r="D6173" s="2">
        <v>10</v>
      </c>
      <c r="E6173" s="3">
        <v>40829.624305555553</v>
      </c>
      <c r="F6173" s="11">
        <v>1.95</v>
      </c>
      <c r="G6173" s="2">
        <v>12613</v>
      </c>
      <c r="H6173" s="11">
        <v>19.5</v>
      </c>
    </row>
    <row r="6174" spans="1:8" x14ac:dyDescent="0.25">
      <c r="A6174" s="2">
        <v>571065</v>
      </c>
      <c r="B6174" s="1">
        <v>23494</v>
      </c>
      <c r="C6174" s="2" t="s">
        <v>1549</v>
      </c>
      <c r="D6174" s="2">
        <v>6</v>
      </c>
      <c r="E6174" s="3">
        <v>40829.624305555553</v>
      </c>
      <c r="F6174" s="11">
        <v>5.95</v>
      </c>
      <c r="G6174" s="2">
        <v>12613</v>
      </c>
      <c r="H6174" s="11">
        <v>35.700000000000003</v>
      </c>
    </row>
    <row r="6175" spans="1:8" x14ac:dyDescent="0.25">
      <c r="A6175" s="2">
        <v>571065</v>
      </c>
      <c r="B6175" s="1">
        <v>23559</v>
      </c>
      <c r="C6175" s="2" t="s">
        <v>1471</v>
      </c>
      <c r="D6175" s="2">
        <v>12</v>
      </c>
      <c r="E6175" s="3">
        <v>40829.624305555553</v>
      </c>
      <c r="F6175" s="11">
        <v>2.08</v>
      </c>
      <c r="G6175" s="2">
        <v>12613</v>
      </c>
      <c r="H6175" s="11">
        <v>24.96</v>
      </c>
    </row>
    <row r="6176" spans="1:8" x14ac:dyDescent="0.25">
      <c r="A6176" s="2">
        <v>571065</v>
      </c>
      <c r="B6176" s="1">
        <v>84375</v>
      </c>
      <c r="C6176" s="2" t="s">
        <v>59</v>
      </c>
      <c r="D6176" s="2">
        <v>12</v>
      </c>
      <c r="E6176" s="3">
        <v>40829.624305555553</v>
      </c>
      <c r="F6176" s="11">
        <v>2.1</v>
      </c>
      <c r="G6176" s="2">
        <v>12613</v>
      </c>
      <c r="H6176" s="11">
        <v>25.200000000000003</v>
      </c>
    </row>
    <row r="6177" spans="1:8" x14ac:dyDescent="0.25">
      <c r="A6177" s="2">
        <v>571065</v>
      </c>
      <c r="B6177" s="1">
        <v>84378</v>
      </c>
      <c r="C6177" s="2" t="s">
        <v>989</v>
      </c>
      <c r="D6177" s="2">
        <v>12</v>
      </c>
      <c r="E6177" s="3">
        <v>40829.624305555553</v>
      </c>
      <c r="F6177" s="11">
        <v>1.45</v>
      </c>
      <c r="G6177" s="2">
        <v>12613</v>
      </c>
      <c r="H6177" s="11">
        <v>17.399999999999999</v>
      </c>
    </row>
    <row r="6178" spans="1:8" x14ac:dyDescent="0.25">
      <c r="A6178" s="2">
        <v>571065</v>
      </c>
      <c r="B6178" s="1">
        <v>84946</v>
      </c>
      <c r="C6178" s="2" t="s">
        <v>1303</v>
      </c>
      <c r="D6178" s="2">
        <v>24</v>
      </c>
      <c r="E6178" s="3">
        <v>40829.624305555553</v>
      </c>
      <c r="F6178" s="11">
        <v>1.25</v>
      </c>
      <c r="G6178" s="2">
        <v>12613</v>
      </c>
      <c r="H6178" s="11">
        <v>30</v>
      </c>
    </row>
    <row r="6179" spans="1:8" x14ac:dyDescent="0.25">
      <c r="A6179" s="2">
        <v>571065</v>
      </c>
      <c r="B6179" s="1">
        <v>85053</v>
      </c>
      <c r="C6179" s="2" t="s">
        <v>918</v>
      </c>
      <c r="D6179" s="2">
        <v>12</v>
      </c>
      <c r="E6179" s="3">
        <v>40829.624305555553</v>
      </c>
      <c r="F6179" s="11">
        <v>2.1</v>
      </c>
      <c r="G6179" s="2">
        <v>12613</v>
      </c>
      <c r="H6179" s="11">
        <v>25.200000000000003</v>
      </c>
    </row>
    <row r="6180" spans="1:8" x14ac:dyDescent="0.25">
      <c r="A6180" s="2">
        <v>571065</v>
      </c>
      <c r="B6180" s="1" t="s">
        <v>966</v>
      </c>
      <c r="C6180" s="2" t="s">
        <v>967</v>
      </c>
      <c r="D6180" s="2">
        <v>12</v>
      </c>
      <c r="E6180" s="3">
        <v>40829.624305555553</v>
      </c>
      <c r="F6180" s="11">
        <v>0.85</v>
      </c>
      <c r="G6180" s="2">
        <v>12613</v>
      </c>
      <c r="H6180" s="11">
        <v>10.199999999999999</v>
      </c>
    </row>
    <row r="6181" spans="1:8" x14ac:dyDescent="0.25">
      <c r="A6181" s="2">
        <v>571065</v>
      </c>
      <c r="B6181" s="1" t="s">
        <v>339</v>
      </c>
      <c r="C6181" s="2" t="s">
        <v>924</v>
      </c>
      <c r="D6181" s="2">
        <v>4</v>
      </c>
      <c r="E6181" s="3">
        <v>40829.624305555553</v>
      </c>
      <c r="F6181" s="11">
        <v>4.1500000000000004</v>
      </c>
      <c r="G6181" s="2">
        <v>12613</v>
      </c>
      <c r="H6181" s="11">
        <v>16.600000000000001</v>
      </c>
    </row>
    <row r="6182" spans="1:8" x14ac:dyDescent="0.25">
      <c r="A6182" s="2">
        <v>571215</v>
      </c>
      <c r="B6182" s="1">
        <v>20682</v>
      </c>
      <c r="C6182" s="2" t="s">
        <v>308</v>
      </c>
      <c r="D6182" s="2">
        <v>6</v>
      </c>
      <c r="E6182" s="3">
        <v>40830.539583333331</v>
      </c>
      <c r="F6182" s="11">
        <v>3.25</v>
      </c>
      <c r="G6182" s="2">
        <v>13810</v>
      </c>
      <c r="H6182" s="11">
        <v>19.5</v>
      </c>
    </row>
    <row r="6183" spans="1:8" x14ac:dyDescent="0.25">
      <c r="A6183" s="2">
        <v>571215</v>
      </c>
      <c r="B6183" s="1">
        <v>21668</v>
      </c>
      <c r="C6183" s="2" t="s">
        <v>274</v>
      </c>
      <c r="D6183" s="2">
        <v>12</v>
      </c>
      <c r="E6183" s="3">
        <v>40830.539583333331</v>
      </c>
      <c r="F6183" s="11">
        <v>1.45</v>
      </c>
      <c r="G6183" s="2">
        <v>13810</v>
      </c>
      <c r="H6183" s="11">
        <v>17.399999999999999</v>
      </c>
    </row>
    <row r="6184" spans="1:8" x14ac:dyDescent="0.25">
      <c r="A6184" s="2">
        <v>571215</v>
      </c>
      <c r="B6184" s="1">
        <v>21669</v>
      </c>
      <c r="C6184" s="2" t="s">
        <v>275</v>
      </c>
      <c r="D6184" s="2">
        <v>12</v>
      </c>
      <c r="E6184" s="3">
        <v>40830.539583333331</v>
      </c>
      <c r="F6184" s="11">
        <v>1.45</v>
      </c>
      <c r="G6184" s="2">
        <v>13810</v>
      </c>
      <c r="H6184" s="11">
        <v>17.399999999999999</v>
      </c>
    </row>
    <row r="6185" spans="1:8" x14ac:dyDescent="0.25">
      <c r="A6185" s="2">
        <v>571215</v>
      </c>
      <c r="B6185" s="1">
        <v>21672</v>
      </c>
      <c r="C6185" s="2" t="s">
        <v>276</v>
      </c>
      <c r="D6185" s="2">
        <v>12</v>
      </c>
      <c r="E6185" s="3">
        <v>40830.539583333331</v>
      </c>
      <c r="F6185" s="11">
        <v>1.45</v>
      </c>
      <c r="G6185" s="2">
        <v>13810</v>
      </c>
      <c r="H6185" s="11">
        <v>17.399999999999999</v>
      </c>
    </row>
    <row r="6186" spans="1:8" x14ac:dyDescent="0.25">
      <c r="A6186" s="2">
        <v>571215</v>
      </c>
      <c r="B6186" s="1">
        <v>21673</v>
      </c>
      <c r="C6186" s="2" t="s">
        <v>277</v>
      </c>
      <c r="D6186" s="2">
        <v>12</v>
      </c>
      <c r="E6186" s="3">
        <v>40830.539583333331</v>
      </c>
      <c r="F6186" s="11">
        <v>1.45</v>
      </c>
      <c r="G6186" s="2">
        <v>13810</v>
      </c>
      <c r="H6186" s="11">
        <v>17.399999999999999</v>
      </c>
    </row>
    <row r="6187" spans="1:8" x14ac:dyDescent="0.25">
      <c r="A6187" s="2">
        <v>571215</v>
      </c>
      <c r="B6187" s="1">
        <v>22175</v>
      </c>
      <c r="C6187" s="2" t="s">
        <v>896</v>
      </c>
      <c r="D6187" s="2">
        <v>6</v>
      </c>
      <c r="E6187" s="3">
        <v>40830.539583333331</v>
      </c>
      <c r="F6187" s="11">
        <v>2.95</v>
      </c>
      <c r="G6187" s="2">
        <v>13810</v>
      </c>
      <c r="H6187" s="11">
        <v>17.700000000000003</v>
      </c>
    </row>
    <row r="6188" spans="1:8" x14ac:dyDescent="0.25">
      <c r="A6188" s="2">
        <v>571215</v>
      </c>
      <c r="B6188" s="1">
        <v>22176</v>
      </c>
      <c r="C6188" s="2" t="s">
        <v>470</v>
      </c>
      <c r="D6188" s="2">
        <v>6</v>
      </c>
      <c r="E6188" s="3">
        <v>40830.539583333331</v>
      </c>
      <c r="F6188" s="11">
        <v>2.95</v>
      </c>
      <c r="G6188" s="2">
        <v>13810</v>
      </c>
      <c r="H6188" s="11">
        <v>17.700000000000003</v>
      </c>
    </row>
    <row r="6189" spans="1:8" x14ac:dyDescent="0.25">
      <c r="A6189" s="2">
        <v>571215</v>
      </c>
      <c r="B6189" s="1">
        <v>22320</v>
      </c>
      <c r="C6189" s="2" t="s">
        <v>625</v>
      </c>
      <c r="D6189" s="2">
        <v>6</v>
      </c>
      <c r="E6189" s="3">
        <v>40830.539583333331</v>
      </c>
      <c r="F6189" s="11">
        <v>5.95</v>
      </c>
      <c r="G6189" s="2">
        <v>13810</v>
      </c>
      <c r="H6189" s="11">
        <v>35.700000000000003</v>
      </c>
    </row>
    <row r="6190" spans="1:8" x14ac:dyDescent="0.25">
      <c r="A6190" s="2">
        <v>571215</v>
      </c>
      <c r="B6190" s="1">
        <v>22367</v>
      </c>
      <c r="C6190" s="2" t="s">
        <v>465</v>
      </c>
      <c r="D6190" s="2">
        <v>8</v>
      </c>
      <c r="E6190" s="3">
        <v>40830.539583333331</v>
      </c>
      <c r="F6190" s="11">
        <v>1.95</v>
      </c>
      <c r="G6190" s="2">
        <v>13810</v>
      </c>
      <c r="H6190" s="11">
        <v>15.6</v>
      </c>
    </row>
    <row r="6191" spans="1:8" x14ac:dyDescent="0.25">
      <c r="A6191" s="2">
        <v>571215</v>
      </c>
      <c r="B6191" s="1">
        <v>22580</v>
      </c>
      <c r="C6191" s="2" t="s">
        <v>1255</v>
      </c>
      <c r="D6191" s="2">
        <v>12</v>
      </c>
      <c r="E6191" s="3">
        <v>40830.539583333331</v>
      </c>
      <c r="F6191" s="11">
        <v>5.95</v>
      </c>
      <c r="G6191" s="2">
        <v>13810</v>
      </c>
      <c r="H6191" s="11">
        <v>71.400000000000006</v>
      </c>
    </row>
    <row r="6192" spans="1:8" x14ac:dyDescent="0.25">
      <c r="A6192" s="2">
        <v>571215</v>
      </c>
      <c r="B6192" s="1">
        <v>22669</v>
      </c>
      <c r="C6192" s="2" t="s">
        <v>457</v>
      </c>
      <c r="D6192" s="2">
        <v>10</v>
      </c>
      <c r="E6192" s="3">
        <v>40830.539583333331</v>
      </c>
      <c r="F6192" s="11">
        <v>2.95</v>
      </c>
      <c r="G6192" s="2">
        <v>13810</v>
      </c>
      <c r="H6192" s="11">
        <v>29.5</v>
      </c>
    </row>
    <row r="6193" spans="1:8" x14ac:dyDescent="0.25">
      <c r="A6193" s="2">
        <v>571215</v>
      </c>
      <c r="B6193" s="1">
        <v>22898</v>
      </c>
      <c r="C6193" s="2" t="s">
        <v>61</v>
      </c>
      <c r="D6193" s="2">
        <v>8</v>
      </c>
      <c r="E6193" s="3">
        <v>40830.539583333331</v>
      </c>
      <c r="F6193" s="11">
        <v>1.95</v>
      </c>
      <c r="G6193" s="2">
        <v>13810</v>
      </c>
      <c r="H6193" s="11">
        <v>15.6</v>
      </c>
    </row>
    <row r="6194" spans="1:8" x14ac:dyDescent="0.25">
      <c r="A6194" s="2">
        <v>571215</v>
      </c>
      <c r="B6194" s="1">
        <v>22941</v>
      </c>
      <c r="C6194" s="2" t="s">
        <v>1435</v>
      </c>
      <c r="D6194" s="2">
        <v>6</v>
      </c>
      <c r="E6194" s="3">
        <v>40830.539583333331</v>
      </c>
      <c r="F6194" s="11">
        <v>8.5</v>
      </c>
      <c r="G6194" s="2">
        <v>13810</v>
      </c>
      <c r="H6194" s="11">
        <v>51</v>
      </c>
    </row>
    <row r="6195" spans="1:8" x14ac:dyDescent="0.25">
      <c r="A6195" s="2">
        <v>571215</v>
      </c>
      <c r="B6195" s="1">
        <v>22943</v>
      </c>
      <c r="C6195" s="2" t="s">
        <v>157</v>
      </c>
      <c r="D6195" s="2">
        <v>9</v>
      </c>
      <c r="E6195" s="3">
        <v>40830.539583333331</v>
      </c>
      <c r="F6195" s="11">
        <v>4.95</v>
      </c>
      <c r="G6195" s="2">
        <v>13810</v>
      </c>
      <c r="H6195" s="11">
        <v>44.550000000000004</v>
      </c>
    </row>
    <row r="6196" spans="1:8" x14ac:dyDescent="0.25">
      <c r="A6196" s="2">
        <v>571215</v>
      </c>
      <c r="B6196" s="1">
        <v>22947</v>
      </c>
      <c r="C6196" s="2" t="s">
        <v>1613</v>
      </c>
      <c r="D6196" s="2">
        <v>6</v>
      </c>
      <c r="E6196" s="3">
        <v>40830.539583333331</v>
      </c>
      <c r="F6196" s="11">
        <v>16.95</v>
      </c>
      <c r="G6196" s="2">
        <v>13810</v>
      </c>
      <c r="H6196" s="11">
        <v>101.69999999999999</v>
      </c>
    </row>
    <row r="6197" spans="1:8" x14ac:dyDescent="0.25">
      <c r="A6197" s="2">
        <v>571215</v>
      </c>
      <c r="B6197" s="1">
        <v>22964</v>
      </c>
      <c r="C6197" s="2" t="s">
        <v>53</v>
      </c>
      <c r="D6197" s="2">
        <v>12</v>
      </c>
      <c r="E6197" s="3">
        <v>40830.539583333331</v>
      </c>
      <c r="F6197" s="11">
        <v>2.1</v>
      </c>
      <c r="G6197" s="2">
        <v>13810</v>
      </c>
      <c r="H6197" s="11">
        <v>25.200000000000003</v>
      </c>
    </row>
    <row r="6198" spans="1:8" x14ac:dyDescent="0.25">
      <c r="A6198" s="2">
        <v>571215</v>
      </c>
      <c r="B6198" s="1">
        <v>22966</v>
      </c>
      <c r="C6198" s="2" t="s">
        <v>209</v>
      </c>
      <c r="D6198" s="2">
        <v>12</v>
      </c>
      <c r="E6198" s="3">
        <v>40830.539583333331</v>
      </c>
      <c r="F6198" s="11">
        <v>1.25</v>
      </c>
      <c r="G6198" s="2">
        <v>13810</v>
      </c>
      <c r="H6198" s="11">
        <v>15</v>
      </c>
    </row>
    <row r="6199" spans="1:8" x14ac:dyDescent="0.25">
      <c r="A6199" s="2">
        <v>571215</v>
      </c>
      <c r="B6199" s="1">
        <v>23298</v>
      </c>
      <c r="C6199" s="2" t="s">
        <v>1020</v>
      </c>
      <c r="D6199" s="2">
        <v>9</v>
      </c>
      <c r="E6199" s="3">
        <v>40830.539583333331</v>
      </c>
      <c r="F6199" s="11">
        <v>4.95</v>
      </c>
      <c r="G6199" s="2">
        <v>13810</v>
      </c>
      <c r="H6199" s="11">
        <v>44.550000000000004</v>
      </c>
    </row>
    <row r="6200" spans="1:8" x14ac:dyDescent="0.25">
      <c r="A6200" s="2">
        <v>571215</v>
      </c>
      <c r="B6200" s="1">
        <v>84375</v>
      </c>
      <c r="C6200" s="2" t="s">
        <v>59</v>
      </c>
      <c r="D6200" s="2">
        <v>12</v>
      </c>
      <c r="E6200" s="3">
        <v>40830.539583333331</v>
      </c>
      <c r="F6200" s="11">
        <v>2.1</v>
      </c>
      <c r="G6200" s="2">
        <v>13810</v>
      </c>
      <c r="H6200" s="11">
        <v>25.200000000000003</v>
      </c>
    </row>
    <row r="6201" spans="1:8" x14ac:dyDescent="0.25">
      <c r="A6201" s="2">
        <v>571227</v>
      </c>
      <c r="B6201" s="1">
        <v>20750</v>
      </c>
      <c r="C6201" s="2" t="s">
        <v>79</v>
      </c>
      <c r="D6201" s="2">
        <v>10</v>
      </c>
      <c r="E6201" s="3">
        <v>40830.57916666667</v>
      </c>
      <c r="F6201" s="11">
        <v>7.95</v>
      </c>
      <c r="G6201" s="2">
        <v>12477</v>
      </c>
      <c r="H6201" s="11">
        <v>79.5</v>
      </c>
    </row>
    <row r="6202" spans="1:8" x14ac:dyDescent="0.25">
      <c r="A6202" s="2">
        <v>571227</v>
      </c>
      <c r="B6202" s="1">
        <v>20998</v>
      </c>
      <c r="C6202" s="2" t="s">
        <v>818</v>
      </c>
      <c r="D6202" s="2">
        <v>7</v>
      </c>
      <c r="E6202" s="3">
        <v>40830.57916666667</v>
      </c>
      <c r="F6202" s="11">
        <v>2.5499999999999998</v>
      </c>
      <c r="G6202" s="2">
        <v>12477</v>
      </c>
      <c r="H6202" s="11">
        <v>17.849999999999998</v>
      </c>
    </row>
    <row r="6203" spans="1:8" x14ac:dyDescent="0.25">
      <c r="A6203" s="2">
        <v>571227</v>
      </c>
      <c r="B6203" s="1">
        <v>21116</v>
      </c>
      <c r="C6203" s="2" t="s">
        <v>606</v>
      </c>
      <c r="D6203" s="2">
        <v>6</v>
      </c>
      <c r="E6203" s="3">
        <v>40830.57916666667</v>
      </c>
      <c r="F6203" s="11">
        <v>4.95</v>
      </c>
      <c r="G6203" s="2">
        <v>12477</v>
      </c>
      <c r="H6203" s="11">
        <v>29.700000000000003</v>
      </c>
    </row>
    <row r="6204" spans="1:8" x14ac:dyDescent="0.25">
      <c r="A6204" s="2">
        <v>571227</v>
      </c>
      <c r="B6204" s="1">
        <v>21231</v>
      </c>
      <c r="C6204" s="2" t="s">
        <v>200</v>
      </c>
      <c r="D6204" s="2">
        <v>36</v>
      </c>
      <c r="E6204" s="3">
        <v>40830.57916666667</v>
      </c>
      <c r="F6204" s="11">
        <v>1.25</v>
      </c>
      <c r="G6204" s="2">
        <v>12477</v>
      </c>
      <c r="H6204" s="11">
        <v>45</v>
      </c>
    </row>
    <row r="6205" spans="1:8" x14ac:dyDescent="0.25">
      <c r="A6205" s="2">
        <v>571227</v>
      </c>
      <c r="B6205" s="1">
        <v>21257</v>
      </c>
      <c r="C6205" s="2" t="s">
        <v>760</v>
      </c>
      <c r="D6205" s="2">
        <v>6</v>
      </c>
      <c r="E6205" s="3">
        <v>40830.57916666667</v>
      </c>
      <c r="F6205" s="11">
        <v>7.95</v>
      </c>
      <c r="G6205" s="2">
        <v>12477</v>
      </c>
      <c r="H6205" s="11">
        <v>47.7</v>
      </c>
    </row>
    <row r="6206" spans="1:8" x14ac:dyDescent="0.25">
      <c r="A6206" s="2">
        <v>571227</v>
      </c>
      <c r="B6206" s="1">
        <v>21284</v>
      </c>
      <c r="C6206" s="2" t="s">
        <v>1618</v>
      </c>
      <c r="D6206" s="2">
        <v>12</v>
      </c>
      <c r="E6206" s="3">
        <v>40830.57916666667</v>
      </c>
      <c r="F6206" s="11">
        <v>1.69</v>
      </c>
      <c r="G6206" s="2">
        <v>12477</v>
      </c>
      <c r="H6206" s="11">
        <v>20.28</v>
      </c>
    </row>
    <row r="6207" spans="1:8" x14ac:dyDescent="0.25">
      <c r="A6207" s="2">
        <v>571227</v>
      </c>
      <c r="B6207" s="1">
        <v>21539</v>
      </c>
      <c r="C6207" s="2" t="s">
        <v>336</v>
      </c>
      <c r="D6207" s="2">
        <v>15</v>
      </c>
      <c r="E6207" s="3">
        <v>40830.57916666667</v>
      </c>
      <c r="F6207" s="11">
        <v>4.95</v>
      </c>
      <c r="G6207" s="2">
        <v>12477</v>
      </c>
      <c r="H6207" s="11">
        <v>74.25</v>
      </c>
    </row>
    <row r="6208" spans="1:8" x14ac:dyDescent="0.25">
      <c r="A6208" s="2">
        <v>571227</v>
      </c>
      <c r="B6208" s="1">
        <v>21672</v>
      </c>
      <c r="C6208" s="2" t="s">
        <v>276</v>
      </c>
      <c r="D6208" s="2">
        <v>12</v>
      </c>
      <c r="E6208" s="3">
        <v>40830.57916666667</v>
      </c>
      <c r="F6208" s="11">
        <v>1.45</v>
      </c>
      <c r="G6208" s="2">
        <v>12477</v>
      </c>
      <c r="H6208" s="11">
        <v>17.399999999999999</v>
      </c>
    </row>
    <row r="6209" spans="1:8" x14ac:dyDescent="0.25">
      <c r="A6209" s="2">
        <v>571227</v>
      </c>
      <c r="B6209" s="1">
        <v>22077</v>
      </c>
      <c r="C6209" s="2" t="s">
        <v>17</v>
      </c>
      <c r="D6209" s="2">
        <v>12</v>
      </c>
      <c r="E6209" s="3">
        <v>40830.57916666667</v>
      </c>
      <c r="F6209" s="11">
        <v>1.95</v>
      </c>
      <c r="G6209" s="2">
        <v>12477</v>
      </c>
      <c r="H6209" s="11">
        <v>23.4</v>
      </c>
    </row>
    <row r="6210" spans="1:8" x14ac:dyDescent="0.25">
      <c r="A6210" s="2">
        <v>571227</v>
      </c>
      <c r="B6210" s="1">
        <v>22134</v>
      </c>
      <c r="C6210" s="2" t="s">
        <v>619</v>
      </c>
      <c r="D6210" s="2">
        <v>12</v>
      </c>
      <c r="E6210" s="3">
        <v>40830.57916666667</v>
      </c>
      <c r="F6210" s="11">
        <v>0.42</v>
      </c>
      <c r="G6210" s="2">
        <v>12477</v>
      </c>
      <c r="H6210" s="11">
        <v>5.04</v>
      </c>
    </row>
    <row r="6211" spans="1:8" x14ac:dyDescent="0.25">
      <c r="A6211" s="2">
        <v>571227</v>
      </c>
      <c r="B6211" s="1">
        <v>22175</v>
      </c>
      <c r="C6211" s="2" t="s">
        <v>896</v>
      </c>
      <c r="D6211" s="2">
        <v>12</v>
      </c>
      <c r="E6211" s="3">
        <v>40830.57916666667</v>
      </c>
      <c r="F6211" s="11">
        <v>2.95</v>
      </c>
      <c r="G6211" s="2">
        <v>12477</v>
      </c>
      <c r="H6211" s="11">
        <v>35.400000000000006</v>
      </c>
    </row>
    <row r="6212" spans="1:8" x14ac:dyDescent="0.25">
      <c r="A6212" s="2">
        <v>571227</v>
      </c>
      <c r="B6212" s="1">
        <v>22212</v>
      </c>
      <c r="C6212" s="2" t="s">
        <v>572</v>
      </c>
      <c r="D6212" s="2">
        <v>12</v>
      </c>
      <c r="E6212" s="3">
        <v>40830.57916666667</v>
      </c>
      <c r="F6212" s="11">
        <v>2.1</v>
      </c>
      <c r="G6212" s="2">
        <v>12477</v>
      </c>
      <c r="H6212" s="11">
        <v>25.200000000000003</v>
      </c>
    </row>
    <row r="6213" spans="1:8" x14ac:dyDescent="0.25">
      <c r="A6213" s="2">
        <v>571227</v>
      </c>
      <c r="B6213" s="1">
        <v>22222</v>
      </c>
      <c r="C6213" s="2" t="s">
        <v>245</v>
      </c>
      <c r="D6213" s="2">
        <v>6</v>
      </c>
      <c r="E6213" s="3">
        <v>40830.57916666667</v>
      </c>
      <c r="F6213" s="11">
        <v>4.95</v>
      </c>
      <c r="G6213" s="2">
        <v>12477</v>
      </c>
      <c r="H6213" s="11">
        <v>29.700000000000003</v>
      </c>
    </row>
    <row r="6214" spans="1:8" x14ac:dyDescent="0.25">
      <c r="A6214" s="2">
        <v>571227</v>
      </c>
      <c r="B6214" s="1">
        <v>22278</v>
      </c>
      <c r="C6214" s="2" t="s">
        <v>889</v>
      </c>
      <c r="D6214" s="2">
        <v>12</v>
      </c>
      <c r="E6214" s="3">
        <v>40830.57916666667</v>
      </c>
      <c r="F6214" s="11">
        <v>4.95</v>
      </c>
      <c r="G6214" s="2">
        <v>12477</v>
      </c>
      <c r="H6214" s="11">
        <v>59.400000000000006</v>
      </c>
    </row>
    <row r="6215" spans="1:8" x14ac:dyDescent="0.25">
      <c r="A6215" s="2">
        <v>571227</v>
      </c>
      <c r="B6215" s="1">
        <v>22303</v>
      </c>
      <c r="C6215" s="2" t="s">
        <v>422</v>
      </c>
      <c r="D6215" s="2">
        <v>6</v>
      </c>
      <c r="E6215" s="3">
        <v>40830.57916666667</v>
      </c>
      <c r="F6215" s="11">
        <v>2.5499999999999998</v>
      </c>
      <c r="G6215" s="2">
        <v>12477</v>
      </c>
      <c r="H6215" s="11">
        <v>15.299999999999999</v>
      </c>
    </row>
    <row r="6216" spans="1:8" x14ac:dyDescent="0.25">
      <c r="A6216" s="2">
        <v>571227</v>
      </c>
      <c r="B6216" s="1">
        <v>22317</v>
      </c>
      <c r="C6216" s="2" t="s">
        <v>1167</v>
      </c>
      <c r="D6216" s="2">
        <v>6</v>
      </c>
      <c r="E6216" s="3">
        <v>40830.57916666667</v>
      </c>
      <c r="F6216" s="11">
        <v>2.95</v>
      </c>
      <c r="G6216" s="2">
        <v>12477</v>
      </c>
      <c r="H6216" s="11">
        <v>17.700000000000003</v>
      </c>
    </row>
    <row r="6217" spans="1:8" x14ac:dyDescent="0.25">
      <c r="A6217" s="2">
        <v>571227</v>
      </c>
      <c r="B6217" s="1">
        <v>22352</v>
      </c>
      <c r="C6217" s="2" t="s">
        <v>168</v>
      </c>
      <c r="D6217" s="2">
        <v>12</v>
      </c>
      <c r="E6217" s="3">
        <v>40830.57916666667</v>
      </c>
      <c r="F6217" s="11">
        <v>2.5499999999999998</v>
      </c>
      <c r="G6217" s="2">
        <v>12477</v>
      </c>
      <c r="H6217" s="11">
        <v>30.599999999999998</v>
      </c>
    </row>
    <row r="6218" spans="1:8" x14ac:dyDescent="0.25">
      <c r="A6218" s="2">
        <v>571227</v>
      </c>
      <c r="B6218" s="1">
        <v>22354</v>
      </c>
      <c r="C6218" s="2" t="s">
        <v>81</v>
      </c>
      <c r="D6218" s="2">
        <v>10</v>
      </c>
      <c r="E6218" s="3">
        <v>40830.57916666667</v>
      </c>
      <c r="F6218" s="11">
        <v>3.75</v>
      </c>
      <c r="G6218" s="2">
        <v>12477</v>
      </c>
      <c r="H6218" s="11">
        <v>37.5</v>
      </c>
    </row>
    <row r="6219" spans="1:8" x14ac:dyDescent="0.25">
      <c r="A6219" s="2">
        <v>571227</v>
      </c>
      <c r="B6219" s="1">
        <v>22365</v>
      </c>
      <c r="C6219" s="2" t="s">
        <v>650</v>
      </c>
      <c r="D6219" s="2">
        <v>10</v>
      </c>
      <c r="E6219" s="3">
        <v>40830.57916666667</v>
      </c>
      <c r="F6219" s="11">
        <v>7.08</v>
      </c>
      <c r="G6219" s="2">
        <v>12477</v>
      </c>
      <c r="H6219" s="11">
        <v>70.8</v>
      </c>
    </row>
    <row r="6220" spans="1:8" x14ac:dyDescent="0.25">
      <c r="A6220" s="2">
        <v>571227</v>
      </c>
      <c r="B6220" s="1">
        <v>22366</v>
      </c>
      <c r="C6220" s="2" t="s">
        <v>432</v>
      </c>
      <c r="D6220" s="2">
        <v>10</v>
      </c>
      <c r="E6220" s="3">
        <v>40830.57916666667</v>
      </c>
      <c r="F6220" s="11">
        <v>7.08</v>
      </c>
      <c r="G6220" s="2">
        <v>12477</v>
      </c>
      <c r="H6220" s="11">
        <v>70.8</v>
      </c>
    </row>
    <row r="6221" spans="1:8" x14ac:dyDescent="0.25">
      <c r="A6221" s="2">
        <v>571227</v>
      </c>
      <c r="B6221" s="1">
        <v>22414</v>
      </c>
      <c r="C6221" s="2" t="s">
        <v>651</v>
      </c>
      <c r="D6221" s="2">
        <v>10</v>
      </c>
      <c r="E6221" s="3">
        <v>40830.57916666667</v>
      </c>
      <c r="F6221" s="11">
        <v>7.08</v>
      </c>
      <c r="G6221" s="2">
        <v>12477</v>
      </c>
      <c r="H6221" s="11">
        <v>70.8</v>
      </c>
    </row>
    <row r="6222" spans="1:8" x14ac:dyDescent="0.25">
      <c r="A6222" s="2">
        <v>571227</v>
      </c>
      <c r="B6222" s="1">
        <v>22624</v>
      </c>
      <c r="C6222" s="2" t="s">
        <v>48</v>
      </c>
      <c r="D6222" s="2">
        <v>4</v>
      </c>
      <c r="E6222" s="3">
        <v>40830.57916666667</v>
      </c>
      <c r="F6222" s="11">
        <v>8.5</v>
      </c>
      <c r="G6222" s="2">
        <v>12477</v>
      </c>
      <c r="H6222" s="11">
        <v>34</v>
      </c>
    </row>
    <row r="6223" spans="1:8" x14ac:dyDescent="0.25">
      <c r="A6223" s="2">
        <v>571227</v>
      </c>
      <c r="B6223" s="1">
        <v>22626</v>
      </c>
      <c r="C6223" s="2" t="s">
        <v>223</v>
      </c>
      <c r="D6223" s="2">
        <v>6</v>
      </c>
      <c r="E6223" s="3">
        <v>40830.57916666667</v>
      </c>
      <c r="F6223" s="11">
        <v>8.5</v>
      </c>
      <c r="G6223" s="2">
        <v>12477</v>
      </c>
      <c r="H6223" s="11">
        <v>51</v>
      </c>
    </row>
    <row r="6224" spans="1:8" x14ac:dyDescent="0.25">
      <c r="A6224" s="2">
        <v>571227</v>
      </c>
      <c r="B6224" s="1">
        <v>22689</v>
      </c>
      <c r="C6224" s="2" t="s">
        <v>1617</v>
      </c>
      <c r="D6224" s="2">
        <v>10</v>
      </c>
      <c r="E6224" s="3">
        <v>40830.57916666667</v>
      </c>
      <c r="F6224" s="11">
        <v>7.08</v>
      </c>
      <c r="G6224" s="2">
        <v>12477</v>
      </c>
      <c r="H6224" s="11">
        <v>70.8</v>
      </c>
    </row>
    <row r="6225" spans="1:8" x14ac:dyDescent="0.25">
      <c r="A6225" s="2">
        <v>571227</v>
      </c>
      <c r="B6225" s="1">
        <v>22781</v>
      </c>
      <c r="C6225" s="2" t="s">
        <v>51</v>
      </c>
      <c r="D6225" s="2">
        <v>6</v>
      </c>
      <c r="E6225" s="3">
        <v>40830.57916666667</v>
      </c>
      <c r="F6225" s="11">
        <v>7.65</v>
      </c>
      <c r="G6225" s="2">
        <v>12477</v>
      </c>
      <c r="H6225" s="11">
        <v>45.900000000000006</v>
      </c>
    </row>
    <row r="6226" spans="1:8" x14ac:dyDescent="0.25">
      <c r="A6226" s="2">
        <v>571227</v>
      </c>
      <c r="B6226" s="1">
        <v>23159</v>
      </c>
      <c r="C6226" s="2" t="s">
        <v>822</v>
      </c>
      <c r="D6226" s="2">
        <v>12</v>
      </c>
      <c r="E6226" s="3">
        <v>40830.57916666667</v>
      </c>
      <c r="F6226" s="11">
        <v>2.08</v>
      </c>
      <c r="G6226" s="2">
        <v>12477</v>
      </c>
      <c r="H6226" s="11">
        <v>24.96</v>
      </c>
    </row>
    <row r="6227" spans="1:8" x14ac:dyDescent="0.25">
      <c r="A6227" s="2">
        <v>571227</v>
      </c>
      <c r="B6227" s="1">
        <v>23393</v>
      </c>
      <c r="C6227" s="2" t="s">
        <v>1616</v>
      </c>
      <c r="D6227" s="2">
        <v>4</v>
      </c>
      <c r="E6227" s="3">
        <v>40830.57916666667</v>
      </c>
      <c r="F6227" s="11">
        <v>3.75</v>
      </c>
      <c r="G6227" s="2">
        <v>12477</v>
      </c>
      <c r="H6227" s="11">
        <v>15</v>
      </c>
    </row>
    <row r="6228" spans="1:8" x14ac:dyDescent="0.25">
      <c r="A6228" s="2">
        <v>571227</v>
      </c>
      <c r="B6228" s="1">
        <v>23396</v>
      </c>
      <c r="C6228" s="2" t="s">
        <v>1615</v>
      </c>
      <c r="D6228" s="2">
        <v>4</v>
      </c>
      <c r="E6228" s="3">
        <v>40830.57916666667</v>
      </c>
      <c r="F6228" s="11">
        <v>3.75</v>
      </c>
      <c r="G6228" s="2">
        <v>12477</v>
      </c>
      <c r="H6228" s="11">
        <v>15</v>
      </c>
    </row>
    <row r="6229" spans="1:8" x14ac:dyDescent="0.25">
      <c r="A6229" s="2">
        <v>571227</v>
      </c>
      <c r="B6229" s="1">
        <v>23402</v>
      </c>
      <c r="C6229" s="2" t="s">
        <v>1614</v>
      </c>
      <c r="D6229" s="2">
        <v>8</v>
      </c>
      <c r="E6229" s="3">
        <v>40830.57916666667</v>
      </c>
      <c r="F6229" s="11">
        <v>3.75</v>
      </c>
      <c r="G6229" s="2">
        <v>12477</v>
      </c>
      <c r="H6229" s="11">
        <v>30</v>
      </c>
    </row>
    <row r="6230" spans="1:8" x14ac:dyDescent="0.25">
      <c r="A6230" s="2">
        <v>571227</v>
      </c>
      <c r="B6230" s="1">
        <v>48138</v>
      </c>
      <c r="C6230" s="2" t="s">
        <v>880</v>
      </c>
      <c r="D6230" s="2">
        <v>10</v>
      </c>
      <c r="E6230" s="3">
        <v>40830.57916666667</v>
      </c>
      <c r="F6230" s="11">
        <v>7.08</v>
      </c>
      <c r="G6230" s="2">
        <v>12477</v>
      </c>
      <c r="H6230" s="11">
        <v>70.8</v>
      </c>
    </row>
    <row r="6231" spans="1:8" x14ac:dyDescent="0.25">
      <c r="A6231" s="2">
        <v>571227</v>
      </c>
      <c r="B6231" s="1">
        <v>48185</v>
      </c>
      <c r="C6231" s="2" t="s">
        <v>257</v>
      </c>
      <c r="D6231" s="2">
        <v>10</v>
      </c>
      <c r="E6231" s="3">
        <v>40830.57916666667</v>
      </c>
      <c r="F6231" s="11">
        <v>7.08</v>
      </c>
      <c r="G6231" s="2">
        <v>12477</v>
      </c>
      <c r="H6231" s="11">
        <v>70.8</v>
      </c>
    </row>
    <row r="6232" spans="1:8" x14ac:dyDescent="0.25">
      <c r="A6232" s="2">
        <v>571227</v>
      </c>
      <c r="B6232" s="1">
        <v>84792</v>
      </c>
      <c r="C6232" s="2" t="s">
        <v>909</v>
      </c>
      <c r="D6232" s="2">
        <v>8</v>
      </c>
      <c r="E6232" s="3">
        <v>40830.57916666667</v>
      </c>
      <c r="F6232" s="11">
        <v>4.6500000000000004</v>
      </c>
      <c r="G6232" s="2">
        <v>12477</v>
      </c>
      <c r="H6232" s="11">
        <v>37.200000000000003</v>
      </c>
    </row>
    <row r="6233" spans="1:8" x14ac:dyDescent="0.25">
      <c r="A6233" s="2">
        <v>571304</v>
      </c>
      <c r="B6233" s="1">
        <v>20712</v>
      </c>
      <c r="C6233" s="2" t="s">
        <v>6</v>
      </c>
      <c r="D6233" s="2">
        <v>10</v>
      </c>
      <c r="E6233" s="3">
        <v>40833.400694444441</v>
      </c>
      <c r="F6233" s="11">
        <v>2.08</v>
      </c>
      <c r="G6233" s="2">
        <v>12526</v>
      </c>
      <c r="H6233" s="11">
        <v>20.8</v>
      </c>
    </row>
    <row r="6234" spans="1:8" x14ac:dyDescent="0.25">
      <c r="A6234" s="2">
        <v>571304</v>
      </c>
      <c r="B6234" s="1">
        <v>20719</v>
      </c>
      <c r="C6234" s="2" t="s">
        <v>76</v>
      </c>
      <c r="D6234" s="2">
        <v>10</v>
      </c>
      <c r="E6234" s="3">
        <v>40833.400694444441</v>
      </c>
      <c r="F6234" s="11">
        <v>0.85</v>
      </c>
      <c r="G6234" s="2">
        <v>12526</v>
      </c>
      <c r="H6234" s="11">
        <v>8.5</v>
      </c>
    </row>
    <row r="6235" spans="1:8" x14ac:dyDescent="0.25">
      <c r="A6235" s="2">
        <v>571304</v>
      </c>
      <c r="B6235" s="1">
        <v>20724</v>
      </c>
      <c r="C6235" s="2" t="s">
        <v>99</v>
      </c>
      <c r="D6235" s="2">
        <v>10</v>
      </c>
      <c r="E6235" s="3">
        <v>40833.400694444441</v>
      </c>
      <c r="F6235" s="11">
        <v>0.85</v>
      </c>
      <c r="G6235" s="2">
        <v>12526</v>
      </c>
      <c r="H6235" s="11">
        <v>8.5</v>
      </c>
    </row>
    <row r="6236" spans="1:8" x14ac:dyDescent="0.25">
      <c r="A6236" s="2">
        <v>571304</v>
      </c>
      <c r="B6236" s="1">
        <v>20726</v>
      </c>
      <c r="C6236" s="2" t="s">
        <v>435</v>
      </c>
      <c r="D6236" s="2">
        <v>10</v>
      </c>
      <c r="E6236" s="3">
        <v>40833.400694444441</v>
      </c>
      <c r="F6236" s="11">
        <v>1.65</v>
      </c>
      <c r="G6236" s="2">
        <v>12526</v>
      </c>
      <c r="H6236" s="11">
        <v>16.5</v>
      </c>
    </row>
    <row r="6237" spans="1:8" x14ac:dyDescent="0.25">
      <c r="A6237" s="2">
        <v>571304</v>
      </c>
      <c r="B6237" s="1">
        <v>20728</v>
      </c>
      <c r="C6237" s="2" t="s">
        <v>436</v>
      </c>
      <c r="D6237" s="2">
        <v>10</v>
      </c>
      <c r="E6237" s="3">
        <v>40833.400694444441</v>
      </c>
      <c r="F6237" s="11">
        <v>1.65</v>
      </c>
      <c r="G6237" s="2">
        <v>12526</v>
      </c>
      <c r="H6237" s="11">
        <v>16.5</v>
      </c>
    </row>
    <row r="6238" spans="1:8" x14ac:dyDescent="0.25">
      <c r="A6238" s="2">
        <v>571304</v>
      </c>
      <c r="B6238" s="1">
        <v>20749</v>
      </c>
      <c r="C6238" s="2" t="s">
        <v>719</v>
      </c>
      <c r="D6238" s="2">
        <v>2</v>
      </c>
      <c r="E6238" s="3">
        <v>40833.400694444441</v>
      </c>
      <c r="F6238" s="11">
        <v>7.95</v>
      </c>
      <c r="G6238" s="2">
        <v>12526</v>
      </c>
      <c r="H6238" s="11">
        <v>15.9</v>
      </c>
    </row>
    <row r="6239" spans="1:8" x14ac:dyDescent="0.25">
      <c r="A6239" s="2">
        <v>571304</v>
      </c>
      <c r="B6239" s="1">
        <v>20750</v>
      </c>
      <c r="C6239" s="2" t="s">
        <v>79</v>
      </c>
      <c r="D6239" s="2">
        <v>2</v>
      </c>
      <c r="E6239" s="3">
        <v>40833.400694444441</v>
      </c>
      <c r="F6239" s="11">
        <v>7.95</v>
      </c>
      <c r="G6239" s="2">
        <v>12526</v>
      </c>
      <c r="H6239" s="11">
        <v>15.9</v>
      </c>
    </row>
    <row r="6240" spans="1:8" x14ac:dyDescent="0.25">
      <c r="A6240" s="2">
        <v>571304</v>
      </c>
      <c r="B6240" s="1">
        <v>21249</v>
      </c>
      <c r="C6240" s="2" t="s">
        <v>23</v>
      </c>
      <c r="D6240" s="2">
        <v>6</v>
      </c>
      <c r="E6240" s="3">
        <v>40833.400694444441</v>
      </c>
      <c r="F6240" s="11">
        <v>2.95</v>
      </c>
      <c r="G6240" s="2">
        <v>12526</v>
      </c>
      <c r="H6240" s="11">
        <v>17.700000000000003</v>
      </c>
    </row>
    <row r="6241" spans="1:8" x14ac:dyDescent="0.25">
      <c r="A6241" s="2">
        <v>571304</v>
      </c>
      <c r="B6241" s="1">
        <v>21429</v>
      </c>
      <c r="C6241" s="2" t="s">
        <v>149</v>
      </c>
      <c r="D6241" s="2">
        <v>8</v>
      </c>
      <c r="E6241" s="3">
        <v>40833.400694444441</v>
      </c>
      <c r="F6241" s="11">
        <v>1.95</v>
      </c>
      <c r="G6241" s="2">
        <v>12526</v>
      </c>
      <c r="H6241" s="11">
        <v>15.6</v>
      </c>
    </row>
    <row r="6242" spans="1:8" x14ac:dyDescent="0.25">
      <c r="A6242" s="2">
        <v>571304</v>
      </c>
      <c r="B6242" s="1">
        <v>21731</v>
      </c>
      <c r="C6242" s="2" t="s">
        <v>145</v>
      </c>
      <c r="D6242" s="2">
        <v>12</v>
      </c>
      <c r="E6242" s="3">
        <v>40833.400694444441</v>
      </c>
      <c r="F6242" s="11">
        <v>1.65</v>
      </c>
      <c r="G6242" s="2">
        <v>12526</v>
      </c>
      <c r="H6242" s="11">
        <v>19.799999999999997</v>
      </c>
    </row>
    <row r="6243" spans="1:8" x14ac:dyDescent="0.25">
      <c r="A6243" s="2">
        <v>571304</v>
      </c>
      <c r="B6243" s="1">
        <v>21936</v>
      </c>
      <c r="C6243" s="2" t="s">
        <v>455</v>
      </c>
      <c r="D6243" s="2">
        <v>5</v>
      </c>
      <c r="E6243" s="3">
        <v>40833.400694444441</v>
      </c>
      <c r="F6243" s="11">
        <v>2.95</v>
      </c>
      <c r="G6243" s="2">
        <v>12526</v>
      </c>
      <c r="H6243" s="11">
        <v>14.75</v>
      </c>
    </row>
    <row r="6244" spans="1:8" x14ac:dyDescent="0.25">
      <c r="A6244" s="2">
        <v>571304</v>
      </c>
      <c r="B6244" s="1">
        <v>22139</v>
      </c>
      <c r="C6244" s="2" t="s">
        <v>445</v>
      </c>
      <c r="D6244" s="2">
        <v>3</v>
      </c>
      <c r="E6244" s="3">
        <v>40833.400694444441</v>
      </c>
      <c r="F6244" s="11">
        <v>4.95</v>
      </c>
      <c r="G6244" s="2">
        <v>12526</v>
      </c>
      <c r="H6244" s="11">
        <v>14.850000000000001</v>
      </c>
    </row>
    <row r="6245" spans="1:8" x14ac:dyDescent="0.25">
      <c r="A6245" s="2">
        <v>571304</v>
      </c>
      <c r="B6245" s="1">
        <v>22141</v>
      </c>
      <c r="C6245" s="2" t="s">
        <v>90</v>
      </c>
      <c r="D6245" s="2">
        <v>6</v>
      </c>
      <c r="E6245" s="3">
        <v>40833.400694444441</v>
      </c>
      <c r="F6245" s="11">
        <v>2.1</v>
      </c>
      <c r="G6245" s="2">
        <v>12526</v>
      </c>
      <c r="H6245" s="11">
        <v>12.600000000000001</v>
      </c>
    </row>
    <row r="6246" spans="1:8" x14ac:dyDescent="0.25">
      <c r="A6246" s="2">
        <v>571304</v>
      </c>
      <c r="B6246" s="1">
        <v>22164</v>
      </c>
      <c r="C6246" s="2" t="s">
        <v>1620</v>
      </c>
      <c r="D6246" s="2">
        <v>6</v>
      </c>
      <c r="E6246" s="3">
        <v>40833.400694444441</v>
      </c>
      <c r="F6246" s="11">
        <v>2.95</v>
      </c>
      <c r="G6246" s="2">
        <v>12526</v>
      </c>
      <c r="H6246" s="11">
        <v>17.700000000000003</v>
      </c>
    </row>
    <row r="6247" spans="1:8" x14ac:dyDescent="0.25">
      <c r="A6247" s="2">
        <v>571304</v>
      </c>
      <c r="B6247" s="1">
        <v>22328</v>
      </c>
      <c r="C6247" s="2" t="s">
        <v>101</v>
      </c>
      <c r="D6247" s="2">
        <v>6</v>
      </c>
      <c r="E6247" s="3">
        <v>40833.400694444441</v>
      </c>
      <c r="F6247" s="11">
        <v>2.95</v>
      </c>
      <c r="G6247" s="2">
        <v>12526</v>
      </c>
      <c r="H6247" s="11">
        <v>17.700000000000003</v>
      </c>
    </row>
    <row r="6248" spans="1:8" x14ac:dyDescent="0.25">
      <c r="A6248" s="2">
        <v>571304</v>
      </c>
      <c r="B6248" s="1">
        <v>22331</v>
      </c>
      <c r="C6248" s="2" t="s">
        <v>30</v>
      </c>
      <c r="D6248" s="2">
        <v>8</v>
      </c>
      <c r="E6248" s="3">
        <v>40833.400694444441</v>
      </c>
      <c r="F6248" s="11">
        <v>1.65</v>
      </c>
      <c r="G6248" s="2">
        <v>12526</v>
      </c>
      <c r="H6248" s="11">
        <v>13.2</v>
      </c>
    </row>
    <row r="6249" spans="1:8" x14ac:dyDescent="0.25">
      <c r="A6249" s="2">
        <v>571304</v>
      </c>
      <c r="B6249" s="1">
        <v>22333</v>
      </c>
      <c r="C6249" s="2" t="s">
        <v>67</v>
      </c>
      <c r="D6249" s="2">
        <v>8</v>
      </c>
      <c r="E6249" s="3">
        <v>40833.400694444441</v>
      </c>
      <c r="F6249" s="11">
        <v>1.65</v>
      </c>
      <c r="G6249" s="2">
        <v>12526</v>
      </c>
      <c r="H6249" s="11">
        <v>13.2</v>
      </c>
    </row>
    <row r="6250" spans="1:8" x14ac:dyDescent="0.25">
      <c r="A6250" s="2">
        <v>571304</v>
      </c>
      <c r="B6250" s="1">
        <v>22334</v>
      </c>
      <c r="C6250" s="2" t="s">
        <v>563</v>
      </c>
      <c r="D6250" s="2">
        <v>8</v>
      </c>
      <c r="E6250" s="3">
        <v>40833.400694444441</v>
      </c>
      <c r="F6250" s="11">
        <v>1.65</v>
      </c>
      <c r="G6250" s="2">
        <v>12526</v>
      </c>
      <c r="H6250" s="11">
        <v>13.2</v>
      </c>
    </row>
    <row r="6251" spans="1:8" x14ac:dyDescent="0.25">
      <c r="A6251" s="2">
        <v>571304</v>
      </c>
      <c r="B6251" s="1">
        <v>22411</v>
      </c>
      <c r="C6251" s="2" t="s">
        <v>541</v>
      </c>
      <c r="D6251" s="2">
        <v>10</v>
      </c>
      <c r="E6251" s="3">
        <v>40833.400694444441</v>
      </c>
      <c r="F6251" s="11">
        <v>2.08</v>
      </c>
      <c r="G6251" s="2">
        <v>12526</v>
      </c>
      <c r="H6251" s="11">
        <v>20.8</v>
      </c>
    </row>
    <row r="6252" spans="1:8" x14ac:dyDescent="0.25">
      <c r="A6252" s="2">
        <v>571304</v>
      </c>
      <c r="B6252" s="1">
        <v>22466</v>
      </c>
      <c r="C6252" s="2" t="s">
        <v>1619</v>
      </c>
      <c r="D6252" s="2">
        <v>12</v>
      </c>
      <c r="E6252" s="3">
        <v>40833.400694444441</v>
      </c>
      <c r="F6252" s="11">
        <v>1.95</v>
      </c>
      <c r="G6252" s="2">
        <v>12526</v>
      </c>
      <c r="H6252" s="11">
        <v>23.4</v>
      </c>
    </row>
    <row r="6253" spans="1:8" x14ac:dyDescent="0.25">
      <c r="A6253" s="2">
        <v>571304</v>
      </c>
      <c r="B6253" s="1">
        <v>22591</v>
      </c>
      <c r="C6253" s="2" t="s">
        <v>1621</v>
      </c>
      <c r="D6253" s="2">
        <v>6</v>
      </c>
      <c r="E6253" s="3">
        <v>40833.400694444441</v>
      </c>
      <c r="F6253" s="11">
        <v>3.25</v>
      </c>
      <c r="G6253" s="2">
        <v>12526</v>
      </c>
      <c r="H6253" s="11">
        <v>19.5</v>
      </c>
    </row>
    <row r="6254" spans="1:8" x14ac:dyDescent="0.25">
      <c r="A6254" s="2">
        <v>571304</v>
      </c>
      <c r="B6254" s="1">
        <v>22966</v>
      </c>
      <c r="C6254" s="2" t="s">
        <v>209</v>
      </c>
      <c r="D6254" s="2">
        <v>12</v>
      </c>
      <c r="E6254" s="3">
        <v>40833.400694444441</v>
      </c>
      <c r="F6254" s="11">
        <v>1.25</v>
      </c>
      <c r="G6254" s="2">
        <v>12526</v>
      </c>
      <c r="H6254" s="11">
        <v>15</v>
      </c>
    </row>
    <row r="6255" spans="1:8" x14ac:dyDescent="0.25">
      <c r="A6255" s="2">
        <v>571304</v>
      </c>
      <c r="B6255" s="1">
        <v>23200</v>
      </c>
      <c r="C6255" s="2" t="s">
        <v>973</v>
      </c>
      <c r="D6255" s="2">
        <v>10</v>
      </c>
      <c r="E6255" s="3">
        <v>40833.400694444441</v>
      </c>
      <c r="F6255" s="11">
        <v>2.08</v>
      </c>
      <c r="G6255" s="2">
        <v>12526</v>
      </c>
      <c r="H6255" s="11">
        <v>20.8</v>
      </c>
    </row>
    <row r="6256" spans="1:8" x14ac:dyDescent="0.25">
      <c r="A6256" s="2">
        <v>571304</v>
      </c>
      <c r="B6256" s="1">
        <v>23240</v>
      </c>
      <c r="C6256" s="2" t="s">
        <v>1377</v>
      </c>
      <c r="D6256" s="2">
        <v>6</v>
      </c>
      <c r="E6256" s="3">
        <v>40833.400694444441</v>
      </c>
      <c r="F6256" s="11">
        <v>4.1500000000000004</v>
      </c>
      <c r="G6256" s="2">
        <v>12526</v>
      </c>
      <c r="H6256" s="11">
        <v>24.900000000000002</v>
      </c>
    </row>
    <row r="6257" spans="1:8" x14ac:dyDescent="0.25">
      <c r="A6257" s="2">
        <v>571304</v>
      </c>
      <c r="B6257" s="1">
        <v>23247</v>
      </c>
      <c r="C6257" s="2" t="s">
        <v>1340</v>
      </c>
      <c r="D6257" s="2">
        <v>6</v>
      </c>
      <c r="E6257" s="3">
        <v>40833.400694444441</v>
      </c>
      <c r="F6257" s="11">
        <v>2.89</v>
      </c>
      <c r="G6257" s="2">
        <v>12526</v>
      </c>
      <c r="H6257" s="11">
        <v>17.34</v>
      </c>
    </row>
    <row r="6258" spans="1:8" x14ac:dyDescent="0.25">
      <c r="A6258" s="2">
        <v>571304</v>
      </c>
      <c r="B6258" s="1">
        <v>23348</v>
      </c>
      <c r="C6258" s="2" t="s">
        <v>1577</v>
      </c>
      <c r="D6258" s="2">
        <v>6</v>
      </c>
      <c r="E6258" s="3">
        <v>40833.400694444441</v>
      </c>
      <c r="F6258" s="11">
        <v>2.08</v>
      </c>
      <c r="G6258" s="2">
        <v>12526</v>
      </c>
      <c r="H6258" s="11">
        <v>12.48</v>
      </c>
    </row>
    <row r="6259" spans="1:8" x14ac:dyDescent="0.25">
      <c r="A6259" s="2">
        <v>571304</v>
      </c>
      <c r="B6259" s="1">
        <v>23354</v>
      </c>
      <c r="C6259" s="2" t="s">
        <v>1358</v>
      </c>
      <c r="D6259" s="2">
        <v>12</v>
      </c>
      <c r="E6259" s="3">
        <v>40833.400694444441</v>
      </c>
      <c r="F6259" s="11">
        <v>0.83</v>
      </c>
      <c r="G6259" s="2">
        <v>12526</v>
      </c>
      <c r="H6259" s="11">
        <v>9.9599999999999991</v>
      </c>
    </row>
    <row r="6260" spans="1:8" x14ac:dyDescent="0.25">
      <c r="A6260" s="2">
        <v>571304</v>
      </c>
      <c r="B6260" s="1" t="s">
        <v>966</v>
      </c>
      <c r="C6260" s="2" t="s">
        <v>967</v>
      </c>
      <c r="D6260" s="2">
        <v>12</v>
      </c>
      <c r="E6260" s="3">
        <v>40833.400694444441</v>
      </c>
      <c r="F6260" s="11">
        <v>0.85</v>
      </c>
      <c r="G6260" s="2">
        <v>12526</v>
      </c>
      <c r="H6260" s="11">
        <v>10.199999999999999</v>
      </c>
    </row>
    <row r="6261" spans="1:8" x14ac:dyDescent="0.25">
      <c r="A6261" s="2">
        <v>571308</v>
      </c>
      <c r="B6261" s="1">
        <v>16045</v>
      </c>
      <c r="C6261" s="2" t="s">
        <v>1442</v>
      </c>
      <c r="D6261" s="2">
        <v>100</v>
      </c>
      <c r="E6261" s="3">
        <v>40833.423611111109</v>
      </c>
      <c r="F6261" s="11">
        <v>0.04</v>
      </c>
      <c r="G6261" s="2">
        <v>12475</v>
      </c>
      <c r="H6261" s="11">
        <v>4</v>
      </c>
    </row>
    <row r="6262" spans="1:8" x14ac:dyDescent="0.25">
      <c r="A6262" s="2">
        <v>571308</v>
      </c>
      <c r="B6262" s="1">
        <v>20682</v>
      </c>
      <c r="C6262" s="2" t="s">
        <v>308</v>
      </c>
      <c r="D6262" s="2">
        <v>12</v>
      </c>
      <c r="E6262" s="3">
        <v>40833.423611111109</v>
      </c>
      <c r="F6262" s="11">
        <v>3.25</v>
      </c>
      <c r="G6262" s="2">
        <v>12475</v>
      </c>
      <c r="H6262" s="11">
        <v>39</v>
      </c>
    </row>
    <row r="6263" spans="1:8" x14ac:dyDescent="0.25">
      <c r="A6263" s="2">
        <v>571308</v>
      </c>
      <c r="B6263" s="1">
        <v>20712</v>
      </c>
      <c r="C6263" s="2" t="s">
        <v>6</v>
      </c>
      <c r="D6263" s="2">
        <v>10</v>
      </c>
      <c r="E6263" s="3">
        <v>40833.423611111109</v>
      </c>
      <c r="F6263" s="11">
        <v>2.08</v>
      </c>
      <c r="G6263" s="2">
        <v>12475</v>
      </c>
      <c r="H6263" s="11">
        <v>20.8</v>
      </c>
    </row>
    <row r="6264" spans="1:8" x14ac:dyDescent="0.25">
      <c r="A6264" s="2">
        <v>571308</v>
      </c>
      <c r="B6264" s="1">
        <v>20719</v>
      </c>
      <c r="C6264" s="2" t="s">
        <v>76</v>
      </c>
      <c r="D6264" s="2">
        <v>30</v>
      </c>
      <c r="E6264" s="3">
        <v>40833.423611111109</v>
      </c>
      <c r="F6264" s="11">
        <v>0.85</v>
      </c>
      <c r="G6264" s="2">
        <v>12475</v>
      </c>
      <c r="H6264" s="11">
        <v>25.5</v>
      </c>
    </row>
    <row r="6265" spans="1:8" x14ac:dyDescent="0.25">
      <c r="A6265" s="2">
        <v>571308</v>
      </c>
      <c r="B6265" s="1">
        <v>20724</v>
      </c>
      <c r="C6265" s="2" t="s">
        <v>99</v>
      </c>
      <c r="D6265" s="2">
        <v>10</v>
      </c>
      <c r="E6265" s="3">
        <v>40833.423611111109</v>
      </c>
      <c r="F6265" s="11">
        <v>0.85</v>
      </c>
      <c r="G6265" s="2">
        <v>12475</v>
      </c>
      <c r="H6265" s="11">
        <v>8.5</v>
      </c>
    </row>
    <row r="6266" spans="1:8" x14ac:dyDescent="0.25">
      <c r="A6266" s="2">
        <v>571308</v>
      </c>
      <c r="B6266" s="1">
        <v>20750</v>
      </c>
      <c r="C6266" s="2" t="s">
        <v>79</v>
      </c>
      <c r="D6266" s="2">
        <v>6</v>
      </c>
      <c r="E6266" s="3">
        <v>40833.423611111109</v>
      </c>
      <c r="F6266" s="11">
        <v>7.95</v>
      </c>
      <c r="G6266" s="2">
        <v>12475</v>
      </c>
      <c r="H6266" s="11">
        <v>47.7</v>
      </c>
    </row>
    <row r="6267" spans="1:8" x14ac:dyDescent="0.25">
      <c r="A6267" s="2">
        <v>571308</v>
      </c>
      <c r="B6267" s="1">
        <v>20766</v>
      </c>
      <c r="C6267" s="2" t="s">
        <v>1623</v>
      </c>
      <c r="D6267" s="2">
        <v>4</v>
      </c>
      <c r="E6267" s="3">
        <v>40833.423611111109</v>
      </c>
      <c r="F6267" s="11">
        <v>3.75</v>
      </c>
      <c r="G6267" s="2">
        <v>12475</v>
      </c>
      <c r="H6267" s="11">
        <v>15</v>
      </c>
    </row>
    <row r="6268" spans="1:8" x14ac:dyDescent="0.25">
      <c r="A6268" s="2">
        <v>571308</v>
      </c>
      <c r="B6268" s="1">
        <v>20973</v>
      </c>
      <c r="C6268" s="2" t="s">
        <v>166</v>
      </c>
      <c r="D6268" s="2">
        <v>24</v>
      </c>
      <c r="E6268" s="3">
        <v>40833.423611111109</v>
      </c>
      <c r="F6268" s="11">
        <v>0.65</v>
      </c>
      <c r="G6268" s="2">
        <v>12475</v>
      </c>
      <c r="H6268" s="11">
        <v>15.600000000000001</v>
      </c>
    </row>
    <row r="6269" spans="1:8" x14ac:dyDescent="0.25">
      <c r="A6269" s="2">
        <v>571308</v>
      </c>
      <c r="B6269" s="1">
        <v>20975</v>
      </c>
      <c r="C6269" s="2" t="s">
        <v>480</v>
      </c>
      <c r="D6269" s="2">
        <v>24</v>
      </c>
      <c r="E6269" s="3">
        <v>40833.423611111109</v>
      </c>
      <c r="F6269" s="11">
        <v>0.65</v>
      </c>
      <c r="G6269" s="2">
        <v>12475</v>
      </c>
      <c r="H6269" s="11">
        <v>15.600000000000001</v>
      </c>
    </row>
    <row r="6270" spans="1:8" x14ac:dyDescent="0.25">
      <c r="A6270" s="2">
        <v>571308</v>
      </c>
      <c r="B6270" s="1">
        <v>21429</v>
      </c>
      <c r="C6270" s="2" t="s">
        <v>149</v>
      </c>
      <c r="D6270" s="2">
        <v>8</v>
      </c>
      <c r="E6270" s="3">
        <v>40833.423611111109</v>
      </c>
      <c r="F6270" s="11">
        <v>1.95</v>
      </c>
      <c r="G6270" s="2">
        <v>12475</v>
      </c>
      <c r="H6270" s="11">
        <v>15.6</v>
      </c>
    </row>
    <row r="6271" spans="1:8" x14ac:dyDescent="0.25">
      <c r="A6271" s="2">
        <v>571308</v>
      </c>
      <c r="B6271" s="1">
        <v>21452</v>
      </c>
      <c r="C6271" s="2" t="s">
        <v>147</v>
      </c>
      <c r="D6271" s="2">
        <v>6</v>
      </c>
      <c r="E6271" s="3">
        <v>40833.423611111109</v>
      </c>
      <c r="F6271" s="11">
        <v>2.95</v>
      </c>
      <c r="G6271" s="2">
        <v>12475</v>
      </c>
      <c r="H6271" s="11">
        <v>17.700000000000003</v>
      </c>
    </row>
    <row r="6272" spans="1:8" x14ac:dyDescent="0.25">
      <c r="A6272" s="2">
        <v>571308</v>
      </c>
      <c r="B6272" s="1">
        <v>21481</v>
      </c>
      <c r="C6272" s="2" t="s">
        <v>119</v>
      </c>
      <c r="D6272" s="2">
        <v>4</v>
      </c>
      <c r="E6272" s="3">
        <v>40833.423611111109</v>
      </c>
      <c r="F6272" s="11">
        <v>3.75</v>
      </c>
      <c r="G6272" s="2">
        <v>12475</v>
      </c>
      <c r="H6272" s="11">
        <v>15</v>
      </c>
    </row>
    <row r="6273" spans="1:8" x14ac:dyDescent="0.25">
      <c r="A6273" s="2">
        <v>571308</v>
      </c>
      <c r="B6273" s="1">
        <v>21746</v>
      </c>
      <c r="C6273" s="2" t="s">
        <v>458</v>
      </c>
      <c r="D6273" s="2">
        <v>12</v>
      </c>
      <c r="E6273" s="3">
        <v>40833.423611111109</v>
      </c>
      <c r="F6273" s="11">
        <v>1.25</v>
      </c>
      <c r="G6273" s="2">
        <v>12475</v>
      </c>
      <c r="H6273" s="11">
        <v>15</v>
      </c>
    </row>
    <row r="6274" spans="1:8" x14ac:dyDescent="0.25">
      <c r="A6274" s="2">
        <v>571308</v>
      </c>
      <c r="B6274" s="1">
        <v>21891</v>
      </c>
      <c r="C6274" s="2" t="s">
        <v>471</v>
      </c>
      <c r="D6274" s="2">
        <v>12</v>
      </c>
      <c r="E6274" s="3">
        <v>40833.423611111109</v>
      </c>
      <c r="F6274" s="11">
        <v>1.45</v>
      </c>
      <c r="G6274" s="2">
        <v>12475</v>
      </c>
      <c r="H6274" s="11">
        <v>17.399999999999999</v>
      </c>
    </row>
    <row r="6275" spans="1:8" x14ac:dyDescent="0.25">
      <c r="A6275" s="2">
        <v>571308</v>
      </c>
      <c r="B6275" s="1">
        <v>21915</v>
      </c>
      <c r="C6275" s="2" t="s">
        <v>65</v>
      </c>
      <c r="D6275" s="2">
        <v>12</v>
      </c>
      <c r="E6275" s="3">
        <v>40833.423611111109</v>
      </c>
      <c r="F6275" s="11">
        <v>1.25</v>
      </c>
      <c r="G6275" s="2">
        <v>12475</v>
      </c>
      <c r="H6275" s="11">
        <v>15</v>
      </c>
    </row>
    <row r="6276" spans="1:8" x14ac:dyDescent="0.25">
      <c r="A6276" s="2">
        <v>571308</v>
      </c>
      <c r="B6276" s="1">
        <v>22029</v>
      </c>
      <c r="C6276" s="2" t="s">
        <v>574</v>
      </c>
      <c r="D6276" s="2">
        <v>12</v>
      </c>
      <c r="E6276" s="3">
        <v>40833.423611111109</v>
      </c>
      <c r="F6276" s="11">
        <v>0.42</v>
      </c>
      <c r="G6276" s="2">
        <v>12475</v>
      </c>
      <c r="H6276" s="11">
        <v>5.04</v>
      </c>
    </row>
    <row r="6277" spans="1:8" x14ac:dyDescent="0.25">
      <c r="A6277" s="2">
        <v>571308</v>
      </c>
      <c r="B6277" s="1">
        <v>22138</v>
      </c>
      <c r="C6277" s="2" t="s">
        <v>263</v>
      </c>
      <c r="D6277" s="2">
        <v>3</v>
      </c>
      <c r="E6277" s="3">
        <v>40833.423611111109</v>
      </c>
      <c r="F6277" s="11">
        <v>4.95</v>
      </c>
      <c r="G6277" s="2">
        <v>12475</v>
      </c>
      <c r="H6277" s="11">
        <v>14.850000000000001</v>
      </c>
    </row>
    <row r="6278" spans="1:8" x14ac:dyDescent="0.25">
      <c r="A6278" s="2">
        <v>571308</v>
      </c>
      <c r="B6278" s="1">
        <v>22179</v>
      </c>
      <c r="C6278" s="2" t="s">
        <v>1114</v>
      </c>
      <c r="D6278" s="2">
        <v>4</v>
      </c>
      <c r="E6278" s="3">
        <v>40833.423611111109</v>
      </c>
      <c r="F6278" s="11">
        <v>6.75</v>
      </c>
      <c r="G6278" s="2">
        <v>12475</v>
      </c>
      <c r="H6278" s="11">
        <v>27</v>
      </c>
    </row>
    <row r="6279" spans="1:8" x14ac:dyDescent="0.25">
      <c r="A6279" s="2">
        <v>571308</v>
      </c>
      <c r="B6279" s="1">
        <v>22331</v>
      </c>
      <c r="C6279" s="2" t="s">
        <v>30</v>
      </c>
      <c r="D6279" s="2">
        <v>8</v>
      </c>
      <c r="E6279" s="3">
        <v>40833.423611111109</v>
      </c>
      <c r="F6279" s="11">
        <v>1.65</v>
      </c>
      <c r="G6279" s="2">
        <v>12475</v>
      </c>
      <c r="H6279" s="11">
        <v>13.2</v>
      </c>
    </row>
    <row r="6280" spans="1:8" x14ac:dyDescent="0.25">
      <c r="A6280" s="2">
        <v>571308</v>
      </c>
      <c r="B6280" s="1">
        <v>22445</v>
      </c>
      <c r="C6280" s="2" t="s">
        <v>37</v>
      </c>
      <c r="D6280" s="2">
        <v>6</v>
      </c>
      <c r="E6280" s="3">
        <v>40833.423611111109</v>
      </c>
      <c r="F6280" s="11">
        <v>2.95</v>
      </c>
      <c r="G6280" s="2">
        <v>12475</v>
      </c>
      <c r="H6280" s="11">
        <v>17.700000000000003</v>
      </c>
    </row>
    <row r="6281" spans="1:8" x14ac:dyDescent="0.25">
      <c r="A6281" s="2">
        <v>571308</v>
      </c>
      <c r="B6281" s="1">
        <v>22468</v>
      </c>
      <c r="C6281" s="2" t="s">
        <v>152</v>
      </c>
      <c r="D6281" s="2">
        <v>2</v>
      </c>
      <c r="E6281" s="3">
        <v>40833.423611111109</v>
      </c>
      <c r="F6281" s="11">
        <v>6.75</v>
      </c>
      <c r="G6281" s="2">
        <v>12475</v>
      </c>
      <c r="H6281" s="11">
        <v>13.5</v>
      </c>
    </row>
    <row r="6282" spans="1:8" x14ac:dyDescent="0.25">
      <c r="A6282" s="2">
        <v>571308</v>
      </c>
      <c r="B6282" s="1">
        <v>22551</v>
      </c>
      <c r="C6282" s="2" t="s">
        <v>158</v>
      </c>
      <c r="D6282" s="2">
        <v>12</v>
      </c>
      <c r="E6282" s="3">
        <v>40833.423611111109</v>
      </c>
      <c r="F6282" s="11">
        <v>1.65</v>
      </c>
      <c r="G6282" s="2">
        <v>12475</v>
      </c>
      <c r="H6282" s="11">
        <v>19.799999999999997</v>
      </c>
    </row>
    <row r="6283" spans="1:8" x14ac:dyDescent="0.25">
      <c r="A6283" s="2">
        <v>571308</v>
      </c>
      <c r="B6283" s="1">
        <v>22554</v>
      </c>
      <c r="C6283" s="2" t="s">
        <v>110</v>
      </c>
      <c r="D6283" s="2">
        <v>24</v>
      </c>
      <c r="E6283" s="3">
        <v>40833.423611111109</v>
      </c>
      <c r="F6283" s="11">
        <v>1.65</v>
      </c>
      <c r="G6283" s="2">
        <v>12475</v>
      </c>
      <c r="H6283" s="11">
        <v>39.599999999999994</v>
      </c>
    </row>
    <row r="6284" spans="1:8" x14ac:dyDescent="0.25">
      <c r="A6284" s="2">
        <v>571308</v>
      </c>
      <c r="B6284" s="1">
        <v>22555</v>
      </c>
      <c r="C6284" s="2" t="s">
        <v>181</v>
      </c>
      <c r="D6284" s="2">
        <v>12</v>
      </c>
      <c r="E6284" s="3">
        <v>40833.423611111109</v>
      </c>
      <c r="F6284" s="11">
        <v>1.65</v>
      </c>
      <c r="G6284" s="2">
        <v>12475</v>
      </c>
      <c r="H6284" s="11">
        <v>19.799999999999997</v>
      </c>
    </row>
    <row r="6285" spans="1:8" x14ac:dyDescent="0.25">
      <c r="A6285" s="2">
        <v>571308</v>
      </c>
      <c r="B6285" s="1">
        <v>22556</v>
      </c>
      <c r="C6285" s="2" t="s">
        <v>77</v>
      </c>
      <c r="D6285" s="2">
        <v>12</v>
      </c>
      <c r="E6285" s="3">
        <v>40833.423611111109</v>
      </c>
      <c r="F6285" s="11">
        <v>1.65</v>
      </c>
      <c r="G6285" s="2">
        <v>12475</v>
      </c>
      <c r="H6285" s="11">
        <v>19.799999999999997</v>
      </c>
    </row>
    <row r="6286" spans="1:8" x14ac:dyDescent="0.25">
      <c r="A6286" s="2">
        <v>571308</v>
      </c>
      <c r="B6286" s="1">
        <v>22585</v>
      </c>
      <c r="C6286" s="2" t="s">
        <v>164</v>
      </c>
      <c r="D6286" s="2">
        <v>12</v>
      </c>
      <c r="E6286" s="3">
        <v>40833.423611111109</v>
      </c>
      <c r="F6286" s="11">
        <v>1.25</v>
      </c>
      <c r="G6286" s="2">
        <v>12475</v>
      </c>
      <c r="H6286" s="11">
        <v>15</v>
      </c>
    </row>
    <row r="6287" spans="1:8" x14ac:dyDescent="0.25">
      <c r="A6287" s="2">
        <v>571308</v>
      </c>
      <c r="B6287" s="1">
        <v>22620</v>
      </c>
      <c r="C6287" s="2" t="s">
        <v>155</v>
      </c>
      <c r="D6287" s="2">
        <v>12</v>
      </c>
      <c r="E6287" s="3">
        <v>40833.423611111109</v>
      </c>
      <c r="F6287" s="11">
        <v>1.45</v>
      </c>
      <c r="G6287" s="2">
        <v>12475</v>
      </c>
      <c r="H6287" s="11">
        <v>17.399999999999999</v>
      </c>
    </row>
    <row r="6288" spans="1:8" x14ac:dyDescent="0.25">
      <c r="A6288" s="2">
        <v>571308</v>
      </c>
      <c r="B6288" s="1">
        <v>22991</v>
      </c>
      <c r="C6288" s="2" t="s">
        <v>691</v>
      </c>
      <c r="D6288" s="2">
        <v>12</v>
      </c>
      <c r="E6288" s="3">
        <v>40833.423611111109</v>
      </c>
      <c r="F6288" s="11">
        <v>1.95</v>
      </c>
      <c r="G6288" s="2">
        <v>12475</v>
      </c>
      <c r="H6288" s="11">
        <v>23.4</v>
      </c>
    </row>
    <row r="6289" spans="1:8" x14ac:dyDescent="0.25">
      <c r="A6289" s="2">
        <v>571308</v>
      </c>
      <c r="B6289" s="1">
        <v>23040</v>
      </c>
      <c r="C6289" s="2" t="s">
        <v>1624</v>
      </c>
      <c r="D6289" s="2">
        <v>3</v>
      </c>
      <c r="E6289" s="3">
        <v>40833.423611111109</v>
      </c>
      <c r="F6289" s="11">
        <v>5.75</v>
      </c>
      <c r="G6289" s="2">
        <v>12475</v>
      </c>
      <c r="H6289" s="11">
        <v>17.25</v>
      </c>
    </row>
    <row r="6290" spans="1:8" x14ac:dyDescent="0.25">
      <c r="A6290" s="2">
        <v>571308</v>
      </c>
      <c r="B6290" s="1">
        <v>23126</v>
      </c>
      <c r="C6290" s="2" t="s">
        <v>789</v>
      </c>
      <c r="D6290" s="2">
        <v>4</v>
      </c>
      <c r="E6290" s="3">
        <v>40833.423611111109</v>
      </c>
      <c r="F6290" s="11">
        <v>4.95</v>
      </c>
      <c r="G6290" s="2">
        <v>12475</v>
      </c>
      <c r="H6290" s="11">
        <v>19.8</v>
      </c>
    </row>
    <row r="6291" spans="1:8" x14ac:dyDescent="0.25">
      <c r="A6291" s="2">
        <v>571308</v>
      </c>
      <c r="B6291" s="1">
        <v>23310</v>
      </c>
      <c r="C6291" s="2" t="s">
        <v>1622</v>
      </c>
      <c r="D6291" s="2">
        <v>72</v>
      </c>
      <c r="E6291" s="3">
        <v>40833.423611111109</v>
      </c>
      <c r="F6291" s="11">
        <v>0.42</v>
      </c>
      <c r="G6291" s="2">
        <v>12475</v>
      </c>
      <c r="H6291" s="11">
        <v>30.24</v>
      </c>
    </row>
    <row r="6292" spans="1:8" x14ac:dyDescent="0.25">
      <c r="A6292" s="2">
        <v>571308</v>
      </c>
      <c r="B6292" s="1">
        <v>23367</v>
      </c>
      <c r="C6292" s="2" t="s">
        <v>1533</v>
      </c>
      <c r="D6292" s="2">
        <v>16</v>
      </c>
      <c r="E6292" s="3">
        <v>40833.423611111109</v>
      </c>
      <c r="F6292" s="11">
        <v>0.65</v>
      </c>
      <c r="G6292" s="2">
        <v>12475</v>
      </c>
      <c r="H6292" s="11">
        <v>10.4</v>
      </c>
    </row>
    <row r="6293" spans="1:8" x14ac:dyDescent="0.25">
      <c r="A6293" s="2">
        <v>571308</v>
      </c>
      <c r="B6293" s="1">
        <v>23388</v>
      </c>
      <c r="C6293" s="2" t="s">
        <v>1470</v>
      </c>
      <c r="D6293" s="2">
        <v>8</v>
      </c>
      <c r="E6293" s="3">
        <v>40833.423611111109</v>
      </c>
      <c r="F6293" s="11">
        <v>4.1500000000000004</v>
      </c>
      <c r="G6293" s="2">
        <v>12475</v>
      </c>
      <c r="H6293" s="11">
        <v>33.200000000000003</v>
      </c>
    </row>
    <row r="6294" spans="1:8" x14ac:dyDescent="0.25">
      <c r="A6294" s="2">
        <v>571308</v>
      </c>
      <c r="B6294" s="1">
        <v>23389</v>
      </c>
      <c r="C6294" s="2" t="s">
        <v>1480</v>
      </c>
      <c r="D6294" s="2">
        <v>4</v>
      </c>
      <c r="E6294" s="3">
        <v>40833.423611111109</v>
      </c>
      <c r="F6294" s="11">
        <v>4.1500000000000004</v>
      </c>
      <c r="G6294" s="2">
        <v>12475</v>
      </c>
      <c r="H6294" s="11">
        <v>16.600000000000001</v>
      </c>
    </row>
    <row r="6295" spans="1:8" x14ac:dyDescent="0.25">
      <c r="A6295" s="2">
        <v>571308</v>
      </c>
      <c r="B6295" s="1">
        <v>23506</v>
      </c>
      <c r="C6295" s="2" t="s">
        <v>1581</v>
      </c>
      <c r="D6295" s="2">
        <v>20</v>
      </c>
      <c r="E6295" s="3">
        <v>40833.423611111109</v>
      </c>
      <c r="F6295" s="11">
        <v>0.42</v>
      </c>
      <c r="G6295" s="2">
        <v>12475</v>
      </c>
      <c r="H6295" s="11">
        <v>8.4</v>
      </c>
    </row>
    <row r="6296" spans="1:8" x14ac:dyDescent="0.25">
      <c r="A6296" s="2">
        <v>571312</v>
      </c>
      <c r="B6296" s="1">
        <v>16045</v>
      </c>
      <c r="C6296" s="2" t="s">
        <v>1442</v>
      </c>
      <c r="D6296" s="2">
        <v>100</v>
      </c>
      <c r="E6296" s="3">
        <v>40833.445833333331</v>
      </c>
      <c r="F6296" s="11">
        <v>0.04</v>
      </c>
      <c r="G6296" s="2">
        <v>12474</v>
      </c>
      <c r="H6296" s="11">
        <v>4</v>
      </c>
    </row>
    <row r="6297" spans="1:8" x14ac:dyDescent="0.25">
      <c r="A6297" s="2">
        <v>571312</v>
      </c>
      <c r="B6297" s="1">
        <v>16054</v>
      </c>
      <c r="C6297" s="2" t="s">
        <v>1625</v>
      </c>
      <c r="D6297" s="2">
        <v>36</v>
      </c>
      <c r="E6297" s="3">
        <v>40833.445833333331</v>
      </c>
      <c r="F6297" s="11">
        <v>0.12</v>
      </c>
      <c r="G6297" s="2">
        <v>12474</v>
      </c>
      <c r="H6297" s="11">
        <v>4.32</v>
      </c>
    </row>
    <row r="6298" spans="1:8" x14ac:dyDescent="0.25">
      <c r="A6298" s="2">
        <v>571312</v>
      </c>
      <c r="B6298" s="1">
        <v>20755</v>
      </c>
      <c r="C6298" s="2" t="s">
        <v>1145</v>
      </c>
      <c r="D6298" s="2">
        <v>12</v>
      </c>
      <c r="E6298" s="3">
        <v>40833.445833333331</v>
      </c>
      <c r="F6298" s="11">
        <v>0.85</v>
      </c>
      <c r="G6298" s="2">
        <v>12474</v>
      </c>
      <c r="H6298" s="11">
        <v>10.199999999999999</v>
      </c>
    </row>
    <row r="6299" spans="1:8" x14ac:dyDescent="0.25">
      <c r="A6299" s="2">
        <v>571312</v>
      </c>
      <c r="B6299" s="1">
        <v>20761</v>
      </c>
      <c r="C6299" s="2" t="s">
        <v>1146</v>
      </c>
      <c r="D6299" s="2">
        <v>4</v>
      </c>
      <c r="E6299" s="3">
        <v>40833.445833333331</v>
      </c>
      <c r="F6299" s="11">
        <v>3.75</v>
      </c>
      <c r="G6299" s="2">
        <v>12474</v>
      </c>
      <c r="H6299" s="11">
        <v>15</v>
      </c>
    </row>
    <row r="6300" spans="1:8" x14ac:dyDescent="0.25">
      <c r="A6300" s="2">
        <v>571312</v>
      </c>
      <c r="B6300" s="1">
        <v>20767</v>
      </c>
      <c r="C6300" s="2" t="s">
        <v>1147</v>
      </c>
      <c r="D6300" s="2">
        <v>6</v>
      </c>
      <c r="E6300" s="3">
        <v>40833.445833333331</v>
      </c>
      <c r="F6300" s="11">
        <v>2.5499999999999998</v>
      </c>
      <c r="G6300" s="2">
        <v>12474</v>
      </c>
      <c r="H6300" s="11">
        <v>15.299999999999999</v>
      </c>
    </row>
    <row r="6301" spans="1:8" x14ac:dyDescent="0.25">
      <c r="A6301" s="2">
        <v>571312</v>
      </c>
      <c r="B6301" s="1">
        <v>21137</v>
      </c>
      <c r="C6301" s="2" t="s">
        <v>607</v>
      </c>
      <c r="D6301" s="2">
        <v>8</v>
      </c>
      <c r="E6301" s="3">
        <v>40833.445833333331</v>
      </c>
      <c r="F6301" s="11">
        <v>3.75</v>
      </c>
      <c r="G6301" s="2">
        <v>12474</v>
      </c>
      <c r="H6301" s="11">
        <v>30</v>
      </c>
    </row>
    <row r="6302" spans="1:8" x14ac:dyDescent="0.25">
      <c r="A6302" s="2">
        <v>571312</v>
      </c>
      <c r="B6302" s="1">
        <v>21990</v>
      </c>
      <c r="C6302" s="2" t="s">
        <v>1121</v>
      </c>
      <c r="D6302" s="2">
        <v>12</v>
      </c>
      <c r="E6302" s="3">
        <v>40833.445833333331</v>
      </c>
      <c r="F6302" s="11">
        <v>1.25</v>
      </c>
      <c r="G6302" s="2">
        <v>12474</v>
      </c>
      <c r="H6302" s="11">
        <v>15</v>
      </c>
    </row>
    <row r="6303" spans="1:8" x14ac:dyDescent="0.25">
      <c r="A6303" s="2">
        <v>571312</v>
      </c>
      <c r="B6303" s="1">
        <v>21991</v>
      </c>
      <c r="C6303" s="2" t="s">
        <v>408</v>
      </c>
      <c r="D6303" s="2">
        <v>12</v>
      </c>
      <c r="E6303" s="3">
        <v>40833.445833333331</v>
      </c>
      <c r="F6303" s="11">
        <v>1.25</v>
      </c>
      <c r="G6303" s="2">
        <v>12474</v>
      </c>
      <c r="H6303" s="11">
        <v>15</v>
      </c>
    </row>
    <row r="6304" spans="1:8" x14ac:dyDescent="0.25">
      <c r="A6304" s="2">
        <v>571312</v>
      </c>
      <c r="B6304" s="1">
        <v>22032</v>
      </c>
      <c r="C6304" s="2" t="s">
        <v>1628</v>
      </c>
      <c r="D6304" s="2">
        <v>12</v>
      </c>
      <c r="E6304" s="3">
        <v>40833.445833333331</v>
      </c>
      <c r="F6304" s="11">
        <v>0.42</v>
      </c>
      <c r="G6304" s="2">
        <v>12474</v>
      </c>
      <c r="H6304" s="11">
        <v>5.04</v>
      </c>
    </row>
    <row r="6305" spans="1:8" x14ac:dyDescent="0.25">
      <c r="A6305" s="2">
        <v>571312</v>
      </c>
      <c r="B6305" s="1">
        <v>22208</v>
      </c>
      <c r="C6305" s="2" t="s">
        <v>1188</v>
      </c>
      <c r="D6305" s="2">
        <v>12</v>
      </c>
      <c r="E6305" s="3">
        <v>40833.445833333331</v>
      </c>
      <c r="F6305" s="11">
        <v>0.83</v>
      </c>
      <c r="G6305" s="2">
        <v>12474</v>
      </c>
      <c r="H6305" s="11">
        <v>9.9599999999999991</v>
      </c>
    </row>
    <row r="6306" spans="1:8" x14ac:dyDescent="0.25">
      <c r="A6306" s="2">
        <v>571312</v>
      </c>
      <c r="B6306" s="1">
        <v>22209</v>
      </c>
      <c r="C6306" s="2" t="s">
        <v>1189</v>
      </c>
      <c r="D6306" s="2">
        <v>12</v>
      </c>
      <c r="E6306" s="3">
        <v>40833.445833333331</v>
      </c>
      <c r="F6306" s="11">
        <v>0.83</v>
      </c>
      <c r="G6306" s="2">
        <v>12474</v>
      </c>
      <c r="H6306" s="11">
        <v>9.9599999999999991</v>
      </c>
    </row>
    <row r="6307" spans="1:8" x14ac:dyDescent="0.25">
      <c r="A6307" s="2">
        <v>571312</v>
      </c>
      <c r="B6307" s="1">
        <v>22211</v>
      </c>
      <c r="C6307" s="2" t="s">
        <v>1351</v>
      </c>
      <c r="D6307" s="2">
        <v>12</v>
      </c>
      <c r="E6307" s="3">
        <v>40833.445833333331</v>
      </c>
      <c r="F6307" s="11">
        <v>0.83</v>
      </c>
      <c r="G6307" s="2">
        <v>12474</v>
      </c>
      <c r="H6307" s="11">
        <v>9.9599999999999991</v>
      </c>
    </row>
    <row r="6308" spans="1:8" x14ac:dyDescent="0.25">
      <c r="A6308" s="2">
        <v>571312</v>
      </c>
      <c r="B6308" s="1">
        <v>22580</v>
      </c>
      <c r="C6308" s="2" t="s">
        <v>1255</v>
      </c>
      <c r="D6308" s="2">
        <v>3</v>
      </c>
      <c r="E6308" s="3">
        <v>40833.445833333331</v>
      </c>
      <c r="F6308" s="11">
        <v>5.95</v>
      </c>
      <c r="G6308" s="2">
        <v>12474</v>
      </c>
      <c r="H6308" s="11">
        <v>17.850000000000001</v>
      </c>
    </row>
    <row r="6309" spans="1:8" x14ac:dyDescent="0.25">
      <c r="A6309" s="2">
        <v>571312</v>
      </c>
      <c r="B6309" s="1">
        <v>22720</v>
      </c>
      <c r="C6309" s="2" t="s">
        <v>212</v>
      </c>
      <c r="D6309" s="2">
        <v>3</v>
      </c>
      <c r="E6309" s="3">
        <v>40833.445833333331</v>
      </c>
      <c r="F6309" s="11">
        <v>4.95</v>
      </c>
      <c r="G6309" s="2">
        <v>12474</v>
      </c>
      <c r="H6309" s="11">
        <v>14.850000000000001</v>
      </c>
    </row>
    <row r="6310" spans="1:8" x14ac:dyDescent="0.25">
      <c r="A6310" s="2">
        <v>571312</v>
      </c>
      <c r="B6310" s="1">
        <v>22721</v>
      </c>
      <c r="C6310" s="2" t="s">
        <v>229</v>
      </c>
      <c r="D6310" s="2">
        <v>3</v>
      </c>
      <c r="E6310" s="3">
        <v>40833.445833333331</v>
      </c>
      <c r="F6310" s="11">
        <v>4.95</v>
      </c>
      <c r="G6310" s="2">
        <v>12474</v>
      </c>
      <c r="H6310" s="11">
        <v>14.850000000000001</v>
      </c>
    </row>
    <row r="6311" spans="1:8" x14ac:dyDescent="0.25">
      <c r="A6311" s="2">
        <v>571312</v>
      </c>
      <c r="B6311" s="1">
        <v>22815</v>
      </c>
      <c r="C6311" s="2" t="s">
        <v>556</v>
      </c>
      <c r="D6311" s="2">
        <v>12</v>
      </c>
      <c r="E6311" s="3">
        <v>40833.445833333331</v>
      </c>
      <c r="F6311" s="11">
        <v>0.42</v>
      </c>
      <c r="G6311" s="2">
        <v>12474</v>
      </c>
      <c r="H6311" s="11">
        <v>5.04</v>
      </c>
    </row>
    <row r="6312" spans="1:8" x14ac:dyDescent="0.25">
      <c r="A6312" s="2">
        <v>571312</v>
      </c>
      <c r="B6312" s="1">
        <v>22984</v>
      </c>
      <c r="C6312" s="2" t="s">
        <v>441</v>
      </c>
      <c r="D6312" s="2">
        <v>12</v>
      </c>
      <c r="E6312" s="3">
        <v>40833.445833333331</v>
      </c>
      <c r="F6312" s="11">
        <v>0.42</v>
      </c>
      <c r="G6312" s="2">
        <v>12474</v>
      </c>
      <c r="H6312" s="11">
        <v>5.04</v>
      </c>
    </row>
    <row r="6313" spans="1:8" x14ac:dyDescent="0.25">
      <c r="A6313" s="2">
        <v>571312</v>
      </c>
      <c r="B6313" s="1">
        <v>22992</v>
      </c>
      <c r="C6313" s="2" t="s">
        <v>694</v>
      </c>
      <c r="D6313" s="2">
        <v>12</v>
      </c>
      <c r="E6313" s="3">
        <v>40833.445833333331</v>
      </c>
      <c r="F6313" s="11">
        <v>1.95</v>
      </c>
      <c r="G6313" s="2">
        <v>12474</v>
      </c>
      <c r="H6313" s="11">
        <v>23.4</v>
      </c>
    </row>
    <row r="6314" spans="1:8" x14ac:dyDescent="0.25">
      <c r="A6314" s="2">
        <v>571312</v>
      </c>
      <c r="B6314" s="1">
        <v>23190</v>
      </c>
      <c r="C6314" s="2" t="s">
        <v>1142</v>
      </c>
      <c r="D6314" s="2">
        <v>12</v>
      </c>
      <c r="E6314" s="3">
        <v>40833.445833333331</v>
      </c>
      <c r="F6314" s="11">
        <v>1.65</v>
      </c>
      <c r="G6314" s="2">
        <v>12474</v>
      </c>
      <c r="H6314" s="11">
        <v>19.799999999999997</v>
      </c>
    </row>
    <row r="6315" spans="1:8" x14ac:dyDescent="0.25">
      <c r="A6315" s="2">
        <v>571312</v>
      </c>
      <c r="B6315" s="1">
        <v>23191</v>
      </c>
      <c r="C6315" s="2" t="s">
        <v>984</v>
      </c>
      <c r="D6315" s="2">
        <v>12</v>
      </c>
      <c r="E6315" s="3">
        <v>40833.445833333331</v>
      </c>
      <c r="F6315" s="11">
        <v>1.65</v>
      </c>
      <c r="G6315" s="2">
        <v>12474</v>
      </c>
      <c r="H6315" s="11">
        <v>19.799999999999997</v>
      </c>
    </row>
    <row r="6316" spans="1:8" x14ac:dyDescent="0.25">
      <c r="A6316" s="2">
        <v>571312</v>
      </c>
      <c r="B6316" s="1">
        <v>23192</v>
      </c>
      <c r="C6316" s="2" t="s">
        <v>1001</v>
      </c>
      <c r="D6316" s="2">
        <v>12</v>
      </c>
      <c r="E6316" s="3">
        <v>40833.445833333331</v>
      </c>
      <c r="F6316" s="11">
        <v>1.65</v>
      </c>
      <c r="G6316" s="2">
        <v>12474</v>
      </c>
      <c r="H6316" s="11">
        <v>19.799999999999997</v>
      </c>
    </row>
    <row r="6317" spans="1:8" x14ac:dyDescent="0.25">
      <c r="A6317" s="2">
        <v>571312</v>
      </c>
      <c r="B6317" s="1">
        <v>23196</v>
      </c>
      <c r="C6317" s="2" t="s">
        <v>1230</v>
      </c>
      <c r="D6317" s="2">
        <v>12</v>
      </c>
      <c r="E6317" s="3">
        <v>40833.445833333331</v>
      </c>
      <c r="F6317" s="11">
        <v>1.45</v>
      </c>
      <c r="G6317" s="2">
        <v>12474</v>
      </c>
      <c r="H6317" s="11">
        <v>17.399999999999999</v>
      </c>
    </row>
    <row r="6318" spans="1:8" x14ac:dyDescent="0.25">
      <c r="A6318" s="2">
        <v>571312</v>
      </c>
      <c r="B6318" s="1">
        <v>23232</v>
      </c>
      <c r="C6318" s="2" t="s">
        <v>1236</v>
      </c>
      <c r="D6318" s="2">
        <v>25</v>
      </c>
      <c r="E6318" s="3">
        <v>40833.445833333331</v>
      </c>
      <c r="F6318" s="11">
        <v>0.42</v>
      </c>
      <c r="G6318" s="2">
        <v>12474</v>
      </c>
      <c r="H6318" s="11">
        <v>10.5</v>
      </c>
    </row>
    <row r="6319" spans="1:8" x14ac:dyDescent="0.25">
      <c r="A6319" s="2">
        <v>571312</v>
      </c>
      <c r="B6319" s="1">
        <v>23235</v>
      </c>
      <c r="C6319" s="2" t="s">
        <v>1135</v>
      </c>
      <c r="D6319" s="2">
        <v>6</v>
      </c>
      <c r="E6319" s="3">
        <v>40833.445833333331</v>
      </c>
      <c r="F6319" s="11">
        <v>2.89</v>
      </c>
      <c r="G6319" s="2">
        <v>12474</v>
      </c>
      <c r="H6319" s="11">
        <v>17.34</v>
      </c>
    </row>
    <row r="6320" spans="1:8" x14ac:dyDescent="0.25">
      <c r="A6320" s="2">
        <v>571312</v>
      </c>
      <c r="B6320" s="1">
        <v>23236</v>
      </c>
      <c r="C6320" s="2" t="s">
        <v>1361</v>
      </c>
      <c r="D6320" s="2">
        <v>6</v>
      </c>
      <c r="E6320" s="3">
        <v>40833.445833333331</v>
      </c>
      <c r="F6320" s="11">
        <v>2.89</v>
      </c>
      <c r="G6320" s="2">
        <v>12474</v>
      </c>
      <c r="H6320" s="11">
        <v>17.34</v>
      </c>
    </row>
    <row r="6321" spans="1:8" x14ac:dyDescent="0.25">
      <c r="A6321" s="2">
        <v>571312</v>
      </c>
      <c r="B6321" s="1">
        <v>23237</v>
      </c>
      <c r="C6321" s="2" t="s">
        <v>1233</v>
      </c>
      <c r="D6321" s="2">
        <v>6</v>
      </c>
      <c r="E6321" s="3">
        <v>40833.445833333331</v>
      </c>
      <c r="F6321" s="11">
        <v>4.1500000000000004</v>
      </c>
      <c r="G6321" s="2">
        <v>12474</v>
      </c>
      <c r="H6321" s="11">
        <v>24.900000000000002</v>
      </c>
    </row>
    <row r="6322" spans="1:8" x14ac:dyDescent="0.25">
      <c r="A6322" s="2">
        <v>571312</v>
      </c>
      <c r="B6322" s="1">
        <v>23239</v>
      </c>
      <c r="C6322" s="2" t="s">
        <v>1136</v>
      </c>
      <c r="D6322" s="2">
        <v>6</v>
      </c>
      <c r="E6322" s="3">
        <v>40833.445833333331</v>
      </c>
      <c r="F6322" s="11">
        <v>4.1500000000000004</v>
      </c>
      <c r="G6322" s="2">
        <v>12474</v>
      </c>
      <c r="H6322" s="11">
        <v>24.900000000000002</v>
      </c>
    </row>
    <row r="6323" spans="1:8" x14ac:dyDescent="0.25">
      <c r="A6323" s="2">
        <v>571312</v>
      </c>
      <c r="B6323" s="1">
        <v>23240</v>
      </c>
      <c r="C6323" s="2" t="s">
        <v>1377</v>
      </c>
      <c r="D6323" s="2">
        <v>6</v>
      </c>
      <c r="E6323" s="3">
        <v>40833.445833333331</v>
      </c>
      <c r="F6323" s="11">
        <v>4.1500000000000004</v>
      </c>
      <c r="G6323" s="2">
        <v>12474</v>
      </c>
      <c r="H6323" s="11">
        <v>24.900000000000002</v>
      </c>
    </row>
    <row r="6324" spans="1:8" x14ac:dyDescent="0.25">
      <c r="A6324" s="2">
        <v>571312</v>
      </c>
      <c r="B6324" s="1">
        <v>23243</v>
      </c>
      <c r="C6324" s="2" t="s">
        <v>1126</v>
      </c>
      <c r="D6324" s="2">
        <v>4</v>
      </c>
      <c r="E6324" s="3">
        <v>40833.445833333331</v>
      </c>
      <c r="F6324" s="11">
        <v>4.95</v>
      </c>
      <c r="G6324" s="2">
        <v>12474</v>
      </c>
      <c r="H6324" s="11">
        <v>19.8</v>
      </c>
    </row>
    <row r="6325" spans="1:8" x14ac:dyDescent="0.25">
      <c r="A6325" s="2">
        <v>571312</v>
      </c>
      <c r="B6325" s="1">
        <v>23244</v>
      </c>
      <c r="C6325" s="2" t="s">
        <v>1133</v>
      </c>
      <c r="D6325" s="2">
        <v>6</v>
      </c>
      <c r="E6325" s="3">
        <v>40833.445833333331</v>
      </c>
      <c r="F6325" s="11">
        <v>1.95</v>
      </c>
      <c r="G6325" s="2">
        <v>12474</v>
      </c>
      <c r="H6325" s="11">
        <v>11.7</v>
      </c>
    </row>
    <row r="6326" spans="1:8" x14ac:dyDescent="0.25">
      <c r="A6326" s="2">
        <v>571312</v>
      </c>
      <c r="B6326" s="1">
        <v>23245</v>
      </c>
      <c r="C6326" s="2" t="s">
        <v>1128</v>
      </c>
      <c r="D6326" s="2">
        <v>4</v>
      </c>
      <c r="E6326" s="3">
        <v>40833.445833333331</v>
      </c>
      <c r="F6326" s="11">
        <v>4.95</v>
      </c>
      <c r="G6326" s="2">
        <v>12474</v>
      </c>
      <c r="H6326" s="11">
        <v>19.8</v>
      </c>
    </row>
    <row r="6327" spans="1:8" x14ac:dyDescent="0.25">
      <c r="A6327" s="2">
        <v>571312</v>
      </c>
      <c r="B6327" s="1">
        <v>85015</v>
      </c>
      <c r="C6327" s="2" t="s">
        <v>1631</v>
      </c>
      <c r="D6327" s="2">
        <v>24</v>
      </c>
      <c r="E6327" s="3">
        <v>40833.445833333331</v>
      </c>
      <c r="F6327" s="11">
        <v>0.65</v>
      </c>
      <c r="G6327" s="2">
        <v>12474</v>
      </c>
      <c r="H6327" s="11">
        <v>15.600000000000001</v>
      </c>
    </row>
    <row r="6328" spans="1:8" x14ac:dyDescent="0.25">
      <c r="A6328" s="2">
        <v>571312</v>
      </c>
      <c r="B6328" s="1" t="s">
        <v>1626</v>
      </c>
      <c r="C6328" s="2" t="s">
        <v>1627</v>
      </c>
      <c r="D6328" s="2">
        <v>24</v>
      </c>
      <c r="E6328" s="3">
        <v>40833.445833333331</v>
      </c>
      <c r="F6328" s="11">
        <v>0.12</v>
      </c>
      <c r="G6328" s="2">
        <v>12474</v>
      </c>
      <c r="H6328" s="11">
        <v>2.88</v>
      </c>
    </row>
    <row r="6329" spans="1:8" x14ac:dyDescent="0.25">
      <c r="A6329" s="2">
        <v>571312</v>
      </c>
      <c r="B6329" s="1" t="s">
        <v>1629</v>
      </c>
      <c r="C6329" s="2" t="s">
        <v>1630</v>
      </c>
      <c r="D6329" s="2">
        <v>12</v>
      </c>
      <c r="E6329" s="3">
        <v>40833.445833333331</v>
      </c>
      <c r="F6329" s="11">
        <v>0.19</v>
      </c>
      <c r="G6329" s="2">
        <v>12474</v>
      </c>
      <c r="H6329" s="11">
        <v>2.2800000000000002</v>
      </c>
    </row>
    <row r="6330" spans="1:8" x14ac:dyDescent="0.25">
      <c r="A6330" s="2">
        <v>571312</v>
      </c>
      <c r="B6330" s="1" t="s">
        <v>627</v>
      </c>
      <c r="C6330" s="2" t="s">
        <v>628</v>
      </c>
      <c r="D6330" s="2">
        <v>16</v>
      </c>
      <c r="E6330" s="3">
        <v>40833.445833333331</v>
      </c>
      <c r="F6330" s="11">
        <v>0.42</v>
      </c>
      <c r="G6330" s="2">
        <v>12474</v>
      </c>
      <c r="H6330" s="11">
        <v>6.72</v>
      </c>
    </row>
    <row r="6331" spans="1:8" x14ac:dyDescent="0.25">
      <c r="A6331" s="2">
        <v>571328</v>
      </c>
      <c r="B6331" s="1">
        <v>10125</v>
      </c>
      <c r="C6331" s="2" t="s">
        <v>410</v>
      </c>
      <c r="D6331" s="2">
        <v>20</v>
      </c>
      <c r="E6331" s="3">
        <v>40833.477083333331</v>
      </c>
      <c r="F6331" s="11">
        <v>0.85</v>
      </c>
      <c r="G6331" s="2">
        <v>12473</v>
      </c>
      <c r="H6331" s="11">
        <v>17</v>
      </c>
    </row>
    <row r="6332" spans="1:8" x14ac:dyDescent="0.25">
      <c r="A6332" s="2">
        <v>571328</v>
      </c>
      <c r="B6332" s="1">
        <v>16011</v>
      </c>
      <c r="C6332" s="2" t="s">
        <v>971</v>
      </c>
      <c r="D6332" s="2">
        <v>24</v>
      </c>
      <c r="E6332" s="3">
        <v>40833.477083333331</v>
      </c>
      <c r="F6332" s="11">
        <v>0.21</v>
      </c>
      <c r="G6332" s="2">
        <v>12473</v>
      </c>
      <c r="H6332" s="11">
        <v>5.04</v>
      </c>
    </row>
    <row r="6333" spans="1:8" x14ac:dyDescent="0.25">
      <c r="A6333" s="2">
        <v>571328</v>
      </c>
      <c r="B6333" s="1">
        <v>16235</v>
      </c>
      <c r="C6333" s="2" t="s">
        <v>177</v>
      </c>
      <c r="D6333" s="2">
        <v>60</v>
      </c>
      <c r="E6333" s="3">
        <v>40833.477083333331</v>
      </c>
      <c r="F6333" s="11">
        <v>0.21</v>
      </c>
      <c r="G6333" s="2">
        <v>12473</v>
      </c>
      <c r="H6333" s="11">
        <v>12.6</v>
      </c>
    </row>
    <row r="6334" spans="1:8" x14ac:dyDescent="0.25">
      <c r="A6334" s="2">
        <v>571328</v>
      </c>
      <c r="B6334" s="1">
        <v>16236</v>
      </c>
      <c r="C6334" s="2" t="s">
        <v>969</v>
      </c>
      <c r="D6334" s="2">
        <v>28</v>
      </c>
      <c r="E6334" s="3">
        <v>40833.477083333331</v>
      </c>
      <c r="F6334" s="11">
        <v>0.21</v>
      </c>
      <c r="G6334" s="2">
        <v>12473</v>
      </c>
      <c r="H6334" s="11">
        <v>5.88</v>
      </c>
    </row>
    <row r="6335" spans="1:8" x14ac:dyDescent="0.25">
      <c r="A6335" s="2">
        <v>571328</v>
      </c>
      <c r="B6335" s="1">
        <v>20725</v>
      </c>
      <c r="C6335" s="2" t="s">
        <v>364</v>
      </c>
      <c r="D6335" s="2">
        <v>10</v>
      </c>
      <c r="E6335" s="3">
        <v>40833.477083333331</v>
      </c>
      <c r="F6335" s="11">
        <v>1.65</v>
      </c>
      <c r="G6335" s="2">
        <v>12473</v>
      </c>
      <c r="H6335" s="11">
        <v>16.5</v>
      </c>
    </row>
    <row r="6336" spans="1:8" x14ac:dyDescent="0.25">
      <c r="A6336" s="2">
        <v>571328</v>
      </c>
      <c r="B6336" s="1">
        <v>20726</v>
      </c>
      <c r="C6336" s="2" t="s">
        <v>435</v>
      </c>
      <c r="D6336" s="2">
        <v>10</v>
      </c>
      <c r="E6336" s="3">
        <v>40833.477083333331</v>
      </c>
      <c r="F6336" s="11">
        <v>1.65</v>
      </c>
      <c r="G6336" s="2">
        <v>12473</v>
      </c>
      <c r="H6336" s="11">
        <v>16.5</v>
      </c>
    </row>
    <row r="6337" spans="1:8" x14ac:dyDescent="0.25">
      <c r="A6337" s="2">
        <v>571328</v>
      </c>
      <c r="B6337" s="1">
        <v>20975</v>
      </c>
      <c r="C6337" s="2" t="s">
        <v>480</v>
      </c>
      <c r="D6337" s="2">
        <v>24</v>
      </c>
      <c r="E6337" s="3">
        <v>40833.477083333331</v>
      </c>
      <c r="F6337" s="11">
        <v>0.65</v>
      </c>
      <c r="G6337" s="2">
        <v>12473</v>
      </c>
      <c r="H6337" s="11">
        <v>15.600000000000001</v>
      </c>
    </row>
    <row r="6338" spans="1:8" x14ac:dyDescent="0.25">
      <c r="A6338" s="2">
        <v>571328</v>
      </c>
      <c r="B6338" s="1">
        <v>21039</v>
      </c>
      <c r="C6338" s="2" t="s">
        <v>985</v>
      </c>
      <c r="D6338" s="2">
        <v>6</v>
      </c>
      <c r="E6338" s="3">
        <v>40833.477083333331</v>
      </c>
      <c r="F6338" s="11">
        <v>2.5499999999999998</v>
      </c>
      <c r="G6338" s="2">
        <v>12473</v>
      </c>
      <c r="H6338" s="11">
        <v>15.299999999999999</v>
      </c>
    </row>
    <row r="6339" spans="1:8" x14ac:dyDescent="0.25">
      <c r="A6339" s="2">
        <v>571328</v>
      </c>
      <c r="B6339" s="1">
        <v>21080</v>
      </c>
      <c r="C6339" s="2" t="s">
        <v>377</v>
      </c>
      <c r="D6339" s="2">
        <v>12</v>
      </c>
      <c r="E6339" s="3">
        <v>40833.477083333331</v>
      </c>
      <c r="F6339" s="11">
        <v>0.85</v>
      </c>
      <c r="G6339" s="2">
        <v>12473</v>
      </c>
      <c r="H6339" s="11">
        <v>10.199999999999999</v>
      </c>
    </row>
    <row r="6340" spans="1:8" x14ac:dyDescent="0.25">
      <c r="A6340" s="2">
        <v>571328</v>
      </c>
      <c r="B6340" s="1">
        <v>21251</v>
      </c>
      <c r="C6340" s="2" t="s">
        <v>502</v>
      </c>
      <c r="D6340" s="2">
        <v>6</v>
      </c>
      <c r="E6340" s="3">
        <v>40833.477083333331</v>
      </c>
      <c r="F6340" s="11">
        <v>2.95</v>
      </c>
      <c r="G6340" s="2">
        <v>12473</v>
      </c>
      <c r="H6340" s="11">
        <v>17.700000000000003</v>
      </c>
    </row>
    <row r="6341" spans="1:8" x14ac:dyDescent="0.25">
      <c r="A6341" s="2">
        <v>571328</v>
      </c>
      <c r="B6341" s="1">
        <v>21494</v>
      </c>
      <c r="C6341" s="2" t="s">
        <v>1390</v>
      </c>
      <c r="D6341" s="2">
        <v>12</v>
      </c>
      <c r="E6341" s="3">
        <v>40833.477083333331</v>
      </c>
      <c r="F6341" s="11">
        <v>1.25</v>
      </c>
      <c r="G6341" s="2">
        <v>12473</v>
      </c>
      <c r="H6341" s="11">
        <v>15</v>
      </c>
    </row>
    <row r="6342" spans="1:8" x14ac:dyDescent="0.25">
      <c r="A6342" s="2">
        <v>571328</v>
      </c>
      <c r="B6342" s="1">
        <v>21576</v>
      </c>
      <c r="C6342" s="2" t="s">
        <v>1191</v>
      </c>
      <c r="D6342" s="2">
        <v>6</v>
      </c>
      <c r="E6342" s="3">
        <v>40833.477083333331</v>
      </c>
      <c r="F6342" s="11">
        <v>2.25</v>
      </c>
      <c r="G6342" s="2">
        <v>12473</v>
      </c>
      <c r="H6342" s="11">
        <v>13.5</v>
      </c>
    </row>
    <row r="6343" spans="1:8" x14ac:dyDescent="0.25">
      <c r="A6343" s="2">
        <v>571328</v>
      </c>
      <c r="B6343" s="1">
        <v>21577</v>
      </c>
      <c r="C6343" s="2" t="s">
        <v>201</v>
      </c>
      <c r="D6343" s="2">
        <v>6</v>
      </c>
      <c r="E6343" s="3">
        <v>40833.477083333331</v>
      </c>
      <c r="F6343" s="11">
        <v>2.25</v>
      </c>
      <c r="G6343" s="2">
        <v>12473</v>
      </c>
      <c r="H6343" s="11">
        <v>13.5</v>
      </c>
    </row>
    <row r="6344" spans="1:8" x14ac:dyDescent="0.25">
      <c r="A6344" s="2">
        <v>571328</v>
      </c>
      <c r="B6344" s="1">
        <v>21673</v>
      </c>
      <c r="C6344" s="2" t="s">
        <v>277</v>
      </c>
      <c r="D6344" s="2">
        <v>12</v>
      </c>
      <c r="E6344" s="3">
        <v>40833.477083333331</v>
      </c>
      <c r="F6344" s="11">
        <v>1.45</v>
      </c>
      <c r="G6344" s="2">
        <v>12473</v>
      </c>
      <c r="H6344" s="11">
        <v>17.399999999999999</v>
      </c>
    </row>
    <row r="6345" spans="1:8" x14ac:dyDescent="0.25">
      <c r="A6345" s="2">
        <v>571328</v>
      </c>
      <c r="B6345" s="1">
        <v>21724</v>
      </c>
      <c r="C6345" s="2" t="s">
        <v>970</v>
      </c>
      <c r="D6345" s="2">
        <v>12</v>
      </c>
      <c r="E6345" s="3">
        <v>40833.477083333331</v>
      </c>
      <c r="F6345" s="11">
        <v>0.85</v>
      </c>
      <c r="G6345" s="2">
        <v>12473</v>
      </c>
      <c r="H6345" s="11">
        <v>10.199999999999999</v>
      </c>
    </row>
    <row r="6346" spans="1:8" x14ac:dyDescent="0.25">
      <c r="A6346" s="2">
        <v>571328</v>
      </c>
      <c r="B6346" s="1">
        <v>21880</v>
      </c>
      <c r="C6346" s="2" t="s">
        <v>231</v>
      </c>
      <c r="D6346" s="2">
        <v>12</v>
      </c>
      <c r="E6346" s="3">
        <v>40833.477083333331</v>
      </c>
      <c r="F6346" s="11">
        <v>0.65</v>
      </c>
      <c r="G6346" s="2">
        <v>12473</v>
      </c>
      <c r="H6346" s="11">
        <v>7.8000000000000007</v>
      </c>
    </row>
    <row r="6347" spans="1:8" x14ac:dyDescent="0.25">
      <c r="A6347" s="2">
        <v>571328</v>
      </c>
      <c r="B6347" s="1">
        <v>21883</v>
      </c>
      <c r="C6347" s="2" t="s">
        <v>113</v>
      </c>
      <c r="D6347" s="2">
        <v>12</v>
      </c>
      <c r="E6347" s="3">
        <v>40833.477083333331</v>
      </c>
      <c r="F6347" s="11">
        <v>0.65</v>
      </c>
      <c r="G6347" s="2">
        <v>12473</v>
      </c>
      <c r="H6347" s="11">
        <v>7.8000000000000007</v>
      </c>
    </row>
    <row r="6348" spans="1:8" x14ac:dyDescent="0.25">
      <c r="A6348" s="2">
        <v>571328</v>
      </c>
      <c r="B6348" s="1">
        <v>21935</v>
      </c>
      <c r="C6348" s="2" t="s">
        <v>428</v>
      </c>
      <c r="D6348" s="2">
        <v>10</v>
      </c>
      <c r="E6348" s="3">
        <v>40833.477083333331</v>
      </c>
      <c r="F6348" s="11">
        <v>1.65</v>
      </c>
      <c r="G6348" s="2">
        <v>12473</v>
      </c>
      <c r="H6348" s="11">
        <v>16.5</v>
      </c>
    </row>
    <row r="6349" spans="1:8" x14ac:dyDescent="0.25">
      <c r="A6349" s="2">
        <v>571328</v>
      </c>
      <c r="B6349" s="1">
        <v>22044</v>
      </c>
      <c r="C6349" s="2" t="s">
        <v>1257</v>
      </c>
      <c r="D6349" s="2">
        <v>48</v>
      </c>
      <c r="E6349" s="3">
        <v>40833.477083333331</v>
      </c>
      <c r="F6349" s="11">
        <v>0.19</v>
      </c>
      <c r="G6349" s="2">
        <v>12473</v>
      </c>
      <c r="H6349" s="11">
        <v>9.120000000000001</v>
      </c>
    </row>
    <row r="6350" spans="1:8" x14ac:dyDescent="0.25">
      <c r="A6350" s="2">
        <v>571328</v>
      </c>
      <c r="B6350" s="1">
        <v>22049</v>
      </c>
      <c r="C6350" s="2" t="s">
        <v>1653</v>
      </c>
      <c r="D6350" s="2">
        <v>25</v>
      </c>
      <c r="E6350" s="3">
        <v>40833.477083333331</v>
      </c>
      <c r="F6350" s="11">
        <v>0.19</v>
      </c>
      <c r="G6350" s="2">
        <v>12473</v>
      </c>
      <c r="H6350" s="11">
        <v>4.75</v>
      </c>
    </row>
    <row r="6351" spans="1:8" x14ac:dyDescent="0.25">
      <c r="A6351" s="2">
        <v>571328</v>
      </c>
      <c r="B6351" s="1">
        <v>22080</v>
      </c>
      <c r="C6351" s="2" t="s">
        <v>103</v>
      </c>
      <c r="D6351" s="2">
        <v>10</v>
      </c>
      <c r="E6351" s="3">
        <v>40833.477083333331</v>
      </c>
      <c r="F6351" s="11">
        <v>1.65</v>
      </c>
      <c r="G6351" s="2">
        <v>12473</v>
      </c>
      <c r="H6351" s="11">
        <v>16.5</v>
      </c>
    </row>
    <row r="6352" spans="1:8" x14ac:dyDescent="0.25">
      <c r="A6352" s="2">
        <v>571328</v>
      </c>
      <c r="B6352" s="1">
        <v>22082</v>
      </c>
      <c r="C6352" s="2" t="s">
        <v>135</v>
      </c>
      <c r="D6352" s="2">
        <v>10</v>
      </c>
      <c r="E6352" s="3">
        <v>40833.477083333331</v>
      </c>
      <c r="F6352" s="11">
        <v>1.65</v>
      </c>
      <c r="G6352" s="2">
        <v>12473</v>
      </c>
      <c r="H6352" s="11">
        <v>16.5</v>
      </c>
    </row>
    <row r="6353" spans="1:8" x14ac:dyDescent="0.25">
      <c r="A6353" s="2">
        <v>571328</v>
      </c>
      <c r="B6353" s="1">
        <v>22175</v>
      </c>
      <c r="C6353" s="2" t="s">
        <v>896</v>
      </c>
      <c r="D6353" s="2">
        <v>6</v>
      </c>
      <c r="E6353" s="3">
        <v>40833.477083333331</v>
      </c>
      <c r="F6353" s="11">
        <v>2.95</v>
      </c>
      <c r="G6353" s="2">
        <v>12473</v>
      </c>
      <c r="H6353" s="11">
        <v>17.700000000000003</v>
      </c>
    </row>
    <row r="6354" spans="1:8" x14ac:dyDescent="0.25">
      <c r="A6354" s="2">
        <v>571328</v>
      </c>
      <c r="B6354" s="1">
        <v>22176</v>
      </c>
      <c r="C6354" s="2" t="s">
        <v>470</v>
      </c>
      <c r="D6354" s="2">
        <v>6</v>
      </c>
      <c r="E6354" s="3">
        <v>40833.477083333331</v>
      </c>
      <c r="F6354" s="11">
        <v>2.95</v>
      </c>
      <c r="G6354" s="2">
        <v>12473</v>
      </c>
      <c r="H6354" s="11">
        <v>17.700000000000003</v>
      </c>
    </row>
    <row r="6355" spans="1:8" x14ac:dyDescent="0.25">
      <c r="A6355" s="2">
        <v>571328</v>
      </c>
      <c r="B6355" s="1">
        <v>22279</v>
      </c>
      <c r="C6355" s="2" t="s">
        <v>857</v>
      </c>
      <c r="D6355" s="2">
        <v>12</v>
      </c>
      <c r="E6355" s="3">
        <v>40833.477083333331</v>
      </c>
      <c r="F6355" s="11">
        <v>1.25</v>
      </c>
      <c r="G6355" s="2">
        <v>12473</v>
      </c>
      <c r="H6355" s="11">
        <v>15</v>
      </c>
    </row>
    <row r="6356" spans="1:8" x14ac:dyDescent="0.25">
      <c r="A6356" s="2">
        <v>571328</v>
      </c>
      <c r="B6356" s="1">
        <v>22296</v>
      </c>
      <c r="C6356" s="2" t="s">
        <v>1654</v>
      </c>
      <c r="D6356" s="2">
        <v>12</v>
      </c>
      <c r="E6356" s="3">
        <v>40833.477083333331</v>
      </c>
      <c r="F6356" s="11">
        <v>1.65</v>
      </c>
      <c r="G6356" s="2">
        <v>12473</v>
      </c>
      <c r="H6356" s="11">
        <v>19.799999999999997</v>
      </c>
    </row>
    <row r="6357" spans="1:8" x14ac:dyDescent="0.25">
      <c r="A6357" s="2">
        <v>571328</v>
      </c>
      <c r="B6357" s="1">
        <v>22307</v>
      </c>
      <c r="C6357" s="2" t="s">
        <v>1634</v>
      </c>
      <c r="D6357" s="2">
        <v>12</v>
      </c>
      <c r="E6357" s="3">
        <v>40833.477083333331</v>
      </c>
      <c r="F6357" s="11">
        <v>1.06</v>
      </c>
      <c r="G6357" s="2">
        <v>12473</v>
      </c>
      <c r="H6357" s="11">
        <v>12.72</v>
      </c>
    </row>
    <row r="6358" spans="1:8" x14ac:dyDescent="0.25">
      <c r="A6358" s="2">
        <v>571328</v>
      </c>
      <c r="B6358" s="1">
        <v>22324</v>
      </c>
      <c r="C6358" s="2" t="s">
        <v>1440</v>
      </c>
      <c r="D6358" s="2">
        <v>12</v>
      </c>
      <c r="E6358" s="3">
        <v>40833.477083333331</v>
      </c>
      <c r="F6358" s="11">
        <v>1.95</v>
      </c>
      <c r="G6358" s="2">
        <v>12473</v>
      </c>
      <c r="H6358" s="11">
        <v>23.4</v>
      </c>
    </row>
    <row r="6359" spans="1:8" x14ac:dyDescent="0.25">
      <c r="A6359" s="2">
        <v>571328</v>
      </c>
      <c r="B6359" s="1">
        <v>22326</v>
      </c>
      <c r="C6359" s="2" t="s">
        <v>75</v>
      </c>
      <c r="D6359" s="2">
        <v>6</v>
      </c>
      <c r="E6359" s="3">
        <v>40833.477083333331</v>
      </c>
      <c r="F6359" s="11">
        <v>2.95</v>
      </c>
      <c r="G6359" s="2">
        <v>12473</v>
      </c>
      <c r="H6359" s="11">
        <v>17.700000000000003</v>
      </c>
    </row>
    <row r="6360" spans="1:8" x14ac:dyDescent="0.25">
      <c r="A6360" s="2">
        <v>571328</v>
      </c>
      <c r="B6360" s="1">
        <v>22328</v>
      </c>
      <c r="C6360" s="2" t="s">
        <v>101</v>
      </c>
      <c r="D6360" s="2">
        <v>6</v>
      </c>
      <c r="E6360" s="3">
        <v>40833.477083333331</v>
      </c>
      <c r="F6360" s="11">
        <v>2.95</v>
      </c>
      <c r="G6360" s="2">
        <v>12473</v>
      </c>
      <c r="H6360" s="11">
        <v>17.700000000000003</v>
      </c>
    </row>
    <row r="6361" spans="1:8" x14ac:dyDescent="0.25">
      <c r="A6361" s="2">
        <v>571328</v>
      </c>
      <c r="B6361" s="1">
        <v>22329</v>
      </c>
      <c r="C6361" s="2" t="s">
        <v>366</v>
      </c>
      <c r="D6361" s="2">
        <v>12</v>
      </c>
      <c r="E6361" s="3">
        <v>40833.477083333331</v>
      </c>
      <c r="F6361" s="11">
        <v>1.65</v>
      </c>
      <c r="G6361" s="2">
        <v>12473</v>
      </c>
      <c r="H6361" s="11">
        <v>19.799999999999997</v>
      </c>
    </row>
    <row r="6362" spans="1:8" x14ac:dyDescent="0.25">
      <c r="A6362" s="2">
        <v>571328</v>
      </c>
      <c r="B6362" s="1">
        <v>22337</v>
      </c>
      <c r="C6362" s="2" t="s">
        <v>69</v>
      </c>
      <c r="D6362" s="2">
        <v>24</v>
      </c>
      <c r="E6362" s="3">
        <v>40833.477083333331</v>
      </c>
      <c r="F6362" s="11">
        <v>0.65</v>
      </c>
      <c r="G6362" s="2">
        <v>12473</v>
      </c>
      <c r="H6362" s="11">
        <v>15.600000000000001</v>
      </c>
    </row>
    <row r="6363" spans="1:8" x14ac:dyDescent="0.25">
      <c r="A6363" s="2">
        <v>571328</v>
      </c>
      <c r="B6363" s="1">
        <v>22339</v>
      </c>
      <c r="C6363" s="2" t="s">
        <v>1655</v>
      </c>
      <c r="D6363" s="2">
        <v>96</v>
      </c>
      <c r="E6363" s="3">
        <v>40833.477083333331</v>
      </c>
      <c r="F6363" s="11">
        <v>0.19</v>
      </c>
      <c r="G6363" s="2">
        <v>12473</v>
      </c>
      <c r="H6363" s="11">
        <v>18.240000000000002</v>
      </c>
    </row>
    <row r="6364" spans="1:8" x14ac:dyDescent="0.25">
      <c r="A6364" s="2">
        <v>571328</v>
      </c>
      <c r="B6364" s="1">
        <v>22356</v>
      </c>
      <c r="C6364" s="2" t="s">
        <v>503</v>
      </c>
      <c r="D6364" s="2">
        <v>10</v>
      </c>
      <c r="E6364" s="3">
        <v>40833.477083333331</v>
      </c>
      <c r="F6364" s="11">
        <v>0.85</v>
      </c>
      <c r="G6364" s="2">
        <v>12473</v>
      </c>
      <c r="H6364" s="11">
        <v>8.5</v>
      </c>
    </row>
    <row r="6365" spans="1:8" x14ac:dyDescent="0.25">
      <c r="A6365" s="2">
        <v>571328</v>
      </c>
      <c r="B6365" s="1">
        <v>22376</v>
      </c>
      <c r="C6365" s="2" t="s">
        <v>1643</v>
      </c>
      <c r="D6365" s="2">
        <v>4</v>
      </c>
      <c r="E6365" s="3">
        <v>40833.477083333331</v>
      </c>
      <c r="F6365" s="11">
        <v>4.25</v>
      </c>
      <c r="G6365" s="2">
        <v>12473</v>
      </c>
      <c r="H6365" s="11">
        <v>17</v>
      </c>
    </row>
    <row r="6366" spans="1:8" x14ac:dyDescent="0.25">
      <c r="A6366" s="2">
        <v>571328</v>
      </c>
      <c r="B6366" s="1">
        <v>22398</v>
      </c>
      <c r="C6366" s="2" t="s">
        <v>269</v>
      </c>
      <c r="D6366" s="2">
        <v>24</v>
      </c>
      <c r="E6366" s="3">
        <v>40833.477083333331</v>
      </c>
      <c r="F6366" s="11">
        <v>0.39</v>
      </c>
      <c r="G6366" s="2">
        <v>12473</v>
      </c>
      <c r="H6366" s="11">
        <v>9.36</v>
      </c>
    </row>
    <row r="6367" spans="1:8" x14ac:dyDescent="0.25">
      <c r="A6367" s="2">
        <v>571328</v>
      </c>
      <c r="B6367" s="1">
        <v>22402</v>
      </c>
      <c r="C6367" s="2" t="s">
        <v>950</v>
      </c>
      <c r="D6367" s="2">
        <v>12</v>
      </c>
      <c r="E6367" s="3">
        <v>40833.477083333331</v>
      </c>
      <c r="F6367" s="11">
        <v>0.39</v>
      </c>
      <c r="G6367" s="2">
        <v>12473</v>
      </c>
      <c r="H6367" s="11">
        <v>4.68</v>
      </c>
    </row>
    <row r="6368" spans="1:8" x14ac:dyDescent="0.25">
      <c r="A6368" s="2">
        <v>571328</v>
      </c>
      <c r="B6368" s="1">
        <v>22403</v>
      </c>
      <c r="C6368" s="2" t="s">
        <v>413</v>
      </c>
      <c r="D6368" s="2">
        <v>12</v>
      </c>
      <c r="E6368" s="3">
        <v>40833.477083333331</v>
      </c>
      <c r="F6368" s="11">
        <v>0.39</v>
      </c>
      <c r="G6368" s="2">
        <v>12473</v>
      </c>
      <c r="H6368" s="11">
        <v>4.68</v>
      </c>
    </row>
    <row r="6369" spans="1:8" x14ac:dyDescent="0.25">
      <c r="A6369" s="2">
        <v>571328</v>
      </c>
      <c r="B6369" s="1">
        <v>22434</v>
      </c>
      <c r="C6369" s="2" t="s">
        <v>765</v>
      </c>
      <c r="D6369" s="2">
        <v>8</v>
      </c>
      <c r="E6369" s="3">
        <v>40833.477083333331</v>
      </c>
      <c r="F6369" s="11">
        <v>1.95</v>
      </c>
      <c r="G6369" s="2">
        <v>12473</v>
      </c>
      <c r="H6369" s="11">
        <v>15.6</v>
      </c>
    </row>
    <row r="6370" spans="1:8" x14ac:dyDescent="0.25">
      <c r="A6370" s="2">
        <v>571328</v>
      </c>
      <c r="B6370" s="1">
        <v>22436</v>
      </c>
      <c r="C6370" s="2" t="s">
        <v>1115</v>
      </c>
      <c r="D6370" s="2">
        <v>20</v>
      </c>
      <c r="E6370" s="3">
        <v>40833.477083333331</v>
      </c>
      <c r="F6370" s="11">
        <v>0.65</v>
      </c>
      <c r="G6370" s="2">
        <v>12473</v>
      </c>
      <c r="H6370" s="11">
        <v>13</v>
      </c>
    </row>
    <row r="6371" spans="1:8" x14ac:dyDescent="0.25">
      <c r="A6371" s="2">
        <v>571328</v>
      </c>
      <c r="B6371" s="1">
        <v>22487</v>
      </c>
      <c r="C6371" s="2" t="s">
        <v>459</v>
      </c>
      <c r="D6371" s="2">
        <v>1</v>
      </c>
      <c r="E6371" s="3">
        <v>40833.477083333331</v>
      </c>
      <c r="F6371" s="11">
        <v>9.9499999999999993</v>
      </c>
      <c r="G6371" s="2">
        <v>12473</v>
      </c>
      <c r="H6371" s="11">
        <v>9.9499999999999993</v>
      </c>
    </row>
    <row r="6372" spans="1:8" x14ac:dyDescent="0.25">
      <c r="A6372" s="2">
        <v>571328</v>
      </c>
      <c r="B6372" s="1">
        <v>22489</v>
      </c>
      <c r="C6372" s="2" t="s">
        <v>185</v>
      </c>
      <c r="D6372" s="2">
        <v>24</v>
      </c>
      <c r="E6372" s="3">
        <v>40833.477083333331</v>
      </c>
      <c r="F6372" s="11">
        <v>0.42</v>
      </c>
      <c r="G6372" s="2">
        <v>12473</v>
      </c>
      <c r="H6372" s="11">
        <v>10.08</v>
      </c>
    </row>
    <row r="6373" spans="1:8" x14ac:dyDescent="0.25">
      <c r="A6373" s="2">
        <v>571328</v>
      </c>
      <c r="B6373" s="1">
        <v>22554</v>
      </c>
      <c r="C6373" s="2" t="s">
        <v>110</v>
      </c>
      <c r="D6373" s="2">
        <v>12</v>
      </c>
      <c r="E6373" s="3">
        <v>40833.477083333331</v>
      </c>
      <c r="F6373" s="11">
        <v>1.65</v>
      </c>
      <c r="G6373" s="2">
        <v>12473</v>
      </c>
      <c r="H6373" s="11">
        <v>19.799999999999997</v>
      </c>
    </row>
    <row r="6374" spans="1:8" x14ac:dyDescent="0.25">
      <c r="A6374" s="2">
        <v>571328</v>
      </c>
      <c r="B6374" s="1">
        <v>22557</v>
      </c>
      <c r="C6374" s="2" t="s">
        <v>114</v>
      </c>
      <c r="D6374" s="2">
        <v>24</v>
      </c>
      <c r="E6374" s="3">
        <v>40833.477083333331</v>
      </c>
      <c r="F6374" s="11">
        <v>1.65</v>
      </c>
      <c r="G6374" s="2">
        <v>12473</v>
      </c>
      <c r="H6374" s="11">
        <v>39.599999999999994</v>
      </c>
    </row>
    <row r="6375" spans="1:8" x14ac:dyDescent="0.25">
      <c r="A6375" s="2">
        <v>571328</v>
      </c>
      <c r="B6375" s="1">
        <v>22571</v>
      </c>
      <c r="C6375" s="2" t="s">
        <v>70</v>
      </c>
      <c r="D6375" s="2">
        <v>12</v>
      </c>
      <c r="E6375" s="3">
        <v>40833.477083333331</v>
      </c>
      <c r="F6375" s="11">
        <v>0.85</v>
      </c>
      <c r="G6375" s="2">
        <v>12473</v>
      </c>
      <c r="H6375" s="11">
        <v>10.199999999999999</v>
      </c>
    </row>
    <row r="6376" spans="1:8" x14ac:dyDescent="0.25">
      <c r="A6376" s="2">
        <v>571328</v>
      </c>
      <c r="B6376" s="1">
        <v>22573</v>
      </c>
      <c r="C6376" s="2" t="s">
        <v>95</v>
      </c>
      <c r="D6376" s="2">
        <v>12</v>
      </c>
      <c r="E6376" s="3">
        <v>40833.477083333331</v>
      </c>
      <c r="F6376" s="11">
        <v>0.85</v>
      </c>
      <c r="G6376" s="2">
        <v>12473</v>
      </c>
      <c r="H6376" s="11">
        <v>10.199999999999999</v>
      </c>
    </row>
    <row r="6377" spans="1:8" x14ac:dyDescent="0.25">
      <c r="A6377" s="2">
        <v>571328</v>
      </c>
      <c r="B6377" s="1">
        <v>22579</v>
      </c>
      <c r="C6377" s="2" t="s">
        <v>72</v>
      </c>
      <c r="D6377" s="2">
        <v>24</v>
      </c>
      <c r="E6377" s="3">
        <v>40833.477083333331</v>
      </c>
      <c r="F6377" s="11">
        <v>0.28999999999999998</v>
      </c>
      <c r="G6377" s="2">
        <v>12473</v>
      </c>
      <c r="H6377" s="11">
        <v>6.9599999999999991</v>
      </c>
    </row>
    <row r="6378" spans="1:8" x14ac:dyDescent="0.25">
      <c r="A6378" s="2">
        <v>571328</v>
      </c>
      <c r="B6378" s="1">
        <v>22580</v>
      </c>
      <c r="C6378" s="2" t="s">
        <v>1255</v>
      </c>
      <c r="D6378" s="2">
        <v>6</v>
      </c>
      <c r="E6378" s="3">
        <v>40833.477083333331</v>
      </c>
      <c r="F6378" s="11">
        <v>5.95</v>
      </c>
      <c r="G6378" s="2">
        <v>12473</v>
      </c>
      <c r="H6378" s="11">
        <v>35.700000000000003</v>
      </c>
    </row>
    <row r="6379" spans="1:8" x14ac:dyDescent="0.25">
      <c r="A6379" s="2">
        <v>571328</v>
      </c>
      <c r="B6379" s="1">
        <v>22584</v>
      </c>
      <c r="C6379" s="2" t="s">
        <v>1033</v>
      </c>
      <c r="D6379" s="2">
        <v>6</v>
      </c>
      <c r="E6379" s="3">
        <v>40833.477083333331</v>
      </c>
      <c r="F6379" s="11">
        <v>2.5499999999999998</v>
      </c>
      <c r="G6379" s="2">
        <v>12473</v>
      </c>
      <c r="H6379" s="11">
        <v>15.299999999999999</v>
      </c>
    </row>
    <row r="6380" spans="1:8" x14ac:dyDescent="0.25">
      <c r="A6380" s="2">
        <v>571328</v>
      </c>
      <c r="B6380" s="1">
        <v>22595</v>
      </c>
      <c r="C6380" s="2" t="s">
        <v>914</v>
      </c>
      <c r="D6380" s="2">
        <v>24</v>
      </c>
      <c r="E6380" s="3">
        <v>40833.477083333331</v>
      </c>
      <c r="F6380" s="11">
        <v>0.85</v>
      </c>
      <c r="G6380" s="2">
        <v>12473</v>
      </c>
      <c r="H6380" s="11">
        <v>20.399999999999999</v>
      </c>
    </row>
    <row r="6381" spans="1:8" x14ac:dyDescent="0.25">
      <c r="A6381" s="2">
        <v>571328</v>
      </c>
      <c r="B6381" s="1">
        <v>22631</v>
      </c>
      <c r="C6381" s="2" t="s">
        <v>102</v>
      </c>
      <c r="D6381" s="2">
        <v>12</v>
      </c>
      <c r="E6381" s="3">
        <v>40833.477083333331</v>
      </c>
      <c r="F6381" s="11">
        <v>1.95</v>
      </c>
      <c r="G6381" s="2">
        <v>12473</v>
      </c>
      <c r="H6381" s="11">
        <v>23.4</v>
      </c>
    </row>
    <row r="6382" spans="1:8" x14ac:dyDescent="0.25">
      <c r="A6382" s="2">
        <v>571328</v>
      </c>
      <c r="B6382" s="1">
        <v>22731</v>
      </c>
      <c r="C6382" s="2" t="s">
        <v>1651</v>
      </c>
      <c r="D6382" s="2">
        <v>18</v>
      </c>
      <c r="E6382" s="3">
        <v>40833.477083333331</v>
      </c>
      <c r="F6382" s="11">
        <v>1.25</v>
      </c>
      <c r="G6382" s="2">
        <v>12473</v>
      </c>
      <c r="H6382" s="11">
        <v>22.5</v>
      </c>
    </row>
    <row r="6383" spans="1:8" x14ac:dyDescent="0.25">
      <c r="A6383" s="2">
        <v>571328</v>
      </c>
      <c r="B6383" s="1">
        <v>22733</v>
      </c>
      <c r="C6383" s="2" t="s">
        <v>1652</v>
      </c>
      <c r="D6383" s="2">
        <v>18</v>
      </c>
      <c r="E6383" s="3">
        <v>40833.477083333331</v>
      </c>
      <c r="F6383" s="11">
        <v>1.25</v>
      </c>
      <c r="G6383" s="2">
        <v>12473</v>
      </c>
      <c r="H6383" s="11">
        <v>22.5</v>
      </c>
    </row>
    <row r="6384" spans="1:8" x14ac:dyDescent="0.25">
      <c r="A6384" s="2">
        <v>571328</v>
      </c>
      <c r="B6384" s="1">
        <v>22734</v>
      </c>
      <c r="C6384" s="2" t="s">
        <v>1369</v>
      </c>
      <c r="D6384" s="2">
        <v>12</v>
      </c>
      <c r="E6384" s="3">
        <v>40833.477083333331</v>
      </c>
      <c r="F6384" s="11">
        <v>2.89</v>
      </c>
      <c r="G6384" s="2">
        <v>12473</v>
      </c>
      <c r="H6384" s="11">
        <v>34.68</v>
      </c>
    </row>
    <row r="6385" spans="1:8" x14ac:dyDescent="0.25">
      <c r="A6385" s="2">
        <v>571328</v>
      </c>
      <c r="B6385" s="1">
        <v>22739</v>
      </c>
      <c r="C6385" s="2" t="s">
        <v>1380</v>
      </c>
      <c r="D6385" s="2">
        <v>10</v>
      </c>
      <c r="E6385" s="3">
        <v>40833.477083333331</v>
      </c>
      <c r="F6385" s="11">
        <v>1.65</v>
      </c>
      <c r="G6385" s="2">
        <v>12473</v>
      </c>
      <c r="H6385" s="11">
        <v>16.5</v>
      </c>
    </row>
    <row r="6386" spans="1:8" x14ac:dyDescent="0.25">
      <c r="A6386" s="2">
        <v>571328</v>
      </c>
      <c r="B6386" s="1">
        <v>22741</v>
      </c>
      <c r="C6386" s="2" t="s">
        <v>192</v>
      </c>
      <c r="D6386" s="2">
        <v>48</v>
      </c>
      <c r="E6386" s="3">
        <v>40833.477083333331</v>
      </c>
      <c r="F6386" s="11">
        <v>0.85</v>
      </c>
      <c r="G6386" s="2">
        <v>12473</v>
      </c>
      <c r="H6386" s="11">
        <v>40.799999999999997</v>
      </c>
    </row>
    <row r="6387" spans="1:8" x14ac:dyDescent="0.25">
      <c r="A6387" s="2">
        <v>571328</v>
      </c>
      <c r="B6387" s="1">
        <v>22759</v>
      </c>
      <c r="C6387" s="2" t="s">
        <v>199</v>
      </c>
      <c r="D6387" s="2">
        <v>12</v>
      </c>
      <c r="E6387" s="3">
        <v>40833.477083333331</v>
      </c>
      <c r="F6387" s="11">
        <v>1.65</v>
      </c>
      <c r="G6387" s="2">
        <v>12473</v>
      </c>
      <c r="H6387" s="11">
        <v>19.799999999999997</v>
      </c>
    </row>
    <row r="6388" spans="1:8" x14ac:dyDescent="0.25">
      <c r="A6388" s="2">
        <v>571328</v>
      </c>
      <c r="B6388" s="1">
        <v>22812</v>
      </c>
      <c r="C6388" s="2" t="s">
        <v>1184</v>
      </c>
      <c r="D6388" s="2">
        <v>24</v>
      </c>
      <c r="E6388" s="3">
        <v>40833.477083333331</v>
      </c>
      <c r="F6388" s="11">
        <v>1.95</v>
      </c>
      <c r="G6388" s="2">
        <v>12473</v>
      </c>
      <c r="H6388" s="11">
        <v>46.8</v>
      </c>
    </row>
    <row r="6389" spans="1:8" x14ac:dyDescent="0.25">
      <c r="A6389" s="2">
        <v>571328</v>
      </c>
      <c r="B6389" s="1">
        <v>22813</v>
      </c>
      <c r="C6389" s="2" t="s">
        <v>521</v>
      </c>
      <c r="D6389" s="2">
        <v>12</v>
      </c>
      <c r="E6389" s="3">
        <v>40833.477083333331</v>
      </c>
      <c r="F6389" s="11">
        <v>1.95</v>
      </c>
      <c r="G6389" s="2">
        <v>12473</v>
      </c>
      <c r="H6389" s="11">
        <v>23.4</v>
      </c>
    </row>
    <row r="6390" spans="1:8" x14ac:dyDescent="0.25">
      <c r="A6390" s="2">
        <v>571328</v>
      </c>
      <c r="B6390" s="1">
        <v>22818</v>
      </c>
      <c r="C6390" s="2" t="s">
        <v>64</v>
      </c>
      <c r="D6390" s="2">
        <v>24</v>
      </c>
      <c r="E6390" s="3">
        <v>40833.477083333331</v>
      </c>
      <c r="F6390" s="11">
        <v>0.42</v>
      </c>
      <c r="G6390" s="2">
        <v>12473</v>
      </c>
      <c r="H6390" s="11">
        <v>10.08</v>
      </c>
    </row>
    <row r="6391" spans="1:8" x14ac:dyDescent="0.25">
      <c r="A6391" s="2">
        <v>571328</v>
      </c>
      <c r="B6391" s="1">
        <v>22821</v>
      </c>
      <c r="C6391" s="2" t="s">
        <v>1038</v>
      </c>
      <c r="D6391" s="2">
        <v>12</v>
      </c>
      <c r="E6391" s="3">
        <v>40833.477083333331</v>
      </c>
      <c r="F6391" s="11">
        <v>0.65</v>
      </c>
      <c r="G6391" s="2">
        <v>12473</v>
      </c>
      <c r="H6391" s="11">
        <v>7.8000000000000007</v>
      </c>
    </row>
    <row r="6392" spans="1:8" x14ac:dyDescent="0.25">
      <c r="A6392" s="2">
        <v>571328</v>
      </c>
      <c r="B6392" s="1">
        <v>22895</v>
      </c>
      <c r="C6392" s="2" t="s">
        <v>78</v>
      </c>
      <c r="D6392" s="2">
        <v>6</v>
      </c>
      <c r="E6392" s="3">
        <v>40833.477083333331</v>
      </c>
      <c r="F6392" s="11">
        <v>3.25</v>
      </c>
      <c r="G6392" s="2">
        <v>12473</v>
      </c>
      <c r="H6392" s="11">
        <v>19.5</v>
      </c>
    </row>
    <row r="6393" spans="1:8" x14ac:dyDescent="0.25">
      <c r="A6393" s="2">
        <v>571328</v>
      </c>
      <c r="B6393" s="1">
        <v>22907</v>
      </c>
      <c r="C6393" s="2" t="s">
        <v>186</v>
      </c>
      <c r="D6393" s="2">
        <v>12</v>
      </c>
      <c r="E6393" s="3">
        <v>40833.477083333331</v>
      </c>
      <c r="F6393" s="11">
        <v>0.85</v>
      </c>
      <c r="G6393" s="2">
        <v>12473</v>
      </c>
      <c r="H6393" s="11">
        <v>10.199999999999999</v>
      </c>
    </row>
    <row r="6394" spans="1:8" x14ac:dyDescent="0.25">
      <c r="A6394" s="2">
        <v>571328</v>
      </c>
      <c r="B6394" s="1">
        <v>22908</v>
      </c>
      <c r="C6394" s="2" t="s">
        <v>187</v>
      </c>
      <c r="D6394" s="2">
        <v>12</v>
      </c>
      <c r="E6394" s="3">
        <v>40833.477083333331</v>
      </c>
      <c r="F6394" s="11">
        <v>0.85</v>
      </c>
      <c r="G6394" s="2">
        <v>12473</v>
      </c>
      <c r="H6394" s="11">
        <v>10.199999999999999</v>
      </c>
    </row>
    <row r="6395" spans="1:8" x14ac:dyDescent="0.25">
      <c r="A6395" s="2">
        <v>571328</v>
      </c>
      <c r="B6395" s="1">
        <v>22909</v>
      </c>
      <c r="C6395" s="2" t="s">
        <v>1635</v>
      </c>
      <c r="D6395" s="2">
        <v>12</v>
      </c>
      <c r="E6395" s="3">
        <v>40833.477083333331</v>
      </c>
      <c r="F6395" s="11">
        <v>0.85</v>
      </c>
      <c r="G6395" s="2">
        <v>12473</v>
      </c>
      <c r="H6395" s="11">
        <v>10.199999999999999</v>
      </c>
    </row>
    <row r="6396" spans="1:8" x14ac:dyDescent="0.25">
      <c r="A6396" s="2">
        <v>571328</v>
      </c>
      <c r="B6396" s="1">
        <v>23032</v>
      </c>
      <c r="C6396" s="2" t="s">
        <v>1207</v>
      </c>
      <c r="D6396" s="2">
        <v>12</v>
      </c>
      <c r="E6396" s="3">
        <v>40833.477083333331</v>
      </c>
      <c r="F6396" s="11">
        <v>1.65</v>
      </c>
      <c r="G6396" s="2">
        <v>12473</v>
      </c>
      <c r="H6396" s="11">
        <v>19.799999999999997</v>
      </c>
    </row>
    <row r="6397" spans="1:8" x14ac:dyDescent="0.25">
      <c r="A6397" s="2">
        <v>571328</v>
      </c>
      <c r="B6397" s="1">
        <v>23033</v>
      </c>
      <c r="C6397" s="2" t="s">
        <v>1246</v>
      </c>
      <c r="D6397" s="2">
        <v>6</v>
      </c>
      <c r="E6397" s="3">
        <v>40833.477083333331</v>
      </c>
      <c r="F6397" s="11">
        <v>1.45</v>
      </c>
      <c r="G6397" s="2">
        <v>12473</v>
      </c>
      <c r="H6397" s="11">
        <v>8.6999999999999993</v>
      </c>
    </row>
    <row r="6398" spans="1:8" x14ac:dyDescent="0.25">
      <c r="A6398" s="2">
        <v>571328</v>
      </c>
      <c r="B6398" s="1">
        <v>23034</v>
      </c>
      <c r="C6398" s="2" t="s">
        <v>1281</v>
      </c>
      <c r="D6398" s="2">
        <v>18</v>
      </c>
      <c r="E6398" s="3">
        <v>40833.477083333331</v>
      </c>
      <c r="F6398" s="11">
        <v>1.45</v>
      </c>
      <c r="G6398" s="2">
        <v>12473</v>
      </c>
      <c r="H6398" s="11">
        <v>26.099999999999998</v>
      </c>
    </row>
    <row r="6399" spans="1:8" x14ac:dyDescent="0.25">
      <c r="A6399" s="2">
        <v>571328</v>
      </c>
      <c r="B6399" s="1">
        <v>23035</v>
      </c>
      <c r="C6399" s="2" t="s">
        <v>1245</v>
      </c>
      <c r="D6399" s="2">
        <v>12</v>
      </c>
      <c r="E6399" s="3">
        <v>40833.477083333331</v>
      </c>
      <c r="F6399" s="11">
        <v>1.45</v>
      </c>
      <c r="G6399" s="2">
        <v>12473</v>
      </c>
      <c r="H6399" s="11">
        <v>17.399999999999999</v>
      </c>
    </row>
    <row r="6400" spans="1:8" x14ac:dyDescent="0.25">
      <c r="A6400" s="2">
        <v>571328</v>
      </c>
      <c r="B6400" s="1">
        <v>23048</v>
      </c>
      <c r="C6400" s="2" t="s">
        <v>1646</v>
      </c>
      <c r="D6400" s="2">
        <v>4</v>
      </c>
      <c r="E6400" s="3">
        <v>40833.477083333331</v>
      </c>
      <c r="F6400" s="11">
        <v>4.1500000000000004</v>
      </c>
      <c r="G6400" s="2">
        <v>12473</v>
      </c>
      <c r="H6400" s="11">
        <v>16.600000000000001</v>
      </c>
    </row>
    <row r="6401" spans="1:8" x14ac:dyDescent="0.25">
      <c r="A6401" s="2">
        <v>571328</v>
      </c>
      <c r="B6401" s="1">
        <v>23206</v>
      </c>
      <c r="C6401" s="2" t="s">
        <v>901</v>
      </c>
      <c r="D6401" s="2">
        <v>10</v>
      </c>
      <c r="E6401" s="3">
        <v>40833.477083333331</v>
      </c>
      <c r="F6401" s="11">
        <v>1.65</v>
      </c>
      <c r="G6401" s="2">
        <v>12473</v>
      </c>
      <c r="H6401" s="11">
        <v>16.5</v>
      </c>
    </row>
    <row r="6402" spans="1:8" x14ac:dyDescent="0.25">
      <c r="A6402" s="2">
        <v>571328</v>
      </c>
      <c r="B6402" s="1">
        <v>23222</v>
      </c>
      <c r="C6402" s="2" t="s">
        <v>1656</v>
      </c>
      <c r="D6402" s="2">
        <v>12</v>
      </c>
      <c r="E6402" s="3">
        <v>40833.477083333331</v>
      </c>
      <c r="F6402" s="11">
        <v>0.83</v>
      </c>
      <c r="G6402" s="2">
        <v>12473</v>
      </c>
      <c r="H6402" s="11">
        <v>9.9599999999999991</v>
      </c>
    </row>
    <row r="6403" spans="1:8" x14ac:dyDescent="0.25">
      <c r="A6403" s="2">
        <v>571328</v>
      </c>
      <c r="B6403" s="1">
        <v>23264</v>
      </c>
      <c r="C6403" s="2" t="s">
        <v>1179</v>
      </c>
      <c r="D6403" s="2">
        <v>12</v>
      </c>
      <c r="E6403" s="3">
        <v>40833.477083333331</v>
      </c>
      <c r="F6403" s="11">
        <v>1.25</v>
      </c>
      <c r="G6403" s="2">
        <v>12473</v>
      </c>
      <c r="H6403" s="11">
        <v>15</v>
      </c>
    </row>
    <row r="6404" spans="1:8" x14ac:dyDescent="0.25">
      <c r="A6404" s="2">
        <v>571328</v>
      </c>
      <c r="B6404" s="1">
        <v>23271</v>
      </c>
      <c r="C6404" s="2" t="s">
        <v>1636</v>
      </c>
      <c r="D6404" s="2">
        <v>16</v>
      </c>
      <c r="E6404" s="3">
        <v>40833.477083333331</v>
      </c>
      <c r="F6404" s="11">
        <v>0.83</v>
      </c>
      <c r="G6404" s="2">
        <v>12473</v>
      </c>
      <c r="H6404" s="11">
        <v>13.28</v>
      </c>
    </row>
    <row r="6405" spans="1:8" x14ac:dyDescent="0.25">
      <c r="A6405" s="2">
        <v>571328</v>
      </c>
      <c r="B6405" s="1">
        <v>23311</v>
      </c>
      <c r="C6405" s="2" t="s">
        <v>1324</v>
      </c>
      <c r="D6405" s="2">
        <v>6</v>
      </c>
      <c r="E6405" s="3">
        <v>40833.477083333331</v>
      </c>
      <c r="F6405" s="11">
        <v>2.5499999999999998</v>
      </c>
      <c r="G6405" s="2">
        <v>12473</v>
      </c>
      <c r="H6405" s="11">
        <v>15.299999999999999</v>
      </c>
    </row>
    <row r="6406" spans="1:8" x14ac:dyDescent="0.25">
      <c r="A6406" s="2">
        <v>571328</v>
      </c>
      <c r="B6406" s="1">
        <v>23437</v>
      </c>
      <c r="C6406" s="2" t="s">
        <v>1410</v>
      </c>
      <c r="D6406" s="2">
        <v>12</v>
      </c>
      <c r="E6406" s="3">
        <v>40833.477083333331</v>
      </c>
      <c r="F6406" s="11">
        <v>1.25</v>
      </c>
      <c r="G6406" s="2">
        <v>12473</v>
      </c>
      <c r="H6406" s="11">
        <v>15</v>
      </c>
    </row>
    <row r="6407" spans="1:8" x14ac:dyDescent="0.25">
      <c r="A6407" s="2">
        <v>571328</v>
      </c>
      <c r="B6407" s="1">
        <v>35953</v>
      </c>
      <c r="C6407" s="2" t="s">
        <v>1083</v>
      </c>
      <c r="D6407" s="2">
        <v>48</v>
      </c>
      <c r="E6407" s="3">
        <v>40833.477083333331</v>
      </c>
      <c r="F6407" s="11">
        <v>0.39</v>
      </c>
      <c r="G6407" s="2">
        <v>12473</v>
      </c>
      <c r="H6407" s="11">
        <v>18.72</v>
      </c>
    </row>
    <row r="6408" spans="1:8" x14ac:dyDescent="0.25">
      <c r="A6408" s="2">
        <v>571328</v>
      </c>
      <c r="B6408" s="1">
        <v>35970</v>
      </c>
      <c r="C6408" s="2" t="s">
        <v>1479</v>
      </c>
      <c r="D6408" s="2">
        <v>12</v>
      </c>
      <c r="E6408" s="3">
        <v>40833.477083333331</v>
      </c>
      <c r="F6408" s="11">
        <v>1.69</v>
      </c>
      <c r="G6408" s="2">
        <v>12473</v>
      </c>
      <c r="H6408" s="11">
        <v>20.28</v>
      </c>
    </row>
    <row r="6409" spans="1:8" x14ac:dyDescent="0.25">
      <c r="A6409" s="2">
        <v>571328</v>
      </c>
      <c r="B6409" s="1">
        <v>70007</v>
      </c>
      <c r="C6409" s="2" t="s">
        <v>1647</v>
      </c>
      <c r="D6409" s="2">
        <v>12</v>
      </c>
      <c r="E6409" s="3">
        <v>40833.477083333331</v>
      </c>
      <c r="F6409" s="11">
        <v>1.65</v>
      </c>
      <c r="G6409" s="2">
        <v>12473</v>
      </c>
      <c r="H6409" s="11">
        <v>19.799999999999997</v>
      </c>
    </row>
    <row r="6410" spans="1:8" x14ac:dyDescent="0.25">
      <c r="A6410" s="2">
        <v>571328</v>
      </c>
      <c r="B6410" s="1">
        <v>72816</v>
      </c>
      <c r="C6410" s="2" t="s">
        <v>1648</v>
      </c>
      <c r="D6410" s="2">
        <v>12</v>
      </c>
      <c r="E6410" s="3">
        <v>40833.477083333331</v>
      </c>
      <c r="F6410" s="11">
        <v>0.95</v>
      </c>
      <c r="G6410" s="2">
        <v>12473</v>
      </c>
      <c r="H6410" s="11">
        <v>11.399999999999999</v>
      </c>
    </row>
    <row r="6411" spans="1:8" x14ac:dyDescent="0.25">
      <c r="A6411" s="2">
        <v>571328</v>
      </c>
      <c r="B6411" s="1">
        <v>82484</v>
      </c>
      <c r="C6411" s="2" t="s">
        <v>605</v>
      </c>
      <c r="D6411" s="2">
        <v>4</v>
      </c>
      <c r="E6411" s="3">
        <v>40833.477083333331</v>
      </c>
      <c r="F6411" s="11">
        <v>7.95</v>
      </c>
      <c r="G6411" s="2">
        <v>12473</v>
      </c>
      <c r="H6411" s="11">
        <v>31.8</v>
      </c>
    </row>
    <row r="6412" spans="1:8" x14ac:dyDescent="0.25">
      <c r="A6412" s="2">
        <v>571328</v>
      </c>
      <c r="B6412" s="1">
        <v>84879</v>
      </c>
      <c r="C6412" s="2" t="s">
        <v>264</v>
      </c>
      <c r="D6412" s="2">
        <v>16</v>
      </c>
      <c r="E6412" s="3">
        <v>40833.477083333331</v>
      </c>
      <c r="F6412" s="11">
        <v>1.69</v>
      </c>
      <c r="G6412" s="2">
        <v>12473</v>
      </c>
      <c r="H6412" s="11">
        <v>27.04</v>
      </c>
    </row>
    <row r="6413" spans="1:8" x14ac:dyDescent="0.25">
      <c r="A6413" s="2">
        <v>571328</v>
      </c>
      <c r="B6413" s="1">
        <v>85015</v>
      </c>
      <c r="C6413" s="2" t="s">
        <v>1631</v>
      </c>
      <c r="D6413" s="2">
        <v>24</v>
      </c>
      <c r="E6413" s="3">
        <v>40833.477083333331</v>
      </c>
      <c r="F6413" s="11">
        <v>0.65</v>
      </c>
      <c r="G6413" s="2">
        <v>12473</v>
      </c>
      <c r="H6413" s="11">
        <v>15.600000000000001</v>
      </c>
    </row>
    <row r="6414" spans="1:8" x14ac:dyDescent="0.25">
      <c r="A6414" s="2">
        <v>571328</v>
      </c>
      <c r="B6414" s="1">
        <v>85227</v>
      </c>
      <c r="C6414" s="2" t="s">
        <v>710</v>
      </c>
      <c r="D6414" s="2">
        <v>12</v>
      </c>
      <c r="E6414" s="3">
        <v>40833.477083333331</v>
      </c>
      <c r="F6414" s="11">
        <v>0.85</v>
      </c>
      <c r="G6414" s="2">
        <v>12473</v>
      </c>
      <c r="H6414" s="11">
        <v>10.199999999999999</v>
      </c>
    </row>
    <row r="6415" spans="1:8" x14ac:dyDescent="0.25">
      <c r="A6415" s="2">
        <v>571328</v>
      </c>
      <c r="B6415" s="1" t="s">
        <v>1632</v>
      </c>
      <c r="C6415" s="2" t="s">
        <v>1633</v>
      </c>
      <c r="D6415" s="2">
        <v>12</v>
      </c>
      <c r="E6415" s="3">
        <v>40833.477083333331</v>
      </c>
      <c r="F6415" s="11">
        <v>0.38</v>
      </c>
      <c r="G6415" s="2">
        <v>12473</v>
      </c>
      <c r="H6415" s="11">
        <v>4.5600000000000005</v>
      </c>
    </row>
    <row r="6416" spans="1:8" x14ac:dyDescent="0.25">
      <c r="A6416" s="2">
        <v>571328</v>
      </c>
      <c r="B6416" s="1" t="s">
        <v>1006</v>
      </c>
      <c r="C6416" s="2" t="s">
        <v>1007</v>
      </c>
      <c r="D6416" s="2">
        <v>12</v>
      </c>
      <c r="E6416" s="3">
        <v>40833.477083333331</v>
      </c>
      <c r="F6416" s="11">
        <v>0.79</v>
      </c>
      <c r="G6416" s="2">
        <v>12473</v>
      </c>
      <c r="H6416" s="11">
        <v>9.48</v>
      </c>
    </row>
    <row r="6417" spans="1:8" x14ac:dyDescent="0.25">
      <c r="A6417" s="2">
        <v>571328</v>
      </c>
      <c r="B6417" s="1" t="s">
        <v>1159</v>
      </c>
      <c r="C6417" s="2" t="s">
        <v>1160</v>
      </c>
      <c r="D6417" s="2">
        <v>48</v>
      </c>
      <c r="E6417" s="3">
        <v>40833.477083333331</v>
      </c>
      <c r="F6417" s="11">
        <v>0.39</v>
      </c>
      <c r="G6417" s="2">
        <v>12473</v>
      </c>
      <c r="H6417" s="11">
        <v>18.72</v>
      </c>
    </row>
    <row r="6418" spans="1:8" x14ac:dyDescent="0.25">
      <c r="A6418" s="2">
        <v>571328</v>
      </c>
      <c r="B6418" s="1" t="s">
        <v>1644</v>
      </c>
      <c r="C6418" s="2" t="s">
        <v>1645</v>
      </c>
      <c r="D6418" s="2">
        <v>4</v>
      </c>
      <c r="E6418" s="3">
        <v>40833.477083333331</v>
      </c>
      <c r="F6418" s="11">
        <v>4.6500000000000004</v>
      </c>
      <c r="G6418" s="2">
        <v>12473</v>
      </c>
      <c r="H6418" s="11">
        <v>18.600000000000001</v>
      </c>
    </row>
    <row r="6419" spans="1:8" x14ac:dyDescent="0.25">
      <c r="A6419" s="2">
        <v>571328</v>
      </c>
      <c r="B6419" s="1" t="s">
        <v>1637</v>
      </c>
      <c r="C6419" s="2" t="s">
        <v>1638</v>
      </c>
      <c r="D6419" s="2">
        <v>24</v>
      </c>
      <c r="E6419" s="3">
        <v>40833.477083333331</v>
      </c>
      <c r="F6419" s="11">
        <v>0.28999999999999998</v>
      </c>
      <c r="G6419" s="2">
        <v>12473</v>
      </c>
      <c r="H6419" s="11">
        <v>6.9599999999999991</v>
      </c>
    </row>
    <row r="6420" spans="1:8" x14ac:dyDescent="0.25">
      <c r="A6420" s="2">
        <v>571328</v>
      </c>
      <c r="B6420" s="1" t="s">
        <v>1012</v>
      </c>
      <c r="C6420" s="2" t="s">
        <v>1013</v>
      </c>
      <c r="D6420" s="2">
        <v>12</v>
      </c>
      <c r="E6420" s="3">
        <v>40833.477083333331</v>
      </c>
      <c r="F6420" s="11">
        <v>0.65</v>
      </c>
      <c r="G6420" s="2">
        <v>12473</v>
      </c>
      <c r="H6420" s="11">
        <v>7.8000000000000007</v>
      </c>
    </row>
    <row r="6421" spans="1:8" x14ac:dyDescent="0.25">
      <c r="A6421" s="2">
        <v>571328</v>
      </c>
      <c r="B6421" s="1" t="s">
        <v>1639</v>
      </c>
      <c r="C6421" s="2" t="s">
        <v>1640</v>
      </c>
      <c r="D6421" s="2">
        <v>12</v>
      </c>
      <c r="E6421" s="3">
        <v>40833.477083333331</v>
      </c>
      <c r="F6421" s="11">
        <v>0.65</v>
      </c>
      <c r="G6421" s="2">
        <v>12473</v>
      </c>
      <c r="H6421" s="11">
        <v>7.8000000000000007</v>
      </c>
    </row>
    <row r="6422" spans="1:8" x14ac:dyDescent="0.25">
      <c r="A6422" s="2">
        <v>571328</v>
      </c>
      <c r="B6422" s="1" t="s">
        <v>1649</v>
      </c>
      <c r="C6422" s="2" t="s">
        <v>1650</v>
      </c>
      <c r="D6422" s="2">
        <v>24</v>
      </c>
      <c r="E6422" s="3">
        <v>40833.477083333331</v>
      </c>
      <c r="F6422" s="11">
        <v>1.25</v>
      </c>
      <c r="G6422" s="2">
        <v>12473</v>
      </c>
      <c r="H6422" s="11">
        <v>30</v>
      </c>
    </row>
    <row r="6423" spans="1:8" x14ac:dyDescent="0.25">
      <c r="A6423" s="2">
        <v>571328</v>
      </c>
      <c r="B6423" s="1" t="s">
        <v>82</v>
      </c>
      <c r="C6423" s="2" t="s">
        <v>83</v>
      </c>
      <c r="D6423" s="2">
        <v>12</v>
      </c>
      <c r="E6423" s="3">
        <v>40833.477083333331</v>
      </c>
      <c r="F6423" s="11">
        <v>1.25</v>
      </c>
      <c r="G6423" s="2">
        <v>12473</v>
      </c>
      <c r="H6423" s="11">
        <v>15</v>
      </c>
    </row>
    <row r="6424" spans="1:8" x14ac:dyDescent="0.25">
      <c r="A6424" s="2">
        <v>571328</v>
      </c>
      <c r="B6424" s="1" t="s">
        <v>88</v>
      </c>
      <c r="C6424" s="2" t="s">
        <v>89</v>
      </c>
      <c r="D6424" s="2">
        <v>12</v>
      </c>
      <c r="E6424" s="3">
        <v>40833.477083333331</v>
      </c>
      <c r="F6424" s="11">
        <v>1.25</v>
      </c>
      <c r="G6424" s="2">
        <v>12473</v>
      </c>
      <c r="H6424" s="11">
        <v>15</v>
      </c>
    </row>
    <row r="6425" spans="1:8" x14ac:dyDescent="0.25">
      <c r="A6425" s="2">
        <v>571328</v>
      </c>
      <c r="B6425" s="1" t="s">
        <v>560</v>
      </c>
      <c r="C6425" s="2" t="s">
        <v>561</v>
      </c>
      <c r="D6425" s="2">
        <v>12</v>
      </c>
      <c r="E6425" s="3">
        <v>40833.477083333331</v>
      </c>
      <c r="F6425" s="11">
        <v>1.25</v>
      </c>
      <c r="G6425" s="2">
        <v>12473</v>
      </c>
      <c r="H6425" s="11">
        <v>15</v>
      </c>
    </row>
    <row r="6426" spans="1:8" x14ac:dyDescent="0.25">
      <c r="A6426" s="2">
        <v>571328</v>
      </c>
      <c r="B6426" s="1" t="s">
        <v>1641</v>
      </c>
      <c r="C6426" s="2" t="s">
        <v>1642</v>
      </c>
      <c r="D6426" s="2">
        <v>24</v>
      </c>
      <c r="E6426" s="3">
        <v>40833.477083333331</v>
      </c>
      <c r="F6426" s="11">
        <v>0.79</v>
      </c>
      <c r="G6426" s="2">
        <v>12473</v>
      </c>
      <c r="H6426" s="11">
        <v>18.96</v>
      </c>
    </row>
    <row r="6427" spans="1:8" x14ac:dyDescent="0.25">
      <c r="A6427" s="2">
        <v>571328</v>
      </c>
      <c r="B6427" s="1" t="s">
        <v>1495</v>
      </c>
      <c r="C6427" s="2" t="s">
        <v>1496</v>
      </c>
      <c r="D6427" s="2">
        <v>12</v>
      </c>
      <c r="E6427" s="3">
        <v>40833.477083333331</v>
      </c>
      <c r="F6427" s="11">
        <v>1.25</v>
      </c>
      <c r="G6427" s="2">
        <v>12473</v>
      </c>
      <c r="H6427" s="11">
        <v>15</v>
      </c>
    </row>
    <row r="6428" spans="1:8" x14ac:dyDescent="0.25">
      <c r="A6428" s="2">
        <v>571328</v>
      </c>
      <c r="B6428" s="1" t="s">
        <v>1578</v>
      </c>
      <c r="C6428" s="2" t="s">
        <v>1579</v>
      </c>
      <c r="D6428" s="2">
        <v>12</v>
      </c>
      <c r="E6428" s="3">
        <v>40833.477083333331</v>
      </c>
      <c r="F6428" s="11">
        <v>1.25</v>
      </c>
      <c r="G6428" s="2">
        <v>12473</v>
      </c>
      <c r="H6428" s="11">
        <v>15</v>
      </c>
    </row>
    <row r="6429" spans="1:8" x14ac:dyDescent="0.25">
      <c r="A6429" s="2">
        <v>571556</v>
      </c>
      <c r="B6429" s="1">
        <v>16235</v>
      </c>
      <c r="C6429" s="2" t="s">
        <v>177</v>
      </c>
      <c r="D6429" s="2">
        <v>60</v>
      </c>
      <c r="E6429" s="3">
        <v>40834.39166666667</v>
      </c>
      <c r="F6429" s="11">
        <v>0.21</v>
      </c>
      <c r="G6429" s="2">
        <v>12662</v>
      </c>
      <c r="H6429" s="11">
        <v>12.6</v>
      </c>
    </row>
    <row r="6430" spans="1:8" x14ac:dyDescent="0.25">
      <c r="A6430" s="2">
        <v>571556</v>
      </c>
      <c r="B6430" s="1">
        <v>20674</v>
      </c>
      <c r="C6430" s="2" t="s">
        <v>343</v>
      </c>
      <c r="D6430" s="2">
        <v>8</v>
      </c>
      <c r="E6430" s="3">
        <v>40834.39166666667</v>
      </c>
      <c r="F6430" s="11">
        <v>1.25</v>
      </c>
      <c r="G6430" s="2">
        <v>12662</v>
      </c>
      <c r="H6430" s="11">
        <v>10</v>
      </c>
    </row>
    <row r="6431" spans="1:8" x14ac:dyDescent="0.25">
      <c r="A6431" s="2">
        <v>571556</v>
      </c>
      <c r="B6431" s="1">
        <v>20675</v>
      </c>
      <c r="C6431" s="2" t="s">
        <v>130</v>
      </c>
      <c r="D6431" s="2">
        <v>8</v>
      </c>
      <c r="E6431" s="3">
        <v>40834.39166666667</v>
      </c>
      <c r="F6431" s="11">
        <v>1.25</v>
      </c>
      <c r="G6431" s="2">
        <v>12662</v>
      </c>
      <c r="H6431" s="11">
        <v>10</v>
      </c>
    </row>
    <row r="6432" spans="1:8" x14ac:dyDescent="0.25">
      <c r="A6432" s="2">
        <v>571556</v>
      </c>
      <c r="B6432" s="1">
        <v>20712</v>
      </c>
      <c r="C6432" s="2" t="s">
        <v>6</v>
      </c>
      <c r="D6432" s="2">
        <v>10</v>
      </c>
      <c r="E6432" s="3">
        <v>40834.39166666667</v>
      </c>
      <c r="F6432" s="11">
        <v>2.08</v>
      </c>
      <c r="G6432" s="2">
        <v>12662</v>
      </c>
      <c r="H6432" s="11">
        <v>20.8</v>
      </c>
    </row>
    <row r="6433" spans="1:8" x14ac:dyDescent="0.25">
      <c r="A6433" s="2">
        <v>571556</v>
      </c>
      <c r="B6433" s="1">
        <v>20718</v>
      </c>
      <c r="C6433" s="2" t="s">
        <v>123</v>
      </c>
      <c r="D6433" s="2">
        <v>10</v>
      </c>
      <c r="E6433" s="3">
        <v>40834.39166666667</v>
      </c>
      <c r="F6433" s="11">
        <v>1.25</v>
      </c>
      <c r="G6433" s="2">
        <v>12662</v>
      </c>
      <c r="H6433" s="11">
        <v>12.5</v>
      </c>
    </row>
    <row r="6434" spans="1:8" x14ac:dyDescent="0.25">
      <c r="A6434" s="2">
        <v>571556</v>
      </c>
      <c r="B6434" s="1">
        <v>20726</v>
      </c>
      <c r="C6434" s="2" t="s">
        <v>435</v>
      </c>
      <c r="D6434" s="2">
        <v>10</v>
      </c>
      <c r="E6434" s="3">
        <v>40834.39166666667</v>
      </c>
      <c r="F6434" s="11">
        <v>1.65</v>
      </c>
      <c r="G6434" s="2">
        <v>12662</v>
      </c>
      <c r="H6434" s="11">
        <v>16.5</v>
      </c>
    </row>
    <row r="6435" spans="1:8" x14ac:dyDescent="0.25">
      <c r="A6435" s="2">
        <v>571556</v>
      </c>
      <c r="B6435" s="1">
        <v>20750</v>
      </c>
      <c r="C6435" s="2" t="s">
        <v>79</v>
      </c>
      <c r="D6435" s="2">
        <v>4</v>
      </c>
      <c r="E6435" s="3">
        <v>40834.39166666667</v>
      </c>
      <c r="F6435" s="11">
        <v>7.95</v>
      </c>
      <c r="G6435" s="2">
        <v>12662</v>
      </c>
      <c r="H6435" s="11">
        <v>31.8</v>
      </c>
    </row>
    <row r="6436" spans="1:8" x14ac:dyDescent="0.25">
      <c r="A6436" s="2">
        <v>571556</v>
      </c>
      <c r="B6436" s="1">
        <v>21238</v>
      </c>
      <c r="C6436" s="2" t="s">
        <v>125</v>
      </c>
      <c r="D6436" s="2">
        <v>8</v>
      </c>
      <c r="E6436" s="3">
        <v>40834.39166666667</v>
      </c>
      <c r="F6436" s="11">
        <v>0.85</v>
      </c>
      <c r="G6436" s="2">
        <v>12662</v>
      </c>
      <c r="H6436" s="11">
        <v>6.8</v>
      </c>
    </row>
    <row r="6437" spans="1:8" x14ac:dyDescent="0.25">
      <c r="A6437" s="2">
        <v>571556</v>
      </c>
      <c r="B6437" s="1">
        <v>21680</v>
      </c>
      <c r="C6437" s="2" t="s">
        <v>159</v>
      </c>
      <c r="D6437" s="2">
        <v>12</v>
      </c>
      <c r="E6437" s="3">
        <v>40834.39166666667</v>
      </c>
      <c r="F6437" s="11">
        <v>0.85</v>
      </c>
      <c r="G6437" s="2">
        <v>12662</v>
      </c>
      <c r="H6437" s="11">
        <v>10.199999999999999</v>
      </c>
    </row>
    <row r="6438" spans="1:8" x14ac:dyDescent="0.25">
      <c r="A6438" s="2">
        <v>571556</v>
      </c>
      <c r="B6438" s="1">
        <v>22144</v>
      </c>
      <c r="C6438" s="2" t="s">
        <v>91</v>
      </c>
      <c r="D6438" s="2">
        <v>6</v>
      </c>
      <c r="E6438" s="3">
        <v>40834.39166666667</v>
      </c>
      <c r="F6438" s="11">
        <v>2.1</v>
      </c>
      <c r="G6438" s="2">
        <v>12662</v>
      </c>
      <c r="H6438" s="11">
        <v>12.600000000000001</v>
      </c>
    </row>
    <row r="6439" spans="1:8" x14ac:dyDescent="0.25">
      <c r="A6439" s="2">
        <v>571556</v>
      </c>
      <c r="B6439" s="1">
        <v>22175</v>
      </c>
      <c r="C6439" s="2" t="s">
        <v>896</v>
      </c>
      <c r="D6439" s="2">
        <v>6</v>
      </c>
      <c r="E6439" s="3">
        <v>40834.39166666667</v>
      </c>
      <c r="F6439" s="11">
        <v>2.95</v>
      </c>
      <c r="G6439" s="2">
        <v>12662</v>
      </c>
      <c r="H6439" s="11">
        <v>17.700000000000003</v>
      </c>
    </row>
    <row r="6440" spans="1:8" x14ac:dyDescent="0.25">
      <c r="A6440" s="2">
        <v>571556</v>
      </c>
      <c r="B6440" s="1">
        <v>22176</v>
      </c>
      <c r="C6440" s="2" t="s">
        <v>470</v>
      </c>
      <c r="D6440" s="2">
        <v>6</v>
      </c>
      <c r="E6440" s="3">
        <v>40834.39166666667</v>
      </c>
      <c r="F6440" s="11">
        <v>2.95</v>
      </c>
      <c r="G6440" s="2">
        <v>12662</v>
      </c>
      <c r="H6440" s="11">
        <v>17.700000000000003</v>
      </c>
    </row>
    <row r="6441" spans="1:8" x14ac:dyDescent="0.25">
      <c r="A6441" s="2">
        <v>571556</v>
      </c>
      <c r="B6441" s="1">
        <v>22318</v>
      </c>
      <c r="C6441" s="2" t="s">
        <v>898</v>
      </c>
      <c r="D6441" s="2">
        <v>6</v>
      </c>
      <c r="E6441" s="3">
        <v>40834.39166666667</v>
      </c>
      <c r="F6441" s="11">
        <v>2.95</v>
      </c>
      <c r="G6441" s="2">
        <v>12662</v>
      </c>
      <c r="H6441" s="11">
        <v>17.700000000000003</v>
      </c>
    </row>
    <row r="6442" spans="1:8" x14ac:dyDescent="0.25">
      <c r="A6442" s="2">
        <v>571556</v>
      </c>
      <c r="B6442" s="1">
        <v>22319</v>
      </c>
      <c r="C6442" s="2" t="s">
        <v>330</v>
      </c>
      <c r="D6442" s="2">
        <v>12</v>
      </c>
      <c r="E6442" s="3">
        <v>40834.39166666667</v>
      </c>
      <c r="F6442" s="11">
        <v>0.65</v>
      </c>
      <c r="G6442" s="2">
        <v>12662</v>
      </c>
      <c r="H6442" s="11">
        <v>7.8000000000000007</v>
      </c>
    </row>
    <row r="6443" spans="1:8" x14ac:dyDescent="0.25">
      <c r="A6443" s="2">
        <v>571556</v>
      </c>
      <c r="B6443" s="1">
        <v>22326</v>
      </c>
      <c r="C6443" s="2" t="s">
        <v>75</v>
      </c>
      <c r="D6443" s="2">
        <v>12</v>
      </c>
      <c r="E6443" s="3">
        <v>40834.39166666667</v>
      </c>
      <c r="F6443" s="11">
        <v>2.95</v>
      </c>
      <c r="G6443" s="2">
        <v>12662</v>
      </c>
      <c r="H6443" s="11">
        <v>35.400000000000006</v>
      </c>
    </row>
    <row r="6444" spans="1:8" x14ac:dyDescent="0.25">
      <c r="A6444" s="2">
        <v>571556</v>
      </c>
      <c r="B6444" s="1">
        <v>22504</v>
      </c>
      <c r="C6444" s="2" t="s">
        <v>216</v>
      </c>
      <c r="D6444" s="2">
        <v>1</v>
      </c>
      <c r="E6444" s="3">
        <v>40834.39166666667</v>
      </c>
      <c r="F6444" s="11">
        <v>29.95</v>
      </c>
      <c r="G6444" s="2">
        <v>12662</v>
      </c>
      <c r="H6444" s="11">
        <v>29.95</v>
      </c>
    </row>
    <row r="6445" spans="1:8" x14ac:dyDescent="0.25">
      <c r="A6445" s="2">
        <v>571556</v>
      </c>
      <c r="B6445" s="1">
        <v>22779</v>
      </c>
      <c r="C6445" s="2" t="s">
        <v>992</v>
      </c>
      <c r="D6445" s="2">
        <v>4</v>
      </c>
      <c r="E6445" s="3">
        <v>40834.39166666667</v>
      </c>
      <c r="F6445" s="11">
        <v>4.25</v>
      </c>
      <c r="G6445" s="2">
        <v>12662</v>
      </c>
      <c r="H6445" s="11">
        <v>17</v>
      </c>
    </row>
    <row r="6446" spans="1:8" x14ac:dyDescent="0.25">
      <c r="A6446" s="2">
        <v>571556</v>
      </c>
      <c r="B6446" s="1">
        <v>22865</v>
      </c>
      <c r="C6446" s="2" t="s">
        <v>31</v>
      </c>
      <c r="D6446" s="2">
        <v>12</v>
      </c>
      <c r="E6446" s="3">
        <v>40834.39166666667</v>
      </c>
      <c r="F6446" s="11">
        <v>2.1</v>
      </c>
      <c r="G6446" s="2">
        <v>12662</v>
      </c>
      <c r="H6446" s="11">
        <v>25.200000000000003</v>
      </c>
    </row>
    <row r="6447" spans="1:8" x14ac:dyDescent="0.25">
      <c r="A6447" s="2">
        <v>571556</v>
      </c>
      <c r="B6447" s="1">
        <v>23082</v>
      </c>
      <c r="C6447" s="2" t="s">
        <v>978</v>
      </c>
      <c r="D6447" s="2">
        <v>6</v>
      </c>
      <c r="E6447" s="3">
        <v>40834.39166666667</v>
      </c>
      <c r="F6447" s="11">
        <v>3.75</v>
      </c>
      <c r="G6447" s="2">
        <v>12662</v>
      </c>
      <c r="H6447" s="11">
        <v>22.5</v>
      </c>
    </row>
    <row r="6448" spans="1:8" x14ac:dyDescent="0.25">
      <c r="A6448" s="2">
        <v>571556</v>
      </c>
      <c r="B6448" s="1">
        <v>23108</v>
      </c>
      <c r="C6448" s="2" t="s">
        <v>993</v>
      </c>
      <c r="D6448" s="2">
        <v>2</v>
      </c>
      <c r="E6448" s="3">
        <v>40834.39166666667</v>
      </c>
      <c r="F6448" s="11">
        <v>6.25</v>
      </c>
      <c r="G6448" s="2">
        <v>12662</v>
      </c>
      <c r="H6448" s="11">
        <v>12.5</v>
      </c>
    </row>
    <row r="6449" spans="1:8" x14ac:dyDescent="0.25">
      <c r="A6449" s="2">
        <v>571556</v>
      </c>
      <c r="B6449" s="1">
        <v>23199</v>
      </c>
      <c r="C6449" s="2" t="s">
        <v>888</v>
      </c>
      <c r="D6449" s="2">
        <v>10</v>
      </c>
      <c r="E6449" s="3">
        <v>40834.39166666667</v>
      </c>
      <c r="F6449" s="11">
        <v>2.08</v>
      </c>
      <c r="G6449" s="2">
        <v>12662</v>
      </c>
      <c r="H6449" s="11">
        <v>20.8</v>
      </c>
    </row>
    <row r="6450" spans="1:8" x14ac:dyDescent="0.25">
      <c r="A6450" s="2">
        <v>571556</v>
      </c>
      <c r="B6450" s="1">
        <v>23204</v>
      </c>
      <c r="C6450" s="2" t="s">
        <v>902</v>
      </c>
      <c r="D6450" s="2">
        <v>10</v>
      </c>
      <c r="E6450" s="3">
        <v>40834.39166666667</v>
      </c>
      <c r="F6450" s="11">
        <v>0.85</v>
      </c>
      <c r="G6450" s="2">
        <v>12662</v>
      </c>
      <c r="H6450" s="11">
        <v>8.5</v>
      </c>
    </row>
    <row r="6451" spans="1:8" x14ac:dyDescent="0.25">
      <c r="A6451" s="2">
        <v>571556</v>
      </c>
      <c r="B6451" s="1">
        <v>23298</v>
      </c>
      <c r="C6451" s="2" t="s">
        <v>1020</v>
      </c>
      <c r="D6451" s="2">
        <v>3</v>
      </c>
      <c r="E6451" s="3">
        <v>40834.39166666667</v>
      </c>
      <c r="F6451" s="11">
        <v>4.95</v>
      </c>
      <c r="G6451" s="2">
        <v>12662</v>
      </c>
      <c r="H6451" s="11">
        <v>14.850000000000001</v>
      </c>
    </row>
    <row r="6452" spans="1:8" x14ac:dyDescent="0.25">
      <c r="A6452" s="2">
        <v>571556</v>
      </c>
      <c r="B6452" s="1">
        <v>23311</v>
      </c>
      <c r="C6452" s="2" t="s">
        <v>1324</v>
      </c>
      <c r="D6452" s="2">
        <v>6</v>
      </c>
      <c r="E6452" s="3">
        <v>40834.39166666667</v>
      </c>
      <c r="F6452" s="11">
        <v>2.5499999999999998</v>
      </c>
      <c r="G6452" s="2">
        <v>12662</v>
      </c>
      <c r="H6452" s="11">
        <v>15.299999999999999</v>
      </c>
    </row>
    <row r="6453" spans="1:8" x14ac:dyDescent="0.25">
      <c r="A6453" s="2">
        <v>571556</v>
      </c>
      <c r="B6453" s="1">
        <v>23388</v>
      </c>
      <c r="C6453" s="2" t="s">
        <v>1470</v>
      </c>
      <c r="D6453" s="2">
        <v>4</v>
      </c>
      <c r="E6453" s="3">
        <v>40834.39166666667</v>
      </c>
      <c r="F6453" s="11">
        <v>4.1500000000000004</v>
      </c>
      <c r="G6453" s="2">
        <v>12662</v>
      </c>
      <c r="H6453" s="11">
        <v>16.600000000000001</v>
      </c>
    </row>
    <row r="6454" spans="1:8" x14ac:dyDescent="0.25">
      <c r="A6454" s="2">
        <v>571556</v>
      </c>
      <c r="B6454" s="1">
        <v>23432</v>
      </c>
      <c r="C6454" s="2" t="s">
        <v>1453</v>
      </c>
      <c r="D6454" s="2">
        <v>12</v>
      </c>
      <c r="E6454" s="3">
        <v>40834.39166666667</v>
      </c>
      <c r="F6454" s="11">
        <v>0.83</v>
      </c>
      <c r="G6454" s="2">
        <v>12662</v>
      </c>
      <c r="H6454" s="11">
        <v>9.9599999999999991</v>
      </c>
    </row>
    <row r="6455" spans="1:8" x14ac:dyDescent="0.25">
      <c r="A6455" s="2">
        <v>571556</v>
      </c>
      <c r="B6455" s="1">
        <v>23433</v>
      </c>
      <c r="C6455" s="2" t="s">
        <v>1411</v>
      </c>
      <c r="D6455" s="2">
        <v>12</v>
      </c>
      <c r="E6455" s="3">
        <v>40834.39166666667</v>
      </c>
      <c r="F6455" s="11">
        <v>0.83</v>
      </c>
      <c r="G6455" s="2">
        <v>12662</v>
      </c>
      <c r="H6455" s="11">
        <v>9.9599999999999991</v>
      </c>
    </row>
    <row r="6456" spans="1:8" x14ac:dyDescent="0.25">
      <c r="A6456" s="2">
        <v>571556</v>
      </c>
      <c r="B6456" s="1">
        <v>23545</v>
      </c>
      <c r="C6456" s="2" t="s">
        <v>1477</v>
      </c>
      <c r="D6456" s="2">
        <v>25</v>
      </c>
      <c r="E6456" s="3">
        <v>40834.39166666667</v>
      </c>
      <c r="F6456" s="11">
        <v>0.42</v>
      </c>
      <c r="G6456" s="2">
        <v>12662</v>
      </c>
      <c r="H6456" s="11">
        <v>10.5</v>
      </c>
    </row>
    <row r="6457" spans="1:8" x14ac:dyDescent="0.25">
      <c r="A6457" s="2">
        <v>571556</v>
      </c>
      <c r="B6457" s="1">
        <v>84347</v>
      </c>
      <c r="C6457" s="2" t="s">
        <v>0</v>
      </c>
      <c r="D6457" s="2">
        <v>6</v>
      </c>
      <c r="E6457" s="3">
        <v>40834.39166666667</v>
      </c>
      <c r="F6457" s="11">
        <v>2.5499999999999998</v>
      </c>
      <c r="G6457" s="2">
        <v>12662</v>
      </c>
      <c r="H6457" s="11">
        <v>15.299999999999999</v>
      </c>
    </row>
    <row r="6458" spans="1:8" x14ac:dyDescent="0.25">
      <c r="A6458" s="2">
        <v>571556</v>
      </c>
      <c r="B6458" s="1" t="s">
        <v>311</v>
      </c>
      <c r="C6458" s="2" t="s">
        <v>897</v>
      </c>
      <c r="D6458" s="2">
        <v>4</v>
      </c>
      <c r="E6458" s="3">
        <v>40834.39166666667</v>
      </c>
      <c r="F6458" s="11">
        <v>4.1500000000000004</v>
      </c>
      <c r="G6458" s="2">
        <v>12662</v>
      </c>
      <c r="H6458" s="11">
        <v>16.600000000000001</v>
      </c>
    </row>
    <row r="6459" spans="1:8" x14ac:dyDescent="0.25">
      <c r="A6459" s="2">
        <v>571565</v>
      </c>
      <c r="B6459" s="1">
        <v>21213</v>
      </c>
      <c r="C6459" s="2" t="s">
        <v>284</v>
      </c>
      <c r="D6459" s="2">
        <v>24</v>
      </c>
      <c r="E6459" s="3">
        <v>40834.429166666669</v>
      </c>
      <c r="F6459" s="11">
        <v>0.55000000000000004</v>
      </c>
      <c r="G6459" s="2">
        <v>12720</v>
      </c>
      <c r="H6459" s="11">
        <v>13.200000000000001</v>
      </c>
    </row>
    <row r="6460" spans="1:8" x14ac:dyDescent="0.25">
      <c r="A6460" s="2">
        <v>571565</v>
      </c>
      <c r="B6460" s="1">
        <v>21843</v>
      </c>
      <c r="C6460" s="2" t="s">
        <v>578</v>
      </c>
      <c r="D6460" s="2">
        <v>2</v>
      </c>
      <c r="E6460" s="3">
        <v>40834.429166666669</v>
      </c>
      <c r="F6460" s="11">
        <v>10.95</v>
      </c>
      <c r="G6460" s="2">
        <v>12720</v>
      </c>
      <c r="H6460" s="11">
        <v>21.9</v>
      </c>
    </row>
    <row r="6461" spans="1:8" x14ac:dyDescent="0.25">
      <c r="A6461" s="2">
        <v>571565</v>
      </c>
      <c r="B6461" s="1">
        <v>21974</v>
      </c>
      <c r="C6461" s="2" t="s">
        <v>923</v>
      </c>
      <c r="D6461" s="2">
        <v>12</v>
      </c>
      <c r="E6461" s="3">
        <v>40834.429166666669</v>
      </c>
      <c r="F6461" s="11">
        <v>1.45</v>
      </c>
      <c r="G6461" s="2">
        <v>12720</v>
      </c>
      <c r="H6461" s="11">
        <v>17.399999999999999</v>
      </c>
    </row>
    <row r="6462" spans="1:8" x14ac:dyDescent="0.25">
      <c r="A6462" s="2">
        <v>571565</v>
      </c>
      <c r="B6462" s="1">
        <v>22083</v>
      </c>
      <c r="C6462" s="2" t="s">
        <v>747</v>
      </c>
      <c r="D6462" s="2">
        <v>6</v>
      </c>
      <c r="E6462" s="3">
        <v>40834.429166666669</v>
      </c>
      <c r="F6462" s="11">
        <v>2.95</v>
      </c>
      <c r="G6462" s="2">
        <v>12720</v>
      </c>
      <c r="H6462" s="11">
        <v>17.700000000000003</v>
      </c>
    </row>
    <row r="6463" spans="1:8" x14ac:dyDescent="0.25">
      <c r="A6463" s="2">
        <v>571565</v>
      </c>
      <c r="B6463" s="1">
        <v>22130</v>
      </c>
      <c r="C6463" s="2" t="s">
        <v>1554</v>
      </c>
      <c r="D6463" s="2">
        <v>12</v>
      </c>
      <c r="E6463" s="3">
        <v>40834.429166666669</v>
      </c>
      <c r="F6463" s="11">
        <v>0.85</v>
      </c>
      <c r="G6463" s="2">
        <v>12720</v>
      </c>
      <c r="H6463" s="11">
        <v>10.199999999999999</v>
      </c>
    </row>
    <row r="6464" spans="1:8" x14ac:dyDescent="0.25">
      <c r="A6464" s="2">
        <v>571565</v>
      </c>
      <c r="B6464" s="1">
        <v>22141</v>
      </c>
      <c r="C6464" s="2" t="s">
        <v>90</v>
      </c>
      <c r="D6464" s="2">
        <v>6</v>
      </c>
      <c r="E6464" s="3">
        <v>40834.429166666669</v>
      </c>
      <c r="F6464" s="11">
        <v>2.1</v>
      </c>
      <c r="G6464" s="2">
        <v>12720</v>
      </c>
      <c r="H6464" s="11">
        <v>12.600000000000001</v>
      </c>
    </row>
    <row r="6465" spans="1:8" x14ac:dyDescent="0.25">
      <c r="A6465" s="2">
        <v>571565</v>
      </c>
      <c r="B6465" s="1">
        <v>22627</v>
      </c>
      <c r="C6465" s="2" t="s">
        <v>150</v>
      </c>
      <c r="D6465" s="2">
        <v>2</v>
      </c>
      <c r="E6465" s="3">
        <v>40834.429166666669</v>
      </c>
      <c r="F6465" s="11">
        <v>8.5</v>
      </c>
      <c r="G6465" s="2">
        <v>12720</v>
      </c>
      <c r="H6465" s="11">
        <v>17</v>
      </c>
    </row>
    <row r="6466" spans="1:8" x14ac:dyDescent="0.25">
      <c r="A6466" s="2">
        <v>571565</v>
      </c>
      <c r="B6466" s="1">
        <v>23494</v>
      </c>
      <c r="C6466" s="2" t="s">
        <v>1549</v>
      </c>
      <c r="D6466" s="2">
        <v>6</v>
      </c>
      <c r="E6466" s="3">
        <v>40834.429166666669</v>
      </c>
      <c r="F6466" s="11">
        <v>5.95</v>
      </c>
      <c r="G6466" s="2">
        <v>12720</v>
      </c>
      <c r="H6466" s="11">
        <v>35.700000000000003</v>
      </c>
    </row>
    <row r="6467" spans="1:8" x14ac:dyDescent="0.25">
      <c r="A6467" s="2">
        <v>571565</v>
      </c>
      <c r="B6467" s="1">
        <v>84988</v>
      </c>
      <c r="C6467" s="2" t="s">
        <v>287</v>
      </c>
      <c r="D6467" s="2">
        <v>12</v>
      </c>
      <c r="E6467" s="3">
        <v>40834.429166666669</v>
      </c>
      <c r="F6467" s="11">
        <v>1.45</v>
      </c>
      <c r="G6467" s="2">
        <v>12720</v>
      </c>
      <c r="H6467" s="11">
        <v>17.399999999999999</v>
      </c>
    </row>
    <row r="6468" spans="1:8" x14ac:dyDescent="0.25">
      <c r="A6468" s="2">
        <v>571658</v>
      </c>
      <c r="B6468" s="1">
        <v>20719</v>
      </c>
      <c r="C6468" s="2" t="s">
        <v>76</v>
      </c>
      <c r="D6468" s="2">
        <v>20</v>
      </c>
      <c r="E6468" s="3">
        <v>40834.533333333333</v>
      </c>
      <c r="F6468" s="11">
        <v>0.85</v>
      </c>
      <c r="G6468" s="2">
        <v>12621</v>
      </c>
      <c r="H6468" s="11">
        <v>17</v>
      </c>
    </row>
    <row r="6469" spans="1:8" x14ac:dyDescent="0.25">
      <c r="A6469" s="2">
        <v>571658</v>
      </c>
      <c r="B6469" s="1">
        <v>20971</v>
      </c>
      <c r="C6469" s="2" t="s">
        <v>301</v>
      </c>
      <c r="D6469" s="2">
        <v>12</v>
      </c>
      <c r="E6469" s="3">
        <v>40834.533333333333</v>
      </c>
      <c r="F6469" s="11">
        <v>1.25</v>
      </c>
      <c r="G6469" s="2">
        <v>12621</v>
      </c>
      <c r="H6469" s="11">
        <v>15</v>
      </c>
    </row>
    <row r="6470" spans="1:8" x14ac:dyDescent="0.25">
      <c r="A6470" s="2">
        <v>571658</v>
      </c>
      <c r="B6470" s="1">
        <v>20973</v>
      </c>
      <c r="C6470" s="2" t="s">
        <v>166</v>
      </c>
      <c r="D6470" s="2">
        <v>48</v>
      </c>
      <c r="E6470" s="3">
        <v>40834.533333333333</v>
      </c>
      <c r="F6470" s="11">
        <v>0.65</v>
      </c>
      <c r="G6470" s="2">
        <v>12621</v>
      </c>
      <c r="H6470" s="11">
        <v>31.200000000000003</v>
      </c>
    </row>
    <row r="6471" spans="1:8" x14ac:dyDescent="0.25">
      <c r="A6471" s="2">
        <v>571658</v>
      </c>
      <c r="B6471" s="1">
        <v>21212</v>
      </c>
      <c r="C6471" s="2" t="s">
        <v>21</v>
      </c>
      <c r="D6471" s="2">
        <v>24</v>
      </c>
      <c r="E6471" s="3">
        <v>40834.533333333333</v>
      </c>
      <c r="F6471" s="11">
        <v>0.55000000000000004</v>
      </c>
      <c r="G6471" s="2">
        <v>12621</v>
      </c>
      <c r="H6471" s="11">
        <v>13.200000000000001</v>
      </c>
    </row>
    <row r="6472" spans="1:8" x14ac:dyDescent="0.25">
      <c r="A6472" s="2">
        <v>571658</v>
      </c>
      <c r="B6472" s="1">
        <v>21731</v>
      </c>
      <c r="C6472" s="2" t="s">
        <v>145</v>
      </c>
      <c r="D6472" s="2">
        <v>12</v>
      </c>
      <c r="E6472" s="3">
        <v>40834.533333333333</v>
      </c>
      <c r="F6472" s="11">
        <v>1.65</v>
      </c>
      <c r="G6472" s="2">
        <v>12621</v>
      </c>
      <c r="H6472" s="11">
        <v>19.799999999999997</v>
      </c>
    </row>
    <row r="6473" spans="1:8" x14ac:dyDescent="0.25">
      <c r="A6473" s="2">
        <v>571658</v>
      </c>
      <c r="B6473" s="1">
        <v>21871</v>
      </c>
      <c r="C6473" s="2" t="s">
        <v>246</v>
      </c>
      <c r="D6473" s="2">
        <v>12</v>
      </c>
      <c r="E6473" s="3">
        <v>40834.533333333333</v>
      </c>
      <c r="F6473" s="11">
        <v>1.65</v>
      </c>
      <c r="G6473" s="2">
        <v>12621</v>
      </c>
      <c r="H6473" s="11">
        <v>19.799999999999997</v>
      </c>
    </row>
    <row r="6474" spans="1:8" x14ac:dyDescent="0.25">
      <c r="A6474" s="2">
        <v>571658</v>
      </c>
      <c r="B6474" s="1">
        <v>22144</v>
      </c>
      <c r="C6474" s="2" t="s">
        <v>91</v>
      </c>
      <c r="D6474" s="2">
        <v>6</v>
      </c>
      <c r="E6474" s="3">
        <v>40834.533333333333</v>
      </c>
      <c r="F6474" s="11">
        <v>2.1</v>
      </c>
      <c r="G6474" s="2">
        <v>12621</v>
      </c>
      <c r="H6474" s="11">
        <v>12.600000000000001</v>
      </c>
    </row>
    <row r="6475" spans="1:8" x14ac:dyDescent="0.25">
      <c r="A6475" s="2">
        <v>571658</v>
      </c>
      <c r="B6475" s="1">
        <v>22355</v>
      </c>
      <c r="C6475" s="2" t="s">
        <v>226</v>
      </c>
      <c r="D6475" s="2">
        <v>20</v>
      </c>
      <c r="E6475" s="3">
        <v>40834.533333333333</v>
      </c>
      <c r="F6475" s="11">
        <v>0.85</v>
      </c>
      <c r="G6475" s="2">
        <v>12621</v>
      </c>
      <c r="H6475" s="11">
        <v>17</v>
      </c>
    </row>
    <row r="6476" spans="1:8" x14ac:dyDescent="0.25">
      <c r="A6476" s="2">
        <v>571658</v>
      </c>
      <c r="B6476" s="1">
        <v>22419</v>
      </c>
      <c r="C6476" s="2" t="s">
        <v>198</v>
      </c>
      <c r="D6476" s="2">
        <v>36</v>
      </c>
      <c r="E6476" s="3">
        <v>40834.533333333333</v>
      </c>
      <c r="F6476" s="11">
        <v>0.42</v>
      </c>
      <c r="G6476" s="2">
        <v>12621</v>
      </c>
      <c r="H6476" s="11">
        <v>15.12</v>
      </c>
    </row>
    <row r="6477" spans="1:8" x14ac:dyDescent="0.25">
      <c r="A6477" s="2">
        <v>571658</v>
      </c>
      <c r="B6477" s="1">
        <v>22423</v>
      </c>
      <c r="C6477" s="2" t="s">
        <v>100</v>
      </c>
      <c r="D6477" s="2">
        <v>16</v>
      </c>
      <c r="E6477" s="3">
        <v>40834.533333333333</v>
      </c>
      <c r="F6477" s="11">
        <v>10.95</v>
      </c>
      <c r="G6477" s="2">
        <v>12621</v>
      </c>
      <c r="H6477" s="11">
        <v>175.2</v>
      </c>
    </row>
    <row r="6478" spans="1:8" x14ac:dyDescent="0.25">
      <c r="A6478" s="2">
        <v>571658</v>
      </c>
      <c r="B6478" s="1">
        <v>22621</v>
      </c>
      <c r="C6478" s="2" t="s">
        <v>193</v>
      </c>
      <c r="D6478" s="2">
        <v>12</v>
      </c>
      <c r="E6478" s="3">
        <v>40834.533333333333</v>
      </c>
      <c r="F6478" s="11">
        <v>1.65</v>
      </c>
      <c r="G6478" s="2">
        <v>12621</v>
      </c>
      <c r="H6478" s="11">
        <v>19.799999999999997</v>
      </c>
    </row>
    <row r="6479" spans="1:8" x14ac:dyDescent="0.25">
      <c r="A6479" s="2">
        <v>571658</v>
      </c>
      <c r="B6479" s="1">
        <v>22865</v>
      </c>
      <c r="C6479" s="2" t="s">
        <v>31</v>
      </c>
      <c r="D6479" s="2">
        <v>12</v>
      </c>
      <c r="E6479" s="3">
        <v>40834.533333333333</v>
      </c>
      <c r="F6479" s="11">
        <v>2.1</v>
      </c>
      <c r="G6479" s="2">
        <v>12621</v>
      </c>
      <c r="H6479" s="11">
        <v>25.200000000000003</v>
      </c>
    </row>
    <row r="6480" spans="1:8" x14ac:dyDescent="0.25">
      <c r="A6480" s="2">
        <v>571658</v>
      </c>
      <c r="B6480" s="1">
        <v>22867</v>
      </c>
      <c r="C6480" s="2" t="s">
        <v>106</v>
      </c>
      <c r="D6480" s="2">
        <v>12</v>
      </c>
      <c r="E6480" s="3">
        <v>40834.533333333333</v>
      </c>
      <c r="F6480" s="11">
        <v>2.1</v>
      </c>
      <c r="G6480" s="2">
        <v>12621</v>
      </c>
      <c r="H6480" s="11">
        <v>25.200000000000003</v>
      </c>
    </row>
    <row r="6481" spans="1:8" x14ac:dyDescent="0.25">
      <c r="A6481" s="2">
        <v>571658</v>
      </c>
      <c r="B6481" s="1">
        <v>23240</v>
      </c>
      <c r="C6481" s="2" t="s">
        <v>1377</v>
      </c>
      <c r="D6481" s="2">
        <v>12</v>
      </c>
      <c r="E6481" s="3">
        <v>40834.533333333333</v>
      </c>
      <c r="F6481" s="11">
        <v>4.1500000000000004</v>
      </c>
      <c r="G6481" s="2">
        <v>12621</v>
      </c>
      <c r="H6481" s="11">
        <v>49.800000000000004</v>
      </c>
    </row>
    <row r="6482" spans="1:8" x14ac:dyDescent="0.25">
      <c r="A6482" s="2">
        <v>571658</v>
      </c>
      <c r="B6482" s="1">
        <v>23353</v>
      </c>
      <c r="C6482" s="2" t="s">
        <v>1357</v>
      </c>
      <c r="D6482" s="2">
        <v>24</v>
      </c>
      <c r="E6482" s="3">
        <v>40834.533333333333</v>
      </c>
      <c r="F6482" s="11">
        <v>0.83</v>
      </c>
      <c r="G6482" s="2">
        <v>12621</v>
      </c>
      <c r="H6482" s="11">
        <v>19.919999999999998</v>
      </c>
    </row>
    <row r="6483" spans="1:8" x14ac:dyDescent="0.25">
      <c r="A6483" s="2">
        <v>571658</v>
      </c>
      <c r="B6483" s="1">
        <v>23354</v>
      </c>
      <c r="C6483" s="2" t="s">
        <v>1358</v>
      </c>
      <c r="D6483" s="2">
        <v>12</v>
      </c>
      <c r="E6483" s="3">
        <v>40834.533333333333</v>
      </c>
      <c r="F6483" s="11">
        <v>0.83</v>
      </c>
      <c r="G6483" s="2">
        <v>12621</v>
      </c>
      <c r="H6483" s="11">
        <v>9.9599999999999991</v>
      </c>
    </row>
    <row r="6484" spans="1:8" x14ac:dyDescent="0.25">
      <c r="A6484" s="2">
        <v>571658</v>
      </c>
      <c r="B6484" s="1">
        <v>23382</v>
      </c>
      <c r="C6484" s="2" t="s">
        <v>1657</v>
      </c>
      <c r="D6484" s="2">
        <v>8</v>
      </c>
      <c r="E6484" s="3">
        <v>40834.533333333333</v>
      </c>
      <c r="F6484" s="11">
        <v>3.75</v>
      </c>
      <c r="G6484" s="2">
        <v>12621</v>
      </c>
      <c r="H6484" s="11">
        <v>30</v>
      </c>
    </row>
    <row r="6485" spans="1:8" x14ac:dyDescent="0.25">
      <c r="A6485" s="2">
        <v>571658</v>
      </c>
      <c r="B6485" s="1">
        <v>23437</v>
      </c>
      <c r="C6485" s="2" t="s">
        <v>1410</v>
      </c>
      <c r="D6485" s="2">
        <v>12</v>
      </c>
      <c r="E6485" s="3">
        <v>40834.533333333333</v>
      </c>
      <c r="F6485" s="11">
        <v>1.25</v>
      </c>
      <c r="G6485" s="2">
        <v>12621</v>
      </c>
      <c r="H6485" s="11">
        <v>15</v>
      </c>
    </row>
    <row r="6486" spans="1:8" x14ac:dyDescent="0.25">
      <c r="A6486" s="2">
        <v>571658</v>
      </c>
      <c r="B6486" s="1">
        <v>23493</v>
      </c>
      <c r="C6486" s="2" t="s">
        <v>1546</v>
      </c>
      <c r="D6486" s="2">
        <v>10</v>
      </c>
      <c r="E6486" s="3">
        <v>40834.533333333333</v>
      </c>
      <c r="F6486" s="11">
        <v>1.95</v>
      </c>
      <c r="G6486" s="2">
        <v>12621</v>
      </c>
      <c r="H6486" s="11">
        <v>19.5</v>
      </c>
    </row>
    <row r="6487" spans="1:8" x14ac:dyDescent="0.25">
      <c r="A6487" s="2">
        <v>571658</v>
      </c>
      <c r="B6487" s="1">
        <v>23494</v>
      </c>
      <c r="C6487" s="2" t="s">
        <v>1549</v>
      </c>
      <c r="D6487" s="2">
        <v>3</v>
      </c>
      <c r="E6487" s="3">
        <v>40834.533333333333</v>
      </c>
      <c r="F6487" s="11">
        <v>5.95</v>
      </c>
      <c r="G6487" s="2">
        <v>12621</v>
      </c>
      <c r="H6487" s="11">
        <v>17.850000000000001</v>
      </c>
    </row>
    <row r="6488" spans="1:8" x14ac:dyDescent="0.25">
      <c r="A6488" s="2">
        <v>571658</v>
      </c>
      <c r="B6488" s="1">
        <v>23510</v>
      </c>
      <c r="C6488" s="2" t="s">
        <v>1563</v>
      </c>
      <c r="D6488" s="2">
        <v>20</v>
      </c>
      <c r="E6488" s="3">
        <v>40834.533333333333</v>
      </c>
      <c r="F6488" s="11">
        <v>0.42</v>
      </c>
      <c r="G6488" s="2">
        <v>12621</v>
      </c>
      <c r="H6488" s="11">
        <v>8.4</v>
      </c>
    </row>
    <row r="6489" spans="1:8" x14ac:dyDescent="0.25">
      <c r="A6489" s="2">
        <v>571724</v>
      </c>
      <c r="B6489" s="1">
        <v>20685</v>
      </c>
      <c r="C6489" s="2" t="s">
        <v>50</v>
      </c>
      <c r="D6489" s="2">
        <v>2</v>
      </c>
      <c r="E6489" s="3">
        <v>40835.347222222219</v>
      </c>
      <c r="F6489" s="11">
        <v>8.25</v>
      </c>
      <c r="G6489" s="2">
        <v>12572</v>
      </c>
      <c r="H6489" s="11">
        <v>16.5</v>
      </c>
    </row>
    <row r="6490" spans="1:8" x14ac:dyDescent="0.25">
      <c r="A6490" s="2">
        <v>571724</v>
      </c>
      <c r="B6490" s="1">
        <v>21039</v>
      </c>
      <c r="C6490" s="2" t="s">
        <v>985</v>
      </c>
      <c r="D6490" s="2">
        <v>6</v>
      </c>
      <c r="E6490" s="3">
        <v>40835.347222222219</v>
      </c>
      <c r="F6490" s="11">
        <v>2.5499999999999998</v>
      </c>
      <c r="G6490" s="2">
        <v>12572</v>
      </c>
      <c r="H6490" s="11">
        <v>15.299999999999999</v>
      </c>
    </row>
    <row r="6491" spans="1:8" x14ac:dyDescent="0.25">
      <c r="A6491" s="2">
        <v>571724</v>
      </c>
      <c r="B6491" s="1">
        <v>21485</v>
      </c>
      <c r="C6491" s="2" t="s">
        <v>213</v>
      </c>
      <c r="D6491" s="2">
        <v>3</v>
      </c>
      <c r="E6491" s="3">
        <v>40835.347222222219</v>
      </c>
      <c r="F6491" s="11">
        <v>4.95</v>
      </c>
      <c r="G6491" s="2">
        <v>12572</v>
      </c>
      <c r="H6491" s="11">
        <v>14.850000000000001</v>
      </c>
    </row>
    <row r="6492" spans="1:8" x14ac:dyDescent="0.25">
      <c r="A6492" s="2">
        <v>571724</v>
      </c>
      <c r="B6492" s="1">
        <v>21706</v>
      </c>
      <c r="C6492" s="2" t="s">
        <v>669</v>
      </c>
      <c r="D6492" s="2">
        <v>4</v>
      </c>
      <c r="E6492" s="3">
        <v>40835.347222222219</v>
      </c>
      <c r="F6492" s="11">
        <v>4.95</v>
      </c>
      <c r="G6492" s="2">
        <v>12572</v>
      </c>
      <c r="H6492" s="11">
        <v>19.8</v>
      </c>
    </row>
    <row r="6493" spans="1:8" x14ac:dyDescent="0.25">
      <c r="A6493" s="2">
        <v>571724</v>
      </c>
      <c r="B6493" s="1">
        <v>21710</v>
      </c>
      <c r="C6493" s="2" t="s">
        <v>1344</v>
      </c>
      <c r="D6493" s="2">
        <v>4</v>
      </c>
      <c r="E6493" s="3">
        <v>40835.347222222219</v>
      </c>
      <c r="F6493" s="11">
        <v>4.95</v>
      </c>
      <c r="G6493" s="2">
        <v>12572</v>
      </c>
      <c r="H6493" s="11">
        <v>19.8</v>
      </c>
    </row>
    <row r="6494" spans="1:8" x14ac:dyDescent="0.25">
      <c r="A6494" s="2">
        <v>571724</v>
      </c>
      <c r="B6494" s="1">
        <v>21871</v>
      </c>
      <c r="C6494" s="2" t="s">
        <v>246</v>
      </c>
      <c r="D6494" s="2">
        <v>12</v>
      </c>
      <c r="E6494" s="3">
        <v>40835.347222222219</v>
      </c>
      <c r="F6494" s="11">
        <v>1.65</v>
      </c>
      <c r="G6494" s="2">
        <v>12572</v>
      </c>
      <c r="H6494" s="11">
        <v>19.799999999999997</v>
      </c>
    </row>
    <row r="6495" spans="1:8" x14ac:dyDescent="0.25">
      <c r="A6495" s="2">
        <v>571724</v>
      </c>
      <c r="B6495" s="1">
        <v>22134</v>
      </c>
      <c r="C6495" s="2" t="s">
        <v>619</v>
      </c>
      <c r="D6495" s="2">
        <v>12</v>
      </c>
      <c r="E6495" s="3">
        <v>40835.347222222219</v>
      </c>
      <c r="F6495" s="11">
        <v>0.42</v>
      </c>
      <c r="G6495" s="2">
        <v>12572</v>
      </c>
      <c r="H6495" s="11">
        <v>5.04</v>
      </c>
    </row>
    <row r="6496" spans="1:8" x14ac:dyDescent="0.25">
      <c r="A6496" s="2">
        <v>571724</v>
      </c>
      <c r="B6496" s="1">
        <v>22135</v>
      </c>
      <c r="C6496" s="2" t="s">
        <v>894</v>
      </c>
      <c r="D6496" s="2">
        <v>12</v>
      </c>
      <c r="E6496" s="3">
        <v>40835.347222222219</v>
      </c>
      <c r="F6496" s="11">
        <v>0.42</v>
      </c>
      <c r="G6496" s="2">
        <v>12572</v>
      </c>
      <c r="H6496" s="11">
        <v>5.04</v>
      </c>
    </row>
    <row r="6497" spans="1:8" x14ac:dyDescent="0.25">
      <c r="A6497" s="2">
        <v>571724</v>
      </c>
      <c r="B6497" s="1">
        <v>22215</v>
      </c>
      <c r="C6497" s="2" t="s">
        <v>18</v>
      </c>
      <c r="D6497" s="2">
        <v>2</v>
      </c>
      <c r="E6497" s="3">
        <v>40835.347222222219</v>
      </c>
      <c r="F6497" s="11">
        <v>8.5</v>
      </c>
      <c r="G6497" s="2">
        <v>12572</v>
      </c>
      <c r="H6497" s="11">
        <v>17</v>
      </c>
    </row>
    <row r="6498" spans="1:8" x14ac:dyDescent="0.25">
      <c r="A6498" s="2">
        <v>571724</v>
      </c>
      <c r="B6498" s="1">
        <v>22278</v>
      </c>
      <c r="C6498" s="2" t="s">
        <v>889</v>
      </c>
      <c r="D6498" s="2">
        <v>3</v>
      </c>
      <c r="E6498" s="3">
        <v>40835.347222222219</v>
      </c>
      <c r="F6498" s="11">
        <v>4.95</v>
      </c>
      <c r="G6498" s="2">
        <v>12572</v>
      </c>
      <c r="H6498" s="11">
        <v>14.850000000000001</v>
      </c>
    </row>
    <row r="6499" spans="1:8" x14ac:dyDescent="0.25">
      <c r="A6499" s="2">
        <v>571724</v>
      </c>
      <c r="B6499" s="1">
        <v>22326</v>
      </c>
      <c r="C6499" s="2" t="s">
        <v>75</v>
      </c>
      <c r="D6499" s="2">
        <v>6</v>
      </c>
      <c r="E6499" s="3">
        <v>40835.347222222219</v>
      </c>
      <c r="F6499" s="11">
        <v>2.95</v>
      </c>
      <c r="G6499" s="2">
        <v>12572</v>
      </c>
      <c r="H6499" s="11">
        <v>17.700000000000003</v>
      </c>
    </row>
    <row r="6500" spans="1:8" x14ac:dyDescent="0.25">
      <c r="A6500" s="2">
        <v>571724</v>
      </c>
      <c r="B6500" s="1">
        <v>22396</v>
      </c>
      <c r="C6500" s="2" t="s">
        <v>248</v>
      </c>
      <c r="D6500" s="2">
        <v>12</v>
      </c>
      <c r="E6500" s="3">
        <v>40835.347222222219</v>
      </c>
      <c r="F6500" s="11">
        <v>0.39</v>
      </c>
      <c r="G6500" s="2">
        <v>12572</v>
      </c>
      <c r="H6500" s="11">
        <v>4.68</v>
      </c>
    </row>
    <row r="6501" spans="1:8" x14ac:dyDescent="0.25">
      <c r="A6501" s="2">
        <v>571724</v>
      </c>
      <c r="B6501" s="1">
        <v>22398</v>
      </c>
      <c r="C6501" s="2" t="s">
        <v>269</v>
      </c>
      <c r="D6501" s="2">
        <v>12</v>
      </c>
      <c r="E6501" s="3">
        <v>40835.347222222219</v>
      </c>
      <c r="F6501" s="11">
        <v>0.39</v>
      </c>
      <c r="G6501" s="2">
        <v>12572</v>
      </c>
      <c r="H6501" s="11">
        <v>4.68</v>
      </c>
    </row>
    <row r="6502" spans="1:8" x14ac:dyDescent="0.25">
      <c r="A6502" s="2">
        <v>571724</v>
      </c>
      <c r="B6502" s="1">
        <v>22400</v>
      </c>
      <c r="C6502" s="2" t="s">
        <v>271</v>
      </c>
      <c r="D6502" s="2">
        <v>12</v>
      </c>
      <c r="E6502" s="3">
        <v>40835.347222222219</v>
      </c>
      <c r="F6502" s="11">
        <v>0.39</v>
      </c>
      <c r="G6502" s="2">
        <v>12572</v>
      </c>
      <c r="H6502" s="11">
        <v>4.68</v>
      </c>
    </row>
    <row r="6503" spans="1:8" x14ac:dyDescent="0.25">
      <c r="A6503" s="2">
        <v>571724</v>
      </c>
      <c r="B6503" s="1">
        <v>22402</v>
      </c>
      <c r="C6503" s="2" t="s">
        <v>950</v>
      </c>
      <c r="D6503" s="2">
        <v>12</v>
      </c>
      <c r="E6503" s="3">
        <v>40835.347222222219</v>
      </c>
      <c r="F6503" s="11">
        <v>0.39</v>
      </c>
      <c r="G6503" s="2">
        <v>12572</v>
      </c>
      <c r="H6503" s="11">
        <v>4.68</v>
      </c>
    </row>
    <row r="6504" spans="1:8" x14ac:dyDescent="0.25">
      <c r="A6504" s="2">
        <v>571724</v>
      </c>
      <c r="B6504" s="1">
        <v>22403</v>
      </c>
      <c r="C6504" s="2" t="s">
        <v>413</v>
      </c>
      <c r="D6504" s="2">
        <v>12</v>
      </c>
      <c r="E6504" s="3">
        <v>40835.347222222219</v>
      </c>
      <c r="F6504" s="11">
        <v>0.39</v>
      </c>
      <c r="G6504" s="2">
        <v>12572</v>
      </c>
      <c r="H6504" s="11">
        <v>4.68</v>
      </c>
    </row>
    <row r="6505" spans="1:8" x14ac:dyDescent="0.25">
      <c r="A6505" s="2">
        <v>571724</v>
      </c>
      <c r="B6505" s="1">
        <v>22423</v>
      </c>
      <c r="C6505" s="2" t="s">
        <v>100</v>
      </c>
      <c r="D6505" s="2">
        <v>3</v>
      </c>
      <c r="E6505" s="3">
        <v>40835.347222222219</v>
      </c>
      <c r="F6505" s="11">
        <v>12.75</v>
      </c>
      <c r="G6505" s="2">
        <v>12572</v>
      </c>
      <c r="H6505" s="11">
        <v>38.25</v>
      </c>
    </row>
    <row r="6506" spans="1:8" x14ac:dyDescent="0.25">
      <c r="A6506" s="2">
        <v>571724</v>
      </c>
      <c r="B6506" s="1">
        <v>22580</v>
      </c>
      <c r="C6506" s="2" t="s">
        <v>1255</v>
      </c>
      <c r="D6506" s="2">
        <v>3</v>
      </c>
      <c r="E6506" s="3">
        <v>40835.347222222219</v>
      </c>
      <c r="F6506" s="11">
        <v>5.95</v>
      </c>
      <c r="G6506" s="2">
        <v>12572</v>
      </c>
      <c r="H6506" s="11">
        <v>17.850000000000001</v>
      </c>
    </row>
    <row r="6507" spans="1:8" x14ac:dyDescent="0.25">
      <c r="A6507" s="2">
        <v>571724</v>
      </c>
      <c r="B6507" s="1">
        <v>22583</v>
      </c>
      <c r="C6507" s="2" t="s">
        <v>693</v>
      </c>
      <c r="D6507" s="2">
        <v>6</v>
      </c>
      <c r="E6507" s="3">
        <v>40835.347222222219</v>
      </c>
      <c r="F6507" s="11">
        <v>2.5499999999999998</v>
      </c>
      <c r="G6507" s="2">
        <v>12572</v>
      </c>
      <c r="H6507" s="11">
        <v>15.299999999999999</v>
      </c>
    </row>
    <row r="6508" spans="1:8" x14ac:dyDescent="0.25">
      <c r="A6508" s="2">
        <v>571724</v>
      </c>
      <c r="B6508" s="1">
        <v>22726</v>
      </c>
      <c r="C6508" s="2" t="s">
        <v>834</v>
      </c>
      <c r="D6508" s="2">
        <v>4</v>
      </c>
      <c r="E6508" s="3">
        <v>40835.347222222219</v>
      </c>
      <c r="F6508" s="11">
        <v>3.75</v>
      </c>
      <c r="G6508" s="2">
        <v>12572</v>
      </c>
      <c r="H6508" s="11">
        <v>15</v>
      </c>
    </row>
    <row r="6509" spans="1:8" x14ac:dyDescent="0.25">
      <c r="A6509" s="2">
        <v>571724</v>
      </c>
      <c r="B6509" s="1">
        <v>22727</v>
      </c>
      <c r="C6509" s="2" t="s">
        <v>161</v>
      </c>
      <c r="D6509" s="2">
        <v>4</v>
      </c>
      <c r="E6509" s="3">
        <v>40835.347222222219</v>
      </c>
      <c r="F6509" s="11">
        <v>3.75</v>
      </c>
      <c r="G6509" s="2">
        <v>12572</v>
      </c>
      <c r="H6509" s="11">
        <v>15</v>
      </c>
    </row>
    <row r="6510" spans="1:8" x14ac:dyDescent="0.25">
      <c r="A6510" s="2">
        <v>571724</v>
      </c>
      <c r="B6510" s="1">
        <v>22734</v>
      </c>
      <c r="C6510" s="2" t="s">
        <v>1369</v>
      </c>
      <c r="D6510" s="2">
        <v>6</v>
      </c>
      <c r="E6510" s="3">
        <v>40835.347222222219</v>
      </c>
      <c r="F6510" s="11">
        <v>2.89</v>
      </c>
      <c r="G6510" s="2">
        <v>12572</v>
      </c>
      <c r="H6510" s="11">
        <v>17.34</v>
      </c>
    </row>
    <row r="6511" spans="1:8" x14ac:dyDescent="0.25">
      <c r="A6511" s="2">
        <v>571724</v>
      </c>
      <c r="B6511" s="1">
        <v>22915</v>
      </c>
      <c r="C6511" s="2" t="s">
        <v>1011</v>
      </c>
      <c r="D6511" s="2">
        <v>12</v>
      </c>
      <c r="E6511" s="3">
        <v>40835.347222222219</v>
      </c>
      <c r="F6511" s="11">
        <v>0.42</v>
      </c>
      <c r="G6511" s="2">
        <v>12572</v>
      </c>
      <c r="H6511" s="11">
        <v>5.04</v>
      </c>
    </row>
    <row r="6512" spans="1:8" x14ac:dyDescent="0.25">
      <c r="A6512" s="2">
        <v>571724</v>
      </c>
      <c r="B6512" s="1">
        <v>22946</v>
      </c>
      <c r="C6512" s="2" t="s">
        <v>1659</v>
      </c>
      <c r="D6512" s="2">
        <v>2</v>
      </c>
      <c r="E6512" s="3">
        <v>40835.347222222219</v>
      </c>
      <c r="F6512" s="11">
        <v>16.95</v>
      </c>
      <c r="G6512" s="2">
        <v>12572</v>
      </c>
      <c r="H6512" s="11">
        <v>33.9</v>
      </c>
    </row>
    <row r="6513" spans="1:8" x14ac:dyDescent="0.25">
      <c r="A6513" s="2">
        <v>571724</v>
      </c>
      <c r="B6513" s="1">
        <v>22984</v>
      </c>
      <c r="C6513" s="2" t="s">
        <v>441</v>
      </c>
      <c r="D6513" s="2">
        <v>12</v>
      </c>
      <c r="E6513" s="3">
        <v>40835.347222222219</v>
      </c>
      <c r="F6513" s="11">
        <v>0.42</v>
      </c>
      <c r="G6513" s="2">
        <v>12572</v>
      </c>
      <c r="H6513" s="11">
        <v>5.04</v>
      </c>
    </row>
    <row r="6514" spans="1:8" x14ac:dyDescent="0.25">
      <c r="A6514" s="2">
        <v>571724</v>
      </c>
      <c r="B6514" s="1">
        <v>22986</v>
      </c>
      <c r="C6514" s="2" t="s">
        <v>1658</v>
      </c>
      <c r="D6514" s="2">
        <v>25</v>
      </c>
      <c r="E6514" s="3">
        <v>40835.347222222219</v>
      </c>
      <c r="F6514" s="11">
        <v>0.42</v>
      </c>
      <c r="G6514" s="2">
        <v>12572</v>
      </c>
      <c r="H6514" s="11">
        <v>10.5</v>
      </c>
    </row>
    <row r="6515" spans="1:8" x14ac:dyDescent="0.25">
      <c r="A6515" s="2">
        <v>571724</v>
      </c>
      <c r="B6515" s="1">
        <v>23360</v>
      </c>
      <c r="C6515" s="2" t="s">
        <v>1359</v>
      </c>
      <c r="D6515" s="2">
        <v>12</v>
      </c>
      <c r="E6515" s="3">
        <v>40835.347222222219</v>
      </c>
      <c r="F6515" s="11">
        <v>1.95</v>
      </c>
      <c r="G6515" s="2">
        <v>12572</v>
      </c>
      <c r="H6515" s="11">
        <v>23.4</v>
      </c>
    </row>
    <row r="6516" spans="1:8" x14ac:dyDescent="0.25">
      <c r="A6516" s="2">
        <v>571724</v>
      </c>
      <c r="B6516" s="1">
        <v>23410</v>
      </c>
      <c r="C6516" s="2" t="s">
        <v>1660</v>
      </c>
      <c r="D6516" s="2">
        <v>2</v>
      </c>
      <c r="E6516" s="3">
        <v>40835.347222222219</v>
      </c>
      <c r="F6516" s="11">
        <v>8.15</v>
      </c>
      <c r="G6516" s="2">
        <v>12572</v>
      </c>
      <c r="H6516" s="11">
        <v>16.3</v>
      </c>
    </row>
    <row r="6517" spans="1:8" x14ac:dyDescent="0.25">
      <c r="A6517" s="2">
        <v>571724</v>
      </c>
      <c r="B6517" s="1">
        <v>48184</v>
      </c>
      <c r="C6517" s="2" t="s">
        <v>647</v>
      </c>
      <c r="D6517" s="2">
        <v>2</v>
      </c>
      <c r="E6517" s="3">
        <v>40835.347222222219</v>
      </c>
      <c r="F6517" s="11">
        <v>8.25</v>
      </c>
      <c r="G6517" s="2">
        <v>12572</v>
      </c>
      <c r="H6517" s="11">
        <v>16.5</v>
      </c>
    </row>
    <row r="6518" spans="1:8" x14ac:dyDescent="0.25">
      <c r="A6518" s="2">
        <v>571724</v>
      </c>
      <c r="B6518" s="1">
        <v>71279</v>
      </c>
      <c r="C6518" s="2" t="s">
        <v>1214</v>
      </c>
      <c r="D6518" s="2">
        <v>6</v>
      </c>
      <c r="E6518" s="3">
        <v>40835.347222222219</v>
      </c>
      <c r="F6518" s="11">
        <v>2.95</v>
      </c>
      <c r="G6518" s="2">
        <v>12572</v>
      </c>
      <c r="H6518" s="11">
        <v>17.700000000000003</v>
      </c>
    </row>
    <row r="6519" spans="1:8" x14ac:dyDescent="0.25">
      <c r="A6519" s="2">
        <v>571724</v>
      </c>
      <c r="B6519" s="1">
        <v>85227</v>
      </c>
      <c r="C6519" s="2" t="s">
        <v>710</v>
      </c>
      <c r="D6519" s="2">
        <v>12</v>
      </c>
      <c r="E6519" s="3">
        <v>40835.347222222219</v>
      </c>
      <c r="F6519" s="11">
        <v>0.85</v>
      </c>
      <c r="G6519" s="2">
        <v>12572</v>
      </c>
      <c r="H6519" s="11">
        <v>10.199999999999999</v>
      </c>
    </row>
    <row r="6520" spans="1:8" x14ac:dyDescent="0.25">
      <c r="A6520" s="2">
        <v>571724</v>
      </c>
      <c r="B6520" s="1" t="s">
        <v>1069</v>
      </c>
      <c r="C6520" s="2" t="s">
        <v>1070</v>
      </c>
      <c r="D6520" s="2">
        <v>25</v>
      </c>
      <c r="E6520" s="3">
        <v>40835.347222222219</v>
      </c>
      <c r="F6520" s="11">
        <v>0.1</v>
      </c>
      <c r="G6520" s="2">
        <v>12572</v>
      </c>
      <c r="H6520" s="11">
        <v>2.5</v>
      </c>
    </row>
    <row r="6521" spans="1:8" x14ac:dyDescent="0.25">
      <c r="A6521" s="2">
        <v>571724</v>
      </c>
      <c r="B6521" s="1" t="s">
        <v>1661</v>
      </c>
      <c r="C6521" s="2" t="s">
        <v>1662</v>
      </c>
      <c r="D6521" s="2">
        <v>4</v>
      </c>
      <c r="E6521" s="3">
        <v>40835.347222222219</v>
      </c>
      <c r="F6521" s="11">
        <v>4.25</v>
      </c>
      <c r="G6521" s="2">
        <v>12572</v>
      </c>
      <c r="H6521" s="11">
        <v>17</v>
      </c>
    </row>
    <row r="6522" spans="1:8" x14ac:dyDescent="0.25">
      <c r="A6522" s="2">
        <v>571724</v>
      </c>
      <c r="B6522" s="1" t="s">
        <v>1059</v>
      </c>
      <c r="C6522" s="2" t="s">
        <v>1060</v>
      </c>
      <c r="D6522" s="2">
        <v>12</v>
      </c>
      <c r="E6522" s="3">
        <v>40835.347222222219</v>
      </c>
      <c r="F6522" s="11">
        <v>0.42</v>
      </c>
      <c r="G6522" s="2">
        <v>12572</v>
      </c>
      <c r="H6522" s="11">
        <v>5.04</v>
      </c>
    </row>
    <row r="6523" spans="1:8" x14ac:dyDescent="0.25">
      <c r="A6523" s="2">
        <v>571724</v>
      </c>
      <c r="B6523" s="1" t="s">
        <v>1639</v>
      </c>
      <c r="C6523" s="2" t="s">
        <v>1640</v>
      </c>
      <c r="D6523" s="2">
        <v>12</v>
      </c>
      <c r="E6523" s="3">
        <v>40835.347222222219</v>
      </c>
      <c r="F6523" s="11">
        <v>0.65</v>
      </c>
      <c r="G6523" s="2">
        <v>12572</v>
      </c>
      <c r="H6523" s="11">
        <v>7.8000000000000007</v>
      </c>
    </row>
    <row r="6524" spans="1:8" x14ac:dyDescent="0.25">
      <c r="A6524" s="2">
        <v>571729</v>
      </c>
      <c r="B6524" s="1">
        <v>23210</v>
      </c>
      <c r="C6524" s="2" t="s">
        <v>1073</v>
      </c>
      <c r="D6524" s="2">
        <v>144</v>
      </c>
      <c r="E6524" s="3">
        <v>40835.404861111114</v>
      </c>
      <c r="F6524" s="11">
        <v>1.04</v>
      </c>
      <c r="G6524" s="2">
        <v>12500</v>
      </c>
      <c r="H6524" s="11">
        <v>149.76</v>
      </c>
    </row>
    <row r="6525" spans="1:8" x14ac:dyDescent="0.25">
      <c r="A6525" s="2">
        <v>571729</v>
      </c>
      <c r="B6525" s="1">
        <v>23211</v>
      </c>
      <c r="C6525" s="2" t="s">
        <v>1379</v>
      </c>
      <c r="D6525" s="2">
        <v>144</v>
      </c>
      <c r="E6525" s="3">
        <v>40835.404861111114</v>
      </c>
      <c r="F6525" s="11">
        <v>1.04</v>
      </c>
      <c r="G6525" s="2">
        <v>12500</v>
      </c>
      <c r="H6525" s="11">
        <v>149.76</v>
      </c>
    </row>
    <row r="6526" spans="1:8" x14ac:dyDescent="0.25">
      <c r="A6526" s="2">
        <v>571729</v>
      </c>
      <c r="B6526" s="1">
        <v>23212</v>
      </c>
      <c r="C6526" s="2" t="s">
        <v>1075</v>
      </c>
      <c r="D6526" s="2">
        <v>144</v>
      </c>
      <c r="E6526" s="3">
        <v>40835.404861111114</v>
      </c>
      <c r="F6526" s="11">
        <v>1.04</v>
      </c>
      <c r="G6526" s="2">
        <v>12500</v>
      </c>
      <c r="H6526" s="11">
        <v>149.76</v>
      </c>
    </row>
    <row r="6527" spans="1:8" x14ac:dyDescent="0.25">
      <c r="A6527" s="2">
        <v>571729</v>
      </c>
      <c r="B6527" s="1">
        <v>23213</v>
      </c>
      <c r="C6527" s="2" t="s">
        <v>1074</v>
      </c>
      <c r="D6527" s="2">
        <v>144</v>
      </c>
      <c r="E6527" s="3">
        <v>40835.404861111114</v>
      </c>
      <c r="F6527" s="11">
        <v>1.04</v>
      </c>
      <c r="G6527" s="2">
        <v>12500</v>
      </c>
      <c r="H6527" s="11">
        <v>149.76</v>
      </c>
    </row>
    <row r="6528" spans="1:8" x14ac:dyDescent="0.25">
      <c r="A6528" s="2">
        <v>571739</v>
      </c>
      <c r="B6528" s="1">
        <v>23702</v>
      </c>
      <c r="C6528" s="2" t="s">
        <v>1663</v>
      </c>
      <c r="D6528" s="2">
        <v>1</v>
      </c>
      <c r="E6528" s="3">
        <v>40835.439583333333</v>
      </c>
      <c r="F6528" s="11">
        <v>3</v>
      </c>
      <c r="G6528" s="2">
        <v>12500</v>
      </c>
      <c r="H6528" s="11">
        <v>3</v>
      </c>
    </row>
    <row r="6529" spans="1:8" x14ac:dyDescent="0.25">
      <c r="A6529" s="2">
        <v>571824</v>
      </c>
      <c r="B6529" s="1">
        <v>20682</v>
      </c>
      <c r="C6529" s="2" t="s">
        <v>308</v>
      </c>
      <c r="D6529" s="2">
        <v>6</v>
      </c>
      <c r="E6529" s="3">
        <v>40835.492361111108</v>
      </c>
      <c r="F6529" s="11">
        <v>3.25</v>
      </c>
      <c r="G6529" s="2">
        <v>12472</v>
      </c>
      <c r="H6529" s="11">
        <v>19.5</v>
      </c>
    </row>
    <row r="6530" spans="1:8" x14ac:dyDescent="0.25">
      <c r="A6530" s="2">
        <v>571824</v>
      </c>
      <c r="B6530" s="1">
        <v>20712</v>
      </c>
      <c r="C6530" s="2" t="s">
        <v>6</v>
      </c>
      <c r="D6530" s="2">
        <v>10</v>
      </c>
      <c r="E6530" s="3">
        <v>40835.492361111108</v>
      </c>
      <c r="F6530" s="11">
        <v>2.08</v>
      </c>
      <c r="G6530" s="2">
        <v>12472</v>
      </c>
      <c r="H6530" s="11">
        <v>20.8</v>
      </c>
    </row>
    <row r="6531" spans="1:8" x14ac:dyDescent="0.25">
      <c r="A6531" s="2">
        <v>571824</v>
      </c>
      <c r="B6531" s="1">
        <v>20719</v>
      </c>
      <c r="C6531" s="2" t="s">
        <v>76</v>
      </c>
      <c r="D6531" s="2">
        <v>10</v>
      </c>
      <c r="E6531" s="3">
        <v>40835.492361111108</v>
      </c>
      <c r="F6531" s="11">
        <v>0.85</v>
      </c>
      <c r="G6531" s="2">
        <v>12472</v>
      </c>
      <c r="H6531" s="11">
        <v>8.5</v>
      </c>
    </row>
    <row r="6532" spans="1:8" x14ac:dyDescent="0.25">
      <c r="A6532" s="2">
        <v>571824</v>
      </c>
      <c r="B6532" s="1">
        <v>20723</v>
      </c>
      <c r="C6532" s="2" t="s">
        <v>672</v>
      </c>
      <c r="D6532" s="2">
        <v>10</v>
      </c>
      <c r="E6532" s="3">
        <v>40835.492361111108</v>
      </c>
      <c r="F6532" s="11">
        <v>0.85</v>
      </c>
      <c r="G6532" s="2">
        <v>12472</v>
      </c>
      <c r="H6532" s="11">
        <v>8.5</v>
      </c>
    </row>
    <row r="6533" spans="1:8" x14ac:dyDescent="0.25">
      <c r="A6533" s="2">
        <v>571824</v>
      </c>
      <c r="B6533" s="1">
        <v>20726</v>
      </c>
      <c r="C6533" s="2" t="s">
        <v>435</v>
      </c>
      <c r="D6533" s="2">
        <v>10</v>
      </c>
      <c r="E6533" s="3">
        <v>40835.492361111108</v>
      </c>
      <c r="F6533" s="11">
        <v>1.65</v>
      </c>
      <c r="G6533" s="2">
        <v>12472</v>
      </c>
      <c r="H6533" s="11">
        <v>16.5</v>
      </c>
    </row>
    <row r="6534" spans="1:8" x14ac:dyDescent="0.25">
      <c r="A6534" s="2">
        <v>571824</v>
      </c>
      <c r="B6534" s="1">
        <v>20749</v>
      </c>
      <c r="C6534" s="2" t="s">
        <v>719</v>
      </c>
      <c r="D6534" s="2">
        <v>2</v>
      </c>
      <c r="E6534" s="3">
        <v>40835.492361111108</v>
      </c>
      <c r="F6534" s="11">
        <v>7.95</v>
      </c>
      <c r="G6534" s="2">
        <v>12472</v>
      </c>
      <c r="H6534" s="11">
        <v>15.9</v>
      </c>
    </row>
    <row r="6535" spans="1:8" x14ac:dyDescent="0.25">
      <c r="A6535" s="2">
        <v>571824</v>
      </c>
      <c r="B6535" s="1">
        <v>20750</v>
      </c>
      <c r="C6535" s="2" t="s">
        <v>79</v>
      </c>
      <c r="D6535" s="2">
        <v>2</v>
      </c>
      <c r="E6535" s="3">
        <v>40835.492361111108</v>
      </c>
      <c r="F6535" s="11">
        <v>7.95</v>
      </c>
      <c r="G6535" s="2">
        <v>12472</v>
      </c>
      <c r="H6535" s="11">
        <v>15.9</v>
      </c>
    </row>
    <row r="6536" spans="1:8" x14ac:dyDescent="0.25">
      <c r="A6536" s="2">
        <v>571824</v>
      </c>
      <c r="B6536" s="1">
        <v>21121</v>
      </c>
      <c r="C6536" s="2" t="s">
        <v>326</v>
      </c>
      <c r="D6536" s="2">
        <v>24</v>
      </c>
      <c r="E6536" s="3">
        <v>40835.492361111108</v>
      </c>
      <c r="F6536" s="11">
        <v>1.25</v>
      </c>
      <c r="G6536" s="2">
        <v>12472</v>
      </c>
      <c r="H6536" s="11">
        <v>30</v>
      </c>
    </row>
    <row r="6537" spans="1:8" x14ac:dyDescent="0.25">
      <c r="A6537" s="2">
        <v>571824</v>
      </c>
      <c r="B6537" s="1">
        <v>21238</v>
      </c>
      <c r="C6537" s="2" t="s">
        <v>125</v>
      </c>
      <c r="D6537" s="2">
        <v>8</v>
      </c>
      <c r="E6537" s="3">
        <v>40835.492361111108</v>
      </c>
      <c r="F6537" s="11">
        <v>0.85</v>
      </c>
      <c r="G6537" s="2">
        <v>12472</v>
      </c>
      <c r="H6537" s="11">
        <v>6.8</v>
      </c>
    </row>
    <row r="6538" spans="1:8" x14ac:dyDescent="0.25">
      <c r="A6538" s="2">
        <v>571824</v>
      </c>
      <c r="B6538" s="1">
        <v>21240</v>
      </c>
      <c r="C6538" s="2" t="s">
        <v>131</v>
      </c>
      <c r="D6538" s="2">
        <v>8</v>
      </c>
      <c r="E6538" s="3">
        <v>40835.492361111108</v>
      </c>
      <c r="F6538" s="11">
        <v>0.85</v>
      </c>
      <c r="G6538" s="2">
        <v>12472</v>
      </c>
      <c r="H6538" s="11">
        <v>6.8</v>
      </c>
    </row>
    <row r="6539" spans="1:8" x14ac:dyDescent="0.25">
      <c r="A6539" s="2">
        <v>571824</v>
      </c>
      <c r="B6539" s="1">
        <v>21668</v>
      </c>
      <c r="C6539" s="2" t="s">
        <v>274</v>
      </c>
      <c r="D6539" s="2">
        <v>12</v>
      </c>
      <c r="E6539" s="3">
        <v>40835.492361111108</v>
      </c>
      <c r="F6539" s="11">
        <v>1.45</v>
      </c>
      <c r="G6539" s="2">
        <v>12472</v>
      </c>
      <c r="H6539" s="11">
        <v>17.399999999999999</v>
      </c>
    </row>
    <row r="6540" spans="1:8" x14ac:dyDescent="0.25">
      <c r="A6540" s="2">
        <v>571824</v>
      </c>
      <c r="B6540" s="1">
        <v>21669</v>
      </c>
      <c r="C6540" s="2" t="s">
        <v>275</v>
      </c>
      <c r="D6540" s="2">
        <v>12</v>
      </c>
      <c r="E6540" s="3">
        <v>40835.492361111108</v>
      </c>
      <c r="F6540" s="11">
        <v>1.45</v>
      </c>
      <c r="G6540" s="2">
        <v>12472</v>
      </c>
      <c r="H6540" s="11">
        <v>17.399999999999999</v>
      </c>
    </row>
    <row r="6541" spans="1:8" x14ac:dyDescent="0.25">
      <c r="A6541" s="2">
        <v>571824</v>
      </c>
      <c r="B6541" s="1">
        <v>21680</v>
      </c>
      <c r="C6541" s="2" t="s">
        <v>159</v>
      </c>
      <c r="D6541" s="2">
        <v>12</v>
      </c>
      <c r="E6541" s="3">
        <v>40835.492361111108</v>
      </c>
      <c r="F6541" s="11">
        <v>0.85</v>
      </c>
      <c r="G6541" s="2">
        <v>12472</v>
      </c>
      <c r="H6541" s="11">
        <v>10.199999999999999</v>
      </c>
    </row>
    <row r="6542" spans="1:8" x14ac:dyDescent="0.25">
      <c r="A6542" s="2">
        <v>571824</v>
      </c>
      <c r="B6542" s="1">
        <v>21704</v>
      </c>
      <c r="C6542" s="2" t="s">
        <v>1667</v>
      </c>
      <c r="D6542" s="2">
        <v>12</v>
      </c>
      <c r="E6542" s="3">
        <v>40835.492361111108</v>
      </c>
      <c r="F6542" s="11">
        <v>0.85</v>
      </c>
      <c r="G6542" s="2">
        <v>12472</v>
      </c>
      <c r="H6542" s="11">
        <v>10.199999999999999</v>
      </c>
    </row>
    <row r="6543" spans="1:8" x14ac:dyDescent="0.25">
      <c r="A6543" s="2">
        <v>571824</v>
      </c>
      <c r="B6543" s="1">
        <v>21731</v>
      </c>
      <c r="C6543" s="2" t="s">
        <v>145</v>
      </c>
      <c r="D6543" s="2">
        <v>24</v>
      </c>
      <c r="E6543" s="3">
        <v>40835.492361111108</v>
      </c>
      <c r="F6543" s="11">
        <v>1.65</v>
      </c>
      <c r="G6543" s="2">
        <v>12472</v>
      </c>
      <c r="H6543" s="11">
        <v>39.599999999999994</v>
      </c>
    </row>
    <row r="6544" spans="1:8" x14ac:dyDescent="0.25">
      <c r="A6544" s="2">
        <v>571824</v>
      </c>
      <c r="B6544" s="1">
        <v>21915</v>
      </c>
      <c r="C6544" s="2" t="s">
        <v>65</v>
      </c>
      <c r="D6544" s="2">
        <v>12</v>
      </c>
      <c r="E6544" s="3">
        <v>40835.492361111108</v>
      </c>
      <c r="F6544" s="11">
        <v>1.25</v>
      </c>
      <c r="G6544" s="2">
        <v>12472</v>
      </c>
      <c r="H6544" s="11">
        <v>15</v>
      </c>
    </row>
    <row r="6545" spans="1:8" x14ac:dyDescent="0.25">
      <c r="A6545" s="2">
        <v>571824</v>
      </c>
      <c r="B6545" s="1">
        <v>21990</v>
      </c>
      <c r="C6545" s="2" t="s">
        <v>1121</v>
      </c>
      <c r="D6545" s="2">
        <v>12</v>
      </c>
      <c r="E6545" s="3">
        <v>40835.492361111108</v>
      </c>
      <c r="F6545" s="11">
        <v>1.25</v>
      </c>
      <c r="G6545" s="2">
        <v>12472</v>
      </c>
      <c r="H6545" s="11">
        <v>15</v>
      </c>
    </row>
    <row r="6546" spans="1:8" x14ac:dyDescent="0.25">
      <c r="A6546" s="2">
        <v>571824</v>
      </c>
      <c r="B6546" s="1">
        <v>22025</v>
      </c>
      <c r="C6546" s="2" t="s">
        <v>516</v>
      </c>
      <c r="D6546" s="2">
        <v>12</v>
      </c>
      <c r="E6546" s="3">
        <v>40835.492361111108</v>
      </c>
      <c r="F6546" s="11">
        <v>0.42</v>
      </c>
      <c r="G6546" s="2">
        <v>12472</v>
      </c>
      <c r="H6546" s="11">
        <v>5.04</v>
      </c>
    </row>
    <row r="6547" spans="1:8" x14ac:dyDescent="0.25">
      <c r="A6547" s="2">
        <v>571824</v>
      </c>
      <c r="B6547" s="1">
        <v>22029</v>
      </c>
      <c r="C6547" s="2" t="s">
        <v>574</v>
      </c>
      <c r="D6547" s="2">
        <v>12</v>
      </c>
      <c r="E6547" s="3">
        <v>40835.492361111108</v>
      </c>
      <c r="F6547" s="11">
        <v>0.42</v>
      </c>
      <c r="G6547" s="2">
        <v>12472</v>
      </c>
      <c r="H6547" s="11">
        <v>5.04</v>
      </c>
    </row>
    <row r="6548" spans="1:8" x14ac:dyDescent="0.25">
      <c r="A6548" s="2">
        <v>571824</v>
      </c>
      <c r="B6548" s="1">
        <v>22037</v>
      </c>
      <c r="C6548" s="2" t="s">
        <v>515</v>
      </c>
      <c r="D6548" s="2">
        <v>12</v>
      </c>
      <c r="E6548" s="3">
        <v>40835.492361111108</v>
      </c>
      <c r="F6548" s="11">
        <v>0.42</v>
      </c>
      <c r="G6548" s="2">
        <v>12472</v>
      </c>
      <c r="H6548" s="11">
        <v>5.04</v>
      </c>
    </row>
    <row r="6549" spans="1:8" x14ac:dyDescent="0.25">
      <c r="A6549" s="2">
        <v>571824</v>
      </c>
      <c r="B6549" s="1">
        <v>22045</v>
      </c>
      <c r="C6549" s="2" t="s">
        <v>781</v>
      </c>
      <c r="D6549" s="2">
        <v>25</v>
      </c>
      <c r="E6549" s="3">
        <v>40835.492361111108</v>
      </c>
      <c r="F6549" s="11">
        <v>0.42</v>
      </c>
      <c r="G6549" s="2">
        <v>12472</v>
      </c>
      <c r="H6549" s="11">
        <v>10.5</v>
      </c>
    </row>
    <row r="6550" spans="1:8" x14ac:dyDescent="0.25">
      <c r="A6550" s="2">
        <v>571824</v>
      </c>
      <c r="B6550" s="1">
        <v>22051</v>
      </c>
      <c r="C6550" s="2" t="s">
        <v>398</v>
      </c>
      <c r="D6550" s="2">
        <v>25</v>
      </c>
      <c r="E6550" s="3">
        <v>40835.492361111108</v>
      </c>
      <c r="F6550" s="11">
        <v>0.42</v>
      </c>
      <c r="G6550" s="2">
        <v>12472</v>
      </c>
      <c r="H6550" s="11">
        <v>10.5</v>
      </c>
    </row>
    <row r="6551" spans="1:8" x14ac:dyDescent="0.25">
      <c r="A6551" s="2">
        <v>571824</v>
      </c>
      <c r="B6551" s="1">
        <v>22077</v>
      </c>
      <c r="C6551" s="2" t="s">
        <v>17</v>
      </c>
      <c r="D6551" s="2">
        <v>24</v>
      </c>
      <c r="E6551" s="3">
        <v>40835.492361111108</v>
      </c>
      <c r="F6551" s="11">
        <v>1.95</v>
      </c>
      <c r="G6551" s="2">
        <v>12472</v>
      </c>
      <c r="H6551" s="11">
        <v>46.8</v>
      </c>
    </row>
    <row r="6552" spans="1:8" x14ac:dyDescent="0.25">
      <c r="A6552" s="2">
        <v>571824</v>
      </c>
      <c r="B6552" s="1">
        <v>22078</v>
      </c>
      <c r="C6552" s="2" t="s">
        <v>105</v>
      </c>
      <c r="D6552" s="2">
        <v>10</v>
      </c>
      <c r="E6552" s="3">
        <v>40835.492361111108</v>
      </c>
      <c r="F6552" s="11">
        <v>2.1</v>
      </c>
      <c r="G6552" s="2">
        <v>12472</v>
      </c>
      <c r="H6552" s="11">
        <v>21</v>
      </c>
    </row>
    <row r="6553" spans="1:8" x14ac:dyDescent="0.25">
      <c r="A6553" s="2">
        <v>571824</v>
      </c>
      <c r="B6553" s="1">
        <v>22212</v>
      </c>
      <c r="C6553" s="2" t="s">
        <v>572</v>
      </c>
      <c r="D6553" s="2">
        <v>6</v>
      </c>
      <c r="E6553" s="3">
        <v>40835.492361111108</v>
      </c>
      <c r="F6553" s="11">
        <v>2.1</v>
      </c>
      <c r="G6553" s="2">
        <v>12472</v>
      </c>
      <c r="H6553" s="11">
        <v>12.600000000000001</v>
      </c>
    </row>
    <row r="6554" spans="1:8" x14ac:dyDescent="0.25">
      <c r="A6554" s="2">
        <v>571824</v>
      </c>
      <c r="B6554" s="1">
        <v>22303</v>
      </c>
      <c r="C6554" s="2" t="s">
        <v>422</v>
      </c>
      <c r="D6554" s="2">
        <v>6</v>
      </c>
      <c r="E6554" s="3">
        <v>40835.492361111108</v>
      </c>
      <c r="F6554" s="11">
        <v>2.5499999999999998</v>
      </c>
      <c r="G6554" s="2">
        <v>12472</v>
      </c>
      <c r="H6554" s="11">
        <v>15.299999999999999</v>
      </c>
    </row>
    <row r="6555" spans="1:8" x14ac:dyDescent="0.25">
      <c r="A6555" s="2">
        <v>571824</v>
      </c>
      <c r="B6555" s="1">
        <v>22326</v>
      </c>
      <c r="C6555" s="2" t="s">
        <v>75</v>
      </c>
      <c r="D6555" s="2">
        <v>12</v>
      </c>
      <c r="E6555" s="3">
        <v>40835.492361111108</v>
      </c>
      <c r="F6555" s="11">
        <v>2.95</v>
      </c>
      <c r="G6555" s="2">
        <v>12472</v>
      </c>
      <c r="H6555" s="11">
        <v>35.400000000000006</v>
      </c>
    </row>
    <row r="6556" spans="1:8" x14ac:dyDescent="0.25">
      <c r="A6556" s="2">
        <v>571824</v>
      </c>
      <c r="B6556" s="1">
        <v>22328</v>
      </c>
      <c r="C6556" s="2" t="s">
        <v>101</v>
      </c>
      <c r="D6556" s="2">
        <v>6</v>
      </c>
      <c r="E6556" s="3">
        <v>40835.492361111108</v>
      </c>
      <c r="F6556" s="11">
        <v>2.95</v>
      </c>
      <c r="G6556" s="2">
        <v>12472</v>
      </c>
      <c r="H6556" s="11">
        <v>17.700000000000003</v>
      </c>
    </row>
    <row r="6557" spans="1:8" x14ac:dyDescent="0.25">
      <c r="A6557" s="2">
        <v>571824</v>
      </c>
      <c r="B6557" s="1">
        <v>22331</v>
      </c>
      <c r="C6557" s="2" t="s">
        <v>30</v>
      </c>
      <c r="D6557" s="2">
        <v>8</v>
      </c>
      <c r="E6557" s="3">
        <v>40835.492361111108</v>
      </c>
      <c r="F6557" s="11">
        <v>1.65</v>
      </c>
      <c r="G6557" s="2">
        <v>12472</v>
      </c>
      <c r="H6557" s="11">
        <v>13.2</v>
      </c>
    </row>
    <row r="6558" spans="1:8" x14ac:dyDescent="0.25">
      <c r="A6558" s="2">
        <v>571824</v>
      </c>
      <c r="B6558" s="1">
        <v>22355</v>
      </c>
      <c r="C6558" s="2" t="s">
        <v>226</v>
      </c>
      <c r="D6558" s="2">
        <v>10</v>
      </c>
      <c r="E6558" s="3">
        <v>40835.492361111108</v>
      </c>
      <c r="F6558" s="11">
        <v>0.85</v>
      </c>
      <c r="G6558" s="2">
        <v>12472</v>
      </c>
      <c r="H6558" s="11">
        <v>8.5</v>
      </c>
    </row>
    <row r="6559" spans="1:8" x14ac:dyDescent="0.25">
      <c r="A6559" s="2">
        <v>571824</v>
      </c>
      <c r="B6559" s="1">
        <v>22382</v>
      </c>
      <c r="C6559" s="2" t="s">
        <v>858</v>
      </c>
      <c r="D6559" s="2">
        <v>10</v>
      </c>
      <c r="E6559" s="3">
        <v>40835.492361111108</v>
      </c>
      <c r="F6559" s="11">
        <v>1.65</v>
      </c>
      <c r="G6559" s="2">
        <v>12472</v>
      </c>
      <c r="H6559" s="11">
        <v>16.5</v>
      </c>
    </row>
    <row r="6560" spans="1:8" x14ac:dyDescent="0.25">
      <c r="A6560" s="2">
        <v>571824</v>
      </c>
      <c r="B6560" s="1">
        <v>22423</v>
      </c>
      <c r="C6560" s="2" t="s">
        <v>100</v>
      </c>
      <c r="D6560" s="2">
        <v>4</v>
      </c>
      <c r="E6560" s="3">
        <v>40835.492361111108</v>
      </c>
      <c r="F6560" s="11">
        <v>12.75</v>
      </c>
      <c r="G6560" s="2">
        <v>12472</v>
      </c>
      <c r="H6560" s="11">
        <v>51</v>
      </c>
    </row>
    <row r="6561" spans="1:8" x14ac:dyDescent="0.25">
      <c r="A6561" s="2">
        <v>571824</v>
      </c>
      <c r="B6561" s="1">
        <v>22466</v>
      </c>
      <c r="C6561" s="2" t="s">
        <v>1619</v>
      </c>
      <c r="D6561" s="2">
        <v>12</v>
      </c>
      <c r="E6561" s="3">
        <v>40835.492361111108</v>
      </c>
      <c r="F6561" s="11">
        <v>1.95</v>
      </c>
      <c r="G6561" s="2">
        <v>12472</v>
      </c>
      <c r="H6561" s="11">
        <v>23.4</v>
      </c>
    </row>
    <row r="6562" spans="1:8" x14ac:dyDescent="0.25">
      <c r="A6562" s="2">
        <v>571824</v>
      </c>
      <c r="B6562" s="1">
        <v>22467</v>
      </c>
      <c r="C6562" s="2" t="s">
        <v>107</v>
      </c>
      <c r="D6562" s="2">
        <v>36</v>
      </c>
      <c r="E6562" s="3">
        <v>40835.492361111108</v>
      </c>
      <c r="F6562" s="11">
        <v>2.1</v>
      </c>
      <c r="G6562" s="2">
        <v>12472</v>
      </c>
      <c r="H6562" s="11">
        <v>75.600000000000009</v>
      </c>
    </row>
    <row r="6563" spans="1:8" x14ac:dyDescent="0.25">
      <c r="A6563" s="2">
        <v>571824</v>
      </c>
      <c r="B6563" s="1">
        <v>22556</v>
      </c>
      <c r="C6563" s="2" t="s">
        <v>77</v>
      </c>
      <c r="D6563" s="2">
        <v>12</v>
      </c>
      <c r="E6563" s="3">
        <v>40835.492361111108</v>
      </c>
      <c r="F6563" s="11">
        <v>1.65</v>
      </c>
      <c r="G6563" s="2">
        <v>12472</v>
      </c>
      <c r="H6563" s="11">
        <v>19.799999999999997</v>
      </c>
    </row>
    <row r="6564" spans="1:8" x14ac:dyDescent="0.25">
      <c r="A6564" s="2">
        <v>571824</v>
      </c>
      <c r="B6564" s="1">
        <v>22629</v>
      </c>
      <c r="C6564" s="2" t="s">
        <v>74</v>
      </c>
      <c r="D6564" s="2">
        <v>12</v>
      </c>
      <c r="E6564" s="3">
        <v>40835.492361111108</v>
      </c>
      <c r="F6564" s="11">
        <v>1.95</v>
      </c>
      <c r="G6564" s="2">
        <v>12472</v>
      </c>
      <c r="H6564" s="11">
        <v>23.4</v>
      </c>
    </row>
    <row r="6565" spans="1:8" x14ac:dyDescent="0.25">
      <c r="A6565" s="2">
        <v>571824</v>
      </c>
      <c r="B6565" s="1">
        <v>22706</v>
      </c>
      <c r="C6565" s="2" t="s">
        <v>300</v>
      </c>
      <c r="D6565" s="2">
        <v>25</v>
      </c>
      <c r="E6565" s="3">
        <v>40835.492361111108</v>
      </c>
      <c r="F6565" s="11">
        <v>0.42</v>
      </c>
      <c r="G6565" s="2">
        <v>12472</v>
      </c>
      <c r="H6565" s="11">
        <v>10.5</v>
      </c>
    </row>
    <row r="6566" spans="1:8" x14ac:dyDescent="0.25">
      <c r="A6566" s="2">
        <v>571824</v>
      </c>
      <c r="B6566" s="1">
        <v>22711</v>
      </c>
      <c r="C6566" s="2" t="s">
        <v>403</v>
      </c>
      <c r="D6566" s="2">
        <v>25</v>
      </c>
      <c r="E6566" s="3">
        <v>40835.492361111108</v>
      </c>
      <c r="F6566" s="11">
        <v>0.42</v>
      </c>
      <c r="G6566" s="2">
        <v>12472</v>
      </c>
      <c r="H6566" s="11">
        <v>10.5</v>
      </c>
    </row>
    <row r="6567" spans="1:8" x14ac:dyDescent="0.25">
      <c r="A6567" s="2">
        <v>571824</v>
      </c>
      <c r="B6567" s="1">
        <v>22714</v>
      </c>
      <c r="C6567" s="2" t="s">
        <v>1668</v>
      </c>
      <c r="D6567" s="2">
        <v>12</v>
      </c>
      <c r="E6567" s="3">
        <v>40835.492361111108</v>
      </c>
      <c r="F6567" s="11">
        <v>0.42</v>
      </c>
      <c r="G6567" s="2">
        <v>12472</v>
      </c>
      <c r="H6567" s="11">
        <v>5.04</v>
      </c>
    </row>
    <row r="6568" spans="1:8" x14ac:dyDescent="0.25">
      <c r="A6568" s="2">
        <v>571824</v>
      </c>
      <c r="B6568" s="1">
        <v>22716</v>
      </c>
      <c r="C6568" s="2" t="s">
        <v>554</v>
      </c>
      <c r="D6568" s="2">
        <v>12</v>
      </c>
      <c r="E6568" s="3">
        <v>40835.492361111108</v>
      </c>
      <c r="F6568" s="11">
        <v>0.42</v>
      </c>
      <c r="G6568" s="2">
        <v>12472</v>
      </c>
      <c r="H6568" s="11">
        <v>5.04</v>
      </c>
    </row>
    <row r="6569" spans="1:8" x14ac:dyDescent="0.25">
      <c r="A6569" s="2">
        <v>571824</v>
      </c>
      <c r="B6569" s="1">
        <v>22814</v>
      </c>
      <c r="C6569" s="2" t="s">
        <v>520</v>
      </c>
      <c r="D6569" s="2">
        <v>12</v>
      </c>
      <c r="E6569" s="3">
        <v>40835.492361111108</v>
      </c>
      <c r="F6569" s="11">
        <v>0.42</v>
      </c>
      <c r="G6569" s="2">
        <v>12472</v>
      </c>
      <c r="H6569" s="11">
        <v>5.04</v>
      </c>
    </row>
    <row r="6570" spans="1:8" x14ac:dyDescent="0.25">
      <c r="A6570" s="2">
        <v>571824</v>
      </c>
      <c r="B6570" s="1">
        <v>22815</v>
      </c>
      <c r="C6570" s="2" t="s">
        <v>556</v>
      </c>
      <c r="D6570" s="2">
        <v>12</v>
      </c>
      <c r="E6570" s="3">
        <v>40835.492361111108</v>
      </c>
      <c r="F6570" s="11">
        <v>0.42</v>
      </c>
      <c r="G6570" s="2">
        <v>12472</v>
      </c>
      <c r="H6570" s="11">
        <v>5.04</v>
      </c>
    </row>
    <row r="6571" spans="1:8" x14ac:dyDescent="0.25">
      <c r="A6571" s="2">
        <v>571824</v>
      </c>
      <c r="B6571" s="1">
        <v>22817</v>
      </c>
      <c r="C6571" s="2" t="s">
        <v>557</v>
      </c>
      <c r="D6571" s="2">
        <v>12</v>
      </c>
      <c r="E6571" s="3">
        <v>40835.492361111108</v>
      </c>
      <c r="F6571" s="11">
        <v>0.42</v>
      </c>
      <c r="G6571" s="2">
        <v>12472</v>
      </c>
      <c r="H6571" s="11">
        <v>5.04</v>
      </c>
    </row>
    <row r="6572" spans="1:8" x14ac:dyDescent="0.25">
      <c r="A6572" s="2">
        <v>571824</v>
      </c>
      <c r="B6572" s="1">
        <v>22865</v>
      </c>
      <c r="C6572" s="2" t="s">
        <v>31</v>
      </c>
      <c r="D6572" s="2">
        <v>24</v>
      </c>
      <c r="E6572" s="3">
        <v>40835.492361111108</v>
      </c>
      <c r="F6572" s="11">
        <v>2.1</v>
      </c>
      <c r="G6572" s="2">
        <v>12472</v>
      </c>
      <c r="H6572" s="11">
        <v>50.400000000000006</v>
      </c>
    </row>
    <row r="6573" spans="1:8" x14ac:dyDescent="0.25">
      <c r="A6573" s="2">
        <v>571824</v>
      </c>
      <c r="B6573" s="1">
        <v>22895</v>
      </c>
      <c r="C6573" s="2" t="s">
        <v>78</v>
      </c>
      <c r="D6573" s="2">
        <v>6</v>
      </c>
      <c r="E6573" s="3">
        <v>40835.492361111108</v>
      </c>
      <c r="F6573" s="11">
        <v>3.25</v>
      </c>
      <c r="G6573" s="2">
        <v>12472</v>
      </c>
      <c r="H6573" s="11">
        <v>19.5</v>
      </c>
    </row>
    <row r="6574" spans="1:8" x14ac:dyDescent="0.25">
      <c r="A6574" s="2">
        <v>571824</v>
      </c>
      <c r="B6574" s="1">
        <v>22973</v>
      </c>
      <c r="C6574" s="2" t="s">
        <v>9</v>
      </c>
      <c r="D6574" s="2">
        <v>12</v>
      </c>
      <c r="E6574" s="3">
        <v>40835.492361111108</v>
      </c>
      <c r="F6574" s="11">
        <v>1.65</v>
      </c>
      <c r="G6574" s="2">
        <v>12472</v>
      </c>
      <c r="H6574" s="11">
        <v>19.799999999999997</v>
      </c>
    </row>
    <row r="6575" spans="1:8" x14ac:dyDescent="0.25">
      <c r="A6575" s="2">
        <v>571824</v>
      </c>
      <c r="B6575" s="1">
        <v>22976</v>
      </c>
      <c r="C6575" s="2" t="s">
        <v>56</v>
      </c>
      <c r="D6575" s="2">
        <v>12</v>
      </c>
      <c r="E6575" s="3">
        <v>40835.492361111108</v>
      </c>
      <c r="F6575" s="11">
        <v>1.25</v>
      </c>
      <c r="G6575" s="2">
        <v>12472</v>
      </c>
      <c r="H6575" s="11">
        <v>15</v>
      </c>
    </row>
    <row r="6576" spans="1:8" x14ac:dyDescent="0.25">
      <c r="A6576" s="2">
        <v>571824</v>
      </c>
      <c r="B6576" s="1">
        <v>23000</v>
      </c>
      <c r="C6576" s="2" t="s">
        <v>756</v>
      </c>
      <c r="D6576" s="2">
        <v>24</v>
      </c>
      <c r="E6576" s="3">
        <v>40835.492361111108</v>
      </c>
      <c r="F6576" s="11">
        <v>0.42</v>
      </c>
      <c r="G6576" s="2">
        <v>12472</v>
      </c>
      <c r="H6576" s="11">
        <v>10.08</v>
      </c>
    </row>
    <row r="6577" spans="1:8" x14ac:dyDescent="0.25">
      <c r="A6577" s="2">
        <v>571824</v>
      </c>
      <c r="B6577" s="1">
        <v>23004</v>
      </c>
      <c r="C6577" s="2" t="s">
        <v>831</v>
      </c>
      <c r="D6577" s="2">
        <v>24</v>
      </c>
      <c r="E6577" s="3">
        <v>40835.492361111108</v>
      </c>
      <c r="F6577" s="11">
        <v>0.42</v>
      </c>
      <c r="G6577" s="2">
        <v>12472</v>
      </c>
      <c r="H6577" s="11">
        <v>10.08</v>
      </c>
    </row>
    <row r="6578" spans="1:8" x14ac:dyDescent="0.25">
      <c r="A6578" s="2">
        <v>571824</v>
      </c>
      <c r="B6578" s="1">
        <v>23033</v>
      </c>
      <c r="C6578" s="2" t="s">
        <v>1246</v>
      </c>
      <c r="D6578" s="2">
        <v>12</v>
      </c>
      <c r="E6578" s="3">
        <v>40835.492361111108</v>
      </c>
      <c r="F6578" s="11">
        <v>1.45</v>
      </c>
      <c r="G6578" s="2">
        <v>12472</v>
      </c>
      <c r="H6578" s="11">
        <v>17.399999999999999</v>
      </c>
    </row>
    <row r="6579" spans="1:8" x14ac:dyDescent="0.25">
      <c r="A6579" s="2">
        <v>571824</v>
      </c>
      <c r="B6579" s="1">
        <v>23035</v>
      </c>
      <c r="C6579" s="2" t="s">
        <v>1245</v>
      </c>
      <c r="D6579" s="2">
        <v>12</v>
      </c>
      <c r="E6579" s="3">
        <v>40835.492361111108</v>
      </c>
      <c r="F6579" s="11">
        <v>1.45</v>
      </c>
      <c r="G6579" s="2">
        <v>12472</v>
      </c>
      <c r="H6579" s="11">
        <v>17.399999999999999</v>
      </c>
    </row>
    <row r="6580" spans="1:8" x14ac:dyDescent="0.25">
      <c r="A6580" s="2">
        <v>571824</v>
      </c>
      <c r="B6580" s="1">
        <v>23191</v>
      </c>
      <c r="C6580" s="2" t="s">
        <v>984</v>
      </c>
      <c r="D6580" s="2">
        <v>12</v>
      </c>
      <c r="E6580" s="3">
        <v>40835.492361111108</v>
      </c>
      <c r="F6580" s="11">
        <v>1.65</v>
      </c>
      <c r="G6580" s="2">
        <v>12472</v>
      </c>
      <c r="H6580" s="11">
        <v>19.799999999999997</v>
      </c>
    </row>
    <row r="6581" spans="1:8" x14ac:dyDescent="0.25">
      <c r="A6581" s="2">
        <v>571824</v>
      </c>
      <c r="B6581" s="1">
        <v>23199</v>
      </c>
      <c r="C6581" s="2" t="s">
        <v>888</v>
      </c>
      <c r="D6581" s="2">
        <v>10</v>
      </c>
      <c r="E6581" s="3">
        <v>40835.492361111108</v>
      </c>
      <c r="F6581" s="11">
        <v>2.08</v>
      </c>
      <c r="G6581" s="2">
        <v>12472</v>
      </c>
      <c r="H6581" s="11">
        <v>20.8</v>
      </c>
    </row>
    <row r="6582" spans="1:8" x14ac:dyDescent="0.25">
      <c r="A6582" s="2">
        <v>571824</v>
      </c>
      <c r="B6582" s="1">
        <v>23204</v>
      </c>
      <c r="C6582" s="2" t="s">
        <v>902</v>
      </c>
      <c r="D6582" s="2">
        <v>10</v>
      </c>
      <c r="E6582" s="3">
        <v>40835.492361111108</v>
      </c>
      <c r="F6582" s="11">
        <v>0.85</v>
      </c>
      <c r="G6582" s="2">
        <v>12472</v>
      </c>
      <c r="H6582" s="11">
        <v>8.5</v>
      </c>
    </row>
    <row r="6583" spans="1:8" x14ac:dyDescent="0.25">
      <c r="A6583" s="2">
        <v>571824</v>
      </c>
      <c r="B6583" s="1">
        <v>23206</v>
      </c>
      <c r="C6583" s="2" t="s">
        <v>901</v>
      </c>
      <c r="D6583" s="2">
        <v>10</v>
      </c>
      <c r="E6583" s="3">
        <v>40835.492361111108</v>
      </c>
      <c r="F6583" s="11">
        <v>1.65</v>
      </c>
      <c r="G6583" s="2">
        <v>12472</v>
      </c>
      <c r="H6583" s="11">
        <v>16.5</v>
      </c>
    </row>
    <row r="6584" spans="1:8" x14ac:dyDescent="0.25">
      <c r="A6584" s="2">
        <v>571824</v>
      </c>
      <c r="B6584" s="1">
        <v>23254</v>
      </c>
      <c r="C6584" s="2" t="s">
        <v>1009</v>
      </c>
      <c r="D6584" s="2">
        <v>4</v>
      </c>
      <c r="E6584" s="3">
        <v>40835.492361111108</v>
      </c>
      <c r="F6584" s="11">
        <v>4.1500000000000004</v>
      </c>
      <c r="G6584" s="2">
        <v>12472</v>
      </c>
      <c r="H6584" s="11">
        <v>16.600000000000001</v>
      </c>
    </row>
    <row r="6585" spans="1:8" x14ac:dyDescent="0.25">
      <c r="A6585" s="2">
        <v>571824</v>
      </c>
      <c r="B6585" s="1">
        <v>23256</v>
      </c>
      <c r="C6585" s="2" t="s">
        <v>922</v>
      </c>
      <c r="D6585" s="2">
        <v>4</v>
      </c>
      <c r="E6585" s="3">
        <v>40835.492361111108</v>
      </c>
      <c r="F6585" s="11">
        <v>4.1500000000000004</v>
      </c>
      <c r="G6585" s="2">
        <v>12472</v>
      </c>
      <c r="H6585" s="11">
        <v>16.600000000000001</v>
      </c>
    </row>
    <row r="6586" spans="1:8" x14ac:dyDescent="0.25">
      <c r="A6586" s="2">
        <v>571824</v>
      </c>
      <c r="B6586" s="1">
        <v>23285</v>
      </c>
      <c r="C6586" s="2" t="s">
        <v>1168</v>
      </c>
      <c r="D6586" s="2">
        <v>8</v>
      </c>
      <c r="E6586" s="3">
        <v>40835.492361111108</v>
      </c>
      <c r="F6586" s="11">
        <v>0.85</v>
      </c>
      <c r="G6586" s="2">
        <v>12472</v>
      </c>
      <c r="H6586" s="11">
        <v>6.8</v>
      </c>
    </row>
    <row r="6587" spans="1:8" x14ac:dyDescent="0.25">
      <c r="A6587" s="2">
        <v>571824</v>
      </c>
      <c r="B6587" s="1">
        <v>23286</v>
      </c>
      <c r="C6587" s="2" t="s">
        <v>1169</v>
      </c>
      <c r="D6587" s="2">
        <v>8</v>
      </c>
      <c r="E6587" s="3">
        <v>40835.492361111108</v>
      </c>
      <c r="F6587" s="11">
        <v>0.85</v>
      </c>
      <c r="G6587" s="2">
        <v>12472</v>
      </c>
      <c r="H6587" s="11">
        <v>6.8</v>
      </c>
    </row>
    <row r="6588" spans="1:8" x14ac:dyDescent="0.25">
      <c r="A6588" s="2">
        <v>571824</v>
      </c>
      <c r="B6588" s="1">
        <v>23287</v>
      </c>
      <c r="C6588" s="2" t="s">
        <v>1150</v>
      </c>
      <c r="D6588" s="2">
        <v>8</v>
      </c>
      <c r="E6588" s="3">
        <v>40835.492361111108</v>
      </c>
      <c r="F6588" s="11">
        <v>0.85</v>
      </c>
      <c r="G6588" s="2">
        <v>12472</v>
      </c>
      <c r="H6588" s="11">
        <v>6.8</v>
      </c>
    </row>
    <row r="6589" spans="1:8" x14ac:dyDescent="0.25">
      <c r="A6589" s="2">
        <v>571824</v>
      </c>
      <c r="B6589" s="1">
        <v>23288</v>
      </c>
      <c r="C6589" s="2" t="s">
        <v>1170</v>
      </c>
      <c r="D6589" s="2">
        <v>8</v>
      </c>
      <c r="E6589" s="3">
        <v>40835.492361111108</v>
      </c>
      <c r="F6589" s="11">
        <v>0.85</v>
      </c>
      <c r="G6589" s="2">
        <v>12472</v>
      </c>
      <c r="H6589" s="11">
        <v>6.8</v>
      </c>
    </row>
    <row r="6590" spans="1:8" x14ac:dyDescent="0.25">
      <c r="A6590" s="2">
        <v>571824</v>
      </c>
      <c r="B6590" s="1">
        <v>23290</v>
      </c>
      <c r="C6590" s="2" t="s">
        <v>1163</v>
      </c>
      <c r="D6590" s="2">
        <v>8</v>
      </c>
      <c r="E6590" s="3">
        <v>40835.492361111108</v>
      </c>
      <c r="F6590" s="11">
        <v>1.25</v>
      </c>
      <c r="G6590" s="2">
        <v>12472</v>
      </c>
      <c r="H6590" s="11">
        <v>10</v>
      </c>
    </row>
    <row r="6591" spans="1:8" x14ac:dyDescent="0.25">
      <c r="A6591" s="2">
        <v>571824</v>
      </c>
      <c r="B6591" s="1">
        <v>23292</v>
      </c>
      <c r="C6591" s="2" t="s">
        <v>1164</v>
      </c>
      <c r="D6591" s="2">
        <v>8</v>
      </c>
      <c r="E6591" s="3">
        <v>40835.492361111108</v>
      </c>
      <c r="F6591" s="11">
        <v>1.25</v>
      </c>
      <c r="G6591" s="2">
        <v>12472</v>
      </c>
      <c r="H6591" s="11">
        <v>10</v>
      </c>
    </row>
    <row r="6592" spans="1:8" x14ac:dyDescent="0.25">
      <c r="A6592" s="2">
        <v>571824</v>
      </c>
      <c r="B6592" s="1">
        <v>23346</v>
      </c>
      <c r="C6592" s="2" t="s">
        <v>1319</v>
      </c>
      <c r="D6592" s="2">
        <v>12</v>
      </c>
      <c r="E6592" s="3">
        <v>40835.492361111108</v>
      </c>
      <c r="F6592" s="11">
        <v>1.25</v>
      </c>
      <c r="G6592" s="2">
        <v>12472</v>
      </c>
      <c r="H6592" s="11">
        <v>15</v>
      </c>
    </row>
    <row r="6593" spans="1:8" x14ac:dyDescent="0.25">
      <c r="A6593" s="2">
        <v>571824</v>
      </c>
      <c r="B6593" s="1">
        <v>23350</v>
      </c>
      <c r="C6593" s="2" t="s">
        <v>1666</v>
      </c>
      <c r="D6593" s="2">
        <v>12</v>
      </c>
      <c r="E6593" s="3">
        <v>40835.492361111108</v>
      </c>
      <c r="F6593" s="11">
        <v>1.25</v>
      </c>
      <c r="G6593" s="2">
        <v>12472</v>
      </c>
      <c r="H6593" s="11">
        <v>15</v>
      </c>
    </row>
    <row r="6594" spans="1:8" x14ac:dyDescent="0.25">
      <c r="A6594" s="2">
        <v>571824</v>
      </c>
      <c r="B6594" s="1">
        <v>23388</v>
      </c>
      <c r="C6594" s="2" t="s">
        <v>1470</v>
      </c>
      <c r="D6594" s="2">
        <v>4</v>
      </c>
      <c r="E6594" s="3">
        <v>40835.492361111108</v>
      </c>
      <c r="F6594" s="11">
        <v>4.1500000000000004</v>
      </c>
      <c r="G6594" s="2">
        <v>12472</v>
      </c>
      <c r="H6594" s="11">
        <v>16.600000000000001</v>
      </c>
    </row>
    <row r="6595" spans="1:8" x14ac:dyDescent="0.25">
      <c r="A6595" s="2">
        <v>571824</v>
      </c>
      <c r="B6595" s="1">
        <v>23389</v>
      </c>
      <c r="C6595" s="2" t="s">
        <v>1480</v>
      </c>
      <c r="D6595" s="2">
        <v>4</v>
      </c>
      <c r="E6595" s="3">
        <v>40835.492361111108</v>
      </c>
      <c r="F6595" s="11">
        <v>4.1500000000000004</v>
      </c>
      <c r="G6595" s="2">
        <v>12472</v>
      </c>
      <c r="H6595" s="11">
        <v>16.600000000000001</v>
      </c>
    </row>
    <row r="6596" spans="1:8" x14ac:dyDescent="0.25">
      <c r="A6596" s="2">
        <v>571824</v>
      </c>
      <c r="B6596" s="1">
        <v>23392</v>
      </c>
      <c r="C6596" s="2" t="s">
        <v>1595</v>
      </c>
      <c r="D6596" s="2">
        <v>6</v>
      </c>
      <c r="E6596" s="3">
        <v>40835.492361111108</v>
      </c>
      <c r="F6596" s="11">
        <v>2.08</v>
      </c>
      <c r="G6596" s="2">
        <v>12472</v>
      </c>
      <c r="H6596" s="11">
        <v>12.48</v>
      </c>
    </row>
    <row r="6597" spans="1:8" x14ac:dyDescent="0.25">
      <c r="A6597" s="2">
        <v>571824</v>
      </c>
      <c r="B6597" s="1">
        <v>23493</v>
      </c>
      <c r="C6597" s="2" t="s">
        <v>1546</v>
      </c>
      <c r="D6597" s="2">
        <v>10</v>
      </c>
      <c r="E6597" s="3">
        <v>40835.492361111108</v>
      </c>
      <c r="F6597" s="11">
        <v>1.95</v>
      </c>
      <c r="G6597" s="2">
        <v>12472</v>
      </c>
      <c r="H6597" s="11">
        <v>19.5</v>
      </c>
    </row>
    <row r="6598" spans="1:8" x14ac:dyDescent="0.25">
      <c r="A6598" s="2">
        <v>571824</v>
      </c>
      <c r="B6598" s="1">
        <v>23494</v>
      </c>
      <c r="C6598" s="2" t="s">
        <v>1549</v>
      </c>
      <c r="D6598" s="2">
        <v>3</v>
      </c>
      <c r="E6598" s="3">
        <v>40835.492361111108</v>
      </c>
      <c r="F6598" s="11">
        <v>5.95</v>
      </c>
      <c r="G6598" s="2">
        <v>12472</v>
      </c>
      <c r="H6598" s="11">
        <v>17.850000000000001</v>
      </c>
    </row>
    <row r="6599" spans="1:8" x14ac:dyDescent="0.25">
      <c r="A6599" s="2">
        <v>571824</v>
      </c>
      <c r="B6599" s="1">
        <v>23511</v>
      </c>
      <c r="C6599" s="2" t="s">
        <v>1664</v>
      </c>
      <c r="D6599" s="2">
        <v>6</v>
      </c>
      <c r="E6599" s="3">
        <v>40835.492361111108</v>
      </c>
      <c r="F6599" s="11">
        <v>2.08</v>
      </c>
      <c r="G6599" s="2">
        <v>12472</v>
      </c>
      <c r="H6599" s="11">
        <v>12.48</v>
      </c>
    </row>
    <row r="6600" spans="1:8" x14ac:dyDescent="0.25">
      <c r="A6600" s="2">
        <v>571824</v>
      </c>
      <c r="B6600" s="1">
        <v>23512</v>
      </c>
      <c r="C6600" s="2" t="s">
        <v>1665</v>
      </c>
      <c r="D6600" s="2">
        <v>6</v>
      </c>
      <c r="E6600" s="3">
        <v>40835.492361111108</v>
      </c>
      <c r="F6600" s="11">
        <v>2.08</v>
      </c>
      <c r="G6600" s="2">
        <v>12472</v>
      </c>
      <c r="H6600" s="11">
        <v>12.48</v>
      </c>
    </row>
    <row r="6601" spans="1:8" x14ac:dyDescent="0.25">
      <c r="A6601" s="2">
        <v>571824</v>
      </c>
      <c r="B6601" s="1">
        <v>23513</v>
      </c>
      <c r="C6601" s="2" t="s">
        <v>1541</v>
      </c>
      <c r="D6601" s="2">
        <v>6</v>
      </c>
      <c r="E6601" s="3">
        <v>40835.492361111108</v>
      </c>
      <c r="F6601" s="11">
        <v>2.08</v>
      </c>
      <c r="G6601" s="2">
        <v>12472</v>
      </c>
      <c r="H6601" s="11">
        <v>12.48</v>
      </c>
    </row>
    <row r="6602" spans="1:8" x14ac:dyDescent="0.25">
      <c r="A6602" s="2">
        <v>571824</v>
      </c>
      <c r="B6602" s="1">
        <v>23514</v>
      </c>
      <c r="C6602" s="2" t="s">
        <v>1610</v>
      </c>
      <c r="D6602" s="2">
        <v>6</v>
      </c>
      <c r="E6602" s="3">
        <v>40835.492361111108</v>
      </c>
      <c r="F6602" s="11">
        <v>2.08</v>
      </c>
      <c r="G6602" s="2">
        <v>12472</v>
      </c>
      <c r="H6602" s="11">
        <v>12.48</v>
      </c>
    </row>
    <row r="6603" spans="1:8" x14ac:dyDescent="0.25">
      <c r="A6603" s="2">
        <v>571824</v>
      </c>
      <c r="B6603" s="1">
        <v>23515</v>
      </c>
      <c r="C6603" s="2" t="s">
        <v>1539</v>
      </c>
      <c r="D6603" s="2">
        <v>6</v>
      </c>
      <c r="E6603" s="3">
        <v>40835.492361111108</v>
      </c>
      <c r="F6603" s="11">
        <v>2.08</v>
      </c>
      <c r="G6603" s="2">
        <v>12472</v>
      </c>
      <c r="H6603" s="11">
        <v>12.48</v>
      </c>
    </row>
    <row r="6604" spans="1:8" x14ac:dyDescent="0.25">
      <c r="A6604" s="2">
        <v>571824</v>
      </c>
      <c r="B6604" s="1">
        <v>23517</v>
      </c>
      <c r="C6604" s="2" t="s">
        <v>1542</v>
      </c>
      <c r="D6604" s="2">
        <v>6</v>
      </c>
      <c r="E6604" s="3">
        <v>40835.492361111108</v>
      </c>
      <c r="F6604" s="11">
        <v>2.89</v>
      </c>
      <c r="G6604" s="2">
        <v>12472</v>
      </c>
      <c r="H6604" s="11">
        <v>17.34</v>
      </c>
    </row>
    <row r="6605" spans="1:8" x14ac:dyDescent="0.25">
      <c r="A6605" s="2">
        <v>571824</v>
      </c>
      <c r="B6605" s="1">
        <v>23545</v>
      </c>
      <c r="C6605" s="2" t="s">
        <v>1477</v>
      </c>
      <c r="D6605" s="2">
        <v>25</v>
      </c>
      <c r="E6605" s="3">
        <v>40835.492361111108</v>
      </c>
      <c r="F6605" s="11">
        <v>0.42</v>
      </c>
      <c r="G6605" s="2">
        <v>12472</v>
      </c>
      <c r="H6605" s="11">
        <v>10.5</v>
      </c>
    </row>
    <row r="6606" spans="1:8" x14ac:dyDescent="0.25">
      <c r="A6606" s="2">
        <v>571824</v>
      </c>
      <c r="B6606" s="1">
        <v>23559</v>
      </c>
      <c r="C6606" s="2" t="s">
        <v>1471</v>
      </c>
      <c r="D6606" s="2">
        <v>6</v>
      </c>
      <c r="E6606" s="3">
        <v>40835.492361111108</v>
      </c>
      <c r="F6606" s="11">
        <v>2.08</v>
      </c>
      <c r="G6606" s="2">
        <v>12472</v>
      </c>
      <c r="H6606" s="11">
        <v>12.48</v>
      </c>
    </row>
    <row r="6607" spans="1:8" x14ac:dyDescent="0.25">
      <c r="A6607" s="2">
        <v>571824</v>
      </c>
      <c r="B6607" s="1" t="s">
        <v>779</v>
      </c>
      <c r="C6607" s="2" t="s">
        <v>780</v>
      </c>
      <c r="D6607" s="2">
        <v>25</v>
      </c>
      <c r="E6607" s="3">
        <v>40835.492361111108</v>
      </c>
      <c r="F6607" s="11">
        <v>0.42</v>
      </c>
      <c r="G6607" s="2">
        <v>12472</v>
      </c>
      <c r="H6607" s="11">
        <v>10.5</v>
      </c>
    </row>
    <row r="6608" spans="1:8" x14ac:dyDescent="0.25">
      <c r="A6608" s="2">
        <v>571904</v>
      </c>
      <c r="B6608" s="1">
        <v>16045</v>
      </c>
      <c r="C6608" s="2" t="s">
        <v>1442</v>
      </c>
      <c r="D6608" s="2">
        <v>100</v>
      </c>
      <c r="E6608" s="3">
        <v>40835.611805555556</v>
      </c>
      <c r="F6608" s="11">
        <v>0.04</v>
      </c>
      <c r="G6608" s="2">
        <v>12522</v>
      </c>
      <c r="H6608" s="11">
        <v>4</v>
      </c>
    </row>
    <row r="6609" spans="1:8" x14ac:dyDescent="0.25">
      <c r="A6609" s="2">
        <v>571904</v>
      </c>
      <c r="B6609" s="1">
        <v>20979</v>
      </c>
      <c r="C6609" s="2" t="s">
        <v>151</v>
      </c>
      <c r="D6609" s="2">
        <v>16</v>
      </c>
      <c r="E6609" s="3">
        <v>40835.611805555556</v>
      </c>
      <c r="F6609" s="11">
        <v>1.25</v>
      </c>
      <c r="G6609" s="2">
        <v>12522</v>
      </c>
      <c r="H6609" s="11">
        <v>20</v>
      </c>
    </row>
    <row r="6610" spans="1:8" x14ac:dyDescent="0.25">
      <c r="A6610" s="2">
        <v>571904</v>
      </c>
      <c r="B6610" s="1">
        <v>21116</v>
      </c>
      <c r="C6610" s="2" t="s">
        <v>606</v>
      </c>
      <c r="D6610" s="2">
        <v>3</v>
      </c>
      <c r="E6610" s="3">
        <v>40835.611805555556</v>
      </c>
      <c r="F6610" s="11">
        <v>4.95</v>
      </c>
      <c r="G6610" s="2">
        <v>12522</v>
      </c>
      <c r="H6610" s="11">
        <v>14.850000000000001</v>
      </c>
    </row>
    <row r="6611" spans="1:8" x14ac:dyDescent="0.25">
      <c r="A6611" s="2">
        <v>571904</v>
      </c>
      <c r="B6611" s="1">
        <v>22325</v>
      </c>
      <c r="C6611" s="2" t="s">
        <v>1269</v>
      </c>
      <c r="D6611" s="2">
        <v>3</v>
      </c>
      <c r="E6611" s="3">
        <v>40835.611805555556</v>
      </c>
      <c r="F6611" s="11">
        <v>4.95</v>
      </c>
      <c r="G6611" s="2">
        <v>12522</v>
      </c>
      <c r="H6611" s="11">
        <v>14.850000000000001</v>
      </c>
    </row>
    <row r="6612" spans="1:8" x14ac:dyDescent="0.25">
      <c r="A6612" s="2">
        <v>571904</v>
      </c>
      <c r="B6612" s="1">
        <v>22326</v>
      </c>
      <c r="C6612" s="2" t="s">
        <v>75</v>
      </c>
      <c r="D6612" s="2">
        <v>6</v>
      </c>
      <c r="E6612" s="3">
        <v>40835.611805555556</v>
      </c>
      <c r="F6612" s="11">
        <v>2.95</v>
      </c>
      <c r="G6612" s="2">
        <v>12522</v>
      </c>
      <c r="H6612" s="11">
        <v>17.700000000000003</v>
      </c>
    </row>
    <row r="6613" spans="1:8" x14ac:dyDescent="0.25">
      <c r="A6613" s="2">
        <v>572054</v>
      </c>
      <c r="B6613" s="1">
        <v>22077</v>
      </c>
      <c r="C6613" s="2" t="s">
        <v>17</v>
      </c>
      <c r="D6613" s="2">
        <v>24</v>
      </c>
      <c r="E6613" s="3">
        <v>40836.521527777775</v>
      </c>
      <c r="F6613" s="11">
        <v>1.95</v>
      </c>
      <c r="G6613" s="2">
        <v>12642</v>
      </c>
      <c r="H6613" s="11">
        <v>46.8</v>
      </c>
    </row>
    <row r="6614" spans="1:8" x14ac:dyDescent="0.25">
      <c r="A6614" s="2">
        <v>572054</v>
      </c>
      <c r="B6614" s="1">
        <v>22189</v>
      </c>
      <c r="C6614" s="2" t="s">
        <v>350</v>
      </c>
      <c r="D6614" s="2">
        <v>4</v>
      </c>
      <c r="E6614" s="3">
        <v>40836.521527777775</v>
      </c>
      <c r="F6614" s="11">
        <v>3.95</v>
      </c>
      <c r="G6614" s="2">
        <v>12642</v>
      </c>
      <c r="H6614" s="11">
        <v>15.8</v>
      </c>
    </row>
    <row r="6615" spans="1:8" x14ac:dyDescent="0.25">
      <c r="A6615" s="2">
        <v>572054</v>
      </c>
      <c r="B6615" s="1">
        <v>22452</v>
      </c>
      <c r="C6615" s="2" t="s">
        <v>222</v>
      </c>
      <c r="D6615" s="2">
        <v>6</v>
      </c>
      <c r="E6615" s="3">
        <v>40836.521527777775</v>
      </c>
      <c r="F6615" s="11">
        <v>2.95</v>
      </c>
      <c r="G6615" s="2">
        <v>12642</v>
      </c>
      <c r="H6615" s="11">
        <v>17.700000000000003</v>
      </c>
    </row>
    <row r="6616" spans="1:8" x14ac:dyDescent="0.25">
      <c r="A6616" s="2">
        <v>572054</v>
      </c>
      <c r="B6616" s="1">
        <v>22624</v>
      </c>
      <c r="C6616" s="2" t="s">
        <v>48</v>
      </c>
      <c r="D6616" s="2">
        <v>2</v>
      </c>
      <c r="E6616" s="3">
        <v>40836.521527777775</v>
      </c>
      <c r="F6616" s="11">
        <v>8.5</v>
      </c>
      <c r="G6616" s="2">
        <v>12642</v>
      </c>
      <c r="H6616" s="11">
        <v>17</v>
      </c>
    </row>
    <row r="6617" spans="1:8" x14ac:dyDescent="0.25">
      <c r="A6617" s="2">
        <v>572054</v>
      </c>
      <c r="B6617" s="1">
        <v>22628</v>
      </c>
      <c r="C6617" s="2" t="s">
        <v>367</v>
      </c>
      <c r="D6617" s="2">
        <v>4</v>
      </c>
      <c r="E6617" s="3">
        <v>40836.521527777775</v>
      </c>
      <c r="F6617" s="11">
        <v>4.95</v>
      </c>
      <c r="G6617" s="2">
        <v>12642</v>
      </c>
      <c r="H6617" s="11">
        <v>19.8</v>
      </c>
    </row>
    <row r="6618" spans="1:8" x14ac:dyDescent="0.25">
      <c r="A6618" s="2">
        <v>572054</v>
      </c>
      <c r="B6618" s="1">
        <v>22734</v>
      </c>
      <c r="C6618" s="2" t="s">
        <v>1369</v>
      </c>
      <c r="D6618" s="2">
        <v>24</v>
      </c>
      <c r="E6618" s="3">
        <v>40836.521527777775</v>
      </c>
      <c r="F6618" s="11">
        <v>2.89</v>
      </c>
      <c r="G6618" s="2">
        <v>12642</v>
      </c>
      <c r="H6618" s="11">
        <v>69.36</v>
      </c>
    </row>
    <row r="6619" spans="1:8" x14ac:dyDescent="0.25">
      <c r="A6619" s="2">
        <v>572054</v>
      </c>
      <c r="B6619" s="1">
        <v>22845</v>
      </c>
      <c r="C6619" s="2" t="s">
        <v>1068</v>
      </c>
      <c r="D6619" s="2">
        <v>2</v>
      </c>
      <c r="E6619" s="3">
        <v>40836.521527777775</v>
      </c>
      <c r="F6619" s="11">
        <v>6.35</v>
      </c>
      <c r="G6619" s="2">
        <v>12642</v>
      </c>
      <c r="H6619" s="11">
        <v>12.7</v>
      </c>
    </row>
    <row r="6620" spans="1:8" x14ac:dyDescent="0.25">
      <c r="A6620" s="2">
        <v>572054</v>
      </c>
      <c r="B6620" s="1">
        <v>22908</v>
      </c>
      <c r="C6620" s="2" t="s">
        <v>187</v>
      </c>
      <c r="D6620" s="2">
        <v>12</v>
      </c>
      <c r="E6620" s="3">
        <v>40836.521527777775</v>
      </c>
      <c r="F6620" s="11">
        <v>0.85</v>
      </c>
      <c r="G6620" s="2">
        <v>12642</v>
      </c>
      <c r="H6620" s="11">
        <v>10.199999999999999</v>
      </c>
    </row>
    <row r="6621" spans="1:8" x14ac:dyDescent="0.25">
      <c r="A6621" s="2">
        <v>572054</v>
      </c>
      <c r="B6621" s="1">
        <v>22966</v>
      </c>
      <c r="C6621" s="2" t="s">
        <v>209</v>
      </c>
      <c r="D6621" s="2">
        <v>24</v>
      </c>
      <c r="E6621" s="3">
        <v>40836.521527777775</v>
      </c>
      <c r="F6621" s="11">
        <v>1.25</v>
      </c>
      <c r="G6621" s="2">
        <v>12642</v>
      </c>
      <c r="H6621" s="11">
        <v>30</v>
      </c>
    </row>
    <row r="6622" spans="1:8" x14ac:dyDescent="0.25">
      <c r="A6622" s="2">
        <v>572054</v>
      </c>
      <c r="B6622" s="1">
        <v>23021</v>
      </c>
      <c r="C6622" s="2" t="s">
        <v>1669</v>
      </c>
      <c r="D6622" s="2">
        <v>4</v>
      </c>
      <c r="E6622" s="3">
        <v>40836.521527777775</v>
      </c>
      <c r="F6622" s="11">
        <v>4.1500000000000004</v>
      </c>
      <c r="G6622" s="2">
        <v>12642</v>
      </c>
      <c r="H6622" s="11">
        <v>16.600000000000001</v>
      </c>
    </row>
    <row r="6623" spans="1:8" x14ac:dyDescent="0.25">
      <c r="A6623" s="2">
        <v>572060</v>
      </c>
      <c r="B6623" s="1">
        <v>21232</v>
      </c>
      <c r="C6623" s="2" t="s">
        <v>179</v>
      </c>
      <c r="D6623" s="2">
        <v>12</v>
      </c>
      <c r="E6623" s="3">
        <v>40836.536111111112</v>
      </c>
      <c r="F6623" s="11">
        <v>1.25</v>
      </c>
      <c r="G6623" s="2">
        <v>12569</v>
      </c>
      <c r="H6623" s="11">
        <v>15</v>
      </c>
    </row>
    <row r="6624" spans="1:8" x14ac:dyDescent="0.25">
      <c r="A6624" s="2">
        <v>572060</v>
      </c>
      <c r="B6624" s="1">
        <v>22067</v>
      </c>
      <c r="C6624" s="2" t="s">
        <v>617</v>
      </c>
      <c r="D6624" s="2">
        <v>12</v>
      </c>
      <c r="E6624" s="3">
        <v>40836.536111111112</v>
      </c>
      <c r="F6624" s="11">
        <v>1.65</v>
      </c>
      <c r="G6624" s="2">
        <v>12569</v>
      </c>
      <c r="H6624" s="11">
        <v>19.799999999999997</v>
      </c>
    </row>
    <row r="6625" spans="1:8" x14ac:dyDescent="0.25">
      <c r="A6625" s="2">
        <v>572060</v>
      </c>
      <c r="B6625" s="1">
        <v>22892</v>
      </c>
      <c r="C6625" s="2" t="s">
        <v>220</v>
      </c>
      <c r="D6625" s="2">
        <v>12</v>
      </c>
      <c r="E6625" s="3">
        <v>40836.536111111112</v>
      </c>
      <c r="F6625" s="11">
        <v>1.25</v>
      </c>
      <c r="G6625" s="2">
        <v>12569</v>
      </c>
      <c r="H6625" s="11">
        <v>15</v>
      </c>
    </row>
    <row r="6626" spans="1:8" x14ac:dyDescent="0.25">
      <c r="A6626" s="2">
        <v>572060</v>
      </c>
      <c r="B6626" s="1">
        <v>37447</v>
      </c>
      <c r="C6626" s="2" t="s">
        <v>579</v>
      </c>
      <c r="D6626" s="2">
        <v>12</v>
      </c>
      <c r="E6626" s="3">
        <v>40836.536111111112</v>
      </c>
      <c r="F6626" s="11">
        <v>1.49</v>
      </c>
      <c r="G6626" s="2">
        <v>12569</v>
      </c>
      <c r="H6626" s="11">
        <v>17.88</v>
      </c>
    </row>
    <row r="6627" spans="1:8" x14ac:dyDescent="0.25">
      <c r="A6627" s="2">
        <v>572061</v>
      </c>
      <c r="B6627" s="1">
        <v>21080</v>
      </c>
      <c r="C6627" s="2" t="s">
        <v>377</v>
      </c>
      <c r="D6627" s="2">
        <v>12</v>
      </c>
      <c r="E6627" s="3">
        <v>40836.536805555559</v>
      </c>
      <c r="F6627" s="11">
        <v>0.85</v>
      </c>
      <c r="G6627" s="2">
        <v>12474</v>
      </c>
      <c r="H6627" s="11">
        <v>10.199999999999999</v>
      </c>
    </row>
    <row r="6628" spans="1:8" x14ac:dyDescent="0.25">
      <c r="A6628" s="2">
        <v>572061</v>
      </c>
      <c r="B6628" s="1">
        <v>21094</v>
      </c>
      <c r="C6628" s="2" t="s">
        <v>310</v>
      </c>
      <c r="D6628" s="2">
        <v>24</v>
      </c>
      <c r="E6628" s="3">
        <v>40836.536805555559</v>
      </c>
      <c r="F6628" s="11">
        <v>0.85</v>
      </c>
      <c r="G6628" s="2">
        <v>12474</v>
      </c>
      <c r="H6628" s="11">
        <v>20.399999999999999</v>
      </c>
    </row>
    <row r="6629" spans="1:8" x14ac:dyDescent="0.25">
      <c r="A6629" s="2">
        <v>572061</v>
      </c>
      <c r="B6629" s="1">
        <v>21124</v>
      </c>
      <c r="C6629" s="2" t="s">
        <v>531</v>
      </c>
      <c r="D6629" s="2">
        <v>24</v>
      </c>
      <c r="E6629" s="3">
        <v>40836.536805555559</v>
      </c>
      <c r="F6629" s="11">
        <v>1.25</v>
      </c>
      <c r="G6629" s="2">
        <v>12474</v>
      </c>
      <c r="H6629" s="11">
        <v>30</v>
      </c>
    </row>
    <row r="6630" spans="1:8" x14ac:dyDescent="0.25">
      <c r="A6630" s="2">
        <v>572061</v>
      </c>
      <c r="B6630" s="1">
        <v>21125</v>
      </c>
      <c r="C6630" s="2" t="s">
        <v>328</v>
      </c>
      <c r="D6630" s="2">
        <v>12</v>
      </c>
      <c r="E6630" s="3">
        <v>40836.536805555559</v>
      </c>
      <c r="F6630" s="11">
        <v>1.25</v>
      </c>
      <c r="G6630" s="2">
        <v>12474</v>
      </c>
      <c r="H6630" s="11">
        <v>15</v>
      </c>
    </row>
    <row r="6631" spans="1:8" x14ac:dyDescent="0.25">
      <c r="A6631" s="2">
        <v>572061</v>
      </c>
      <c r="B6631" s="1">
        <v>21206</v>
      </c>
      <c r="C6631" s="2" t="s">
        <v>715</v>
      </c>
      <c r="D6631" s="2">
        <v>12</v>
      </c>
      <c r="E6631" s="3">
        <v>40836.536805555559</v>
      </c>
      <c r="F6631" s="11">
        <v>1.65</v>
      </c>
      <c r="G6631" s="2">
        <v>12474</v>
      </c>
      <c r="H6631" s="11">
        <v>19.799999999999997</v>
      </c>
    </row>
    <row r="6632" spans="1:8" x14ac:dyDescent="0.25">
      <c r="A6632" s="2">
        <v>572061</v>
      </c>
      <c r="B6632" s="1">
        <v>21207</v>
      </c>
      <c r="C6632" s="2" t="s">
        <v>1152</v>
      </c>
      <c r="D6632" s="2">
        <v>12</v>
      </c>
      <c r="E6632" s="3">
        <v>40836.536805555559</v>
      </c>
      <c r="F6632" s="11">
        <v>1.65</v>
      </c>
      <c r="G6632" s="2">
        <v>12474</v>
      </c>
      <c r="H6632" s="11">
        <v>19.799999999999997</v>
      </c>
    </row>
    <row r="6633" spans="1:8" x14ac:dyDescent="0.25">
      <c r="A6633" s="2">
        <v>572061</v>
      </c>
      <c r="B6633" s="1">
        <v>21209</v>
      </c>
      <c r="C6633" s="2" t="s">
        <v>1365</v>
      </c>
      <c r="D6633" s="2">
        <v>12</v>
      </c>
      <c r="E6633" s="3">
        <v>40836.536805555559</v>
      </c>
      <c r="F6633" s="11">
        <v>0.39</v>
      </c>
      <c r="G6633" s="2">
        <v>12474</v>
      </c>
      <c r="H6633" s="11">
        <v>4.68</v>
      </c>
    </row>
    <row r="6634" spans="1:8" x14ac:dyDescent="0.25">
      <c r="A6634" s="2">
        <v>572061</v>
      </c>
      <c r="B6634" s="1">
        <v>21380</v>
      </c>
      <c r="C6634" s="2" t="s">
        <v>1193</v>
      </c>
      <c r="D6634" s="2">
        <v>6</v>
      </c>
      <c r="E6634" s="3">
        <v>40836.536805555559</v>
      </c>
      <c r="F6634" s="11">
        <v>2.95</v>
      </c>
      <c r="G6634" s="2">
        <v>12474</v>
      </c>
      <c r="H6634" s="11">
        <v>17.700000000000003</v>
      </c>
    </row>
    <row r="6635" spans="1:8" x14ac:dyDescent="0.25">
      <c r="A6635" s="2">
        <v>572061</v>
      </c>
      <c r="B6635" s="1">
        <v>21881</v>
      </c>
      <c r="C6635" s="2" t="s">
        <v>224</v>
      </c>
      <c r="D6635" s="2">
        <v>12</v>
      </c>
      <c r="E6635" s="3">
        <v>40836.536805555559</v>
      </c>
      <c r="F6635" s="11">
        <v>0.65</v>
      </c>
      <c r="G6635" s="2">
        <v>12474</v>
      </c>
      <c r="H6635" s="11">
        <v>7.8000000000000007</v>
      </c>
    </row>
    <row r="6636" spans="1:8" x14ac:dyDescent="0.25">
      <c r="A6636" s="2">
        <v>572061</v>
      </c>
      <c r="B6636" s="1">
        <v>21883</v>
      </c>
      <c r="C6636" s="2" t="s">
        <v>113</v>
      </c>
      <c r="D6636" s="2">
        <v>12</v>
      </c>
      <c r="E6636" s="3">
        <v>40836.536805555559</v>
      </c>
      <c r="F6636" s="11">
        <v>0.65</v>
      </c>
      <c r="G6636" s="2">
        <v>12474</v>
      </c>
      <c r="H6636" s="11">
        <v>7.8000000000000007</v>
      </c>
    </row>
    <row r="6637" spans="1:8" x14ac:dyDescent="0.25">
      <c r="A6637" s="2">
        <v>572061</v>
      </c>
      <c r="B6637" s="1">
        <v>21914</v>
      </c>
      <c r="C6637" s="2" t="s">
        <v>66</v>
      </c>
      <c r="D6637" s="2">
        <v>12</v>
      </c>
      <c r="E6637" s="3">
        <v>40836.536805555559</v>
      </c>
      <c r="F6637" s="11">
        <v>1.25</v>
      </c>
      <c r="G6637" s="2">
        <v>12474</v>
      </c>
      <c r="H6637" s="11">
        <v>15</v>
      </c>
    </row>
    <row r="6638" spans="1:8" x14ac:dyDescent="0.25">
      <c r="A6638" s="2">
        <v>572061</v>
      </c>
      <c r="B6638" s="1">
        <v>21915</v>
      </c>
      <c r="C6638" s="2" t="s">
        <v>65</v>
      </c>
      <c r="D6638" s="2">
        <v>12</v>
      </c>
      <c r="E6638" s="3">
        <v>40836.536805555559</v>
      </c>
      <c r="F6638" s="11">
        <v>1.25</v>
      </c>
      <c r="G6638" s="2">
        <v>12474</v>
      </c>
      <c r="H6638" s="11">
        <v>15</v>
      </c>
    </row>
    <row r="6639" spans="1:8" x14ac:dyDescent="0.25">
      <c r="A6639" s="2">
        <v>572061</v>
      </c>
      <c r="B6639" s="1">
        <v>21988</v>
      </c>
      <c r="C6639" s="2" t="s">
        <v>376</v>
      </c>
      <c r="D6639" s="2">
        <v>12</v>
      </c>
      <c r="E6639" s="3">
        <v>40836.536805555559</v>
      </c>
      <c r="F6639" s="11">
        <v>0.85</v>
      </c>
      <c r="G6639" s="2">
        <v>12474</v>
      </c>
      <c r="H6639" s="11">
        <v>10.199999999999999</v>
      </c>
    </row>
    <row r="6640" spans="1:8" x14ac:dyDescent="0.25">
      <c r="A6640" s="2">
        <v>572061</v>
      </c>
      <c r="B6640" s="1">
        <v>21989</v>
      </c>
      <c r="C6640" s="2" t="s">
        <v>378</v>
      </c>
      <c r="D6640" s="2">
        <v>12</v>
      </c>
      <c r="E6640" s="3">
        <v>40836.536805555559</v>
      </c>
      <c r="F6640" s="11">
        <v>0.85</v>
      </c>
      <c r="G6640" s="2">
        <v>12474</v>
      </c>
      <c r="H6640" s="11">
        <v>10.199999999999999</v>
      </c>
    </row>
    <row r="6641" spans="1:8" x14ac:dyDescent="0.25">
      <c r="A6641" s="2">
        <v>572061</v>
      </c>
      <c r="B6641" s="1">
        <v>22045</v>
      </c>
      <c r="C6641" s="2" t="s">
        <v>781</v>
      </c>
      <c r="D6641" s="2">
        <v>25</v>
      </c>
      <c r="E6641" s="3">
        <v>40836.536805555559</v>
      </c>
      <c r="F6641" s="11">
        <v>0.42</v>
      </c>
      <c r="G6641" s="2">
        <v>12474</v>
      </c>
      <c r="H6641" s="11">
        <v>10.5</v>
      </c>
    </row>
    <row r="6642" spans="1:8" x14ac:dyDescent="0.25">
      <c r="A6642" s="2">
        <v>572061</v>
      </c>
      <c r="B6642" s="1">
        <v>22147</v>
      </c>
      <c r="C6642" s="2" t="s">
        <v>1099</v>
      </c>
      <c r="D6642" s="2">
        <v>12</v>
      </c>
      <c r="E6642" s="3">
        <v>40836.536805555559</v>
      </c>
      <c r="F6642" s="11">
        <v>1.45</v>
      </c>
      <c r="G6642" s="2">
        <v>12474</v>
      </c>
      <c r="H6642" s="11">
        <v>17.399999999999999</v>
      </c>
    </row>
    <row r="6643" spans="1:8" x14ac:dyDescent="0.25">
      <c r="A6643" s="2">
        <v>572061</v>
      </c>
      <c r="B6643" s="1">
        <v>22150</v>
      </c>
      <c r="C6643" s="2" t="s">
        <v>1098</v>
      </c>
      <c r="D6643" s="2">
        <v>6</v>
      </c>
      <c r="E6643" s="3">
        <v>40836.536805555559</v>
      </c>
      <c r="F6643" s="11">
        <v>1.95</v>
      </c>
      <c r="G6643" s="2">
        <v>12474</v>
      </c>
      <c r="H6643" s="11">
        <v>11.7</v>
      </c>
    </row>
    <row r="6644" spans="1:8" x14ac:dyDescent="0.25">
      <c r="A6644" s="2">
        <v>572061</v>
      </c>
      <c r="B6644" s="1">
        <v>22246</v>
      </c>
      <c r="C6644" s="2" t="s">
        <v>1672</v>
      </c>
      <c r="D6644" s="2">
        <v>12</v>
      </c>
      <c r="E6644" s="3">
        <v>40836.536805555559</v>
      </c>
      <c r="F6644" s="11">
        <v>1.95</v>
      </c>
      <c r="G6644" s="2">
        <v>12474</v>
      </c>
      <c r="H6644" s="11">
        <v>23.4</v>
      </c>
    </row>
    <row r="6645" spans="1:8" x14ac:dyDescent="0.25">
      <c r="A6645" s="2">
        <v>572061</v>
      </c>
      <c r="B6645" s="1">
        <v>22274</v>
      </c>
      <c r="C6645" s="2" t="s">
        <v>1605</v>
      </c>
      <c r="D6645" s="2">
        <v>6</v>
      </c>
      <c r="E6645" s="3">
        <v>40836.536805555559</v>
      </c>
      <c r="F6645" s="11">
        <v>2.95</v>
      </c>
      <c r="G6645" s="2">
        <v>12474</v>
      </c>
      <c r="H6645" s="11">
        <v>17.700000000000003</v>
      </c>
    </row>
    <row r="6646" spans="1:8" x14ac:dyDescent="0.25">
      <c r="A6646" s="2">
        <v>572061</v>
      </c>
      <c r="B6646" s="1">
        <v>22331</v>
      </c>
      <c r="C6646" s="2" t="s">
        <v>30</v>
      </c>
      <c r="D6646" s="2">
        <v>8</v>
      </c>
      <c r="E6646" s="3">
        <v>40836.536805555559</v>
      </c>
      <c r="F6646" s="11">
        <v>1.65</v>
      </c>
      <c r="G6646" s="2">
        <v>12474</v>
      </c>
      <c r="H6646" s="11">
        <v>13.2</v>
      </c>
    </row>
    <row r="6647" spans="1:8" x14ac:dyDescent="0.25">
      <c r="A6647" s="2">
        <v>572061</v>
      </c>
      <c r="B6647" s="1">
        <v>22332</v>
      </c>
      <c r="C6647" s="2" t="s">
        <v>562</v>
      </c>
      <c r="D6647" s="2">
        <v>8</v>
      </c>
      <c r="E6647" s="3">
        <v>40836.536805555559</v>
      </c>
      <c r="F6647" s="11">
        <v>1.65</v>
      </c>
      <c r="G6647" s="2">
        <v>12474</v>
      </c>
      <c r="H6647" s="11">
        <v>13.2</v>
      </c>
    </row>
    <row r="6648" spans="1:8" x14ac:dyDescent="0.25">
      <c r="A6648" s="2">
        <v>572061</v>
      </c>
      <c r="B6648" s="1">
        <v>22355</v>
      </c>
      <c r="C6648" s="2" t="s">
        <v>226</v>
      </c>
      <c r="D6648" s="2">
        <v>10</v>
      </c>
      <c r="E6648" s="3">
        <v>40836.536805555559</v>
      </c>
      <c r="F6648" s="11">
        <v>0.85</v>
      </c>
      <c r="G6648" s="2">
        <v>12474</v>
      </c>
      <c r="H6648" s="11">
        <v>8.5</v>
      </c>
    </row>
    <row r="6649" spans="1:8" x14ac:dyDescent="0.25">
      <c r="A6649" s="2">
        <v>572061</v>
      </c>
      <c r="B6649" s="1">
        <v>22423</v>
      </c>
      <c r="C6649" s="2" t="s">
        <v>100</v>
      </c>
      <c r="D6649" s="2">
        <v>1</v>
      </c>
      <c r="E6649" s="3">
        <v>40836.536805555559</v>
      </c>
      <c r="F6649" s="11">
        <v>12.75</v>
      </c>
      <c r="G6649" s="2">
        <v>12474</v>
      </c>
      <c r="H6649" s="11">
        <v>12.75</v>
      </c>
    </row>
    <row r="6650" spans="1:8" x14ac:dyDescent="0.25">
      <c r="A6650" s="2">
        <v>572061</v>
      </c>
      <c r="B6650" s="1">
        <v>22467</v>
      </c>
      <c r="C6650" s="2" t="s">
        <v>107</v>
      </c>
      <c r="D6650" s="2">
        <v>24</v>
      </c>
      <c r="E6650" s="3">
        <v>40836.536805555559</v>
      </c>
      <c r="F6650" s="11">
        <v>2.5499999999999998</v>
      </c>
      <c r="G6650" s="2">
        <v>12474</v>
      </c>
      <c r="H6650" s="11">
        <v>61.199999999999996</v>
      </c>
    </row>
    <row r="6651" spans="1:8" x14ac:dyDescent="0.25">
      <c r="A6651" s="2">
        <v>572061</v>
      </c>
      <c r="B6651" s="1">
        <v>22489</v>
      </c>
      <c r="C6651" s="2" t="s">
        <v>185</v>
      </c>
      <c r="D6651" s="2">
        <v>24</v>
      </c>
      <c r="E6651" s="3">
        <v>40836.536805555559</v>
      </c>
      <c r="F6651" s="11">
        <v>0.42</v>
      </c>
      <c r="G6651" s="2">
        <v>12474</v>
      </c>
      <c r="H6651" s="11">
        <v>10.08</v>
      </c>
    </row>
    <row r="6652" spans="1:8" x14ac:dyDescent="0.25">
      <c r="A6652" s="2">
        <v>572061</v>
      </c>
      <c r="B6652" s="1">
        <v>22492</v>
      </c>
      <c r="C6652" s="2" t="s">
        <v>576</v>
      </c>
      <c r="D6652" s="2">
        <v>36</v>
      </c>
      <c r="E6652" s="3">
        <v>40836.536805555559</v>
      </c>
      <c r="F6652" s="11">
        <v>0.65</v>
      </c>
      <c r="G6652" s="2">
        <v>12474</v>
      </c>
      <c r="H6652" s="11">
        <v>23.400000000000002</v>
      </c>
    </row>
    <row r="6653" spans="1:8" x14ac:dyDescent="0.25">
      <c r="A6653" s="2">
        <v>572061</v>
      </c>
      <c r="B6653" s="1">
        <v>22551</v>
      </c>
      <c r="C6653" s="2" t="s">
        <v>158</v>
      </c>
      <c r="D6653" s="2">
        <v>12</v>
      </c>
      <c r="E6653" s="3">
        <v>40836.536805555559</v>
      </c>
      <c r="F6653" s="11">
        <v>1.65</v>
      </c>
      <c r="G6653" s="2">
        <v>12474</v>
      </c>
      <c r="H6653" s="11">
        <v>19.799999999999997</v>
      </c>
    </row>
    <row r="6654" spans="1:8" x14ac:dyDescent="0.25">
      <c r="A6654" s="2">
        <v>572061</v>
      </c>
      <c r="B6654" s="1">
        <v>22554</v>
      </c>
      <c r="C6654" s="2" t="s">
        <v>110</v>
      </c>
      <c r="D6654" s="2">
        <v>12</v>
      </c>
      <c r="E6654" s="3">
        <v>40836.536805555559</v>
      </c>
      <c r="F6654" s="11">
        <v>1.65</v>
      </c>
      <c r="G6654" s="2">
        <v>12474</v>
      </c>
      <c r="H6654" s="11">
        <v>19.799999999999997</v>
      </c>
    </row>
    <row r="6655" spans="1:8" x14ac:dyDescent="0.25">
      <c r="A6655" s="2">
        <v>572061</v>
      </c>
      <c r="B6655" s="1">
        <v>22556</v>
      </c>
      <c r="C6655" s="2" t="s">
        <v>77</v>
      </c>
      <c r="D6655" s="2">
        <v>12</v>
      </c>
      <c r="E6655" s="3">
        <v>40836.536805555559</v>
      </c>
      <c r="F6655" s="11">
        <v>1.65</v>
      </c>
      <c r="G6655" s="2">
        <v>12474</v>
      </c>
      <c r="H6655" s="11">
        <v>19.799999999999997</v>
      </c>
    </row>
    <row r="6656" spans="1:8" x14ac:dyDescent="0.25">
      <c r="A6656" s="2">
        <v>572061</v>
      </c>
      <c r="B6656" s="1">
        <v>22568</v>
      </c>
      <c r="C6656" s="2" t="s">
        <v>58</v>
      </c>
      <c r="D6656" s="2">
        <v>4</v>
      </c>
      <c r="E6656" s="3">
        <v>40836.536805555559</v>
      </c>
      <c r="F6656" s="11">
        <v>3.75</v>
      </c>
      <c r="G6656" s="2">
        <v>12474</v>
      </c>
      <c r="H6656" s="11">
        <v>15</v>
      </c>
    </row>
    <row r="6657" spans="1:8" x14ac:dyDescent="0.25">
      <c r="A6657" s="2">
        <v>572061</v>
      </c>
      <c r="B6657" s="1">
        <v>22629</v>
      </c>
      <c r="C6657" s="2" t="s">
        <v>74</v>
      </c>
      <c r="D6657" s="2">
        <v>12</v>
      </c>
      <c r="E6657" s="3">
        <v>40836.536805555559</v>
      </c>
      <c r="F6657" s="11">
        <v>1.95</v>
      </c>
      <c r="G6657" s="2">
        <v>12474</v>
      </c>
      <c r="H6657" s="11">
        <v>23.4</v>
      </c>
    </row>
    <row r="6658" spans="1:8" x14ac:dyDescent="0.25">
      <c r="A6658" s="2">
        <v>572061</v>
      </c>
      <c r="B6658" s="1">
        <v>22704</v>
      </c>
      <c r="C6658" s="2" t="s">
        <v>399</v>
      </c>
      <c r="D6658" s="2">
        <v>25</v>
      </c>
      <c r="E6658" s="3">
        <v>40836.536805555559</v>
      </c>
      <c r="F6658" s="11">
        <v>0.42</v>
      </c>
      <c r="G6658" s="2">
        <v>12474</v>
      </c>
      <c r="H6658" s="11">
        <v>10.5</v>
      </c>
    </row>
    <row r="6659" spans="1:8" x14ac:dyDescent="0.25">
      <c r="A6659" s="2">
        <v>572061</v>
      </c>
      <c r="B6659" s="1">
        <v>22749</v>
      </c>
      <c r="C6659" s="2" t="s">
        <v>1670</v>
      </c>
      <c r="D6659" s="2">
        <v>4</v>
      </c>
      <c r="E6659" s="3">
        <v>40836.536805555559</v>
      </c>
      <c r="F6659" s="11">
        <v>3.75</v>
      </c>
      <c r="G6659" s="2">
        <v>12474</v>
      </c>
      <c r="H6659" s="11">
        <v>15</v>
      </c>
    </row>
    <row r="6660" spans="1:8" x14ac:dyDescent="0.25">
      <c r="A6660" s="2">
        <v>572061</v>
      </c>
      <c r="B6660" s="1">
        <v>22750</v>
      </c>
      <c r="C6660" s="2" t="s">
        <v>1671</v>
      </c>
      <c r="D6660" s="2">
        <v>4</v>
      </c>
      <c r="E6660" s="3">
        <v>40836.536805555559</v>
      </c>
      <c r="F6660" s="11">
        <v>3.75</v>
      </c>
      <c r="G6660" s="2">
        <v>12474</v>
      </c>
      <c r="H6660" s="11">
        <v>15</v>
      </c>
    </row>
    <row r="6661" spans="1:8" x14ac:dyDescent="0.25">
      <c r="A6661" s="2">
        <v>572061</v>
      </c>
      <c r="B6661" s="1">
        <v>22751</v>
      </c>
      <c r="C6661" s="2" t="s">
        <v>302</v>
      </c>
      <c r="D6661" s="2">
        <v>4</v>
      </c>
      <c r="E6661" s="3">
        <v>40836.536805555559</v>
      </c>
      <c r="F6661" s="11">
        <v>3.75</v>
      </c>
      <c r="G6661" s="2">
        <v>12474</v>
      </c>
      <c r="H6661" s="11">
        <v>15</v>
      </c>
    </row>
    <row r="6662" spans="1:8" x14ac:dyDescent="0.25">
      <c r="A6662" s="2">
        <v>572061</v>
      </c>
      <c r="B6662" s="1">
        <v>22779</v>
      </c>
      <c r="C6662" s="2" t="s">
        <v>992</v>
      </c>
      <c r="D6662" s="2">
        <v>4</v>
      </c>
      <c r="E6662" s="3">
        <v>40836.536805555559</v>
      </c>
      <c r="F6662" s="11">
        <v>4.25</v>
      </c>
      <c r="G6662" s="2">
        <v>12474</v>
      </c>
      <c r="H6662" s="11">
        <v>17</v>
      </c>
    </row>
    <row r="6663" spans="1:8" x14ac:dyDescent="0.25">
      <c r="A6663" s="2">
        <v>572061</v>
      </c>
      <c r="B6663" s="1">
        <v>22780</v>
      </c>
      <c r="C6663" s="2" t="s">
        <v>991</v>
      </c>
      <c r="D6663" s="2">
        <v>4</v>
      </c>
      <c r="E6663" s="3">
        <v>40836.536805555559</v>
      </c>
      <c r="F6663" s="11">
        <v>4.25</v>
      </c>
      <c r="G6663" s="2">
        <v>12474</v>
      </c>
      <c r="H6663" s="11">
        <v>17</v>
      </c>
    </row>
    <row r="6664" spans="1:8" x14ac:dyDescent="0.25">
      <c r="A6664" s="2">
        <v>572061</v>
      </c>
      <c r="B6664" s="1">
        <v>22817</v>
      </c>
      <c r="C6664" s="2" t="s">
        <v>557</v>
      </c>
      <c r="D6664" s="2">
        <v>12</v>
      </c>
      <c r="E6664" s="3">
        <v>40836.536805555559</v>
      </c>
      <c r="F6664" s="11">
        <v>0.42</v>
      </c>
      <c r="G6664" s="2">
        <v>12474</v>
      </c>
      <c r="H6664" s="11">
        <v>5.04</v>
      </c>
    </row>
    <row r="6665" spans="1:8" x14ac:dyDescent="0.25">
      <c r="A6665" s="2">
        <v>572061</v>
      </c>
      <c r="B6665" s="1">
        <v>23388</v>
      </c>
      <c r="C6665" s="2" t="s">
        <v>1470</v>
      </c>
      <c r="D6665" s="2">
        <v>4</v>
      </c>
      <c r="E6665" s="3">
        <v>40836.536805555559</v>
      </c>
      <c r="F6665" s="11">
        <v>4.1500000000000004</v>
      </c>
      <c r="G6665" s="2">
        <v>12474</v>
      </c>
      <c r="H6665" s="11">
        <v>16.600000000000001</v>
      </c>
    </row>
    <row r="6666" spans="1:8" x14ac:dyDescent="0.25">
      <c r="A6666" s="2">
        <v>572061</v>
      </c>
      <c r="B6666" s="1">
        <v>23389</v>
      </c>
      <c r="C6666" s="2" t="s">
        <v>1480</v>
      </c>
      <c r="D6666" s="2">
        <v>4</v>
      </c>
      <c r="E6666" s="3">
        <v>40836.536805555559</v>
      </c>
      <c r="F6666" s="11">
        <v>4.1500000000000004</v>
      </c>
      <c r="G6666" s="2">
        <v>12474</v>
      </c>
      <c r="H6666" s="11">
        <v>16.600000000000001</v>
      </c>
    </row>
    <row r="6667" spans="1:8" x14ac:dyDescent="0.25">
      <c r="A6667" s="2">
        <v>572061</v>
      </c>
      <c r="B6667" s="1">
        <v>23392</v>
      </c>
      <c r="C6667" s="2" t="s">
        <v>1595</v>
      </c>
      <c r="D6667" s="2">
        <v>12</v>
      </c>
      <c r="E6667" s="3">
        <v>40836.536805555559</v>
      </c>
      <c r="F6667" s="11">
        <v>2.08</v>
      </c>
      <c r="G6667" s="2">
        <v>12474</v>
      </c>
      <c r="H6667" s="11">
        <v>24.96</v>
      </c>
    </row>
    <row r="6668" spans="1:8" x14ac:dyDescent="0.25">
      <c r="A6668" s="2">
        <v>572061</v>
      </c>
      <c r="B6668" s="1">
        <v>23506</v>
      </c>
      <c r="C6668" s="2" t="s">
        <v>1581</v>
      </c>
      <c r="D6668" s="2">
        <v>20</v>
      </c>
      <c r="E6668" s="3">
        <v>40836.536805555559</v>
      </c>
      <c r="F6668" s="11">
        <v>0.42</v>
      </c>
      <c r="G6668" s="2">
        <v>12474</v>
      </c>
      <c r="H6668" s="11">
        <v>8.4</v>
      </c>
    </row>
    <row r="6669" spans="1:8" x14ac:dyDescent="0.25">
      <c r="A6669" s="2">
        <v>572061</v>
      </c>
      <c r="B6669" s="1">
        <v>23510</v>
      </c>
      <c r="C6669" s="2" t="s">
        <v>1563</v>
      </c>
      <c r="D6669" s="2">
        <v>20</v>
      </c>
      <c r="E6669" s="3">
        <v>40836.536805555559</v>
      </c>
      <c r="F6669" s="11">
        <v>0.42</v>
      </c>
      <c r="G6669" s="2">
        <v>12474</v>
      </c>
      <c r="H6669" s="11">
        <v>8.4</v>
      </c>
    </row>
    <row r="6670" spans="1:8" x14ac:dyDescent="0.25">
      <c r="A6670" s="2">
        <v>572061</v>
      </c>
      <c r="B6670" s="1" t="s">
        <v>779</v>
      </c>
      <c r="C6670" s="2" t="s">
        <v>780</v>
      </c>
      <c r="D6670" s="2">
        <v>25</v>
      </c>
      <c r="E6670" s="3">
        <v>40836.536805555559</v>
      </c>
      <c r="F6670" s="11">
        <v>0.42</v>
      </c>
      <c r="G6670" s="2">
        <v>12474</v>
      </c>
      <c r="H6670" s="11">
        <v>10.5</v>
      </c>
    </row>
    <row r="6671" spans="1:8" x14ac:dyDescent="0.25">
      <c r="A6671" s="2">
        <v>572134</v>
      </c>
      <c r="B6671" s="1">
        <v>21277</v>
      </c>
      <c r="C6671" s="2" t="s">
        <v>1466</v>
      </c>
      <c r="D6671" s="2">
        <v>1</v>
      </c>
      <c r="E6671" s="3">
        <v>40837.425694444442</v>
      </c>
      <c r="F6671" s="11">
        <v>21.95</v>
      </c>
      <c r="G6671" s="2">
        <v>12500</v>
      </c>
      <c r="H6671" s="11">
        <v>21.95</v>
      </c>
    </row>
    <row r="6672" spans="1:8" x14ac:dyDescent="0.25">
      <c r="A6672" s="2">
        <v>572134</v>
      </c>
      <c r="B6672" s="1">
        <v>21615</v>
      </c>
      <c r="C6672" s="2" t="s">
        <v>1673</v>
      </c>
      <c r="D6672" s="2">
        <v>12</v>
      </c>
      <c r="E6672" s="3">
        <v>40837.425694444442</v>
      </c>
      <c r="F6672" s="11">
        <v>1.25</v>
      </c>
      <c r="G6672" s="2">
        <v>12500</v>
      </c>
      <c r="H6672" s="11">
        <v>15</v>
      </c>
    </row>
    <row r="6673" spans="1:8" x14ac:dyDescent="0.25">
      <c r="A6673" s="2">
        <v>572134</v>
      </c>
      <c r="B6673" s="1">
        <v>21620</v>
      </c>
      <c r="C6673" s="2" t="s">
        <v>1674</v>
      </c>
      <c r="D6673" s="2">
        <v>12</v>
      </c>
      <c r="E6673" s="3">
        <v>40837.425694444442</v>
      </c>
      <c r="F6673" s="11">
        <v>1.25</v>
      </c>
      <c r="G6673" s="2">
        <v>12500</v>
      </c>
      <c r="H6673" s="11">
        <v>15</v>
      </c>
    </row>
    <row r="6674" spans="1:8" x14ac:dyDescent="0.25">
      <c r="A6674" s="2">
        <v>572134</v>
      </c>
      <c r="B6674" s="1">
        <v>22446</v>
      </c>
      <c r="C6674" s="2" t="s">
        <v>552</v>
      </c>
      <c r="D6674" s="2">
        <v>6</v>
      </c>
      <c r="E6674" s="3">
        <v>40837.425694444442</v>
      </c>
      <c r="F6674" s="11">
        <v>3.35</v>
      </c>
      <c r="G6674" s="2">
        <v>12500</v>
      </c>
      <c r="H6674" s="11">
        <v>20.100000000000001</v>
      </c>
    </row>
    <row r="6675" spans="1:8" x14ac:dyDescent="0.25">
      <c r="A6675" s="2">
        <v>572134</v>
      </c>
      <c r="B6675" s="1">
        <v>22452</v>
      </c>
      <c r="C6675" s="2" t="s">
        <v>222</v>
      </c>
      <c r="D6675" s="2">
        <v>6</v>
      </c>
      <c r="E6675" s="3">
        <v>40837.425694444442</v>
      </c>
      <c r="F6675" s="11">
        <v>2.95</v>
      </c>
      <c r="G6675" s="2">
        <v>12500</v>
      </c>
      <c r="H6675" s="11">
        <v>17.700000000000003</v>
      </c>
    </row>
    <row r="6676" spans="1:8" x14ac:dyDescent="0.25">
      <c r="A6676" s="2">
        <v>572134</v>
      </c>
      <c r="B6676" s="1">
        <v>22625</v>
      </c>
      <c r="C6676" s="2" t="s">
        <v>117</v>
      </c>
      <c r="D6676" s="2">
        <v>2</v>
      </c>
      <c r="E6676" s="3">
        <v>40837.425694444442</v>
      </c>
      <c r="F6676" s="11">
        <v>8.5</v>
      </c>
      <c r="G6676" s="2">
        <v>12500</v>
      </c>
      <c r="H6676" s="11">
        <v>17</v>
      </c>
    </row>
    <row r="6677" spans="1:8" x14ac:dyDescent="0.25">
      <c r="A6677" s="2">
        <v>572134</v>
      </c>
      <c r="B6677" s="1">
        <v>23360</v>
      </c>
      <c r="C6677" s="2" t="s">
        <v>1359</v>
      </c>
      <c r="D6677" s="2">
        <v>12</v>
      </c>
      <c r="E6677" s="3">
        <v>40837.425694444442</v>
      </c>
      <c r="F6677" s="11">
        <v>1.95</v>
      </c>
      <c r="G6677" s="2">
        <v>12500</v>
      </c>
      <c r="H6677" s="11">
        <v>23.4</v>
      </c>
    </row>
    <row r="6678" spans="1:8" x14ac:dyDescent="0.25">
      <c r="A6678" s="2">
        <v>572134</v>
      </c>
      <c r="B6678" s="1">
        <v>23395</v>
      </c>
      <c r="C6678" s="2" t="s">
        <v>1547</v>
      </c>
      <c r="D6678" s="2">
        <v>44</v>
      </c>
      <c r="E6678" s="3">
        <v>40837.425694444442</v>
      </c>
      <c r="F6678" s="11">
        <v>3.75</v>
      </c>
      <c r="G6678" s="2">
        <v>12500</v>
      </c>
      <c r="H6678" s="11">
        <v>165</v>
      </c>
    </row>
    <row r="6679" spans="1:8" x14ac:dyDescent="0.25">
      <c r="A6679" s="2">
        <v>572134</v>
      </c>
      <c r="B6679" s="1">
        <v>23396</v>
      </c>
      <c r="C6679" s="2" t="s">
        <v>1615</v>
      </c>
      <c r="D6679" s="2">
        <v>44</v>
      </c>
      <c r="E6679" s="3">
        <v>40837.425694444442</v>
      </c>
      <c r="F6679" s="11">
        <v>3.75</v>
      </c>
      <c r="G6679" s="2">
        <v>12500</v>
      </c>
      <c r="H6679" s="11">
        <v>165</v>
      </c>
    </row>
    <row r="6680" spans="1:8" x14ac:dyDescent="0.25">
      <c r="A6680" s="2">
        <v>572134</v>
      </c>
      <c r="B6680" s="1">
        <v>23406</v>
      </c>
      <c r="C6680" s="2" t="s">
        <v>1589</v>
      </c>
      <c r="D6680" s="2">
        <v>2</v>
      </c>
      <c r="E6680" s="3">
        <v>40837.425694444442</v>
      </c>
      <c r="F6680" s="11">
        <v>6.25</v>
      </c>
      <c r="G6680" s="2">
        <v>12500</v>
      </c>
      <c r="H6680" s="11">
        <v>12.5</v>
      </c>
    </row>
    <row r="6681" spans="1:8" x14ac:dyDescent="0.25">
      <c r="A6681" s="2">
        <v>572134</v>
      </c>
      <c r="B6681" s="1">
        <v>23427</v>
      </c>
      <c r="C6681" s="2" t="s">
        <v>1562</v>
      </c>
      <c r="D6681" s="2">
        <v>60</v>
      </c>
      <c r="E6681" s="3">
        <v>40837.425694444442</v>
      </c>
      <c r="F6681" s="11">
        <v>10.4</v>
      </c>
      <c r="G6681" s="2">
        <v>12500</v>
      </c>
      <c r="H6681" s="11">
        <v>624</v>
      </c>
    </row>
    <row r="6682" spans="1:8" x14ac:dyDescent="0.25">
      <c r="A6682" s="2">
        <v>572241</v>
      </c>
      <c r="B6682" s="1">
        <v>21481</v>
      </c>
      <c r="C6682" s="2" t="s">
        <v>119</v>
      </c>
      <c r="D6682" s="2">
        <v>4</v>
      </c>
      <c r="E6682" s="3">
        <v>40837.638888888891</v>
      </c>
      <c r="F6682" s="11">
        <v>3.75</v>
      </c>
      <c r="G6682" s="2">
        <v>12712</v>
      </c>
      <c r="H6682" s="11">
        <v>15</v>
      </c>
    </row>
    <row r="6683" spans="1:8" x14ac:dyDescent="0.25">
      <c r="A6683" s="2">
        <v>572241</v>
      </c>
      <c r="B6683" s="1">
        <v>22114</v>
      </c>
      <c r="C6683" s="2" t="s">
        <v>1675</v>
      </c>
      <c r="D6683" s="2">
        <v>4</v>
      </c>
      <c r="E6683" s="3">
        <v>40837.638888888891</v>
      </c>
      <c r="F6683" s="11">
        <v>4.25</v>
      </c>
      <c r="G6683" s="2">
        <v>12712</v>
      </c>
      <c r="H6683" s="11">
        <v>17</v>
      </c>
    </row>
    <row r="6684" spans="1:8" x14ac:dyDescent="0.25">
      <c r="A6684" s="2">
        <v>572241</v>
      </c>
      <c r="B6684" s="1">
        <v>22834</v>
      </c>
      <c r="C6684" s="2" t="s">
        <v>57</v>
      </c>
      <c r="D6684" s="2">
        <v>12</v>
      </c>
      <c r="E6684" s="3">
        <v>40837.638888888891</v>
      </c>
      <c r="F6684" s="11">
        <v>2.1</v>
      </c>
      <c r="G6684" s="2">
        <v>12712</v>
      </c>
      <c r="H6684" s="11">
        <v>25.200000000000003</v>
      </c>
    </row>
    <row r="6685" spans="1:8" x14ac:dyDescent="0.25">
      <c r="A6685" s="2">
        <v>572241</v>
      </c>
      <c r="B6685" s="1">
        <v>22865</v>
      </c>
      <c r="C6685" s="2" t="s">
        <v>31</v>
      </c>
      <c r="D6685" s="2">
        <v>12</v>
      </c>
      <c r="E6685" s="3">
        <v>40837.638888888891</v>
      </c>
      <c r="F6685" s="11">
        <v>2.1</v>
      </c>
      <c r="G6685" s="2">
        <v>12712</v>
      </c>
      <c r="H6685" s="11">
        <v>25.200000000000003</v>
      </c>
    </row>
    <row r="6686" spans="1:8" x14ac:dyDescent="0.25">
      <c r="A6686" s="2">
        <v>572241</v>
      </c>
      <c r="B6686" s="1">
        <v>22867</v>
      </c>
      <c r="C6686" s="2" t="s">
        <v>106</v>
      </c>
      <c r="D6686" s="2">
        <v>12</v>
      </c>
      <c r="E6686" s="3">
        <v>40837.638888888891</v>
      </c>
      <c r="F6686" s="11">
        <v>2.1</v>
      </c>
      <c r="G6686" s="2">
        <v>12712</v>
      </c>
      <c r="H6686" s="11">
        <v>25.200000000000003</v>
      </c>
    </row>
    <row r="6687" spans="1:8" x14ac:dyDescent="0.25">
      <c r="A6687" s="2">
        <v>572241</v>
      </c>
      <c r="B6687" s="1">
        <v>85054</v>
      </c>
      <c r="C6687" s="2" t="s">
        <v>1112</v>
      </c>
      <c r="D6687" s="2">
        <v>6</v>
      </c>
      <c r="E6687" s="3">
        <v>40837.638888888891</v>
      </c>
      <c r="F6687" s="11">
        <v>2.95</v>
      </c>
      <c r="G6687" s="2">
        <v>12712</v>
      </c>
      <c r="H6687" s="11">
        <v>17.700000000000003</v>
      </c>
    </row>
    <row r="6688" spans="1:8" x14ac:dyDescent="0.25">
      <c r="A6688" s="2">
        <v>572241</v>
      </c>
      <c r="B6688" s="1" t="s">
        <v>322</v>
      </c>
      <c r="C6688" s="2" t="s">
        <v>323</v>
      </c>
      <c r="D6688" s="2">
        <v>6</v>
      </c>
      <c r="E6688" s="3">
        <v>40837.638888888891</v>
      </c>
      <c r="F6688" s="11">
        <v>5.95</v>
      </c>
      <c r="G6688" s="2">
        <v>12712</v>
      </c>
      <c r="H6688" s="11">
        <v>35.700000000000003</v>
      </c>
    </row>
    <row r="6689" spans="1:8" x14ac:dyDescent="0.25">
      <c r="A6689" s="2">
        <v>572241</v>
      </c>
      <c r="B6689" s="1" t="s">
        <v>324</v>
      </c>
      <c r="C6689" s="2" t="s">
        <v>325</v>
      </c>
      <c r="D6689" s="2">
        <v>6</v>
      </c>
      <c r="E6689" s="3">
        <v>40837.638888888891</v>
      </c>
      <c r="F6689" s="11">
        <v>5.95</v>
      </c>
      <c r="G6689" s="2">
        <v>12712</v>
      </c>
      <c r="H6689" s="11">
        <v>35.700000000000003</v>
      </c>
    </row>
    <row r="6690" spans="1:8" x14ac:dyDescent="0.25">
      <c r="A6690" s="2">
        <v>572241</v>
      </c>
      <c r="B6690" s="1" t="s">
        <v>442</v>
      </c>
      <c r="C6690" s="2" t="s">
        <v>443</v>
      </c>
      <c r="D6690" s="2">
        <v>6</v>
      </c>
      <c r="E6690" s="3">
        <v>40837.638888888891</v>
      </c>
      <c r="F6690" s="11">
        <v>5.95</v>
      </c>
      <c r="G6690" s="2">
        <v>12712</v>
      </c>
      <c r="H6690" s="11">
        <v>35.700000000000003</v>
      </c>
    </row>
    <row r="6691" spans="1:8" x14ac:dyDescent="0.25">
      <c r="A6691" s="2">
        <v>572559</v>
      </c>
      <c r="B6691" s="1">
        <v>22086</v>
      </c>
      <c r="C6691" s="2" t="s">
        <v>1335</v>
      </c>
      <c r="D6691" s="2">
        <v>12</v>
      </c>
      <c r="E6691" s="3">
        <v>40841.363888888889</v>
      </c>
      <c r="F6691" s="11">
        <v>2.95</v>
      </c>
      <c r="G6691" s="2">
        <v>12476</v>
      </c>
      <c r="H6691" s="11">
        <v>35.400000000000006</v>
      </c>
    </row>
    <row r="6692" spans="1:8" x14ac:dyDescent="0.25">
      <c r="A6692" s="2">
        <v>572559</v>
      </c>
      <c r="B6692" s="1">
        <v>22489</v>
      </c>
      <c r="C6692" s="2" t="s">
        <v>185</v>
      </c>
      <c r="D6692" s="2">
        <v>24</v>
      </c>
      <c r="E6692" s="3">
        <v>40841.363888888889</v>
      </c>
      <c r="F6692" s="11">
        <v>0.42</v>
      </c>
      <c r="G6692" s="2">
        <v>12476</v>
      </c>
      <c r="H6692" s="11">
        <v>10.08</v>
      </c>
    </row>
    <row r="6693" spans="1:8" x14ac:dyDescent="0.25">
      <c r="A6693" s="2">
        <v>572559</v>
      </c>
      <c r="B6693" s="1">
        <v>22531</v>
      </c>
      <c r="C6693" s="2" t="s">
        <v>833</v>
      </c>
      <c r="D6693" s="2">
        <v>24</v>
      </c>
      <c r="E6693" s="3">
        <v>40841.363888888889</v>
      </c>
      <c r="F6693" s="11">
        <v>0.42</v>
      </c>
      <c r="G6693" s="2">
        <v>12476</v>
      </c>
      <c r="H6693" s="11">
        <v>10.08</v>
      </c>
    </row>
    <row r="6694" spans="1:8" x14ac:dyDescent="0.25">
      <c r="A6694" s="2">
        <v>572559</v>
      </c>
      <c r="B6694" s="1">
        <v>22620</v>
      </c>
      <c r="C6694" s="2" t="s">
        <v>155</v>
      </c>
      <c r="D6694" s="2">
        <v>12</v>
      </c>
      <c r="E6694" s="3">
        <v>40841.363888888889</v>
      </c>
      <c r="F6694" s="11">
        <v>1.45</v>
      </c>
      <c r="G6694" s="2">
        <v>12476</v>
      </c>
      <c r="H6694" s="11">
        <v>17.399999999999999</v>
      </c>
    </row>
    <row r="6695" spans="1:8" x14ac:dyDescent="0.25">
      <c r="A6695" s="2">
        <v>572559</v>
      </c>
      <c r="B6695" s="1">
        <v>22734</v>
      </c>
      <c r="C6695" s="2" t="s">
        <v>1369</v>
      </c>
      <c r="D6695" s="2">
        <v>12</v>
      </c>
      <c r="E6695" s="3">
        <v>40841.363888888889</v>
      </c>
      <c r="F6695" s="11">
        <v>2.89</v>
      </c>
      <c r="G6695" s="2">
        <v>12476</v>
      </c>
      <c r="H6695" s="11">
        <v>34.68</v>
      </c>
    </row>
    <row r="6696" spans="1:8" x14ac:dyDescent="0.25">
      <c r="A6696" s="2">
        <v>572559</v>
      </c>
      <c r="B6696" s="1">
        <v>22781</v>
      </c>
      <c r="C6696" s="2" t="s">
        <v>51</v>
      </c>
      <c r="D6696" s="2">
        <v>2</v>
      </c>
      <c r="E6696" s="3">
        <v>40841.363888888889</v>
      </c>
      <c r="F6696" s="11">
        <v>7.65</v>
      </c>
      <c r="G6696" s="2">
        <v>12476</v>
      </c>
      <c r="H6696" s="11">
        <v>15.3</v>
      </c>
    </row>
    <row r="6697" spans="1:8" x14ac:dyDescent="0.25">
      <c r="A6697" s="2">
        <v>572559</v>
      </c>
      <c r="B6697" s="1">
        <v>22952</v>
      </c>
      <c r="C6697" s="2" t="s">
        <v>16</v>
      </c>
      <c r="D6697" s="2">
        <v>24</v>
      </c>
      <c r="E6697" s="3">
        <v>40841.363888888889</v>
      </c>
      <c r="F6697" s="11">
        <v>0.55000000000000004</v>
      </c>
      <c r="G6697" s="2">
        <v>12476</v>
      </c>
      <c r="H6697" s="11">
        <v>13.200000000000001</v>
      </c>
    </row>
    <row r="6698" spans="1:8" x14ac:dyDescent="0.25">
      <c r="A6698" s="2">
        <v>572559</v>
      </c>
      <c r="B6698" s="1">
        <v>22966</v>
      </c>
      <c r="C6698" s="2" t="s">
        <v>209</v>
      </c>
      <c r="D6698" s="2">
        <v>12</v>
      </c>
      <c r="E6698" s="3">
        <v>40841.363888888889</v>
      </c>
      <c r="F6698" s="11">
        <v>1.25</v>
      </c>
      <c r="G6698" s="2">
        <v>12476</v>
      </c>
      <c r="H6698" s="11">
        <v>15</v>
      </c>
    </row>
    <row r="6699" spans="1:8" x14ac:dyDescent="0.25">
      <c r="A6699" s="2">
        <v>572559</v>
      </c>
      <c r="B6699" s="1">
        <v>22992</v>
      </c>
      <c r="C6699" s="2" t="s">
        <v>694</v>
      </c>
      <c r="D6699" s="2">
        <v>12</v>
      </c>
      <c r="E6699" s="3">
        <v>40841.363888888889</v>
      </c>
      <c r="F6699" s="11">
        <v>1.95</v>
      </c>
      <c r="G6699" s="2">
        <v>12476</v>
      </c>
      <c r="H6699" s="11">
        <v>23.4</v>
      </c>
    </row>
    <row r="6700" spans="1:8" x14ac:dyDescent="0.25">
      <c r="A6700" s="2">
        <v>572559</v>
      </c>
      <c r="B6700" s="1">
        <v>23104</v>
      </c>
      <c r="C6700" s="2" t="s">
        <v>1676</v>
      </c>
      <c r="D6700" s="2">
        <v>2</v>
      </c>
      <c r="E6700" s="3">
        <v>40841.363888888889</v>
      </c>
      <c r="F6700" s="11">
        <v>12.5</v>
      </c>
      <c r="G6700" s="2">
        <v>12476</v>
      </c>
      <c r="H6700" s="11">
        <v>25</v>
      </c>
    </row>
    <row r="6701" spans="1:8" x14ac:dyDescent="0.25">
      <c r="A6701" s="2">
        <v>572559</v>
      </c>
      <c r="B6701" s="1">
        <v>23157</v>
      </c>
      <c r="C6701" s="2" t="s">
        <v>1679</v>
      </c>
      <c r="D6701" s="2">
        <v>12</v>
      </c>
      <c r="E6701" s="3">
        <v>40841.363888888889</v>
      </c>
      <c r="F6701" s="11">
        <v>2.08</v>
      </c>
      <c r="G6701" s="2">
        <v>12476</v>
      </c>
      <c r="H6701" s="11">
        <v>24.96</v>
      </c>
    </row>
    <row r="6702" spans="1:8" x14ac:dyDescent="0.25">
      <c r="A6702" s="2">
        <v>572559</v>
      </c>
      <c r="B6702" s="1">
        <v>23318</v>
      </c>
      <c r="C6702" s="2" t="s">
        <v>1181</v>
      </c>
      <c r="D6702" s="2">
        <v>12</v>
      </c>
      <c r="E6702" s="3">
        <v>40841.363888888889</v>
      </c>
      <c r="F6702" s="11">
        <v>2.4900000000000002</v>
      </c>
      <c r="G6702" s="2">
        <v>12476</v>
      </c>
      <c r="H6702" s="11">
        <v>29.880000000000003</v>
      </c>
    </row>
    <row r="6703" spans="1:8" x14ac:dyDescent="0.25">
      <c r="A6703" s="2">
        <v>572559</v>
      </c>
      <c r="B6703" s="1">
        <v>23319</v>
      </c>
      <c r="C6703" s="2" t="s">
        <v>1183</v>
      </c>
      <c r="D6703" s="2">
        <v>12</v>
      </c>
      <c r="E6703" s="3">
        <v>40841.363888888889</v>
      </c>
      <c r="F6703" s="11">
        <v>2.4900000000000002</v>
      </c>
      <c r="G6703" s="2">
        <v>12476</v>
      </c>
      <c r="H6703" s="11">
        <v>29.880000000000003</v>
      </c>
    </row>
    <row r="6704" spans="1:8" x14ac:dyDescent="0.25">
      <c r="A6704" s="2">
        <v>572559</v>
      </c>
      <c r="B6704" s="1">
        <v>23344</v>
      </c>
      <c r="C6704" s="2" t="s">
        <v>1321</v>
      </c>
      <c r="D6704" s="2">
        <v>10</v>
      </c>
      <c r="E6704" s="3">
        <v>40841.363888888889</v>
      </c>
      <c r="F6704" s="11">
        <v>2.08</v>
      </c>
      <c r="G6704" s="2">
        <v>12476</v>
      </c>
      <c r="H6704" s="11">
        <v>20.8</v>
      </c>
    </row>
    <row r="6705" spans="1:8" x14ac:dyDescent="0.25">
      <c r="A6705" s="2">
        <v>572559</v>
      </c>
      <c r="B6705" s="1">
        <v>23349</v>
      </c>
      <c r="C6705" s="2" t="s">
        <v>1680</v>
      </c>
      <c r="D6705" s="2">
        <v>12</v>
      </c>
      <c r="E6705" s="3">
        <v>40841.363888888889</v>
      </c>
      <c r="F6705" s="11">
        <v>1.25</v>
      </c>
      <c r="G6705" s="2">
        <v>12476</v>
      </c>
      <c r="H6705" s="11">
        <v>15</v>
      </c>
    </row>
    <row r="6706" spans="1:8" x14ac:dyDescent="0.25">
      <c r="A6706" s="2">
        <v>572559</v>
      </c>
      <c r="B6706" s="1">
        <v>23350</v>
      </c>
      <c r="C6706" s="2" t="s">
        <v>1666</v>
      </c>
      <c r="D6706" s="2">
        <v>12</v>
      </c>
      <c r="E6706" s="3">
        <v>40841.363888888889</v>
      </c>
      <c r="F6706" s="11">
        <v>1.25</v>
      </c>
      <c r="G6706" s="2">
        <v>12476</v>
      </c>
      <c r="H6706" s="11">
        <v>15</v>
      </c>
    </row>
    <row r="6707" spans="1:8" x14ac:dyDescent="0.25">
      <c r="A6707" s="2">
        <v>572559</v>
      </c>
      <c r="B6707" s="1">
        <v>23351</v>
      </c>
      <c r="C6707" s="2" t="s">
        <v>1607</v>
      </c>
      <c r="D6707" s="2">
        <v>12</v>
      </c>
      <c r="E6707" s="3">
        <v>40841.363888888889</v>
      </c>
      <c r="F6707" s="11">
        <v>1.25</v>
      </c>
      <c r="G6707" s="2">
        <v>12476</v>
      </c>
      <c r="H6707" s="11">
        <v>15</v>
      </c>
    </row>
    <row r="6708" spans="1:8" x14ac:dyDescent="0.25">
      <c r="A6708" s="2">
        <v>572559</v>
      </c>
      <c r="B6708" s="1">
        <v>23353</v>
      </c>
      <c r="C6708" s="2" t="s">
        <v>1357</v>
      </c>
      <c r="D6708" s="2">
        <v>12</v>
      </c>
      <c r="E6708" s="3">
        <v>40841.363888888889</v>
      </c>
      <c r="F6708" s="11">
        <v>0.83</v>
      </c>
      <c r="G6708" s="2">
        <v>12476</v>
      </c>
      <c r="H6708" s="11">
        <v>9.9599999999999991</v>
      </c>
    </row>
    <row r="6709" spans="1:8" x14ac:dyDescent="0.25">
      <c r="A6709" s="2">
        <v>572559</v>
      </c>
      <c r="B6709" s="1">
        <v>23354</v>
      </c>
      <c r="C6709" s="2" t="s">
        <v>1358</v>
      </c>
      <c r="D6709" s="2">
        <v>12</v>
      </c>
      <c r="E6709" s="3">
        <v>40841.363888888889</v>
      </c>
      <c r="F6709" s="11">
        <v>0.83</v>
      </c>
      <c r="G6709" s="2">
        <v>12476</v>
      </c>
      <c r="H6709" s="11">
        <v>9.9599999999999991</v>
      </c>
    </row>
    <row r="6710" spans="1:8" x14ac:dyDescent="0.25">
      <c r="A6710" s="2">
        <v>572559</v>
      </c>
      <c r="B6710" s="1">
        <v>23356</v>
      </c>
      <c r="C6710" s="2" t="s">
        <v>1677</v>
      </c>
      <c r="D6710" s="2">
        <v>6</v>
      </c>
      <c r="E6710" s="3">
        <v>40841.363888888889</v>
      </c>
      <c r="F6710" s="11">
        <v>5.95</v>
      </c>
      <c r="G6710" s="2">
        <v>12476</v>
      </c>
      <c r="H6710" s="11">
        <v>35.700000000000003</v>
      </c>
    </row>
    <row r="6711" spans="1:8" x14ac:dyDescent="0.25">
      <c r="A6711" s="2">
        <v>572559</v>
      </c>
      <c r="B6711" s="1">
        <v>23506</v>
      </c>
      <c r="C6711" s="2" t="s">
        <v>1581</v>
      </c>
      <c r="D6711" s="2">
        <v>20</v>
      </c>
      <c r="E6711" s="3">
        <v>40841.363888888889</v>
      </c>
      <c r="F6711" s="11">
        <v>0.42</v>
      </c>
      <c r="G6711" s="2">
        <v>12476</v>
      </c>
      <c r="H6711" s="11">
        <v>8.4</v>
      </c>
    </row>
    <row r="6712" spans="1:8" x14ac:dyDescent="0.25">
      <c r="A6712" s="2">
        <v>572559</v>
      </c>
      <c r="B6712" s="1">
        <v>23571</v>
      </c>
      <c r="C6712" s="2" t="s">
        <v>1678</v>
      </c>
      <c r="D6712" s="2">
        <v>12</v>
      </c>
      <c r="E6712" s="3">
        <v>40841.363888888889</v>
      </c>
      <c r="F6712" s="11">
        <v>1.65</v>
      </c>
      <c r="G6712" s="2">
        <v>12476</v>
      </c>
      <c r="H6712" s="11">
        <v>19.799999999999997</v>
      </c>
    </row>
    <row r="6713" spans="1:8" x14ac:dyDescent="0.25">
      <c r="A6713" s="2">
        <v>572559</v>
      </c>
      <c r="B6713" s="1" t="s">
        <v>1649</v>
      </c>
      <c r="C6713" s="2" t="s">
        <v>1650</v>
      </c>
      <c r="D6713" s="2">
        <v>12</v>
      </c>
      <c r="E6713" s="3">
        <v>40841.363888888889</v>
      </c>
      <c r="F6713" s="11">
        <v>1.25</v>
      </c>
      <c r="G6713" s="2">
        <v>12476</v>
      </c>
      <c r="H6713" s="11">
        <v>15</v>
      </c>
    </row>
    <row r="6714" spans="1:8" x14ac:dyDescent="0.25">
      <c r="A6714" s="2">
        <v>572560</v>
      </c>
      <c r="B6714" s="1">
        <v>22555</v>
      </c>
      <c r="C6714" s="2" t="s">
        <v>181</v>
      </c>
      <c r="D6714" s="2">
        <v>36</v>
      </c>
      <c r="E6714" s="3">
        <v>40841.364583333336</v>
      </c>
      <c r="F6714" s="11">
        <v>1.65</v>
      </c>
      <c r="G6714" s="2">
        <v>12476</v>
      </c>
      <c r="H6714" s="11">
        <v>59.4</v>
      </c>
    </row>
    <row r="6715" spans="1:8" x14ac:dyDescent="0.25">
      <c r="A6715" s="2">
        <v>572560</v>
      </c>
      <c r="B6715" s="1">
        <v>22556</v>
      </c>
      <c r="C6715" s="2" t="s">
        <v>77</v>
      </c>
      <c r="D6715" s="2">
        <v>36</v>
      </c>
      <c r="E6715" s="3">
        <v>40841.364583333336</v>
      </c>
      <c r="F6715" s="11">
        <v>1.65</v>
      </c>
      <c r="G6715" s="2">
        <v>12476</v>
      </c>
      <c r="H6715" s="11">
        <v>59.4</v>
      </c>
    </row>
    <row r="6716" spans="1:8" x14ac:dyDescent="0.25">
      <c r="A6716" s="2">
        <v>572560</v>
      </c>
      <c r="B6716" s="1">
        <v>22624</v>
      </c>
      <c r="C6716" s="2" t="s">
        <v>48</v>
      </c>
      <c r="D6716" s="2">
        <v>4</v>
      </c>
      <c r="E6716" s="3">
        <v>40841.364583333336</v>
      </c>
      <c r="F6716" s="11">
        <v>8.5</v>
      </c>
      <c r="G6716" s="2">
        <v>12476</v>
      </c>
      <c r="H6716" s="11">
        <v>34</v>
      </c>
    </row>
    <row r="6717" spans="1:8" x14ac:dyDescent="0.25">
      <c r="A6717" s="2">
        <v>572560</v>
      </c>
      <c r="B6717" s="1">
        <v>22627</v>
      </c>
      <c r="C6717" s="2" t="s">
        <v>150</v>
      </c>
      <c r="D6717" s="2">
        <v>4</v>
      </c>
      <c r="E6717" s="3">
        <v>40841.364583333336</v>
      </c>
      <c r="F6717" s="11">
        <v>8.5</v>
      </c>
      <c r="G6717" s="2">
        <v>12476</v>
      </c>
      <c r="H6717" s="11">
        <v>34</v>
      </c>
    </row>
    <row r="6718" spans="1:8" x14ac:dyDescent="0.25">
      <c r="A6718" s="2">
        <v>572560</v>
      </c>
      <c r="B6718" s="1">
        <v>22660</v>
      </c>
      <c r="C6718" s="2" t="s">
        <v>1110</v>
      </c>
      <c r="D6718" s="2">
        <v>4</v>
      </c>
      <c r="E6718" s="3">
        <v>40841.364583333336</v>
      </c>
      <c r="F6718" s="11">
        <v>8.25</v>
      </c>
      <c r="G6718" s="2">
        <v>12476</v>
      </c>
      <c r="H6718" s="11">
        <v>33</v>
      </c>
    </row>
    <row r="6719" spans="1:8" x14ac:dyDescent="0.25">
      <c r="A6719" s="2">
        <v>572560</v>
      </c>
      <c r="B6719" s="1">
        <v>22691</v>
      </c>
      <c r="C6719" s="2" t="s">
        <v>1681</v>
      </c>
      <c r="D6719" s="2">
        <v>6</v>
      </c>
      <c r="E6719" s="3">
        <v>40841.364583333336</v>
      </c>
      <c r="F6719" s="11">
        <v>8.25</v>
      </c>
      <c r="G6719" s="2">
        <v>12476</v>
      </c>
      <c r="H6719" s="11">
        <v>49.5</v>
      </c>
    </row>
    <row r="6720" spans="1:8" x14ac:dyDescent="0.25">
      <c r="A6720" s="2">
        <v>572560</v>
      </c>
      <c r="B6720" s="1">
        <v>22847</v>
      </c>
      <c r="C6720" s="2" t="s">
        <v>49</v>
      </c>
      <c r="D6720" s="2">
        <v>8</v>
      </c>
      <c r="E6720" s="3">
        <v>40841.364583333336</v>
      </c>
      <c r="F6720" s="11">
        <v>14.95</v>
      </c>
      <c r="G6720" s="2">
        <v>12476</v>
      </c>
      <c r="H6720" s="11">
        <v>119.6</v>
      </c>
    </row>
    <row r="6721" spans="1:8" x14ac:dyDescent="0.25">
      <c r="A6721" s="2">
        <v>572560</v>
      </c>
      <c r="B6721" s="1">
        <v>22964</v>
      </c>
      <c r="C6721" s="2" t="s">
        <v>53</v>
      </c>
      <c r="D6721" s="2">
        <v>12</v>
      </c>
      <c r="E6721" s="3">
        <v>40841.364583333336</v>
      </c>
      <c r="F6721" s="11">
        <v>2.1</v>
      </c>
      <c r="G6721" s="2">
        <v>12476</v>
      </c>
      <c r="H6721" s="11">
        <v>25.200000000000003</v>
      </c>
    </row>
    <row r="6722" spans="1:8" x14ac:dyDescent="0.25">
      <c r="A6722" s="2">
        <v>572560</v>
      </c>
      <c r="B6722" s="1">
        <v>48184</v>
      </c>
      <c r="C6722" s="2" t="s">
        <v>647</v>
      </c>
      <c r="D6722" s="2">
        <v>6</v>
      </c>
      <c r="E6722" s="3">
        <v>40841.364583333336</v>
      </c>
      <c r="F6722" s="11">
        <v>8.25</v>
      </c>
      <c r="G6722" s="2">
        <v>12476</v>
      </c>
      <c r="H6722" s="11">
        <v>49.5</v>
      </c>
    </row>
    <row r="6723" spans="1:8" x14ac:dyDescent="0.25">
      <c r="A6723" s="2">
        <v>572560</v>
      </c>
      <c r="B6723" s="1" t="s">
        <v>608</v>
      </c>
      <c r="C6723" s="2" t="s">
        <v>609</v>
      </c>
      <c r="D6723" s="2">
        <v>12</v>
      </c>
      <c r="E6723" s="3">
        <v>40841.364583333336</v>
      </c>
      <c r="F6723" s="11">
        <v>3.39</v>
      </c>
      <c r="G6723" s="2">
        <v>12476</v>
      </c>
      <c r="H6723" s="11">
        <v>40.68</v>
      </c>
    </row>
    <row r="6724" spans="1:8" x14ac:dyDescent="0.25">
      <c r="A6724" s="2">
        <v>572895</v>
      </c>
      <c r="B6724" s="1">
        <v>22135</v>
      </c>
      <c r="C6724" s="2" t="s">
        <v>894</v>
      </c>
      <c r="D6724" s="2">
        <v>12</v>
      </c>
      <c r="E6724" s="3">
        <v>40842.61041666667</v>
      </c>
      <c r="F6724" s="11">
        <v>0.42</v>
      </c>
      <c r="G6724" s="2">
        <v>12569</v>
      </c>
      <c r="H6724" s="11">
        <v>5.04</v>
      </c>
    </row>
    <row r="6725" spans="1:8" x14ac:dyDescent="0.25">
      <c r="A6725" s="2">
        <v>572895</v>
      </c>
      <c r="B6725" s="1">
        <v>22223</v>
      </c>
      <c r="C6725" s="2" t="s">
        <v>244</v>
      </c>
      <c r="D6725" s="2">
        <v>3</v>
      </c>
      <c r="E6725" s="3">
        <v>40842.61041666667</v>
      </c>
      <c r="F6725" s="11">
        <v>4.95</v>
      </c>
      <c r="G6725" s="2">
        <v>12569</v>
      </c>
      <c r="H6725" s="11">
        <v>14.850000000000001</v>
      </c>
    </row>
    <row r="6726" spans="1:8" x14ac:dyDescent="0.25">
      <c r="A6726" s="2">
        <v>572894</v>
      </c>
      <c r="B6726" s="1">
        <v>22624</v>
      </c>
      <c r="C6726" s="2" t="s">
        <v>48</v>
      </c>
      <c r="D6726" s="2">
        <v>2</v>
      </c>
      <c r="E6726" s="3">
        <v>40842.61041666667</v>
      </c>
      <c r="F6726" s="11">
        <v>8.5</v>
      </c>
      <c r="G6726" s="2">
        <v>12569</v>
      </c>
      <c r="H6726" s="11">
        <v>17</v>
      </c>
    </row>
    <row r="6727" spans="1:8" x14ac:dyDescent="0.25">
      <c r="A6727" s="2">
        <v>572894</v>
      </c>
      <c r="B6727" s="1">
        <v>22625</v>
      </c>
      <c r="C6727" s="2" t="s">
        <v>117</v>
      </c>
      <c r="D6727" s="2">
        <v>2</v>
      </c>
      <c r="E6727" s="3">
        <v>40842.61041666667</v>
      </c>
      <c r="F6727" s="11">
        <v>8.5</v>
      </c>
      <c r="G6727" s="2">
        <v>12569</v>
      </c>
      <c r="H6727" s="11">
        <v>17</v>
      </c>
    </row>
    <row r="6728" spans="1:8" x14ac:dyDescent="0.25">
      <c r="A6728" s="2">
        <v>572895</v>
      </c>
      <c r="B6728" s="1">
        <v>22776</v>
      </c>
      <c r="C6728" s="2" t="s">
        <v>1682</v>
      </c>
      <c r="D6728" s="2">
        <v>3</v>
      </c>
      <c r="E6728" s="3">
        <v>40842.61041666667</v>
      </c>
      <c r="F6728" s="11">
        <v>9.9499999999999993</v>
      </c>
      <c r="G6728" s="2">
        <v>12569</v>
      </c>
      <c r="H6728" s="11">
        <v>29.849999999999998</v>
      </c>
    </row>
    <row r="6729" spans="1:8" x14ac:dyDescent="0.25">
      <c r="A6729" s="2">
        <v>573106</v>
      </c>
      <c r="B6729" s="1">
        <v>21249</v>
      </c>
      <c r="C6729" s="2" t="s">
        <v>23</v>
      </c>
      <c r="D6729" s="2">
        <v>12</v>
      </c>
      <c r="E6729" s="3">
        <v>40843.628472222219</v>
      </c>
      <c r="F6729" s="11">
        <v>2.95</v>
      </c>
      <c r="G6729" s="2">
        <v>12626</v>
      </c>
      <c r="H6729" s="11">
        <v>35.400000000000006</v>
      </c>
    </row>
    <row r="6730" spans="1:8" x14ac:dyDescent="0.25">
      <c r="A6730" s="2">
        <v>573106</v>
      </c>
      <c r="B6730" s="1">
        <v>22571</v>
      </c>
      <c r="C6730" s="2" t="s">
        <v>70</v>
      </c>
      <c r="D6730" s="2">
        <v>12</v>
      </c>
      <c r="E6730" s="3">
        <v>40843.628472222219</v>
      </c>
      <c r="F6730" s="11">
        <v>0.85</v>
      </c>
      <c r="G6730" s="2">
        <v>12626</v>
      </c>
      <c r="H6730" s="11">
        <v>10.199999999999999</v>
      </c>
    </row>
    <row r="6731" spans="1:8" x14ac:dyDescent="0.25">
      <c r="A6731" s="2">
        <v>573106</v>
      </c>
      <c r="B6731" s="1">
        <v>22572</v>
      </c>
      <c r="C6731" s="2" t="s">
        <v>71</v>
      </c>
      <c r="D6731" s="2">
        <v>12</v>
      </c>
      <c r="E6731" s="3">
        <v>40843.628472222219</v>
      </c>
      <c r="F6731" s="11">
        <v>0.85</v>
      </c>
      <c r="G6731" s="2">
        <v>12626</v>
      </c>
      <c r="H6731" s="11">
        <v>10.199999999999999</v>
      </c>
    </row>
    <row r="6732" spans="1:8" x14ac:dyDescent="0.25">
      <c r="A6732" s="2">
        <v>573106</v>
      </c>
      <c r="B6732" s="1">
        <v>22593</v>
      </c>
      <c r="C6732" s="2" t="s">
        <v>94</v>
      </c>
      <c r="D6732" s="2">
        <v>12</v>
      </c>
      <c r="E6732" s="3">
        <v>40843.628472222219</v>
      </c>
      <c r="F6732" s="11">
        <v>0.85</v>
      </c>
      <c r="G6732" s="2">
        <v>12626</v>
      </c>
      <c r="H6732" s="11">
        <v>10.199999999999999</v>
      </c>
    </row>
    <row r="6733" spans="1:8" x14ac:dyDescent="0.25">
      <c r="A6733" s="2">
        <v>573106</v>
      </c>
      <c r="B6733" s="1">
        <v>22594</v>
      </c>
      <c r="C6733" s="2" t="s">
        <v>93</v>
      </c>
      <c r="D6733" s="2">
        <v>12</v>
      </c>
      <c r="E6733" s="3">
        <v>40843.628472222219</v>
      </c>
      <c r="F6733" s="11">
        <v>0.85</v>
      </c>
      <c r="G6733" s="2">
        <v>12626</v>
      </c>
      <c r="H6733" s="11">
        <v>10.199999999999999</v>
      </c>
    </row>
    <row r="6734" spans="1:8" x14ac:dyDescent="0.25">
      <c r="A6734" s="2">
        <v>573106</v>
      </c>
      <c r="B6734" s="1">
        <v>22736</v>
      </c>
      <c r="C6734" s="2" t="s">
        <v>1683</v>
      </c>
      <c r="D6734" s="2">
        <v>10</v>
      </c>
      <c r="E6734" s="3">
        <v>40843.628472222219</v>
      </c>
      <c r="F6734" s="11">
        <v>1.65</v>
      </c>
      <c r="G6734" s="2">
        <v>12626</v>
      </c>
      <c r="H6734" s="11">
        <v>16.5</v>
      </c>
    </row>
    <row r="6735" spans="1:8" x14ac:dyDescent="0.25">
      <c r="A6735" s="2">
        <v>573106</v>
      </c>
      <c r="B6735" s="1">
        <v>22738</v>
      </c>
      <c r="C6735" s="2" t="s">
        <v>1684</v>
      </c>
      <c r="D6735" s="2">
        <v>10</v>
      </c>
      <c r="E6735" s="3">
        <v>40843.628472222219</v>
      </c>
      <c r="F6735" s="11">
        <v>1.65</v>
      </c>
      <c r="G6735" s="2">
        <v>12626</v>
      </c>
      <c r="H6735" s="11">
        <v>16.5</v>
      </c>
    </row>
    <row r="6736" spans="1:8" x14ac:dyDescent="0.25">
      <c r="A6736" s="2">
        <v>573106</v>
      </c>
      <c r="B6736" s="1">
        <v>23474</v>
      </c>
      <c r="C6736" s="2" t="s">
        <v>1687</v>
      </c>
      <c r="D6736" s="2">
        <v>12</v>
      </c>
      <c r="E6736" s="3">
        <v>40843.628472222219</v>
      </c>
      <c r="F6736" s="11">
        <v>0.83</v>
      </c>
      <c r="G6736" s="2">
        <v>12626</v>
      </c>
      <c r="H6736" s="11">
        <v>9.9599999999999991</v>
      </c>
    </row>
    <row r="6737" spans="1:8" x14ac:dyDescent="0.25">
      <c r="A6737" s="2">
        <v>573106</v>
      </c>
      <c r="B6737" s="1">
        <v>23476</v>
      </c>
      <c r="C6737" s="2" t="s">
        <v>1685</v>
      </c>
      <c r="D6737" s="2">
        <v>12</v>
      </c>
      <c r="E6737" s="3">
        <v>40843.628472222219</v>
      </c>
      <c r="F6737" s="11">
        <v>1.25</v>
      </c>
      <c r="G6737" s="2">
        <v>12626</v>
      </c>
      <c r="H6737" s="11">
        <v>15</v>
      </c>
    </row>
    <row r="6738" spans="1:8" x14ac:dyDescent="0.25">
      <c r="A6738" s="2">
        <v>573106</v>
      </c>
      <c r="B6738" s="1">
        <v>23480</v>
      </c>
      <c r="C6738" s="2" t="s">
        <v>1686</v>
      </c>
      <c r="D6738" s="2">
        <v>8</v>
      </c>
      <c r="E6738" s="3">
        <v>40843.628472222219</v>
      </c>
      <c r="F6738" s="11">
        <v>3.75</v>
      </c>
      <c r="G6738" s="2">
        <v>12626</v>
      </c>
      <c r="H6738" s="11">
        <v>30</v>
      </c>
    </row>
    <row r="6739" spans="1:8" x14ac:dyDescent="0.25">
      <c r="A6739" s="2">
        <v>573106</v>
      </c>
      <c r="B6739" s="1">
        <v>23570</v>
      </c>
      <c r="C6739" s="2" t="s">
        <v>1688</v>
      </c>
      <c r="D6739" s="2">
        <v>12</v>
      </c>
      <c r="E6739" s="3">
        <v>40843.628472222219</v>
      </c>
      <c r="F6739" s="11">
        <v>1.25</v>
      </c>
      <c r="G6739" s="2">
        <v>12626</v>
      </c>
      <c r="H6739" s="11">
        <v>15</v>
      </c>
    </row>
    <row r="6740" spans="1:8" x14ac:dyDescent="0.25">
      <c r="A6740" s="2">
        <v>573106</v>
      </c>
      <c r="B6740" s="1">
        <v>23571</v>
      </c>
      <c r="C6740" s="2" t="s">
        <v>1678</v>
      </c>
      <c r="D6740" s="2">
        <v>12</v>
      </c>
      <c r="E6740" s="3">
        <v>40843.628472222219</v>
      </c>
      <c r="F6740" s="11">
        <v>1.65</v>
      </c>
      <c r="G6740" s="2">
        <v>12626</v>
      </c>
      <c r="H6740" s="11">
        <v>19.799999999999997</v>
      </c>
    </row>
    <row r="6741" spans="1:8" x14ac:dyDescent="0.25">
      <c r="A6741" s="2">
        <v>573136</v>
      </c>
      <c r="B6741" s="1">
        <v>20979</v>
      </c>
      <c r="C6741" s="2" t="s">
        <v>151</v>
      </c>
      <c r="D6741" s="2">
        <v>16</v>
      </c>
      <c r="E6741" s="3">
        <v>40843.708333333336</v>
      </c>
      <c r="F6741" s="11">
        <v>1.25</v>
      </c>
      <c r="G6741" s="2">
        <v>12709</v>
      </c>
      <c r="H6741" s="11">
        <v>20</v>
      </c>
    </row>
    <row r="6742" spans="1:8" x14ac:dyDescent="0.25">
      <c r="A6742" s="2">
        <v>573136</v>
      </c>
      <c r="B6742" s="1">
        <v>21485</v>
      </c>
      <c r="C6742" s="2" t="s">
        <v>213</v>
      </c>
      <c r="D6742" s="2">
        <v>3</v>
      </c>
      <c r="E6742" s="3">
        <v>40843.708333333336</v>
      </c>
      <c r="F6742" s="11">
        <v>4.95</v>
      </c>
      <c r="G6742" s="2">
        <v>12709</v>
      </c>
      <c r="H6742" s="11">
        <v>14.850000000000001</v>
      </c>
    </row>
    <row r="6743" spans="1:8" x14ac:dyDescent="0.25">
      <c r="A6743" s="2">
        <v>573136</v>
      </c>
      <c r="B6743" s="1">
        <v>21916</v>
      </c>
      <c r="C6743" s="2" t="s">
        <v>545</v>
      </c>
      <c r="D6743" s="2">
        <v>24</v>
      </c>
      <c r="E6743" s="3">
        <v>40843.708333333336</v>
      </c>
      <c r="F6743" s="11">
        <v>0.42</v>
      </c>
      <c r="G6743" s="2">
        <v>12709</v>
      </c>
      <c r="H6743" s="11">
        <v>10.08</v>
      </c>
    </row>
    <row r="6744" spans="1:8" x14ac:dyDescent="0.25">
      <c r="A6744" s="2">
        <v>573136</v>
      </c>
      <c r="B6744" s="1">
        <v>22423</v>
      </c>
      <c r="C6744" s="2" t="s">
        <v>100</v>
      </c>
      <c r="D6744" s="2">
        <v>5</v>
      </c>
      <c r="E6744" s="3">
        <v>40843.708333333336</v>
      </c>
      <c r="F6744" s="11">
        <v>12.75</v>
      </c>
      <c r="G6744" s="2">
        <v>12709</v>
      </c>
      <c r="H6744" s="11">
        <v>63.75</v>
      </c>
    </row>
    <row r="6745" spans="1:8" x14ac:dyDescent="0.25">
      <c r="A6745" s="2">
        <v>573136</v>
      </c>
      <c r="B6745" s="1">
        <v>22625</v>
      </c>
      <c r="C6745" s="2" t="s">
        <v>117</v>
      </c>
      <c r="D6745" s="2">
        <v>4</v>
      </c>
      <c r="E6745" s="3">
        <v>40843.708333333336</v>
      </c>
      <c r="F6745" s="11">
        <v>8.5</v>
      </c>
      <c r="G6745" s="2">
        <v>12709</v>
      </c>
      <c r="H6745" s="11">
        <v>34</v>
      </c>
    </row>
    <row r="6746" spans="1:8" x14ac:dyDescent="0.25">
      <c r="A6746" s="2">
        <v>573136</v>
      </c>
      <c r="B6746" s="1">
        <v>22727</v>
      </c>
      <c r="C6746" s="2" t="s">
        <v>161</v>
      </c>
      <c r="D6746" s="2">
        <v>8</v>
      </c>
      <c r="E6746" s="3">
        <v>40843.708333333336</v>
      </c>
      <c r="F6746" s="11">
        <v>3.75</v>
      </c>
      <c r="G6746" s="2">
        <v>12709</v>
      </c>
      <c r="H6746" s="11">
        <v>30</v>
      </c>
    </row>
    <row r="6747" spans="1:8" x14ac:dyDescent="0.25">
      <c r="A6747" s="2">
        <v>573136</v>
      </c>
      <c r="B6747" s="1">
        <v>23210</v>
      </c>
      <c r="C6747" s="2" t="s">
        <v>1073</v>
      </c>
      <c r="D6747" s="2">
        <v>24</v>
      </c>
      <c r="E6747" s="3">
        <v>40843.708333333336</v>
      </c>
      <c r="F6747" s="11">
        <v>1.25</v>
      </c>
      <c r="G6747" s="2">
        <v>12709</v>
      </c>
      <c r="H6747" s="11">
        <v>30</v>
      </c>
    </row>
    <row r="6748" spans="1:8" x14ac:dyDescent="0.25">
      <c r="A6748" s="2">
        <v>573136</v>
      </c>
      <c r="B6748" s="1">
        <v>23212</v>
      </c>
      <c r="C6748" s="2" t="s">
        <v>1075</v>
      </c>
      <c r="D6748" s="2">
        <v>12</v>
      </c>
      <c r="E6748" s="3">
        <v>40843.708333333336</v>
      </c>
      <c r="F6748" s="11">
        <v>1.25</v>
      </c>
      <c r="G6748" s="2">
        <v>12709</v>
      </c>
      <c r="H6748" s="11">
        <v>15</v>
      </c>
    </row>
    <row r="6749" spans="1:8" x14ac:dyDescent="0.25">
      <c r="A6749" s="2">
        <v>573136</v>
      </c>
      <c r="B6749" s="1">
        <v>23213</v>
      </c>
      <c r="C6749" s="2" t="s">
        <v>1074</v>
      </c>
      <c r="D6749" s="2">
        <v>12</v>
      </c>
      <c r="E6749" s="3">
        <v>40843.708333333336</v>
      </c>
      <c r="F6749" s="11">
        <v>1.25</v>
      </c>
      <c r="G6749" s="2">
        <v>12709</v>
      </c>
      <c r="H6749" s="11">
        <v>15</v>
      </c>
    </row>
    <row r="6750" spans="1:8" x14ac:dyDescent="0.25">
      <c r="A6750" s="2">
        <v>573284</v>
      </c>
      <c r="B6750" s="1">
        <v>22077</v>
      </c>
      <c r="C6750" s="2" t="s">
        <v>17</v>
      </c>
      <c r="D6750" s="2">
        <v>12</v>
      </c>
      <c r="E6750" s="3">
        <v>40844.602083333331</v>
      </c>
      <c r="F6750" s="11">
        <v>1.95</v>
      </c>
      <c r="G6750" s="2">
        <v>13812</v>
      </c>
      <c r="H6750" s="11">
        <v>23.4</v>
      </c>
    </row>
    <row r="6751" spans="1:8" x14ac:dyDescent="0.25">
      <c r="A6751" s="2">
        <v>573284</v>
      </c>
      <c r="B6751" s="1">
        <v>22571</v>
      </c>
      <c r="C6751" s="2" t="s">
        <v>70</v>
      </c>
      <c r="D6751" s="2">
        <v>12</v>
      </c>
      <c r="E6751" s="3">
        <v>40844.602083333331</v>
      </c>
      <c r="F6751" s="11">
        <v>0.85</v>
      </c>
      <c r="G6751" s="2">
        <v>13812</v>
      </c>
      <c r="H6751" s="11">
        <v>10.199999999999999</v>
      </c>
    </row>
    <row r="6752" spans="1:8" x14ac:dyDescent="0.25">
      <c r="A6752" s="2">
        <v>573284</v>
      </c>
      <c r="B6752" s="1">
        <v>22579</v>
      </c>
      <c r="C6752" s="2" t="s">
        <v>72</v>
      </c>
      <c r="D6752" s="2">
        <v>24</v>
      </c>
      <c r="E6752" s="3">
        <v>40844.602083333331</v>
      </c>
      <c r="F6752" s="11">
        <v>0.28999999999999998</v>
      </c>
      <c r="G6752" s="2">
        <v>13812</v>
      </c>
      <c r="H6752" s="11">
        <v>6.9599999999999991</v>
      </c>
    </row>
    <row r="6753" spans="1:8" x14ac:dyDescent="0.25">
      <c r="A6753" s="2">
        <v>573284</v>
      </c>
      <c r="B6753" s="1">
        <v>22625</v>
      </c>
      <c r="C6753" s="2" t="s">
        <v>117</v>
      </c>
      <c r="D6753" s="2">
        <v>2</v>
      </c>
      <c r="E6753" s="3">
        <v>40844.602083333331</v>
      </c>
      <c r="F6753" s="11">
        <v>8.5</v>
      </c>
      <c r="G6753" s="2">
        <v>13812</v>
      </c>
      <c r="H6753" s="11">
        <v>17</v>
      </c>
    </row>
    <row r="6754" spans="1:8" x14ac:dyDescent="0.25">
      <c r="A6754" s="2">
        <v>573284</v>
      </c>
      <c r="B6754" s="1">
        <v>23247</v>
      </c>
      <c r="C6754" s="2" t="s">
        <v>1340</v>
      </c>
      <c r="D6754" s="2">
        <v>6</v>
      </c>
      <c r="E6754" s="3">
        <v>40844.602083333331</v>
      </c>
      <c r="F6754" s="11">
        <v>2.89</v>
      </c>
      <c r="G6754" s="2">
        <v>13812</v>
      </c>
      <c r="H6754" s="11">
        <v>17.34</v>
      </c>
    </row>
    <row r="6755" spans="1:8" x14ac:dyDescent="0.25">
      <c r="A6755" s="2">
        <v>573284</v>
      </c>
      <c r="B6755" s="1">
        <v>23515</v>
      </c>
      <c r="C6755" s="2" t="s">
        <v>1539</v>
      </c>
      <c r="D6755" s="2">
        <v>6</v>
      </c>
      <c r="E6755" s="3">
        <v>40844.602083333331</v>
      </c>
      <c r="F6755" s="11">
        <v>2.08</v>
      </c>
      <c r="G6755" s="2">
        <v>13812</v>
      </c>
      <c r="H6755" s="11">
        <v>12.48</v>
      </c>
    </row>
    <row r="6756" spans="1:8" x14ac:dyDescent="0.25">
      <c r="A6756" s="2">
        <v>573284</v>
      </c>
      <c r="B6756" s="1">
        <v>84946</v>
      </c>
      <c r="C6756" s="2" t="s">
        <v>1303</v>
      </c>
      <c r="D6756" s="2">
        <v>12</v>
      </c>
      <c r="E6756" s="3">
        <v>40844.602083333331</v>
      </c>
      <c r="F6756" s="11">
        <v>1.25</v>
      </c>
      <c r="G6756" s="2">
        <v>13812</v>
      </c>
      <c r="H6756" s="11">
        <v>15</v>
      </c>
    </row>
    <row r="6757" spans="1:8" x14ac:dyDescent="0.25">
      <c r="A6757" s="2">
        <v>573289</v>
      </c>
      <c r="B6757" s="1">
        <v>20712</v>
      </c>
      <c r="C6757" s="2" t="s">
        <v>6</v>
      </c>
      <c r="D6757" s="2">
        <v>20</v>
      </c>
      <c r="E6757" s="3">
        <v>40844.613888888889</v>
      </c>
      <c r="F6757" s="11">
        <v>2.08</v>
      </c>
      <c r="G6757" s="2">
        <v>12705</v>
      </c>
      <c r="H6757" s="11">
        <v>41.6</v>
      </c>
    </row>
    <row r="6758" spans="1:8" x14ac:dyDescent="0.25">
      <c r="A6758" s="2">
        <v>573289</v>
      </c>
      <c r="B6758" s="1">
        <v>20719</v>
      </c>
      <c r="C6758" s="2" t="s">
        <v>76</v>
      </c>
      <c r="D6758" s="2">
        <v>10</v>
      </c>
      <c r="E6758" s="3">
        <v>40844.613888888889</v>
      </c>
      <c r="F6758" s="11">
        <v>0.85</v>
      </c>
      <c r="G6758" s="2">
        <v>12705</v>
      </c>
      <c r="H6758" s="11">
        <v>8.5</v>
      </c>
    </row>
    <row r="6759" spans="1:8" x14ac:dyDescent="0.25">
      <c r="A6759" s="2">
        <v>573289</v>
      </c>
      <c r="B6759" s="1">
        <v>21429</v>
      </c>
      <c r="C6759" s="2" t="s">
        <v>149</v>
      </c>
      <c r="D6759" s="2">
        <v>8</v>
      </c>
      <c r="E6759" s="3">
        <v>40844.613888888889</v>
      </c>
      <c r="F6759" s="11">
        <v>1.95</v>
      </c>
      <c r="G6759" s="2">
        <v>12705</v>
      </c>
      <c r="H6759" s="11">
        <v>15.6</v>
      </c>
    </row>
    <row r="6760" spans="1:8" x14ac:dyDescent="0.25">
      <c r="A6760" s="2">
        <v>573289</v>
      </c>
      <c r="B6760" s="1">
        <v>21481</v>
      </c>
      <c r="C6760" s="2" t="s">
        <v>119</v>
      </c>
      <c r="D6760" s="2">
        <v>8</v>
      </c>
      <c r="E6760" s="3">
        <v>40844.613888888889</v>
      </c>
      <c r="F6760" s="11">
        <v>3.75</v>
      </c>
      <c r="G6760" s="2">
        <v>12705</v>
      </c>
      <c r="H6760" s="11">
        <v>30</v>
      </c>
    </row>
    <row r="6761" spans="1:8" x14ac:dyDescent="0.25">
      <c r="A6761" s="2">
        <v>573289</v>
      </c>
      <c r="B6761" s="1">
        <v>21787</v>
      </c>
      <c r="C6761" s="2" t="s">
        <v>178</v>
      </c>
      <c r="D6761" s="2">
        <v>24</v>
      </c>
      <c r="E6761" s="3">
        <v>40844.613888888889</v>
      </c>
      <c r="F6761" s="11">
        <v>0.85</v>
      </c>
      <c r="G6761" s="2">
        <v>12705</v>
      </c>
      <c r="H6761" s="11">
        <v>20.399999999999999</v>
      </c>
    </row>
    <row r="6762" spans="1:8" x14ac:dyDescent="0.25">
      <c r="A6762" s="2">
        <v>573289</v>
      </c>
      <c r="B6762" s="1">
        <v>21931</v>
      </c>
      <c r="C6762" s="2" t="s">
        <v>427</v>
      </c>
      <c r="D6762" s="2">
        <v>10</v>
      </c>
      <c r="E6762" s="3">
        <v>40844.613888888889</v>
      </c>
      <c r="F6762" s="11">
        <v>2.08</v>
      </c>
      <c r="G6762" s="2">
        <v>12705</v>
      </c>
      <c r="H6762" s="11">
        <v>20.8</v>
      </c>
    </row>
    <row r="6763" spans="1:8" x14ac:dyDescent="0.25">
      <c r="A6763" s="2">
        <v>573289</v>
      </c>
      <c r="B6763" s="1">
        <v>22076</v>
      </c>
      <c r="C6763" s="2" t="s">
        <v>291</v>
      </c>
      <c r="D6763" s="2">
        <v>12</v>
      </c>
      <c r="E6763" s="3">
        <v>40844.613888888889</v>
      </c>
      <c r="F6763" s="11">
        <v>1.65</v>
      </c>
      <c r="G6763" s="2">
        <v>12705</v>
      </c>
      <c r="H6763" s="11">
        <v>19.799999999999997</v>
      </c>
    </row>
    <row r="6764" spans="1:8" x14ac:dyDescent="0.25">
      <c r="A6764" s="2">
        <v>573289</v>
      </c>
      <c r="B6764" s="1">
        <v>22077</v>
      </c>
      <c r="C6764" s="2" t="s">
        <v>17</v>
      </c>
      <c r="D6764" s="2">
        <v>12</v>
      </c>
      <c r="E6764" s="3">
        <v>40844.613888888889</v>
      </c>
      <c r="F6764" s="11">
        <v>1.95</v>
      </c>
      <c r="G6764" s="2">
        <v>12705</v>
      </c>
      <c r="H6764" s="11">
        <v>23.4</v>
      </c>
    </row>
    <row r="6765" spans="1:8" x14ac:dyDescent="0.25">
      <c r="A6765" s="2">
        <v>573289</v>
      </c>
      <c r="B6765" s="1">
        <v>22113</v>
      </c>
      <c r="C6765" s="2" t="s">
        <v>236</v>
      </c>
      <c r="D6765" s="2">
        <v>12</v>
      </c>
      <c r="E6765" s="3">
        <v>40844.613888888889</v>
      </c>
      <c r="F6765" s="11">
        <v>4.25</v>
      </c>
      <c r="G6765" s="2">
        <v>12705</v>
      </c>
      <c r="H6765" s="11">
        <v>51</v>
      </c>
    </row>
    <row r="6766" spans="1:8" x14ac:dyDescent="0.25">
      <c r="A6766" s="2">
        <v>573289</v>
      </c>
      <c r="B6766" s="1">
        <v>22356</v>
      </c>
      <c r="C6766" s="2" t="s">
        <v>503</v>
      </c>
      <c r="D6766" s="2">
        <v>10</v>
      </c>
      <c r="E6766" s="3">
        <v>40844.613888888889</v>
      </c>
      <c r="F6766" s="11">
        <v>0.85</v>
      </c>
      <c r="G6766" s="2">
        <v>12705</v>
      </c>
      <c r="H6766" s="11">
        <v>8.5</v>
      </c>
    </row>
    <row r="6767" spans="1:8" x14ac:dyDescent="0.25">
      <c r="A6767" s="2">
        <v>573289</v>
      </c>
      <c r="B6767" s="1">
        <v>22423</v>
      </c>
      <c r="C6767" s="2" t="s">
        <v>100</v>
      </c>
      <c r="D6767" s="2">
        <v>8</v>
      </c>
      <c r="E6767" s="3">
        <v>40844.613888888889</v>
      </c>
      <c r="F6767" s="11">
        <v>12.75</v>
      </c>
      <c r="G6767" s="2">
        <v>12705</v>
      </c>
      <c r="H6767" s="11">
        <v>102</v>
      </c>
    </row>
    <row r="6768" spans="1:8" x14ac:dyDescent="0.25">
      <c r="A6768" s="2">
        <v>573289</v>
      </c>
      <c r="B6768" s="1">
        <v>22505</v>
      </c>
      <c r="C6768" s="2" t="s">
        <v>43</v>
      </c>
      <c r="D6768" s="2">
        <v>4</v>
      </c>
      <c r="E6768" s="3">
        <v>40844.613888888889</v>
      </c>
      <c r="F6768" s="11">
        <v>4.95</v>
      </c>
      <c r="G6768" s="2">
        <v>12705</v>
      </c>
      <c r="H6768" s="11">
        <v>19.8</v>
      </c>
    </row>
    <row r="6769" spans="1:8" x14ac:dyDescent="0.25">
      <c r="A6769" s="2">
        <v>573289</v>
      </c>
      <c r="B6769" s="1">
        <v>22704</v>
      </c>
      <c r="C6769" s="2" t="s">
        <v>399</v>
      </c>
      <c r="D6769" s="2">
        <v>25</v>
      </c>
      <c r="E6769" s="3">
        <v>40844.613888888889</v>
      </c>
      <c r="F6769" s="11">
        <v>0.42</v>
      </c>
      <c r="G6769" s="2">
        <v>12705</v>
      </c>
      <c r="H6769" s="11">
        <v>10.5</v>
      </c>
    </row>
    <row r="6770" spans="1:8" x14ac:dyDescent="0.25">
      <c r="A6770" s="2">
        <v>573289</v>
      </c>
      <c r="B6770" s="1">
        <v>22725</v>
      </c>
      <c r="C6770" s="2" t="s">
        <v>162</v>
      </c>
      <c r="D6770" s="2">
        <v>8</v>
      </c>
      <c r="E6770" s="3">
        <v>40844.613888888889</v>
      </c>
      <c r="F6770" s="11">
        <v>3.75</v>
      </c>
      <c r="G6770" s="2">
        <v>12705</v>
      </c>
      <c r="H6770" s="11">
        <v>30</v>
      </c>
    </row>
    <row r="6771" spans="1:8" x14ac:dyDescent="0.25">
      <c r="A6771" s="2">
        <v>573289</v>
      </c>
      <c r="B6771" s="1">
        <v>22726</v>
      </c>
      <c r="C6771" s="2" t="s">
        <v>834</v>
      </c>
      <c r="D6771" s="2">
        <v>8</v>
      </c>
      <c r="E6771" s="3">
        <v>40844.613888888889</v>
      </c>
      <c r="F6771" s="11">
        <v>3.75</v>
      </c>
      <c r="G6771" s="2">
        <v>12705</v>
      </c>
      <c r="H6771" s="11">
        <v>30</v>
      </c>
    </row>
    <row r="6772" spans="1:8" x14ac:dyDescent="0.25">
      <c r="A6772" s="2">
        <v>573289</v>
      </c>
      <c r="B6772" s="1">
        <v>22727</v>
      </c>
      <c r="C6772" s="2" t="s">
        <v>161</v>
      </c>
      <c r="D6772" s="2">
        <v>8</v>
      </c>
      <c r="E6772" s="3">
        <v>40844.613888888889</v>
      </c>
      <c r="F6772" s="11">
        <v>3.75</v>
      </c>
      <c r="G6772" s="2">
        <v>12705</v>
      </c>
      <c r="H6772" s="11">
        <v>30</v>
      </c>
    </row>
    <row r="6773" spans="1:8" x14ac:dyDescent="0.25">
      <c r="A6773" s="2">
        <v>573289</v>
      </c>
      <c r="B6773" s="1">
        <v>22728</v>
      </c>
      <c r="C6773" s="2" t="s">
        <v>191</v>
      </c>
      <c r="D6773" s="2">
        <v>8</v>
      </c>
      <c r="E6773" s="3">
        <v>40844.613888888889</v>
      </c>
      <c r="F6773" s="11">
        <v>3.75</v>
      </c>
      <c r="G6773" s="2">
        <v>12705</v>
      </c>
      <c r="H6773" s="11">
        <v>30</v>
      </c>
    </row>
    <row r="6774" spans="1:8" x14ac:dyDescent="0.25">
      <c r="A6774" s="2">
        <v>573289</v>
      </c>
      <c r="B6774" s="1">
        <v>22730</v>
      </c>
      <c r="C6774" s="2" t="s">
        <v>160</v>
      </c>
      <c r="D6774" s="2">
        <v>8</v>
      </c>
      <c r="E6774" s="3">
        <v>40844.613888888889</v>
      </c>
      <c r="F6774" s="11">
        <v>3.75</v>
      </c>
      <c r="G6774" s="2">
        <v>12705</v>
      </c>
      <c r="H6774" s="11">
        <v>30</v>
      </c>
    </row>
    <row r="6775" spans="1:8" x14ac:dyDescent="0.25">
      <c r="A6775" s="2">
        <v>573289</v>
      </c>
      <c r="B6775" s="1">
        <v>22865</v>
      </c>
      <c r="C6775" s="2" t="s">
        <v>31</v>
      </c>
      <c r="D6775" s="2">
        <v>12</v>
      </c>
      <c r="E6775" s="3">
        <v>40844.613888888889</v>
      </c>
      <c r="F6775" s="11">
        <v>2.1</v>
      </c>
      <c r="G6775" s="2">
        <v>12705</v>
      </c>
      <c r="H6775" s="11">
        <v>25.200000000000003</v>
      </c>
    </row>
    <row r="6776" spans="1:8" x14ac:dyDescent="0.25">
      <c r="A6776" s="2">
        <v>573289</v>
      </c>
      <c r="B6776" s="1">
        <v>22892</v>
      </c>
      <c r="C6776" s="2" t="s">
        <v>220</v>
      </c>
      <c r="D6776" s="2">
        <v>12</v>
      </c>
      <c r="E6776" s="3">
        <v>40844.613888888889</v>
      </c>
      <c r="F6776" s="11">
        <v>1.25</v>
      </c>
      <c r="G6776" s="2">
        <v>12705</v>
      </c>
      <c r="H6776" s="11">
        <v>15</v>
      </c>
    </row>
    <row r="6777" spans="1:8" x14ac:dyDescent="0.25">
      <c r="A6777" s="2">
        <v>573289</v>
      </c>
      <c r="B6777" s="1">
        <v>22986</v>
      </c>
      <c r="C6777" s="2" t="s">
        <v>1658</v>
      </c>
      <c r="D6777" s="2">
        <v>25</v>
      </c>
      <c r="E6777" s="3">
        <v>40844.613888888889</v>
      </c>
      <c r="F6777" s="11">
        <v>0.42</v>
      </c>
      <c r="G6777" s="2">
        <v>12705</v>
      </c>
      <c r="H6777" s="11">
        <v>10.5</v>
      </c>
    </row>
    <row r="6778" spans="1:8" x14ac:dyDescent="0.25">
      <c r="A6778" s="2">
        <v>573289</v>
      </c>
      <c r="B6778" s="1">
        <v>23118</v>
      </c>
      <c r="C6778" s="2" t="s">
        <v>1039</v>
      </c>
      <c r="D6778" s="2">
        <v>4</v>
      </c>
      <c r="E6778" s="3">
        <v>40844.613888888889</v>
      </c>
      <c r="F6778" s="11">
        <v>7.5</v>
      </c>
      <c r="G6778" s="2">
        <v>12705</v>
      </c>
      <c r="H6778" s="11">
        <v>30</v>
      </c>
    </row>
    <row r="6779" spans="1:8" x14ac:dyDescent="0.25">
      <c r="A6779" s="2">
        <v>573289</v>
      </c>
      <c r="B6779" s="1">
        <v>23173</v>
      </c>
      <c r="C6779" s="2" t="s">
        <v>998</v>
      </c>
      <c r="D6779" s="2">
        <v>2</v>
      </c>
      <c r="E6779" s="3">
        <v>40844.613888888889</v>
      </c>
      <c r="F6779" s="11">
        <v>9.9499999999999993</v>
      </c>
      <c r="G6779" s="2">
        <v>12705</v>
      </c>
      <c r="H6779" s="11">
        <v>19.899999999999999</v>
      </c>
    </row>
    <row r="6780" spans="1:8" x14ac:dyDescent="0.25">
      <c r="A6780" s="2">
        <v>573289</v>
      </c>
      <c r="B6780" s="1">
        <v>23204</v>
      </c>
      <c r="C6780" s="2" t="s">
        <v>902</v>
      </c>
      <c r="D6780" s="2">
        <v>10</v>
      </c>
      <c r="E6780" s="3">
        <v>40844.613888888889</v>
      </c>
      <c r="F6780" s="11">
        <v>0.85</v>
      </c>
      <c r="G6780" s="2">
        <v>12705</v>
      </c>
      <c r="H6780" s="11">
        <v>8.5</v>
      </c>
    </row>
    <row r="6781" spans="1:8" x14ac:dyDescent="0.25">
      <c r="A6781" s="2">
        <v>573289</v>
      </c>
      <c r="B6781" s="1">
        <v>23245</v>
      </c>
      <c r="C6781" s="2" t="s">
        <v>1128</v>
      </c>
      <c r="D6781" s="2">
        <v>4</v>
      </c>
      <c r="E6781" s="3">
        <v>40844.613888888889</v>
      </c>
      <c r="F6781" s="11">
        <v>4.95</v>
      </c>
      <c r="G6781" s="2">
        <v>12705</v>
      </c>
      <c r="H6781" s="11">
        <v>19.8</v>
      </c>
    </row>
    <row r="6782" spans="1:8" x14ac:dyDescent="0.25">
      <c r="A6782" s="2">
        <v>573289</v>
      </c>
      <c r="B6782" s="1">
        <v>23307</v>
      </c>
      <c r="C6782" s="2" t="s">
        <v>1129</v>
      </c>
      <c r="D6782" s="2">
        <v>24</v>
      </c>
      <c r="E6782" s="3">
        <v>40844.613888888889</v>
      </c>
      <c r="F6782" s="11">
        <v>0.55000000000000004</v>
      </c>
      <c r="G6782" s="2">
        <v>12705</v>
      </c>
      <c r="H6782" s="11">
        <v>13.200000000000001</v>
      </c>
    </row>
    <row r="6783" spans="1:8" x14ac:dyDescent="0.25">
      <c r="A6783" s="2">
        <v>573289</v>
      </c>
      <c r="B6783" s="1">
        <v>23356</v>
      </c>
      <c r="C6783" s="2" t="s">
        <v>1677</v>
      </c>
      <c r="D6783" s="2">
        <v>3</v>
      </c>
      <c r="E6783" s="3">
        <v>40844.613888888889</v>
      </c>
      <c r="F6783" s="11">
        <v>5.95</v>
      </c>
      <c r="G6783" s="2">
        <v>12705</v>
      </c>
      <c r="H6783" s="11">
        <v>17.850000000000001</v>
      </c>
    </row>
    <row r="6784" spans="1:8" x14ac:dyDescent="0.25">
      <c r="A6784" s="2">
        <v>573289</v>
      </c>
      <c r="B6784" s="1">
        <v>23358</v>
      </c>
      <c r="C6784" s="2" t="s">
        <v>1689</v>
      </c>
      <c r="D6784" s="2">
        <v>6</v>
      </c>
      <c r="E6784" s="3">
        <v>40844.613888888889</v>
      </c>
      <c r="F6784" s="11">
        <v>3.75</v>
      </c>
      <c r="G6784" s="2">
        <v>12705</v>
      </c>
      <c r="H6784" s="11">
        <v>22.5</v>
      </c>
    </row>
    <row r="6785" spans="1:8" x14ac:dyDescent="0.25">
      <c r="A6785" s="2">
        <v>573289</v>
      </c>
      <c r="B6785" s="1">
        <v>23375</v>
      </c>
      <c r="C6785" s="2" t="s">
        <v>1360</v>
      </c>
      <c r="D6785" s="2">
        <v>10</v>
      </c>
      <c r="E6785" s="3">
        <v>40844.613888888889</v>
      </c>
      <c r="F6785" s="11">
        <v>0.82</v>
      </c>
      <c r="G6785" s="2">
        <v>12705</v>
      </c>
      <c r="H6785" s="11">
        <v>8.1999999999999993</v>
      </c>
    </row>
    <row r="6786" spans="1:8" x14ac:dyDescent="0.25">
      <c r="A6786" s="2">
        <v>573289</v>
      </c>
      <c r="B6786" s="1">
        <v>23437</v>
      </c>
      <c r="C6786" s="2" t="s">
        <v>1410</v>
      </c>
      <c r="D6786" s="2">
        <v>12</v>
      </c>
      <c r="E6786" s="3">
        <v>40844.613888888889</v>
      </c>
      <c r="F6786" s="11">
        <v>1.25</v>
      </c>
      <c r="G6786" s="2">
        <v>12705</v>
      </c>
      <c r="H6786" s="11">
        <v>15</v>
      </c>
    </row>
    <row r="6787" spans="1:8" x14ac:dyDescent="0.25">
      <c r="A6787" s="2">
        <v>573289</v>
      </c>
      <c r="B6787" s="1">
        <v>23459</v>
      </c>
      <c r="C6787" s="2" t="s">
        <v>1693</v>
      </c>
      <c r="D6787" s="2">
        <v>2</v>
      </c>
      <c r="E6787" s="3">
        <v>40844.613888888889</v>
      </c>
      <c r="F6787" s="11">
        <v>12.5</v>
      </c>
      <c r="G6787" s="2">
        <v>12705</v>
      </c>
      <c r="H6787" s="11">
        <v>25</v>
      </c>
    </row>
    <row r="6788" spans="1:8" x14ac:dyDescent="0.25">
      <c r="A6788" s="2">
        <v>573289</v>
      </c>
      <c r="B6788" s="1">
        <v>23545</v>
      </c>
      <c r="C6788" s="2" t="s">
        <v>1477</v>
      </c>
      <c r="D6788" s="2">
        <v>25</v>
      </c>
      <c r="E6788" s="3">
        <v>40844.613888888889</v>
      </c>
      <c r="F6788" s="11">
        <v>0.42</v>
      </c>
      <c r="G6788" s="2">
        <v>12705</v>
      </c>
      <c r="H6788" s="11">
        <v>10.5</v>
      </c>
    </row>
    <row r="6789" spans="1:8" x14ac:dyDescent="0.25">
      <c r="A6789" s="2">
        <v>573289</v>
      </c>
      <c r="B6789" s="1">
        <v>23564</v>
      </c>
      <c r="C6789" s="2" t="s">
        <v>1692</v>
      </c>
      <c r="D6789" s="2">
        <v>12</v>
      </c>
      <c r="E6789" s="3">
        <v>40844.613888888889</v>
      </c>
      <c r="F6789" s="11">
        <v>1.25</v>
      </c>
      <c r="G6789" s="2">
        <v>12705</v>
      </c>
      <c r="H6789" s="11">
        <v>15</v>
      </c>
    </row>
    <row r="6790" spans="1:8" x14ac:dyDescent="0.25">
      <c r="A6790" s="2">
        <v>573289</v>
      </c>
      <c r="B6790" s="1">
        <v>23566</v>
      </c>
      <c r="C6790" s="2" t="s">
        <v>1691</v>
      </c>
      <c r="D6790" s="2">
        <v>12</v>
      </c>
      <c r="E6790" s="3">
        <v>40844.613888888889</v>
      </c>
      <c r="F6790" s="11">
        <v>1.25</v>
      </c>
      <c r="G6790" s="2">
        <v>12705</v>
      </c>
      <c r="H6790" s="11">
        <v>15</v>
      </c>
    </row>
    <row r="6791" spans="1:8" x14ac:dyDescent="0.25">
      <c r="A6791" s="2">
        <v>573289</v>
      </c>
      <c r="B6791" s="1">
        <v>84600</v>
      </c>
      <c r="C6791" s="2" t="s">
        <v>1690</v>
      </c>
      <c r="D6791" s="2">
        <v>2</v>
      </c>
      <c r="E6791" s="3">
        <v>40844.613888888889</v>
      </c>
      <c r="F6791" s="11">
        <v>7.95</v>
      </c>
      <c r="G6791" s="2">
        <v>12705</v>
      </c>
      <c r="H6791" s="11">
        <v>15.9</v>
      </c>
    </row>
    <row r="6792" spans="1:8" x14ac:dyDescent="0.25">
      <c r="A6792" s="2">
        <v>573289</v>
      </c>
      <c r="B6792" s="1" t="s">
        <v>1382</v>
      </c>
      <c r="C6792" s="2" t="s">
        <v>1383</v>
      </c>
      <c r="D6792" s="2">
        <v>25</v>
      </c>
      <c r="E6792" s="3">
        <v>40844.613888888889</v>
      </c>
      <c r="F6792" s="11">
        <v>0.42</v>
      </c>
      <c r="G6792" s="2">
        <v>12705</v>
      </c>
      <c r="H6792" s="11">
        <v>10.5</v>
      </c>
    </row>
    <row r="6793" spans="1:8" x14ac:dyDescent="0.25">
      <c r="A6793" s="2">
        <v>573289</v>
      </c>
      <c r="B6793" s="1" t="s">
        <v>127</v>
      </c>
      <c r="C6793" s="2" t="s">
        <v>128</v>
      </c>
      <c r="D6793" s="2">
        <v>4</v>
      </c>
      <c r="E6793" s="3">
        <v>40844.613888888889</v>
      </c>
      <c r="F6793" s="11">
        <v>4.25</v>
      </c>
      <c r="G6793" s="2">
        <v>12705</v>
      </c>
      <c r="H6793" s="11">
        <v>17</v>
      </c>
    </row>
    <row r="6794" spans="1:8" x14ac:dyDescent="0.25">
      <c r="A6794" s="2">
        <v>573289</v>
      </c>
      <c r="B6794" s="1" t="s">
        <v>558</v>
      </c>
      <c r="C6794" s="2" t="s">
        <v>559</v>
      </c>
      <c r="D6794" s="2">
        <v>12</v>
      </c>
      <c r="E6794" s="3">
        <v>40844.613888888889</v>
      </c>
      <c r="F6794" s="11">
        <v>1.25</v>
      </c>
      <c r="G6794" s="2">
        <v>12705</v>
      </c>
      <c r="H6794" s="11">
        <v>15</v>
      </c>
    </row>
    <row r="6795" spans="1:8" x14ac:dyDescent="0.25">
      <c r="A6795" s="2">
        <v>573289</v>
      </c>
      <c r="B6795" s="1" t="s">
        <v>82</v>
      </c>
      <c r="C6795" s="2" t="s">
        <v>83</v>
      </c>
      <c r="D6795" s="2">
        <v>12</v>
      </c>
      <c r="E6795" s="3">
        <v>40844.613888888889</v>
      </c>
      <c r="F6795" s="11">
        <v>1.25</v>
      </c>
      <c r="G6795" s="2">
        <v>12705</v>
      </c>
      <c r="H6795" s="11">
        <v>15</v>
      </c>
    </row>
    <row r="6796" spans="1:8" x14ac:dyDescent="0.25">
      <c r="A6796" s="2">
        <v>573289</v>
      </c>
      <c r="B6796" s="1" t="s">
        <v>88</v>
      </c>
      <c r="C6796" s="2" t="s">
        <v>89</v>
      </c>
      <c r="D6796" s="2">
        <v>12</v>
      </c>
      <c r="E6796" s="3">
        <v>40844.613888888889</v>
      </c>
      <c r="F6796" s="11">
        <v>1.25</v>
      </c>
      <c r="G6796" s="2">
        <v>12705</v>
      </c>
      <c r="H6796" s="11">
        <v>15</v>
      </c>
    </row>
    <row r="6797" spans="1:8" x14ac:dyDescent="0.25">
      <c r="A6797" s="2">
        <v>573289</v>
      </c>
      <c r="B6797" s="1" t="s">
        <v>560</v>
      </c>
      <c r="C6797" s="2" t="s">
        <v>561</v>
      </c>
      <c r="D6797" s="2">
        <v>12</v>
      </c>
      <c r="E6797" s="3">
        <v>40844.613888888889</v>
      </c>
      <c r="F6797" s="11">
        <v>1.25</v>
      </c>
      <c r="G6797" s="2">
        <v>12705</v>
      </c>
      <c r="H6797" s="11">
        <v>15</v>
      </c>
    </row>
    <row r="6798" spans="1:8" x14ac:dyDescent="0.25">
      <c r="A6798" s="2">
        <v>573417</v>
      </c>
      <c r="B6798" s="1">
        <v>16016</v>
      </c>
      <c r="C6798" s="2" t="s">
        <v>38</v>
      </c>
      <c r="D6798" s="2">
        <v>10</v>
      </c>
      <c r="E6798" s="3">
        <v>40847.37222222222</v>
      </c>
      <c r="F6798" s="11">
        <v>0.85</v>
      </c>
      <c r="G6798" s="2">
        <v>12581</v>
      </c>
      <c r="H6798" s="11">
        <v>8.5</v>
      </c>
    </row>
    <row r="6799" spans="1:8" x14ac:dyDescent="0.25">
      <c r="A6799" s="2">
        <v>573417</v>
      </c>
      <c r="B6799" s="1">
        <v>20846</v>
      </c>
      <c r="C6799" s="2" t="s">
        <v>1698</v>
      </c>
      <c r="D6799" s="2">
        <v>12</v>
      </c>
      <c r="E6799" s="3">
        <v>40847.37222222222</v>
      </c>
      <c r="F6799" s="11">
        <v>1.25</v>
      </c>
      <c r="G6799" s="2">
        <v>12581</v>
      </c>
      <c r="H6799" s="11">
        <v>15</v>
      </c>
    </row>
    <row r="6800" spans="1:8" x14ac:dyDescent="0.25">
      <c r="A6800" s="2">
        <v>573417</v>
      </c>
      <c r="B6800" s="1">
        <v>22326</v>
      </c>
      <c r="C6800" s="2" t="s">
        <v>75</v>
      </c>
      <c r="D6800" s="2">
        <v>6</v>
      </c>
      <c r="E6800" s="3">
        <v>40847.37222222222</v>
      </c>
      <c r="F6800" s="11">
        <v>2.95</v>
      </c>
      <c r="G6800" s="2">
        <v>12581</v>
      </c>
      <c r="H6800" s="11">
        <v>17.700000000000003</v>
      </c>
    </row>
    <row r="6801" spans="1:8" x14ac:dyDescent="0.25">
      <c r="A6801" s="2">
        <v>573417</v>
      </c>
      <c r="B6801" s="1">
        <v>22908</v>
      </c>
      <c r="C6801" s="2" t="s">
        <v>187</v>
      </c>
      <c r="D6801" s="2">
        <v>12</v>
      </c>
      <c r="E6801" s="3">
        <v>40847.37222222222</v>
      </c>
      <c r="F6801" s="11">
        <v>0.85</v>
      </c>
      <c r="G6801" s="2">
        <v>12581</v>
      </c>
      <c r="H6801" s="11">
        <v>10.199999999999999</v>
      </c>
    </row>
    <row r="6802" spans="1:8" x14ac:dyDescent="0.25">
      <c r="A6802" s="2">
        <v>573417</v>
      </c>
      <c r="B6802" s="1">
        <v>23037</v>
      </c>
      <c r="C6802" s="2" t="s">
        <v>1696</v>
      </c>
      <c r="D6802" s="2">
        <v>12</v>
      </c>
      <c r="E6802" s="3">
        <v>40847.37222222222</v>
      </c>
      <c r="F6802" s="11">
        <v>1.65</v>
      </c>
      <c r="G6802" s="2">
        <v>12581</v>
      </c>
      <c r="H6802" s="11">
        <v>19.799999999999997</v>
      </c>
    </row>
    <row r="6803" spans="1:8" x14ac:dyDescent="0.25">
      <c r="A6803" s="2">
        <v>573417</v>
      </c>
      <c r="B6803" s="1">
        <v>23090</v>
      </c>
      <c r="C6803" s="2" t="s">
        <v>1695</v>
      </c>
      <c r="D6803" s="2">
        <v>12</v>
      </c>
      <c r="E6803" s="3">
        <v>40847.37222222222</v>
      </c>
      <c r="F6803" s="11">
        <v>0.83</v>
      </c>
      <c r="G6803" s="2">
        <v>12581</v>
      </c>
      <c r="H6803" s="11">
        <v>9.9599999999999991</v>
      </c>
    </row>
    <row r="6804" spans="1:8" x14ac:dyDescent="0.25">
      <c r="A6804" s="2">
        <v>573417</v>
      </c>
      <c r="B6804" s="1">
        <v>23263</v>
      </c>
      <c r="C6804" s="2" t="s">
        <v>1248</v>
      </c>
      <c r="D6804" s="2">
        <v>12</v>
      </c>
      <c r="E6804" s="3">
        <v>40847.37222222222</v>
      </c>
      <c r="F6804" s="11">
        <v>1.25</v>
      </c>
      <c r="G6804" s="2">
        <v>12581</v>
      </c>
      <c r="H6804" s="11">
        <v>15</v>
      </c>
    </row>
    <row r="6805" spans="1:8" x14ac:dyDescent="0.25">
      <c r="A6805" s="2">
        <v>573417</v>
      </c>
      <c r="B6805" s="1">
        <v>23265</v>
      </c>
      <c r="C6805" s="2" t="s">
        <v>1334</v>
      </c>
      <c r="D6805" s="2">
        <v>12</v>
      </c>
      <c r="E6805" s="3">
        <v>40847.37222222222</v>
      </c>
      <c r="F6805" s="11">
        <v>1.25</v>
      </c>
      <c r="G6805" s="2">
        <v>12581</v>
      </c>
      <c r="H6805" s="11">
        <v>15</v>
      </c>
    </row>
    <row r="6806" spans="1:8" x14ac:dyDescent="0.25">
      <c r="A6806" s="2">
        <v>573417</v>
      </c>
      <c r="B6806" s="1">
        <v>23266</v>
      </c>
      <c r="C6806" s="2" t="s">
        <v>1180</v>
      </c>
      <c r="D6806" s="2">
        <v>12</v>
      </c>
      <c r="E6806" s="3">
        <v>40847.37222222222</v>
      </c>
      <c r="F6806" s="11">
        <v>1.25</v>
      </c>
      <c r="G6806" s="2">
        <v>12581</v>
      </c>
      <c r="H6806" s="11">
        <v>15</v>
      </c>
    </row>
    <row r="6807" spans="1:8" x14ac:dyDescent="0.25">
      <c r="A6807" s="2">
        <v>573417</v>
      </c>
      <c r="B6807" s="1">
        <v>23414</v>
      </c>
      <c r="C6807" s="2" t="s">
        <v>1694</v>
      </c>
      <c r="D6807" s="2">
        <v>1</v>
      </c>
      <c r="E6807" s="3">
        <v>40847.37222222222</v>
      </c>
      <c r="F6807" s="11">
        <v>9.9499999999999993</v>
      </c>
      <c r="G6807" s="2">
        <v>12581</v>
      </c>
      <c r="H6807" s="11">
        <v>9.9499999999999993</v>
      </c>
    </row>
    <row r="6808" spans="1:8" x14ac:dyDescent="0.25">
      <c r="A6808" s="2">
        <v>573417</v>
      </c>
      <c r="B6808" s="1">
        <v>23434</v>
      </c>
      <c r="C6808" s="2" t="s">
        <v>1552</v>
      </c>
      <c r="D6808" s="2">
        <v>10</v>
      </c>
      <c r="E6808" s="3">
        <v>40847.37222222222</v>
      </c>
      <c r="F6808" s="11">
        <v>0.79</v>
      </c>
      <c r="G6808" s="2">
        <v>12581</v>
      </c>
      <c r="H6808" s="11">
        <v>7.9</v>
      </c>
    </row>
    <row r="6809" spans="1:8" x14ac:dyDescent="0.25">
      <c r="A6809" s="2">
        <v>573417</v>
      </c>
      <c r="B6809" s="1">
        <v>84832</v>
      </c>
      <c r="C6809" s="2" t="s">
        <v>604</v>
      </c>
      <c r="D6809" s="2">
        <v>12</v>
      </c>
      <c r="E6809" s="3">
        <v>40847.37222222222</v>
      </c>
      <c r="F6809" s="11">
        <v>0.85</v>
      </c>
      <c r="G6809" s="2">
        <v>12581</v>
      </c>
      <c r="H6809" s="11">
        <v>10.199999999999999</v>
      </c>
    </row>
    <row r="6810" spans="1:8" x14ac:dyDescent="0.25">
      <c r="A6810" s="2">
        <v>573417</v>
      </c>
      <c r="B6810" s="1">
        <v>84836</v>
      </c>
      <c r="C6810" s="2" t="s">
        <v>1697</v>
      </c>
      <c r="D6810" s="2">
        <v>12</v>
      </c>
      <c r="E6810" s="3">
        <v>40847.37222222222</v>
      </c>
      <c r="F6810" s="11">
        <v>1.25</v>
      </c>
      <c r="G6810" s="2">
        <v>12581</v>
      </c>
      <c r="H6810" s="11">
        <v>15</v>
      </c>
    </row>
    <row r="6811" spans="1:8" x14ac:dyDescent="0.25">
      <c r="A6811" s="2">
        <v>573417</v>
      </c>
      <c r="B6811" s="1" t="s">
        <v>1382</v>
      </c>
      <c r="C6811" s="2" t="s">
        <v>1383</v>
      </c>
      <c r="D6811" s="2">
        <v>25</v>
      </c>
      <c r="E6811" s="3">
        <v>40847.37222222222</v>
      </c>
      <c r="F6811" s="11">
        <v>0.42</v>
      </c>
      <c r="G6811" s="2">
        <v>12581</v>
      </c>
      <c r="H6811" s="11">
        <v>10.5</v>
      </c>
    </row>
    <row r="6812" spans="1:8" x14ac:dyDescent="0.25">
      <c r="A6812" s="2">
        <v>573424</v>
      </c>
      <c r="B6812" s="1">
        <v>21986</v>
      </c>
      <c r="C6812" s="2" t="s">
        <v>796</v>
      </c>
      <c r="D6812" s="2">
        <v>144</v>
      </c>
      <c r="E6812" s="3">
        <v>40847.420138888891</v>
      </c>
      <c r="F6812" s="11">
        <v>0.39</v>
      </c>
      <c r="G6812" s="2">
        <v>12720</v>
      </c>
      <c r="H6812" s="11">
        <v>56.160000000000004</v>
      </c>
    </row>
    <row r="6813" spans="1:8" x14ac:dyDescent="0.25">
      <c r="A6813" s="2">
        <v>573424</v>
      </c>
      <c r="B6813" s="1" t="s">
        <v>28</v>
      </c>
      <c r="C6813" s="2" t="s">
        <v>29</v>
      </c>
      <c r="D6813" s="2">
        <v>10</v>
      </c>
      <c r="E6813" s="3">
        <v>40847.420138888891</v>
      </c>
      <c r="F6813" s="11">
        <v>2.08</v>
      </c>
      <c r="G6813" s="2">
        <v>12720</v>
      </c>
      <c r="H6813" s="11">
        <v>20.8</v>
      </c>
    </row>
    <row r="6814" spans="1:8" x14ac:dyDescent="0.25">
      <c r="A6814" s="2">
        <v>573430</v>
      </c>
      <c r="B6814" s="1">
        <v>20679</v>
      </c>
      <c r="C6814" s="2" t="s">
        <v>205</v>
      </c>
      <c r="D6814" s="2">
        <v>3</v>
      </c>
      <c r="E6814" s="3">
        <v>40847.443055555559</v>
      </c>
      <c r="F6814" s="11">
        <v>5.95</v>
      </c>
      <c r="G6814" s="2">
        <v>13813</v>
      </c>
      <c r="H6814" s="11">
        <v>17.850000000000001</v>
      </c>
    </row>
    <row r="6815" spans="1:8" x14ac:dyDescent="0.25">
      <c r="A6815" s="2">
        <v>573430</v>
      </c>
      <c r="B6815" s="1">
        <v>21217</v>
      </c>
      <c r="C6815" s="2" t="s">
        <v>362</v>
      </c>
      <c r="D6815" s="2">
        <v>2</v>
      </c>
      <c r="E6815" s="3">
        <v>40847.443055555559</v>
      </c>
      <c r="F6815" s="11">
        <v>9.9499999999999993</v>
      </c>
      <c r="G6815" s="2">
        <v>13813</v>
      </c>
      <c r="H6815" s="11">
        <v>19.899999999999999</v>
      </c>
    </row>
    <row r="6816" spans="1:8" x14ac:dyDescent="0.25">
      <c r="A6816" s="2">
        <v>573430</v>
      </c>
      <c r="B6816" s="1">
        <v>21672</v>
      </c>
      <c r="C6816" s="2" t="s">
        <v>276</v>
      </c>
      <c r="D6816" s="2">
        <v>12</v>
      </c>
      <c r="E6816" s="3">
        <v>40847.443055555559</v>
      </c>
      <c r="F6816" s="11">
        <v>1.45</v>
      </c>
      <c r="G6816" s="2">
        <v>13813</v>
      </c>
      <c r="H6816" s="11">
        <v>17.399999999999999</v>
      </c>
    </row>
    <row r="6817" spans="1:8" x14ac:dyDescent="0.25">
      <c r="A6817" s="2">
        <v>573430</v>
      </c>
      <c r="B6817" s="1">
        <v>21880</v>
      </c>
      <c r="C6817" s="2" t="s">
        <v>231</v>
      </c>
      <c r="D6817" s="2">
        <v>12</v>
      </c>
      <c r="E6817" s="3">
        <v>40847.443055555559</v>
      </c>
      <c r="F6817" s="11">
        <v>0.65</v>
      </c>
      <c r="G6817" s="2">
        <v>13813</v>
      </c>
      <c r="H6817" s="11">
        <v>7.8000000000000007</v>
      </c>
    </row>
    <row r="6818" spans="1:8" x14ac:dyDescent="0.25">
      <c r="A6818" s="2">
        <v>573430</v>
      </c>
      <c r="B6818" s="1">
        <v>22138</v>
      </c>
      <c r="C6818" s="2" t="s">
        <v>263</v>
      </c>
      <c r="D6818" s="2">
        <v>3</v>
      </c>
      <c r="E6818" s="3">
        <v>40847.443055555559</v>
      </c>
      <c r="F6818" s="11">
        <v>4.95</v>
      </c>
      <c r="G6818" s="2">
        <v>13813</v>
      </c>
      <c r="H6818" s="11">
        <v>14.850000000000001</v>
      </c>
    </row>
    <row r="6819" spans="1:8" x14ac:dyDescent="0.25">
      <c r="A6819" s="2">
        <v>573430</v>
      </c>
      <c r="B6819" s="1">
        <v>22139</v>
      </c>
      <c r="C6819" s="2" t="s">
        <v>445</v>
      </c>
      <c r="D6819" s="2">
        <v>3</v>
      </c>
      <c r="E6819" s="3">
        <v>40847.443055555559</v>
      </c>
      <c r="F6819" s="11">
        <v>4.95</v>
      </c>
      <c r="G6819" s="2">
        <v>13813</v>
      </c>
      <c r="H6819" s="11">
        <v>14.850000000000001</v>
      </c>
    </row>
    <row r="6820" spans="1:8" x14ac:dyDescent="0.25">
      <c r="A6820" s="2">
        <v>573430</v>
      </c>
      <c r="B6820" s="1">
        <v>22189</v>
      </c>
      <c r="C6820" s="2" t="s">
        <v>350</v>
      </c>
      <c r="D6820" s="2">
        <v>8</v>
      </c>
      <c r="E6820" s="3">
        <v>40847.443055555559</v>
      </c>
      <c r="F6820" s="11">
        <v>3.95</v>
      </c>
      <c r="G6820" s="2">
        <v>13813</v>
      </c>
      <c r="H6820" s="11">
        <v>31.6</v>
      </c>
    </row>
    <row r="6821" spans="1:8" x14ac:dyDescent="0.25">
      <c r="A6821" s="2">
        <v>573430</v>
      </c>
      <c r="B6821" s="1">
        <v>22333</v>
      </c>
      <c r="C6821" s="2" t="s">
        <v>67</v>
      </c>
      <c r="D6821" s="2">
        <v>8</v>
      </c>
      <c r="E6821" s="3">
        <v>40847.443055555559</v>
      </c>
      <c r="F6821" s="11">
        <v>1.65</v>
      </c>
      <c r="G6821" s="2">
        <v>13813</v>
      </c>
      <c r="H6821" s="11">
        <v>13.2</v>
      </c>
    </row>
    <row r="6822" spans="1:8" x14ac:dyDescent="0.25">
      <c r="A6822" s="2">
        <v>573430</v>
      </c>
      <c r="B6822" s="1">
        <v>22505</v>
      </c>
      <c r="C6822" s="2" t="s">
        <v>43</v>
      </c>
      <c r="D6822" s="2">
        <v>4</v>
      </c>
      <c r="E6822" s="3">
        <v>40847.443055555559</v>
      </c>
      <c r="F6822" s="11">
        <v>4.95</v>
      </c>
      <c r="G6822" s="2">
        <v>13813</v>
      </c>
      <c r="H6822" s="11">
        <v>19.8</v>
      </c>
    </row>
    <row r="6823" spans="1:8" x14ac:dyDescent="0.25">
      <c r="A6823" s="2">
        <v>573430</v>
      </c>
      <c r="B6823" s="1">
        <v>22507</v>
      </c>
      <c r="C6823" s="2" t="s">
        <v>44</v>
      </c>
      <c r="D6823" s="2">
        <v>4</v>
      </c>
      <c r="E6823" s="3">
        <v>40847.443055555559</v>
      </c>
      <c r="F6823" s="11">
        <v>4.95</v>
      </c>
      <c r="G6823" s="2">
        <v>13813</v>
      </c>
      <c r="H6823" s="11">
        <v>19.8</v>
      </c>
    </row>
    <row r="6824" spans="1:8" x14ac:dyDescent="0.25">
      <c r="A6824" s="2">
        <v>573430</v>
      </c>
      <c r="B6824" s="1">
        <v>22558</v>
      </c>
      <c r="C6824" s="2" t="s">
        <v>273</v>
      </c>
      <c r="D6824" s="2">
        <v>12</v>
      </c>
      <c r="E6824" s="3">
        <v>40847.443055555559</v>
      </c>
      <c r="F6824" s="11">
        <v>1.65</v>
      </c>
      <c r="G6824" s="2">
        <v>13813</v>
      </c>
      <c r="H6824" s="11">
        <v>19.799999999999997</v>
      </c>
    </row>
    <row r="6825" spans="1:8" x14ac:dyDescent="0.25">
      <c r="A6825" s="2">
        <v>573430</v>
      </c>
      <c r="B6825" s="1">
        <v>22628</v>
      </c>
      <c r="C6825" s="2" t="s">
        <v>367</v>
      </c>
      <c r="D6825" s="2">
        <v>4</v>
      </c>
      <c r="E6825" s="3">
        <v>40847.443055555559</v>
      </c>
      <c r="F6825" s="11">
        <v>4.95</v>
      </c>
      <c r="G6825" s="2">
        <v>13813</v>
      </c>
      <c r="H6825" s="11">
        <v>19.8</v>
      </c>
    </row>
    <row r="6826" spans="1:8" x14ac:dyDescent="0.25">
      <c r="A6826" s="2">
        <v>573430</v>
      </c>
      <c r="B6826" s="1">
        <v>23035</v>
      </c>
      <c r="C6826" s="2" t="s">
        <v>1245</v>
      </c>
      <c r="D6826" s="2">
        <v>6</v>
      </c>
      <c r="E6826" s="3">
        <v>40847.443055555559</v>
      </c>
      <c r="F6826" s="11">
        <v>1.45</v>
      </c>
      <c r="G6826" s="2">
        <v>13813</v>
      </c>
      <c r="H6826" s="11">
        <v>8.6999999999999993</v>
      </c>
    </row>
    <row r="6827" spans="1:8" x14ac:dyDescent="0.25">
      <c r="A6827" s="2">
        <v>573430</v>
      </c>
      <c r="B6827" s="1">
        <v>23240</v>
      </c>
      <c r="C6827" s="2" t="s">
        <v>1377</v>
      </c>
      <c r="D6827" s="2">
        <v>6</v>
      </c>
      <c r="E6827" s="3">
        <v>40847.443055555559</v>
      </c>
      <c r="F6827" s="11">
        <v>4.1500000000000004</v>
      </c>
      <c r="G6827" s="2">
        <v>13813</v>
      </c>
      <c r="H6827" s="11">
        <v>24.900000000000002</v>
      </c>
    </row>
    <row r="6828" spans="1:8" x14ac:dyDescent="0.25">
      <c r="A6828" s="2">
        <v>573430</v>
      </c>
      <c r="B6828" s="1">
        <v>23247</v>
      </c>
      <c r="C6828" s="2" t="s">
        <v>1340</v>
      </c>
      <c r="D6828" s="2">
        <v>6</v>
      </c>
      <c r="E6828" s="3">
        <v>40847.443055555559</v>
      </c>
      <c r="F6828" s="11">
        <v>2.89</v>
      </c>
      <c r="G6828" s="2">
        <v>13813</v>
      </c>
      <c r="H6828" s="11">
        <v>17.34</v>
      </c>
    </row>
    <row r="6829" spans="1:8" x14ac:dyDescent="0.25">
      <c r="A6829" s="2">
        <v>573430</v>
      </c>
      <c r="B6829" s="1">
        <v>23569</v>
      </c>
      <c r="C6829" s="2" t="s">
        <v>1699</v>
      </c>
      <c r="D6829" s="2">
        <v>4</v>
      </c>
      <c r="E6829" s="3">
        <v>40847.443055555559</v>
      </c>
      <c r="F6829" s="11">
        <v>4.95</v>
      </c>
      <c r="G6829" s="2">
        <v>13813</v>
      </c>
      <c r="H6829" s="11">
        <v>19.8</v>
      </c>
    </row>
    <row r="6830" spans="1:8" x14ac:dyDescent="0.25">
      <c r="A6830" s="2">
        <v>573430</v>
      </c>
      <c r="B6830" s="1">
        <v>85053</v>
      </c>
      <c r="C6830" s="2" t="s">
        <v>918</v>
      </c>
      <c r="D6830" s="2">
        <v>6</v>
      </c>
      <c r="E6830" s="3">
        <v>40847.443055555559</v>
      </c>
      <c r="F6830" s="11">
        <v>2.1</v>
      </c>
      <c r="G6830" s="2">
        <v>13813</v>
      </c>
      <c r="H6830" s="11">
        <v>12.600000000000001</v>
      </c>
    </row>
    <row r="6831" spans="1:8" x14ac:dyDescent="0.25">
      <c r="A6831" s="2">
        <v>573430</v>
      </c>
      <c r="B6831" s="1" t="s">
        <v>322</v>
      </c>
      <c r="C6831" s="2" t="s">
        <v>323</v>
      </c>
      <c r="D6831" s="2">
        <v>6</v>
      </c>
      <c r="E6831" s="3">
        <v>40847.443055555559</v>
      </c>
      <c r="F6831" s="11">
        <v>5.95</v>
      </c>
      <c r="G6831" s="2">
        <v>13813</v>
      </c>
      <c r="H6831" s="11">
        <v>35.700000000000003</v>
      </c>
    </row>
    <row r="6832" spans="1:8" x14ac:dyDescent="0.25">
      <c r="A6832" s="2">
        <v>573430</v>
      </c>
      <c r="B6832" s="1" t="s">
        <v>206</v>
      </c>
      <c r="C6832" s="2" t="s">
        <v>207</v>
      </c>
      <c r="D6832" s="2">
        <v>3</v>
      </c>
      <c r="E6832" s="3">
        <v>40847.443055555559</v>
      </c>
      <c r="F6832" s="11">
        <v>5.95</v>
      </c>
      <c r="G6832" s="2">
        <v>13813</v>
      </c>
      <c r="H6832" s="11">
        <v>17.850000000000001</v>
      </c>
    </row>
    <row r="6833" spans="1:8" x14ac:dyDescent="0.25">
      <c r="A6833" s="2">
        <v>573629</v>
      </c>
      <c r="B6833" s="1">
        <v>21108</v>
      </c>
      <c r="C6833" s="2" t="s">
        <v>729</v>
      </c>
      <c r="D6833" s="2">
        <v>18</v>
      </c>
      <c r="E6833" s="3">
        <v>40847.645833333336</v>
      </c>
      <c r="F6833" s="11">
        <v>0.79</v>
      </c>
      <c r="G6833" s="2">
        <v>12522</v>
      </c>
      <c r="H6833" s="11">
        <v>14.22</v>
      </c>
    </row>
    <row r="6834" spans="1:8" x14ac:dyDescent="0.25">
      <c r="A6834" s="2">
        <v>573629</v>
      </c>
      <c r="B6834" s="1">
        <v>22163</v>
      </c>
      <c r="C6834" s="2" t="s">
        <v>1700</v>
      </c>
      <c r="D6834" s="2">
        <v>24</v>
      </c>
      <c r="E6834" s="3">
        <v>40847.645833333336</v>
      </c>
      <c r="F6834" s="11">
        <v>0.79</v>
      </c>
      <c r="G6834" s="2">
        <v>12522</v>
      </c>
      <c r="H6834" s="11">
        <v>18.96</v>
      </c>
    </row>
    <row r="6835" spans="1:8" x14ac:dyDescent="0.25">
      <c r="A6835" s="2">
        <v>573629</v>
      </c>
      <c r="B6835" s="1">
        <v>22508</v>
      </c>
      <c r="C6835" s="2" t="s">
        <v>655</v>
      </c>
      <c r="D6835" s="2">
        <v>4</v>
      </c>
      <c r="E6835" s="3">
        <v>40847.645833333336</v>
      </c>
      <c r="F6835" s="11">
        <v>3.75</v>
      </c>
      <c r="G6835" s="2">
        <v>12522</v>
      </c>
      <c r="H6835" s="11">
        <v>15</v>
      </c>
    </row>
    <row r="6836" spans="1:8" x14ac:dyDescent="0.25">
      <c r="A6836" s="2">
        <v>573629</v>
      </c>
      <c r="B6836" s="1">
        <v>22734</v>
      </c>
      <c r="C6836" s="2" t="s">
        <v>1369</v>
      </c>
      <c r="D6836" s="2">
        <v>6</v>
      </c>
      <c r="E6836" s="3">
        <v>40847.645833333336</v>
      </c>
      <c r="F6836" s="11">
        <v>2.89</v>
      </c>
      <c r="G6836" s="2">
        <v>12522</v>
      </c>
      <c r="H6836" s="11">
        <v>17.34</v>
      </c>
    </row>
    <row r="6837" spans="1:8" x14ac:dyDescent="0.25">
      <c r="A6837" s="2">
        <v>573629</v>
      </c>
      <c r="B6837" s="1">
        <v>23273</v>
      </c>
      <c r="C6837" s="2" t="s">
        <v>1329</v>
      </c>
      <c r="D6837" s="2">
        <v>12</v>
      </c>
      <c r="E6837" s="3">
        <v>40847.645833333336</v>
      </c>
      <c r="F6837" s="11">
        <v>1.65</v>
      </c>
      <c r="G6837" s="2">
        <v>12522</v>
      </c>
      <c r="H6837" s="11">
        <v>19.799999999999997</v>
      </c>
    </row>
    <row r="6838" spans="1:8" x14ac:dyDescent="0.25">
      <c r="A6838" s="2">
        <v>574071</v>
      </c>
      <c r="B6838" s="1">
        <v>22138</v>
      </c>
      <c r="C6838" s="2" t="s">
        <v>263</v>
      </c>
      <c r="D6838" s="2">
        <v>3</v>
      </c>
      <c r="E6838" s="3">
        <v>40849.622916666667</v>
      </c>
      <c r="F6838" s="11">
        <v>4.95</v>
      </c>
      <c r="G6838" s="2">
        <v>12654</v>
      </c>
      <c r="H6838" s="11">
        <v>14.850000000000001</v>
      </c>
    </row>
    <row r="6839" spans="1:8" x14ac:dyDescent="0.25">
      <c r="A6839" s="2">
        <v>574071</v>
      </c>
      <c r="B6839" s="1">
        <v>22423</v>
      </c>
      <c r="C6839" s="2" t="s">
        <v>100</v>
      </c>
      <c r="D6839" s="2">
        <v>1</v>
      </c>
      <c r="E6839" s="3">
        <v>40849.622916666667</v>
      </c>
      <c r="F6839" s="11">
        <v>12.75</v>
      </c>
      <c r="G6839" s="2">
        <v>12654</v>
      </c>
      <c r="H6839" s="11">
        <v>12.75</v>
      </c>
    </row>
    <row r="6840" spans="1:8" x14ac:dyDescent="0.25">
      <c r="A6840" s="2">
        <v>574071</v>
      </c>
      <c r="B6840" s="1">
        <v>22720</v>
      </c>
      <c r="C6840" s="2" t="s">
        <v>212</v>
      </c>
      <c r="D6840" s="2">
        <v>3</v>
      </c>
      <c r="E6840" s="3">
        <v>40849.622916666667</v>
      </c>
      <c r="F6840" s="11">
        <v>4.95</v>
      </c>
      <c r="G6840" s="2">
        <v>12654</v>
      </c>
      <c r="H6840" s="11">
        <v>14.850000000000001</v>
      </c>
    </row>
    <row r="6841" spans="1:8" x14ac:dyDescent="0.25">
      <c r="A6841" s="2">
        <v>574071</v>
      </c>
      <c r="B6841" s="1">
        <v>22867</v>
      </c>
      <c r="C6841" s="2" t="s">
        <v>106</v>
      </c>
      <c r="D6841" s="2">
        <v>12</v>
      </c>
      <c r="E6841" s="3">
        <v>40849.622916666667</v>
      </c>
      <c r="F6841" s="11">
        <v>2.1</v>
      </c>
      <c r="G6841" s="2">
        <v>12654</v>
      </c>
      <c r="H6841" s="11">
        <v>25.200000000000003</v>
      </c>
    </row>
    <row r="6842" spans="1:8" x14ac:dyDescent="0.25">
      <c r="A6842" s="2">
        <v>574071</v>
      </c>
      <c r="B6842" s="1">
        <v>23031</v>
      </c>
      <c r="C6842" s="2" t="s">
        <v>1244</v>
      </c>
      <c r="D6842" s="2">
        <v>6</v>
      </c>
      <c r="E6842" s="3">
        <v>40849.622916666667</v>
      </c>
      <c r="F6842" s="11">
        <v>1.65</v>
      </c>
      <c r="G6842" s="2">
        <v>12654</v>
      </c>
      <c r="H6842" s="11">
        <v>9.8999999999999986</v>
      </c>
    </row>
    <row r="6843" spans="1:8" x14ac:dyDescent="0.25">
      <c r="A6843" s="2">
        <v>574071</v>
      </c>
      <c r="B6843" s="1">
        <v>23032</v>
      </c>
      <c r="C6843" s="2" t="s">
        <v>1207</v>
      </c>
      <c r="D6843" s="2">
        <v>6</v>
      </c>
      <c r="E6843" s="3">
        <v>40849.622916666667</v>
      </c>
      <c r="F6843" s="11">
        <v>1.65</v>
      </c>
      <c r="G6843" s="2">
        <v>12654</v>
      </c>
      <c r="H6843" s="11">
        <v>9.8999999999999986</v>
      </c>
    </row>
    <row r="6844" spans="1:8" x14ac:dyDescent="0.25">
      <c r="A6844" s="2">
        <v>574071</v>
      </c>
      <c r="B6844" s="1">
        <v>23079</v>
      </c>
      <c r="C6844" s="2" t="s">
        <v>999</v>
      </c>
      <c r="D6844" s="2">
        <v>2</v>
      </c>
      <c r="E6844" s="3">
        <v>40849.622916666667</v>
      </c>
      <c r="F6844" s="11">
        <v>8.9499999999999993</v>
      </c>
      <c r="G6844" s="2">
        <v>12654</v>
      </c>
      <c r="H6844" s="11">
        <v>17.899999999999999</v>
      </c>
    </row>
    <row r="6845" spans="1:8" x14ac:dyDescent="0.25">
      <c r="A6845" s="2">
        <v>574071</v>
      </c>
      <c r="B6845" s="1">
        <v>23084</v>
      </c>
      <c r="C6845" s="2" t="s">
        <v>961</v>
      </c>
      <c r="D6845" s="2">
        <v>6</v>
      </c>
      <c r="E6845" s="3">
        <v>40849.622916666667</v>
      </c>
      <c r="F6845" s="11">
        <v>2.08</v>
      </c>
      <c r="G6845" s="2">
        <v>12654</v>
      </c>
      <c r="H6845" s="11">
        <v>12.48</v>
      </c>
    </row>
    <row r="6846" spans="1:8" x14ac:dyDescent="0.25">
      <c r="A6846" s="2">
        <v>574071</v>
      </c>
      <c r="B6846" s="1">
        <v>23439</v>
      </c>
      <c r="C6846" s="2" t="s">
        <v>1701</v>
      </c>
      <c r="D6846" s="2">
        <v>12</v>
      </c>
      <c r="E6846" s="3">
        <v>40849.622916666667</v>
      </c>
      <c r="F6846" s="11">
        <v>2.1</v>
      </c>
      <c r="G6846" s="2">
        <v>12654</v>
      </c>
      <c r="H6846" s="11">
        <v>25.200000000000003</v>
      </c>
    </row>
    <row r="6847" spans="1:8" x14ac:dyDescent="0.25">
      <c r="A6847" s="2">
        <v>574071</v>
      </c>
      <c r="B6847" s="1">
        <v>84832</v>
      </c>
      <c r="C6847" s="2" t="s">
        <v>604</v>
      </c>
      <c r="D6847" s="2">
        <v>12</v>
      </c>
      <c r="E6847" s="3">
        <v>40849.622916666667</v>
      </c>
      <c r="F6847" s="11">
        <v>0.85</v>
      </c>
      <c r="G6847" s="2">
        <v>12654</v>
      </c>
      <c r="H6847" s="11">
        <v>10.199999999999999</v>
      </c>
    </row>
    <row r="6848" spans="1:8" x14ac:dyDescent="0.25">
      <c r="A6848" s="2">
        <v>574097</v>
      </c>
      <c r="B6848" s="1">
        <v>22419</v>
      </c>
      <c r="C6848" s="2" t="s">
        <v>198</v>
      </c>
      <c r="D6848" s="2">
        <v>48</v>
      </c>
      <c r="E6848" s="3">
        <v>40850.413888888892</v>
      </c>
      <c r="F6848" s="11">
        <v>0.42</v>
      </c>
      <c r="G6848" s="2">
        <v>12471</v>
      </c>
      <c r="H6848" s="11">
        <v>20.16</v>
      </c>
    </row>
    <row r="6849" spans="1:8" x14ac:dyDescent="0.25">
      <c r="A6849" s="2">
        <v>574097</v>
      </c>
      <c r="B6849" s="1">
        <v>22551</v>
      </c>
      <c r="C6849" s="2" t="s">
        <v>158</v>
      </c>
      <c r="D6849" s="2">
        <v>12</v>
      </c>
      <c r="E6849" s="3">
        <v>40850.413888888892</v>
      </c>
      <c r="F6849" s="11">
        <v>1.65</v>
      </c>
      <c r="G6849" s="2">
        <v>12471</v>
      </c>
      <c r="H6849" s="11">
        <v>19.799999999999997</v>
      </c>
    </row>
    <row r="6850" spans="1:8" x14ac:dyDescent="0.25">
      <c r="A6850" s="2">
        <v>574097</v>
      </c>
      <c r="B6850" s="1">
        <v>22621</v>
      </c>
      <c r="C6850" s="2" t="s">
        <v>193</v>
      </c>
      <c r="D6850" s="2">
        <v>12</v>
      </c>
      <c r="E6850" s="3">
        <v>40850.413888888892</v>
      </c>
      <c r="F6850" s="11">
        <v>1.65</v>
      </c>
      <c r="G6850" s="2">
        <v>12471</v>
      </c>
      <c r="H6850" s="11">
        <v>19.799999999999997</v>
      </c>
    </row>
    <row r="6851" spans="1:8" x14ac:dyDescent="0.25">
      <c r="A6851" s="2">
        <v>574097</v>
      </c>
      <c r="B6851" s="1">
        <v>23100</v>
      </c>
      <c r="C6851" s="2" t="s">
        <v>1703</v>
      </c>
      <c r="D6851" s="2">
        <v>12</v>
      </c>
      <c r="E6851" s="3">
        <v>40850.413888888892</v>
      </c>
      <c r="F6851" s="11">
        <v>1.25</v>
      </c>
      <c r="G6851" s="2">
        <v>12471</v>
      </c>
      <c r="H6851" s="11">
        <v>15</v>
      </c>
    </row>
    <row r="6852" spans="1:8" x14ac:dyDescent="0.25">
      <c r="A6852" s="2">
        <v>574097</v>
      </c>
      <c r="B6852" s="1">
        <v>23101</v>
      </c>
      <c r="C6852" s="2" t="s">
        <v>1704</v>
      </c>
      <c r="D6852" s="2">
        <v>12</v>
      </c>
      <c r="E6852" s="3">
        <v>40850.413888888892</v>
      </c>
      <c r="F6852" s="11">
        <v>0.83</v>
      </c>
      <c r="G6852" s="2">
        <v>12471</v>
      </c>
      <c r="H6852" s="11">
        <v>9.9599999999999991</v>
      </c>
    </row>
    <row r="6853" spans="1:8" x14ac:dyDescent="0.25">
      <c r="A6853" s="2">
        <v>574097</v>
      </c>
      <c r="B6853" s="1">
        <v>23102</v>
      </c>
      <c r="C6853" s="2" t="s">
        <v>1705</v>
      </c>
      <c r="D6853" s="2">
        <v>12</v>
      </c>
      <c r="E6853" s="3">
        <v>40850.413888888892</v>
      </c>
      <c r="F6853" s="11">
        <v>0.83</v>
      </c>
      <c r="G6853" s="2">
        <v>12471</v>
      </c>
      <c r="H6853" s="11">
        <v>9.9599999999999991</v>
      </c>
    </row>
    <row r="6854" spans="1:8" x14ac:dyDescent="0.25">
      <c r="A6854" s="2">
        <v>574097</v>
      </c>
      <c r="B6854" s="1">
        <v>23108</v>
      </c>
      <c r="C6854" s="2" t="s">
        <v>993</v>
      </c>
      <c r="D6854" s="2">
        <v>4</v>
      </c>
      <c r="E6854" s="3">
        <v>40850.413888888892</v>
      </c>
      <c r="F6854" s="11">
        <v>6.25</v>
      </c>
      <c r="G6854" s="2">
        <v>12471</v>
      </c>
      <c r="H6854" s="11">
        <v>25</v>
      </c>
    </row>
    <row r="6855" spans="1:8" x14ac:dyDescent="0.25">
      <c r="A6855" s="2">
        <v>574097</v>
      </c>
      <c r="B6855" s="1">
        <v>23113</v>
      </c>
      <c r="C6855" s="2" t="s">
        <v>1497</v>
      </c>
      <c r="D6855" s="2">
        <v>6</v>
      </c>
      <c r="E6855" s="3">
        <v>40850.413888888892</v>
      </c>
      <c r="F6855" s="11">
        <v>4.95</v>
      </c>
      <c r="G6855" s="2">
        <v>12471</v>
      </c>
      <c r="H6855" s="11">
        <v>29.700000000000003</v>
      </c>
    </row>
    <row r="6856" spans="1:8" x14ac:dyDescent="0.25">
      <c r="A6856" s="2">
        <v>574097</v>
      </c>
      <c r="B6856" s="1">
        <v>23155</v>
      </c>
      <c r="C6856" s="2" t="s">
        <v>853</v>
      </c>
      <c r="D6856" s="2">
        <v>36</v>
      </c>
      <c r="E6856" s="3">
        <v>40850.413888888892</v>
      </c>
      <c r="F6856" s="11">
        <v>0.83</v>
      </c>
      <c r="G6856" s="2">
        <v>12471</v>
      </c>
      <c r="H6856" s="11">
        <v>29.88</v>
      </c>
    </row>
    <row r="6857" spans="1:8" x14ac:dyDescent="0.25">
      <c r="A6857" s="2">
        <v>574097</v>
      </c>
      <c r="B6857" s="1">
        <v>23174</v>
      </c>
      <c r="C6857" s="2" t="s">
        <v>997</v>
      </c>
      <c r="D6857" s="2">
        <v>4</v>
      </c>
      <c r="E6857" s="3">
        <v>40850.413888888892</v>
      </c>
      <c r="F6857" s="11">
        <v>4.1500000000000004</v>
      </c>
      <c r="G6857" s="2">
        <v>12471</v>
      </c>
      <c r="H6857" s="11">
        <v>16.600000000000001</v>
      </c>
    </row>
    <row r="6858" spans="1:8" x14ac:dyDescent="0.25">
      <c r="A6858" s="2">
        <v>574097</v>
      </c>
      <c r="B6858" s="1">
        <v>23198</v>
      </c>
      <c r="C6858" s="2" t="s">
        <v>1187</v>
      </c>
      <c r="D6858" s="2">
        <v>12</v>
      </c>
      <c r="E6858" s="3">
        <v>40850.413888888892</v>
      </c>
      <c r="F6858" s="11">
        <v>1.45</v>
      </c>
      <c r="G6858" s="2">
        <v>12471</v>
      </c>
      <c r="H6858" s="11">
        <v>17.399999999999999</v>
      </c>
    </row>
    <row r="6859" spans="1:8" x14ac:dyDescent="0.25">
      <c r="A6859" s="2">
        <v>574097</v>
      </c>
      <c r="B6859" s="1">
        <v>23240</v>
      </c>
      <c r="C6859" s="2" t="s">
        <v>1377</v>
      </c>
      <c r="D6859" s="2">
        <v>6</v>
      </c>
      <c r="E6859" s="3">
        <v>40850.413888888892</v>
      </c>
      <c r="F6859" s="11">
        <v>4.1500000000000004</v>
      </c>
      <c r="G6859" s="2">
        <v>12471</v>
      </c>
      <c r="H6859" s="11">
        <v>24.900000000000002</v>
      </c>
    </row>
    <row r="6860" spans="1:8" x14ac:dyDescent="0.25">
      <c r="A6860" s="2">
        <v>574097</v>
      </c>
      <c r="B6860" s="1">
        <v>23245</v>
      </c>
      <c r="C6860" s="2" t="s">
        <v>1128</v>
      </c>
      <c r="D6860" s="2">
        <v>32</v>
      </c>
      <c r="E6860" s="3">
        <v>40850.413888888892</v>
      </c>
      <c r="F6860" s="11">
        <v>4.1500000000000004</v>
      </c>
      <c r="G6860" s="2">
        <v>12471</v>
      </c>
      <c r="H6860" s="11">
        <v>132.80000000000001</v>
      </c>
    </row>
    <row r="6861" spans="1:8" x14ac:dyDescent="0.25">
      <c r="A6861" s="2">
        <v>574097</v>
      </c>
      <c r="B6861" s="1">
        <v>23254</v>
      </c>
      <c r="C6861" s="2" t="s">
        <v>1009</v>
      </c>
      <c r="D6861" s="2">
        <v>4</v>
      </c>
      <c r="E6861" s="3">
        <v>40850.413888888892</v>
      </c>
      <c r="F6861" s="11">
        <v>4.1500000000000004</v>
      </c>
      <c r="G6861" s="2">
        <v>12471</v>
      </c>
      <c r="H6861" s="11">
        <v>16.600000000000001</v>
      </c>
    </row>
    <row r="6862" spans="1:8" x14ac:dyDescent="0.25">
      <c r="A6862" s="2">
        <v>574097</v>
      </c>
      <c r="B6862" s="1">
        <v>23256</v>
      </c>
      <c r="C6862" s="2" t="s">
        <v>922</v>
      </c>
      <c r="D6862" s="2">
        <v>4</v>
      </c>
      <c r="E6862" s="3">
        <v>40850.413888888892</v>
      </c>
      <c r="F6862" s="11">
        <v>4.1500000000000004</v>
      </c>
      <c r="G6862" s="2">
        <v>12471</v>
      </c>
      <c r="H6862" s="11">
        <v>16.600000000000001</v>
      </c>
    </row>
    <row r="6863" spans="1:8" x14ac:dyDescent="0.25">
      <c r="A6863" s="2">
        <v>574097</v>
      </c>
      <c r="B6863" s="1">
        <v>23289</v>
      </c>
      <c r="C6863" s="2" t="s">
        <v>1162</v>
      </c>
      <c r="D6863" s="2">
        <v>8</v>
      </c>
      <c r="E6863" s="3">
        <v>40850.413888888892</v>
      </c>
      <c r="F6863" s="11">
        <v>1.25</v>
      </c>
      <c r="G6863" s="2">
        <v>12471</v>
      </c>
      <c r="H6863" s="11">
        <v>10</v>
      </c>
    </row>
    <row r="6864" spans="1:8" x14ac:dyDescent="0.25">
      <c r="A6864" s="2">
        <v>574097</v>
      </c>
      <c r="B6864" s="1">
        <v>23291</v>
      </c>
      <c r="C6864" s="2" t="s">
        <v>1165</v>
      </c>
      <c r="D6864" s="2">
        <v>8</v>
      </c>
      <c r="E6864" s="3">
        <v>40850.413888888892</v>
      </c>
      <c r="F6864" s="11">
        <v>1.25</v>
      </c>
      <c r="G6864" s="2">
        <v>12471</v>
      </c>
      <c r="H6864" s="11">
        <v>10</v>
      </c>
    </row>
    <row r="6865" spans="1:8" x14ac:dyDescent="0.25">
      <c r="A6865" s="2">
        <v>574097</v>
      </c>
      <c r="B6865" s="1">
        <v>23319</v>
      </c>
      <c r="C6865" s="2" t="s">
        <v>1183</v>
      </c>
      <c r="D6865" s="2">
        <v>24</v>
      </c>
      <c r="E6865" s="3">
        <v>40850.413888888892</v>
      </c>
      <c r="F6865" s="11">
        <v>2.4900000000000002</v>
      </c>
      <c r="G6865" s="2">
        <v>12471</v>
      </c>
      <c r="H6865" s="11">
        <v>59.760000000000005</v>
      </c>
    </row>
    <row r="6866" spans="1:8" x14ac:dyDescent="0.25">
      <c r="A6866" s="2">
        <v>574097</v>
      </c>
      <c r="B6866" s="1">
        <v>23345</v>
      </c>
      <c r="C6866" s="2" t="s">
        <v>1326</v>
      </c>
      <c r="D6866" s="2">
        <v>12</v>
      </c>
      <c r="E6866" s="3">
        <v>40850.413888888892</v>
      </c>
      <c r="F6866" s="11">
        <v>1.25</v>
      </c>
      <c r="G6866" s="2">
        <v>12471</v>
      </c>
      <c r="H6866" s="11">
        <v>15</v>
      </c>
    </row>
    <row r="6867" spans="1:8" x14ac:dyDescent="0.25">
      <c r="A6867" s="2">
        <v>574097</v>
      </c>
      <c r="B6867" s="1">
        <v>23346</v>
      </c>
      <c r="C6867" s="2" t="s">
        <v>1319</v>
      </c>
      <c r="D6867" s="2">
        <v>12</v>
      </c>
      <c r="E6867" s="3">
        <v>40850.413888888892</v>
      </c>
      <c r="F6867" s="11">
        <v>1.25</v>
      </c>
      <c r="G6867" s="2">
        <v>12471</v>
      </c>
      <c r="H6867" s="11">
        <v>15</v>
      </c>
    </row>
    <row r="6868" spans="1:8" x14ac:dyDescent="0.25">
      <c r="A6868" s="2">
        <v>574097</v>
      </c>
      <c r="B6868" s="1">
        <v>23347</v>
      </c>
      <c r="C6868" s="2" t="s">
        <v>1702</v>
      </c>
      <c r="D6868" s="2">
        <v>12</v>
      </c>
      <c r="E6868" s="3">
        <v>40850.413888888892</v>
      </c>
      <c r="F6868" s="11">
        <v>1.25</v>
      </c>
      <c r="G6868" s="2">
        <v>12471</v>
      </c>
      <c r="H6868" s="11">
        <v>15</v>
      </c>
    </row>
    <row r="6869" spans="1:8" x14ac:dyDescent="0.25">
      <c r="A6869" s="2">
        <v>574097</v>
      </c>
      <c r="B6869" s="1">
        <v>23368</v>
      </c>
      <c r="C6869" s="2" t="s">
        <v>1558</v>
      </c>
      <c r="D6869" s="2">
        <v>16</v>
      </c>
      <c r="E6869" s="3">
        <v>40850.413888888892</v>
      </c>
      <c r="F6869" s="11">
        <v>0.65</v>
      </c>
      <c r="G6869" s="2">
        <v>12471</v>
      </c>
      <c r="H6869" s="11">
        <v>10.4</v>
      </c>
    </row>
    <row r="6870" spans="1:8" x14ac:dyDescent="0.25">
      <c r="A6870" s="2">
        <v>574097</v>
      </c>
      <c r="B6870" s="1">
        <v>23388</v>
      </c>
      <c r="C6870" s="2" t="s">
        <v>1470</v>
      </c>
      <c r="D6870" s="2">
        <v>4</v>
      </c>
      <c r="E6870" s="3">
        <v>40850.413888888892</v>
      </c>
      <c r="F6870" s="11">
        <v>4.1500000000000004</v>
      </c>
      <c r="G6870" s="2">
        <v>12471</v>
      </c>
      <c r="H6870" s="11">
        <v>16.600000000000001</v>
      </c>
    </row>
    <row r="6871" spans="1:8" x14ac:dyDescent="0.25">
      <c r="A6871" s="2">
        <v>574097</v>
      </c>
      <c r="B6871" s="1">
        <v>23392</v>
      </c>
      <c r="C6871" s="2" t="s">
        <v>1595</v>
      </c>
      <c r="D6871" s="2">
        <v>6</v>
      </c>
      <c r="E6871" s="3">
        <v>40850.413888888892</v>
      </c>
      <c r="F6871" s="11">
        <v>2.08</v>
      </c>
      <c r="G6871" s="2">
        <v>12471</v>
      </c>
      <c r="H6871" s="11">
        <v>12.48</v>
      </c>
    </row>
    <row r="6872" spans="1:8" x14ac:dyDescent="0.25">
      <c r="A6872" s="2">
        <v>574097</v>
      </c>
      <c r="B6872" s="1">
        <v>23473</v>
      </c>
      <c r="C6872" s="2" t="s">
        <v>1707</v>
      </c>
      <c r="D6872" s="2">
        <v>12</v>
      </c>
      <c r="E6872" s="3">
        <v>40850.413888888892</v>
      </c>
      <c r="F6872" s="11">
        <v>0.83</v>
      </c>
      <c r="G6872" s="2">
        <v>12471</v>
      </c>
      <c r="H6872" s="11">
        <v>9.9599999999999991</v>
      </c>
    </row>
    <row r="6873" spans="1:8" x14ac:dyDescent="0.25">
      <c r="A6873" s="2">
        <v>574097</v>
      </c>
      <c r="B6873" s="1">
        <v>23474</v>
      </c>
      <c r="C6873" s="2" t="s">
        <v>1687</v>
      </c>
      <c r="D6873" s="2">
        <v>12</v>
      </c>
      <c r="E6873" s="3">
        <v>40850.413888888892</v>
      </c>
      <c r="F6873" s="11">
        <v>0.83</v>
      </c>
      <c r="G6873" s="2">
        <v>12471</v>
      </c>
      <c r="H6873" s="11">
        <v>9.9599999999999991</v>
      </c>
    </row>
    <row r="6874" spans="1:8" x14ac:dyDescent="0.25">
      <c r="A6874" s="2">
        <v>574097</v>
      </c>
      <c r="B6874" s="1">
        <v>23475</v>
      </c>
      <c r="C6874" s="2" t="s">
        <v>1706</v>
      </c>
      <c r="D6874" s="2">
        <v>12</v>
      </c>
      <c r="E6874" s="3">
        <v>40850.413888888892</v>
      </c>
      <c r="F6874" s="11">
        <v>0.83</v>
      </c>
      <c r="G6874" s="2">
        <v>12471</v>
      </c>
      <c r="H6874" s="11">
        <v>9.9599999999999991</v>
      </c>
    </row>
    <row r="6875" spans="1:8" x14ac:dyDescent="0.25">
      <c r="A6875" s="2">
        <v>574097</v>
      </c>
      <c r="B6875" s="1">
        <v>23559</v>
      </c>
      <c r="C6875" s="2" t="s">
        <v>1471</v>
      </c>
      <c r="D6875" s="2">
        <v>18</v>
      </c>
      <c r="E6875" s="3">
        <v>40850.413888888892</v>
      </c>
      <c r="F6875" s="11">
        <v>2.08</v>
      </c>
      <c r="G6875" s="2">
        <v>12471</v>
      </c>
      <c r="H6875" s="11">
        <v>37.44</v>
      </c>
    </row>
    <row r="6876" spans="1:8" x14ac:dyDescent="0.25">
      <c r="A6876" s="2">
        <v>574255</v>
      </c>
      <c r="B6876" s="1">
        <v>21206</v>
      </c>
      <c r="C6876" s="2" t="s">
        <v>715</v>
      </c>
      <c r="D6876" s="2">
        <v>12</v>
      </c>
      <c r="E6876" s="3">
        <v>40850.572222222225</v>
      </c>
      <c r="F6876" s="11">
        <v>1.65</v>
      </c>
      <c r="G6876" s="2">
        <v>12569</v>
      </c>
      <c r="H6876" s="11">
        <v>19.799999999999997</v>
      </c>
    </row>
    <row r="6877" spans="1:8" x14ac:dyDescent="0.25">
      <c r="A6877" s="2">
        <v>574255</v>
      </c>
      <c r="B6877" s="1">
        <v>21207</v>
      </c>
      <c r="C6877" s="2" t="s">
        <v>1152</v>
      </c>
      <c r="D6877" s="2">
        <v>12</v>
      </c>
      <c r="E6877" s="3">
        <v>40850.572222222225</v>
      </c>
      <c r="F6877" s="11">
        <v>1.65</v>
      </c>
      <c r="G6877" s="2">
        <v>12569</v>
      </c>
      <c r="H6877" s="11">
        <v>19.799999999999997</v>
      </c>
    </row>
    <row r="6878" spans="1:8" x14ac:dyDescent="0.25">
      <c r="A6878" s="2">
        <v>574255</v>
      </c>
      <c r="B6878" s="1">
        <v>21874</v>
      </c>
      <c r="C6878" s="2" t="s">
        <v>764</v>
      </c>
      <c r="D6878" s="2">
        <v>12</v>
      </c>
      <c r="E6878" s="3">
        <v>40850.572222222225</v>
      </c>
      <c r="F6878" s="11">
        <v>1.65</v>
      </c>
      <c r="G6878" s="2">
        <v>12569</v>
      </c>
      <c r="H6878" s="11">
        <v>19.799999999999997</v>
      </c>
    </row>
    <row r="6879" spans="1:8" x14ac:dyDescent="0.25">
      <c r="A6879" s="2">
        <v>574255</v>
      </c>
      <c r="B6879" s="1">
        <v>22222</v>
      </c>
      <c r="C6879" s="2" t="s">
        <v>245</v>
      </c>
      <c r="D6879" s="2">
        <v>3</v>
      </c>
      <c r="E6879" s="3">
        <v>40850.572222222225</v>
      </c>
      <c r="F6879" s="11">
        <v>4.95</v>
      </c>
      <c r="G6879" s="2">
        <v>12569</v>
      </c>
      <c r="H6879" s="11">
        <v>14.850000000000001</v>
      </c>
    </row>
    <row r="6880" spans="1:8" x14ac:dyDescent="0.25">
      <c r="A6880" s="2">
        <v>574653</v>
      </c>
      <c r="B6880" s="1">
        <v>21212</v>
      </c>
      <c r="C6880" s="2" t="s">
        <v>21</v>
      </c>
      <c r="D6880" s="2">
        <v>48</v>
      </c>
      <c r="E6880" s="3">
        <v>40853.479166666664</v>
      </c>
      <c r="F6880" s="11">
        <v>0.55000000000000004</v>
      </c>
      <c r="G6880" s="2">
        <v>12619</v>
      </c>
      <c r="H6880" s="11">
        <v>26.400000000000002</v>
      </c>
    </row>
    <row r="6881" spans="1:8" x14ac:dyDescent="0.25">
      <c r="A6881" s="2">
        <v>574653</v>
      </c>
      <c r="B6881" s="1">
        <v>21976</v>
      </c>
      <c r="C6881" s="2" t="s">
        <v>444</v>
      </c>
      <c r="D6881" s="2">
        <v>48</v>
      </c>
      <c r="E6881" s="3">
        <v>40853.479166666664</v>
      </c>
      <c r="F6881" s="11">
        <v>0.55000000000000004</v>
      </c>
      <c r="G6881" s="2">
        <v>12619</v>
      </c>
      <c r="H6881" s="11">
        <v>26.400000000000002</v>
      </c>
    </row>
    <row r="6882" spans="1:8" x14ac:dyDescent="0.25">
      <c r="A6882" s="2">
        <v>574653</v>
      </c>
      <c r="B6882" s="1">
        <v>21977</v>
      </c>
      <c r="C6882" s="2" t="s">
        <v>19</v>
      </c>
      <c r="D6882" s="2">
        <v>48</v>
      </c>
      <c r="E6882" s="3">
        <v>40853.479166666664</v>
      </c>
      <c r="F6882" s="11">
        <v>0.55000000000000004</v>
      </c>
      <c r="G6882" s="2">
        <v>12619</v>
      </c>
      <c r="H6882" s="11">
        <v>26.400000000000002</v>
      </c>
    </row>
    <row r="6883" spans="1:8" x14ac:dyDescent="0.25">
      <c r="A6883" s="2">
        <v>574653</v>
      </c>
      <c r="B6883" s="1">
        <v>22079</v>
      </c>
      <c r="C6883" s="2" t="s">
        <v>104</v>
      </c>
      <c r="D6883" s="2">
        <v>10</v>
      </c>
      <c r="E6883" s="3">
        <v>40853.479166666664</v>
      </c>
      <c r="F6883" s="11">
        <v>1.65</v>
      </c>
      <c r="G6883" s="2">
        <v>12619</v>
      </c>
      <c r="H6883" s="11">
        <v>16.5</v>
      </c>
    </row>
    <row r="6884" spans="1:8" x14ac:dyDescent="0.25">
      <c r="A6884" s="2">
        <v>574653</v>
      </c>
      <c r="B6884" s="1">
        <v>22080</v>
      </c>
      <c r="C6884" s="2" t="s">
        <v>103</v>
      </c>
      <c r="D6884" s="2">
        <v>10</v>
      </c>
      <c r="E6884" s="3">
        <v>40853.479166666664</v>
      </c>
      <c r="F6884" s="11">
        <v>1.65</v>
      </c>
      <c r="G6884" s="2">
        <v>12619</v>
      </c>
      <c r="H6884" s="11">
        <v>16.5</v>
      </c>
    </row>
    <row r="6885" spans="1:8" x14ac:dyDescent="0.25">
      <c r="A6885" s="2">
        <v>574653</v>
      </c>
      <c r="B6885" s="1">
        <v>22082</v>
      </c>
      <c r="C6885" s="2" t="s">
        <v>135</v>
      </c>
      <c r="D6885" s="2">
        <v>20</v>
      </c>
      <c r="E6885" s="3">
        <v>40853.479166666664</v>
      </c>
      <c r="F6885" s="11">
        <v>1.65</v>
      </c>
      <c r="G6885" s="2">
        <v>12619</v>
      </c>
      <c r="H6885" s="11">
        <v>33</v>
      </c>
    </row>
    <row r="6886" spans="1:8" x14ac:dyDescent="0.25">
      <c r="A6886" s="2">
        <v>574653</v>
      </c>
      <c r="B6886" s="1">
        <v>22732</v>
      </c>
      <c r="C6886" s="2" t="s">
        <v>1708</v>
      </c>
      <c r="D6886" s="2">
        <v>36</v>
      </c>
      <c r="E6886" s="3">
        <v>40853.479166666664</v>
      </c>
      <c r="F6886" s="11">
        <v>1.25</v>
      </c>
      <c r="G6886" s="2">
        <v>12619</v>
      </c>
      <c r="H6886" s="11">
        <v>45</v>
      </c>
    </row>
    <row r="6887" spans="1:8" x14ac:dyDescent="0.25">
      <c r="A6887" s="2">
        <v>574653</v>
      </c>
      <c r="B6887" s="1">
        <v>22733</v>
      </c>
      <c r="C6887" s="2" t="s">
        <v>1652</v>
      </c>
      <c r="D6887" s="2">
        <v>36</v>
      </c>
      <c r="E6887" s="3">
        <v>40853.479166666664</v>
      </c>
      <c r="F6887" s="11">
        <v>1.25</v>
      </c>
      <c r="G6887" s="2">
        <v>12619</v>
      </c>
      <c r="H6887" s="11">
        <v>45</v>
      </c>
    </row>
    <row r="6888" spans="1:8" x14ac:dyDescent="0.25">
      <c r="A6888" s="2">
        <v>574653</v>
      </c>
      <c r="B6888" s="1">
        <v>22737</v>
      </c>
      <c r="C6888" s="2" t="s">
        <v>1381</v>
      </c>
      <c r="D6888" s="2">
        <v>20</v>
      </c>
      <c r="E6888" s="3">
        <v>40853.479166666664</v>
      </c>
      <c r="F6888" s="11">
        <v>1.65</v>
      </c>
      <c r="G6888" s="2">
        <v>12619</v>
      </c>
      <c r="H6888" s="11">
        <v>33</v>
      </c>
    </row>
    <row r="6889" spans="1:8" x14ac:dyDescent="0.25">
      <c r="A6889" s="2">
        <v>574653</v>
      </c>
      <c r="B6889" s="1">
        <v>22739</v>
      </c>
      <c r="C6889" s="2" t="s">
        <v>1380</v>
      </c>
      <c r="D6889" s="2">
        <v>20</v>
      </c>
      <c r="E6889" s="3">
        <v>40853.479166666664</v>
      </c>
      <c r="F6889" s="11">
        <v>1.65</v>
      </c>
      <c r="G6889" s="2">
        <v>12619</v>
      </c>
      <c r="H6889" s="11">
        <v>33</v>
      </c>
    </row>
    <row r="6890" spans="1:8" x14ac:dyDescent="0.25">
      <c r="A6890" s="2">
        <v>574653</v>
      </c>
      <c r="B6890" s="1">
        <v>23294</v>
      </c>
      <c r="C6890" s="2" t="s">
        <v>1206</v>
      </c>
      <c r="D6890" s="2">
        <v>128</v>
      </c>
      <c r="E6890" s="3">
        <v>40853.479166666664</v>
      </c>
      <c r="F6890" s="11">
        <v>0.72</v>
      </c>
      <c r="G6890" s="2">
        <v>12619</v>
      </c>
      <c r="H6890" s="11">
        <v>92.16</v>
      </c>
    </row>
    <row r="6891" spans="1:8" x14ac:dyDescent="0.25">
      <c r="A6891" s="2">
        <v>574653</v>
      </c>
      <c r="B6891" s="1">
        <v>23308</v>
      </c>
      <c r="C6891" s="2" t="s">
        <v>1139</v>
      </c>
      <c r="D6891" s="2">
        <v>48</v>
      </c>
      <c r="E6891" s="3">
        <v>40853.479166666664</v>
      </c>
      <c r="F6891" s="11">
        <v>0.55000000000000004</v>
      </c>
      <c r="G6891" s="2">
        <v>12619</v>
      </c>
      <c r="H6891" s="11">
        <v>26.400000000000002</v>
      </c>
    </row>
    <row r="6892" spans="1:8" x14ac:dyDescent="0.25">
      <c r="A6892" s="2">
        <v>574653</v>
      </c>
      <c r="B6892" s="1">
        <v>23309</v>
      </c>
      <c r="C6892" s="2" t="s">
        <v>1086</v>
      </c>
      <c r="D6892" s="2">
        <v>48</v>
      </c>
      <c r="E6892" s="3">
        <v>40853.479166666664</v>
      </c>
      <c r="F6892" s="11">
        <v>0.55000000000000004</v>
      </c>
      <c r="G6892" s="2">
        <v>12619</v>
      </c>
      <c r="H6892" s="11">
        <v>26.400000000000002</v>
      </c>
    </row>
    <row r="6893" spans="1:8" x14ac:dyDescent="0.25">
      <c r="A6893" s="2">
        <v>574679</v>
      </c>
      <c r="B6893" s="1">
        <v>20719</v>
      </c>
      <c r="C6893" s="2" t="s">
        <v>76</v>
      </c>
      <c r="D6893" s="2">
        <v>20</v>
      </c>
      <c r="E6893" s="3">
        <v>40853.526388888888</v>
      </c>
      <c r="F6893" s="11">
        <v>0.85</v>
      </c>
      <c r="G6893" s="2">
        <v>12645</v>
      </c>
      <c r="H6893" s="11">
        <v>17</v>
      </c>
    </row>
    <row r="6894" spans="1:8" x14ac:dyDescent="0.25">
      <c r="A6894" s="2">
        <v>574679</v>
      </c>
      <c r="B6894" s="1">
        <v>21264</v>
      </c>
      <c r="C6894" s="2" t="s">
        <v>1709</v>
      </c>
      <c r="D6894" s="2">
        <v>12</v>
      </c>
      <c r="E6894" s="3">
        <v>40853.526388888888</v>
      </c>
      <c r="F6894" s="11">
        <v>1.95</v>
      </c>
      <c r="G6894" s="2">
        <v>12645</v>
      </c>
      <c r="H6894" s="11">
        <v>23.4</v>
      </c>
    </row>
    <row r="6895" spans="1:8" x14ac:dyDescent="0.25">
      <c r="A6895" s="2">
        <v>574679</v>
      </c>
      <c r="B6895" s="1">
        <v>21918</v>
      </c>
      <c r="C6895" s="2" t="s">
        <v>153</v>
      </c>
      <c r="D6895" s="2">
        <v>24</v>
      </c>
      <c r="E6895" s="3">
        <v>40853.526388888888</v>
      </c>
      <c r="F6895" s="11">
        <v>0.42</v>
      </c>
      <c r="G6895" s="2">
        <v>12645</v>
      </c>
      <c r="H6895" s="11">
        <v>10.08</v>
      </c>
    </row>
    <row r="6896" spans="1:8" x14ac:dyDescent="0.25">
      <c r="A6896" s="2">
        <v>574679</v>
      </c>
      <c r="B6896" s="1">
        <v>22139</v>
      </c>
      <c r="C6896" s="2" t="s">
        <v>445</v>
      </c>
      <c r="D6896" s="2">
        <v>12</v>
      </c>
      <c r="E6896" s="3">
        <v>40853.526388888888</v>
      </c>
      <c r="F6896" s="11">
        <v>4.95</v>
      </c>
      <c r="G6896" s="2">
        <v>12645</v>
      </c>
      <c r="H6896" s="11">
        <v>59.400000000000006</v>
      </c>
    </row>
    <row r="6897" spans="1:8" x14ac:dyDescent="0.25">
      <c r="A6897" s="2">
        <v>574679</v>
      </c>
      <c r="B6897" s="1">
        <v>22551</v>
      </c>
      <c r="C6897" s="2" t="s">
        <v>158</v>
      </c>
      <c r="D6897" s="2">
        <v>36</v>
      </c>
      <c r="E6897" s="3">
        <v>40853.526388888888</v>
      </c>
      <c r="F6897" s="11">
        <v>1.65</v>
      </c>
      <c r="G6897" s="2">
        <v>12645</v>
      </c>
      <c r="H6897" s="11">
        <v>59.4</v>
      </c>
    </row>
    <row r="6898" spans="1:8" x14ac:dyDescent="0.25">
      <c r="A6898" s="2">
        <v>574679</v>
      </c>
      <c r="B6898" s="1">
        <v>22554</v>
      </c>
      <c r="C6898" s="2" t="s">
        <v>110</v>
      </c>
      <c r="D6898" s="2">
        <v>36</v>
      </c>
      <c r="E6898" s="3">
        <v>40853.526388888888</v>
      </c>
      <c r="F6898" s="11">
        <v>1.65</v>
      </c>
      <c r="G6898" s="2">
        <v>12645</v>
      </c>
      <c r="H6898" s="11">
        <v>59.4</v>
      </c>
    </row>
    <row r="6899" spans="1:8" x14ac:dyDescent="0.25">
      <c r="A6899" s="2">
        <v>574679</v>
      </c>
      <c r="B6899" s="1">
        <v>22556</v>
      </c>
      <c r="C6899" s="2" t="s">
        <v>77</v>
      </c>
      <c r="D6899" s="2">
        <v>36</v>
      </c>
      <c r="E6899" s="3">
        <v>40853.526388888888</v>
      </c>
      <c r="F6899" s="11">
        <v>1.65</v>
      </c>
      <c r="G6899" s="2">
        <v>12645</v>
      </c>
      <c r="H6899" s="11">
        <v>59.4</v>
      </c>
    </row>
    <row r="6900" spans="1:8" x14ac:dyDescent="0.25">
      <c r="A6900" s="2">
        <v>574679</v>
      </c>
      <c r="B6900" s="1">
        <v>22964</v>
      </c>
      <c r="C6900" s="2" t="s">
        <v>53</v>
      </c>
      <c r="D6900" s="2">
        <v>6</v>
      </c>
      <c r="E6900" s="3">
        <v>40853.526388888888</v>
      </c>
      <c r="F6900" s="11">
        <v>2.1</v>
      </c>
      <c r="G6900" s="2">
        <v>12645</v>
      </c>
      <c r="H6900" s="11">
        <v>12.600000000000001</v>
      </c>
    </row>
    <row r="6901" spans="1:8" x14ac:dyDescent="0.25">
      <c r="A6901" s="2">
        <v>574679</v>
      </c>
      <c r="B6901" s="1">
        <v>22993</v>
      </c>
      <c r="C6901" s="2" t="s">
        <v>685</v>
      </c>
      <c r="D6901" s="2">
        <v>24</v>
      </c>
      <c r="E6901" s="3">
        <v>40853.526388888888</v>
      </c>
      <c r="F6901" s="11">
        <v>1.25</v>
      </c>
      <c r="G6901" s="2">
        <v>12645</v>
      </c>
      <c r="H6901" s="11">
        <v>30</v>
      </c>
    </row>
    <row r="6902" spans="1:8" x14ac:dyDescent="0.25">
      <c r="A6902" s="2">
        <v>574679</v>
      </c>
      <c r="B6902" s="1">
        <v>23204</v>
      </c>
      <c r="C6902" s="2" t="s">
        <v>902</v>
      </c>
      <c r="D6902" s="2">
        <v>20</v>
      </c>
      <c r="E6902" s="3">
        <v>40853.526388888888</v>
      </c>
      <c r="F6902" s="11">
        <v>0.85</v>
      </c>
      <c r="G6902" s="2">
        <v>12645</v>
      </c>
      <c r="H6902" s="11">
        <v>17</v>
      </c>
    </row>
    <row r="6903" spans="1:8" x14ac:dyDescent="0.25">
      <c r="A6903" s="2">
        <v>574679</v>
      </c>
      <c r="B6903" s="1">
        <v>23348</v>
      </c>
      <c r="C6903" s="2" t="s">
        <v>1577</v>
      </c>
      <c r="D6903" s="2">
        <v>12</v>
      </c>
      <c r="E6903" s="3">
        <v>40853.526388888888</v>
      </c>
      <c r="F6903" s="11">
        <v>2.08</v>
      </c>
      <c r="G6903" s="2">
        <v>12645</v>
      </c>
      <c r="H6903" s="11">
        <v>24.96</v>
      </c>
    </row>
    <row r="6904" spans="1:8" x14ac:dyDescent="0.25">
      <c r="A6904" s="2">
        <v>574679</v>
      </c>
      <c r="B6904" s="1">
        <v>23392</v>
      </c>
      <c r="C6904" s="2" t="s">
        <v>1595</v>
      </c>
      <c r="D6904" s="2">
        <v>6</v>
      </c>
      <c r="E6904" s="3">
        <v>40853.526388888888</v>
      </c>
      <c r="F6904" s="11">
        <v>2.08</v>
      </c>
      <c r="G6904" s="2">
        <v>12645</v>
      </c>
      <c r="H6904" s="11">
        <v>12.48</v>
      </c>
    </row>
    <row r="6905" spans="1:8" x14ac:dyDescent="0.25">
      <c r="A6905" s="2">
        <v>574679</v>
      </c>
      <c r="B6905" s="1">
        <v>84375</v>
      </c>
      <c r="C6905" s="2" t="s">
        <v>59</v>
      </c>
      <c r="D6905" s="2">
        <v>12</v>
      </c>
      <c r="E6905" s="3">
        <v>40853.526388888888</v>
      </c>
      <c r="F6905" s="11">
        <v>2.1</v>
      </c>
      <c r="G6905" s="2">
        <v>12645</v>
      </c>
      <c r="H6905" s="11">
        <v>25.200000000000003</v>
      </c>
    </row>
    <row r="6906" spans="1:8" x14ac:dyDescent="0.25">
      <c r="A6906" s="2">
        <v>574713</v>
      </c>
      <c r="B6906" s="1">
        <v>22551</v>
      </c>
      <c r="C6906" s="2" t="s">
        <v>158</v>
      </c>
      <c r="D6906" s="2">
        <v>12</v>
      </c>
      <c r="E6906" s="3">
        <v>40853.601388888892</v>
      </c>
      <c r="F6906" s="11">
        <v>1.65</v>
      </c>
      <c r="G6906" s="2">
        <v>12628</v>
      </c>
      <c r="H6906" s="11">
        <v>19.799999999999997</v>
      </c>
    </row>
    <row r="6907" spans="1:8" x14ac:dyDescent="0.25">
      <c r="A6907" s="2">
        <v>574713</v>
      </c>
      <c r="B6907" s="1">
        <v>22557</v>
      </c>
      <c r="C6907" s="2" t="s">
        <v>114</v>
      </c>
      <c r="D6907" s="2">
        <v>12</v>
      </c>
      <c r="E6907" s="3">
        <v>40853.601388888892</v>
      </c>
      <c r="F6907" s="11">
        <v>1.65</v>
      </c>
      <c r="G6907" s="2">
        <v>12628</v>
      </c>
      <c r="H6907" s="11">
        <v>19.799999999999997</v>
      </c>
    </row>
    <row r="6908" spans="1:8" x14ac:dyDescent="0.25">
      <c r="A6908" s="2">
        <v>574713</v>
      </c>
      <c r="B6908" s="1">
        <v>22654</v>
      </c>
      <c r="C6908" s="2" t="s">
        <v>228</v>
      </c>
      <c r="D6908" s="2">
        <v>3</v>
      </c>
      <c r="E6908" s="3">
        <v>40853.601388888892</v>
      </c>
      <c r="F6908" s="11">
        <v>5.95</v>
      </c>
      <c r="G6908" s="2">
        <v>12628</v>
      </c>
      <c r="H6908" s="11">
        <v>17.850000000000001</v>
      </c>
    </row>
    <row r="6909" spans="1:8" x14ac:dyDescent="0.25">
      <c r="A6909" s="2">
        <v>574713</v>
      </c>
      <c r="B6909" s="1">
        <v>22989</v>
      </c>
      <c r="C6909" s="2" t="s">
        <v>636</v>
      </c>
      <c r="D6909" s="2">
        <v>6</v>
      </c>
      <c r="E6909" s="3">
        <v>40853.601388888892</v>
      </c>
      <c r="F6909" s="11">
        <v>3.25</v>
      </c>
      <c r="G6909" s="2">
        <v>12628</v>
      </c>
      <c r="H6909" s="11">
        <v>19.5</v>
      </c>
    </row>
    <row r="6910" spans="1:8" x14ac:dyDescent="0.25">
      <c r="A6910" s="2">
        <v>574713</v>
      </c>
      <c r="B6910" s="1">
        <v>23077</v>
      </c>
      <c r="C6910" s="2" t="s">
        <v>854</v>
      </c>
      <c r="D6910" s="2">
        <v>40</v>
      </c>
      <c r="E6910" s="3">
        <v>40853.601388888892</v>
      </c>
      <c r="F6910" s="11">
        <v>1.25</v>
      </c>
      <c r="G6910" s="2">
        <v>12628</v>
      </c>
      <c r="H6910" s="11">
        <v>50</v>
      </c>
    </row>
    <row r="6911" spans="1:8" x14ac:dyDescent="0.25">
      <c r="A6911" s="2">
        <v>574713</v>
      </c>
      <c r="B6911" s="1">
        <v>23234</v>
      </c>
      <c r="C6911" s="2" t="s">
        <v>1171</v>
      </c>
      <c r="D6911" s="2">
        <v>6</v>
      </c>
      <c r="E6911" s="3">
        <v>40853.601388888892</v>
      </c>
      <c r="F6911" s="11">
        <v>2.89</v>
      </c>
      <c r="G6911" s="2">
        <v>12628</v>
      </c>
      <c r="H6911" s="11">
        <v>17.34</v>
      </c>
    </row>
    <row r="6912" spans="1:8" x14ac:dyDescent="0.25">
      <c r="A6912" s="2">
        <v>574713</v>
      </c>
      <c r="B6912" s="1">
        <v>23245</v>
      </c>
      <c r="C6912" s="2" t="s">
        <v>1128</v>
      </c>
      <c r="D6912" s="2">
        <v>4</v>
      </c>
      <c r="E6912" s="3">
        <v>40853.601388888892</v>
      </c>
      <c r="F6912" s="11">
        <v>4.95</v>
      </c>
      <c r="G6912" s="2">
        <v>12628</v>
      </c>
      <c r="H6912" s="11">
        <v>19.8</v>
      </c>
    </row>
    <row r="6913" spans="1:8" x14ac:dyDescent="0.25">
      <c r="A6913" s="2">
        <v>574713</v>
      </c>
      <c r="B6913" s="1">
        <v>23247</v>
      </c>
      <c r="C6913" s="2" t="s">
        <v>1340</v>
      </c>
      <c r="D6913" s="2">
        <v>6</v>
      </c>
      <c r="E6913" s="3">
        <v>40853.601388888892</v>
      </c>
      <c r="F6913" s="11">
        <v>2.89</v>
      </c>
      <c r="G6913" s="2">
        <v>12628</v>
      </c>
      <c r="H6913" s="11">
        <v>17.34</v>
      </c>
    </row>
    <row r="6914" spans="1:8" x14ac:dyDescent="0.25">
      <c r="A6914" s="2">
        <v>574713</v>
      </c>
      <c r="B6914" s="1">
        <v>23489</v>
      </c>
      <c r="C6914" s="2" t="s">
        <v>1710</v>
      </c>
      <c r="D6914" s="2">
        <v>6</v>
      </c>
      <c r="E6914" s="3">
        <v>40853.601388888892</v>
      </c>
      <c r="F6914" s="11">
        <v>2.89</v>
      </c>
      <c r="G6914" s="2">
        <v>12628</v>
      </c>
      <c r="H6914" s="11">
        <v>17.34</v>
      </c>
    </row>
    <row r="6915" spans="1:8" x14ac:dyDescent="0.25">
      <c r="A6915" s="2">
        <v>574713</v>
      </c>
      <c r="B6915" s="1">
        <v>23582</v>
      </c>
      <c r="C6915" s="2" t="s">
        <v>1711</v>
      </c>
      <c r="D6915" s="2">
        <v>10</v>
      </c>
      <c r="E6915" s="3">
        <v>40853.601388888892</v>
      </c>
      <c r="F6915" s="11">
        <v>2.08</v>
      </c>
      <c r="G6915" s="2">
        <v>12628</v>
      </c>
      <c r="H6915" s="11">
        <v>20.8</v>
      </c>
    </row>
    <row r="6916" spans="1:8" x14ac:dyDescent="0.25">
      <c r="A6916" s="2">
        <v>574869</v>
      </c>
      <c r="B6916" s="1">
        <v>21484</v>
      </c>
      <c r="C6916" s="2" t="s">
        <v>136</v>
      </c>
      <c r="D6916" s="2">
        <v>4</v>
      </c>
      <c r="E6916" s="3">
        <v>40854.530555555553</v>
      </c>
      <c r="F6916" s="11">
        <v>4.25</v>
      </c>
      <c r="G6916" s="2">
        <v>12708</v>
      </c>
      <c r="H6916" s="11">
        <v>17</v>
      </c>
    </row>
    <row r="6917" spans="1:8" x14ac:dyDescent="0.25">
      <c r="A6917" s="2">
        <v>574869</v>
      </c>
      <c r="B6917" s="1">
        <v>21485</v>
      </c>
      <c r="C6917" s="2" t="s">
        <v>213</v>
      </c>
      <c r="D6917" s="2">
        <v>3</v>
      </c>
      <c r="E6917" s="3">
        <v>40854.530555555553</v>
      </c>
      <c r="F6917" s="11">
        <v>4.95</v>
      </c>
      <c r="G6917" s="2">
        <v>12708</v>
      </c>
      <c r="H6917" s="11">
        <v>14.850000000000001</v>
      </c>
    </row>
    <row r="6918" spans="1:8" x14ac:dyDescent="0.25">
      <c r="A6918" s="2">
        <v>574869</v>
      </c>
      <c r="B6918" s="1">
        <v>21668</v>
      </c>
      <c r="C6918" s="2" t="s">
        <v>274</v>
      </c>
      <c r="D6918" s="2">
        <v>12</v>
      </c>
      <c r="E6918" s="3">
        <v>40854.530555555553</v>
      </c>
      <c r="F6918" s="11">
        <v>1.45</v>
      </c>
      <c r="G6918" s="2">
        <v>12708</v>
      </c>
      <c r="H6918" s="11">
        <v>17.399999999999999</v>
      </c>
    </row>
    <row r="6919" spans="1:8" x14ac:dyDescent="0.25">
      <c r="A6919" s="2">
        <v>574869</v>
      </c>
      <c r="B6919" s="1">
        <v>21671</v>
      </c>
      <c r="C6919" s="2" t="s">
        <v>448</v>
      </c>
      <c r="D6919" s="2">
        <v>12</v>
      </c>
      <c r="E6919" s="3">
        <v>40854.530555555553</v>
      </c>
      <c r="F6919" s="11">
        <v>1.45</v>
      </c>
      <c r="G6919" s="2">
        <v>12708</v>
      </c>
      <c r="H6919" s="11">
        <v>17.399999999999999</v>
      </c>
    </row>
    <row r="6920" spans="1:8" x14ac:dyDescent="0.25">
      <c r="A6920" s="2">
        <v>574869</v>
      </c>
      <c r="B6920" s="1">
        <v>21672</v>
      </c>
      <c r="C6920" s="2" t="s">
        <v>276</v>
      </c>
      <c r="D6920" s="2">
        <v>24</v>
      </c>
      <c r="E6920" s="3">
        <v>40854.530555555553</v>
      </c>
      <c r="F6920" s="11">
        <v>1.45</v>
      </c>
      <c r="G6920" s="2">
        <v>12708</v>
      </c>
      <c r="H6920" s="11">
        <v>34.799999999999997</v>
      </c>
    </row>
    <row r="6921" spans="1:8" x14ac:dyDescent="0.25">
      <c r="A6921" s="2">
        <v>574869</v>
      </c>
      <c r="B6921" s="1">
        <v>22326</v>
      </c>
      <c r="C6921" s="2" t="s">
        <v>75</v>
      </c>
      <c r="D6921" s="2">
        <v>6</v>
      </c>
      <c r="E6921" s="3">
        <v>40854.530555555553</v>
      </c>
      <c r="F6921" s="11">
        <v>2.95</v>
      </c>
      <c r="G6921" s="2">
        <v>12708</v>
      </c>
      <c r="H6921" s="11">
        <v>17.700000000000003</v>
      </c>
    </row>
    <row r="6922" spans="1:8" x14ac:dyDescent="0.25">
      <c r="A6922" s="2">
        <v>574869</v>
      </c>
      <c r="B6922" s="1">
        <v>22467</v>
      </c>
      <c r="C6922" s="2" t="s">
        <v>107</v>
      </c>
      <c r="D6922" s="2">
        <v>6</v>
      </c>
      <c r="E6922" s="3">
        <v>40854.530555555553</v>
      </c>
      <c r="F6922" s="11">
        <v>2.5499999999999998</v>
      </c>
      <c r="G6922" s="2">
        <v>12708</v>
      </c>
      <c r="H6922" s="11">
        <v>15.299999999999999</v>
      </c>
    </row>
    <row r="6923" spans="1:8" x14ac:dyDescent="0.25">
      <c r="A6923" s="2">
        <v>574869</v>
      </c>
      <c r="B6923" s="1">
        <v>22594</v>
      </c>
      <c r="C6923" s="2" t="s">
        <v>93</v>
      </c>
      <c r="D6923" s="2">
        <v>12</v>
      </c>
      <c r="E6923" s="3">
        <v>40854.530555555553</v>
      </c>
      <c r="F6923" s="11">
        <v>0.85</v>
      </c>
      <c r="G6923" s="2">
        <v>12708</v>
      </c>
      <c r="H6923" s="11">
        <v>10.199999999999999</v>
      </c>
    </row>
    <row r="6924" spans="1:8" x14ac:dyDescent="0.25">
      <c r="A6924" s="2">
        <v>574869</v>
      </c>
      <c r="B6924" s="1">
        <v>22629</v>
      </c>
      <c r="C6924" s="2" t="s">
        <v>74</v>
      </c>
      <c r="D6924" s="2">
        <v>12</v>
      </c>
      <c r="E6924" s="3">
        <v>40854.530555555553</v>
      </c>
      <c r="F6924" s="11">
        <v>1.95</v>
      </c>
      <c r="G6924" s="2">
        <v>12708</v>
      </c>
      <c r="H6924" s="11">
        <v>23.4</v>
      </c>
    </row>
    <row r="6925" spans="1:8" x14ac:dyDescent="0.25">
      <c r="A6925" s="2">
        <v>574869</v>
      </c>
      <c r="B6925" s="1">
        <v>22727</v>
      </c>
      <c r="C6925" s="2" t="s">
        <v>161</v>
      </c>
      <c r="D6925" s="2">
        <v>4</v>
      </c>
      <c r="E6925" s="3">
        <v>40854.530555555553</v>
      </c>
      <c r="F6925" s="11">
        <v>3.75</v>
      </c>
      <c r="G6925" s="2">
        <v>12708</v>
      </c>
      <c r="H6925" s="11">
        <v>15</v>
      </c>
    </row>
    <row r="6926" spans="1:8" x14ac:dyDescent="0.25">
      <c r="A6926" s="2">
        <v>574869</v>
      </c>
      <c r="B6926" s="1">
        <v>22892</v>
      </c>
      <c r="C6926" s="2" t="s">
        <v>220</v>
      </c>
      <c r="D6926" s="2">
        <v>12</v>
      </c>
      <c r="E6926" s="3">
        <v>40854.530555555553</v>
      </c>
      <c r="F6926" s="11">
        <v>1.25</v>
      </c>
      <c r="G6926" s="2">
        <v>12708</v>
      </c>
      <c r="H6926" s="11">
        <v>15</v>
      </c>
    </row>
    <row r="6927" spans="1:8" x14ac:dyDescent="0.25">
      <c r="A6927" s="2">
        <v>574869</v>
      </c>
      <c r="B6927" s="1">
        <v>23031</v>
      </c>
      <c r="C6927" s="2" t="s">
        <v>1244</v>
      </c>
      <c r="D6927" s="2">
        <v>6</v>
      </c>
      <c r="E6927" s="3">
        <v>40854.530555555553</v>
      </c>
      <c r="F6927" s="11">
        <v>1.65</v>
      </c>
      <c r="G6927" s="2">
        <v>12708</v>
      </c>
      <c r="H6927" s="11">
        <v>9.8999999999999986</v>
      </c>
    </row>
    <row r="6928" spans="1:8" x14ac:dyDescent="0.25">
      <c r="A6928" s="2">
        <v>574869</v>
      </c>
      <c r="B6928" s="1">
        <v>23148</v>
      </c>
      <c r="C6928" s="2" t="s">
        <v>1609</v>
      </c>
      <c r="D6928" s="2">
        <v>12</v>
      </c>
      <c r="E6928" s="3">
        <v>40854.530555555553</v>
      </c>
      <c r="F6928" s="11">
        <v>0.83</v>
      </c>
      <c r="G6928" s="2">
        <v>12708</v>
      </c>
      <c r="H6928" s="11">
        <v>9.9599999999999991</v>
      </c>
    </row>
    <row r="6929" spans="1:8" x14ac:dyDescent="0.25">
      <c r="A6929" s="2">
        <v>574869</v>
      </c>
      <c r="B6929" s="1">
        <v>23215</v>
      </c>
      <c r="C6929" s="2" t="s">
        <v>1535</v>
      </c>
      <c r="D6929" s="2">
        <v>12</v>
      </c>
      <c r="E6929" s="3">
        <v>40854.530555555553</v>
      </c>
      <c r="F6929" s="11">
        <v>2.08</v>
      </c>
      <c r="G6929" s="2">
        <v>12708</v>
      </c>
      <c r="H6929" s="11">
        <v>24.96</v>
      </c>
    </row>
    <row r="6930" spans="1:8" x14ac:dyDescent="0.25">
      <c r="A6930" s="2">
        <v>574869</v>
      </c>
      <c r="B6930" s="1">
        <v>23317</v>
      </c>
      <c r="C6930" s="2" t="s">
        <v>1262</v>
      </c>
      <c r="D6930" s="2">
        <v>2</v>
      </c>
      <c r="E6930" s="3">
        <v>40854.530555555553</v>
      </c>
      <c r="F6930" s="11">
        <v>9.9499999999999993</v>
      </c>
      <c r="G6930" s="2">
        <v>12708</v>
      </c>
      <c r="H6930" s="11">
        <v>19.899999999999999</v>
      </c>
    </row>
    <row r="6931" spans="1:8" x14ac:dyDescent="0.25">
      <c r="A6931" s="2">
        <v>574885</v>
      </c>
      <c r="B6931" s="1">
        <v>21914</v>
      </c>
      <c r="C6931" s="2" t="s">
        <v>66</v>
      </c>
      <c r="D6931" s="2">
        <v>12</v>
      </c>
      <c r="E6931" s="3">
        <v>40854.584027777775</v>
      </c>
      <c r="F6931" s="11">
        <v>1.25</v>
      </c>
      <c r="G6931" s="2">
        <v>12472</v>
      </c>
      <c r="H6931" s="11">
        <v>15</v>
      </c>
    </row>
    <row r="6932" spans="1:8" x14ac:dyDescent="0.25">
      <c r="A6932" s="2">
        <v>574885</v>
      </c>
      <c r="B6932" s="1">
        <v>22554</v>
      </c>
      <c r="C6932" s="2" t="s">
        <v>110</v>
      </c>
      <c r="D6932" s="2">
        <v>12</v>
      </c>
      <c r="E6932" s="3">
        <v>40854.584027777775</v>
      </c>
      <c r="F6932" s="11">
        <v>1.65</v>
      </c>
      <c r="G6932" s="2">
        <v>12472</v>
      </c>
      <c r="H6932" s="11">
        <v>19.799999999999997</v>
      </c>
    </row>
    <row r="6933" spans="1:8" x14ac:dyDescent="0.25">
      <c r="A6933" s="2">
        <v>574885</v>
      </c>
      <c r="B6933" s="1">
        <v>23084</v>
      </c>
      <c r="C6933" s="2" t="s">
        <v>961</v>
      </c>
      <c r="D6933" s="2">
        <v>48</v>
      </c>
      <c r="E6933" s="3">
        <v>40854.584027777775</v>
      </c>
      <c r="F6933" s="11">
        <v>1.79</v>
      </c>
      <c r="G6933" s="2">
        <v>12472</v>
      </c>
      <c r="H6933" s="11">
        <v>85.92</v>
      </c>
    </row>
    <row r="6934" spans="1:8" x14ac:dyDescent="0.25">
      <c r="A6934" s="2">
        <v>574885</v>
      </c>
      <c r="B6934" s="1">
        <v>23473</v>
      </c>
      <c r="C6934" s="2" t="s">
        <v>1707</v>
      </c>
      <c r="D6934" s="2">
        <v>12</v>
      </c>
      <c r="E6934" s="3">
        <v>40854.584027777775</v>
      </c>
      <c r="F6934" s="11">
        <v>0.83</v>
      </c>
      <c r="G6934" s="2">
        <v>12472</v>
      </c>
      <c r="H6934" s="11">
        <v>9.9599999999999991</v>
      </c>
    </row>
    <row r="6935" spans="1:8" x14ac:dyDescent="0.25">
      <c r="A6935" s="2">
        <v>574885</v>
      </c>
      <c r="B6935" s="1">
        <v>23476</v>
      </c>
      <c r="C6935" s="2" t="s">
        <v>1685</v>
      </c>
      <c r="D6935" s="2">
        <v>12</v>
      </c>
      <c r="E6935" s="3">
        <v>40854.584027777775</v>
      </c>
      <c r="F6935" s="11">
        <v>1.25</v>
      </c>
      <c r="G6935" s="2">
        <v>12472</v>
      </c>
      <c r="H6935" s="11">
        <v>15</v>
      </c>
    </row>
    <row r="6936" spans="1:8" x14ac:dyDescent="0.25">
      <c r="A6936" s="2">
        <v>574885</v>
      </c>
      <c r="B6936" s="1">
        <v>23480</v>
      </c>
      <c r="C6936" s="2" t="s">
        <v>1686</v>
      </c>
      <c r="D6936" s="2">
        <v>8</v>
      </c>
      <c r="E6936" s="3">
        <v>40854.584027777775</v>
      </c>
      <c r="F6936" s="11">
        <v>3.75</v>
      </c>
      <c r="G6936" s="2">
        <v>12472</v>
      </c>
      <c r="H6936" s="11">
        <v>30</v>
      </c>
    </row>
    <row r="6937" spans="1:8" x14ac:dyDescent="0.25">
      <c r="A6937" s="2">
        <v>574885</v>
      </c>
      <c r="B6937" s="1">
        <v>23569</v>
      </c>
      <c r="C6937" s="2" t="s">
        <v>1699</v>
      </c>
      <c r="D6937" s="2">
        <v>8</v>
      </c>
      <c r="E6937" s="3">
        <v>40854.584027777775</v>
      </c>
      <c r="F6937" s="11">
        <v>4.95</v>
      </c>
      <c r="G6937" s="2">
        <v>12472</v>
      </c>
      <c r="H6937" s="11">
        <v>39.6</v>
      </c>
    </row>
    <row r="6938" spans="1:8" x14ac:dyDescent="0.25">
      <c r="A6938" s="2">
        <v>574885</v>
      </c>
      <c r="B6938" s="1">
        <v>23570</v>
      </c>
      <c r="C6938" s="2" t="s">
        <v>1688</v>
      </c>
      <c r="D6938" s="2">
        <v>12</v>
      </c>
      <c r="E6938" s="3">
        <v>40854.584027777775</v>
      </c>
      <c r="F6938" s="11">
        <v>1.25</v>
      </c>
      <c r="G6938" s="2">
        <v>12472</v>
      </c>
      <c r="H6938" s="11">
        <v>15</v>
      </c>
    </row>
    <row r="6939" spans="1:8" x14ac:dyDescent="0.25">
      <c r="A6939" s="2">
        <v>574885</v>
      </c>
      <c r="B6939" s="1">
        <v>23571</v>
      </c>
      <c r="C6939" s="2" t="s">
        <v>1678</v>
      </c>
      <c r="D6939" s="2">
        <v>12</v>
      </c>
      <c r="E6939" s="3">
        <v>40854.584027777775</v>
      </c>
      <c r="F6939" s="11">
        <v>1.65</v>
      </c>
      <c r="G6939" s="2">
        <v>12472</v>
      </c>
      <c r="H6939" s="11">
        <v>19.799999999999997</v>
      </c>
    </row>
    <row r="6940" spans="1:8" x14ac:dyDescent="0.25">
      <c r="A6940" s="2">
        <v>575352</v>
      </c>
      <c r="B6940" s="1">
        <v>21122</v>
      </c>
      <c r="C6940" s="2" t="s">
        <v>218</v>
      </c>
      <c r="D6940" s="2">
        <v>24</v>
      </c>
      <c r="E6940" s="3">
        <v>40856.62222222222</v>
      </c>
      <c r="F6940" s="11">
        <v>1.25</v>
      </c>
      <c r="G6940" s="2">
        <v>12504</v>
      </c>
      <c r="H6940" s="11">
        <v>30</v>
      </c>
    </row>
    <row r="6941" spans="1:8" x14ac:dyDescent="0.25">
      <c r="A6941" s="2">
        <v>575352</v>
      </c>
      <c r="B6941" s="1">
        <v>21124</v>
      </c>
      <c r="C6941" s="2" t="s">
        <v>531</v>
      </c>
      <c r="D6941" s="2">
        <v>24</v>
      </c>
      <c r="E6941" s="3">
        <v>40856.62222222222</v>
      </c>
      <c r="F6941" s="11">
        <v>1.25</v>
      </c>
      <c r="G6941" s="2">
        <v>12504</v>
      </c>
      <c r="H6941" s="11">
        <v>30</v>
      </c>
    </row>
    <row r="6942" spans="1:8" x14ac:dyDescent="0.25">
      <c r="A6942" s="2">
        <v>575352</v>
      </c>
      <c r="B6942" s="1">
        <v>22220</v>
      </c>
      <c r="C6942" s="2" t="s">
        <v>732</v>
      </c>
      <c r="D6942" s="2">
        <v>12</v>
      </c>
      <c r="E6942" s="3">
        <v>40856.62222222222</v>
      </c>
      <c r="F6942" s="11">
        <v>8.5</v>
      </c>
      <c r="G6942" s="2">
        <v>12504</v>
      </c>
      <c r="H6942" s="11">
        <v>102</v>
      </c>
    </row>
    <row r="6943" spans="1:8" x14ac:dyDescent="0.25">
      <c r="A6943" s="2">
        <v>575352</v>
      </c>
      <c r="B6943" s="1">
        <v>22236</v>
      </c>
      <c r="C6943" s="2" t="s">
        <v>243</v>
      </c>
      <c r="D6943" s="2">
        <v>12</v>
      </c>
      <c r="E6943" s="3">
        <v>40856.62222222222</v>
      </c>
      <c r="F6943" s="11">
        <v>10.95</v>
      </c>
      <c r="G6943" s="2">
        <v>12504</v>
      </c>
      <c r="H6943" s="11">
        <v>131.39999999999998</v>
      </c>
    </row>
    <row r="6944" spans="1:8" x14ac:dyDescent="0.25">
      <c r="A6944" s="2">
        <v>575352</v>
      </c>
      <c r="B6944" s="1">
        <v>22776</v>
      </c>
      <c r="C6944" s="2" t="s">
        <v>1682</v>
      </c>
      <c r="D6944" s="2">
        <v>12</v>
      </c>
      <c r="E6944" s="3">
        <v>40856.62222222222</v>
      </c>
      <c r="F6944" s="11">
        <v>8.5</v>
      </c>
      <c r="G6944" s="2">
        <v>12504</v>
      </c>
      <c r="H6944" s="11">
        <v>102</v>
      </c>
    </row>
    <row r="6945" spans="1:8" x14ac:dyDescent="0.25">
      <c r="A6945" s="2">
        <v>575498</v>
      </c>
      <c r="B6945" s="1" t="s">
        <v>140</v>
      </c>
      <c r="C6945" s="2" t="s">
        <v>141</v>
      </c>
      <c r="D6945" s="2">
        <v>12</v>
      </c>
      <c r="E6945" s="3">
        <v>40857.411111111112</v>
      </c>
      <c r="F6945" s="11">
        <v>1.25</v>
      </c>
      <c r="G6945" s="2">
        <v>12708</v>
      </c>
      <c r="H6945" s="11">
        <v>15</v>
      </c>
    </row>
    <row r="6946" spans="1:8" x14ac:dyDescent="0.25">
      <c r="A6946" s="2">
        <v>575713</v>
      </c>
      <c r="B6946" s="1">
        <v>20712</v>
      </c>
      <c r="C6946" s="2" t="s">
        <v>6</v>
      </c>
      <c r="D6946" s="2">
        <v>10</v>
      </c>
      <c r="E6946" s="3">
        <v>40857.742361111108</v>
      </c>
      <c r="F6946" s="11">
        <v>2.08</v>
      </c>
      <c r="G6946" s="2">
        <v>13817</v>
      </c>
      <c r="H6946" s="11">
        <v>20.8</v>
      </c>
    </row>
    <row r="6947" spans="1:8" x14ac:dyDescent="0.25">
      <c r="A6947" s="2">
        <v>575713</v>
      </c>
      <c r="B6947" s="1">
        <v>21428</v>
      </c>
      <c r="C6947" s="2" t="s">
        <v>351</v>
      </c>
      <c r="D6947" s="2">
        <v>4</v>
      </c>
      <c r="E6947" s="3">
        <v>40857.742361111108</v>
      </c>
      <c r="F6947" s="11">
        <v>4.25</v>
      </c>
      <c r="G6947" s="2">
        <v>13817</v>
      </c>
      <c r="H6947" s="11">
        <v>17</v>
      </c>
    </row>
    <row r="6948" spans="1:8" x14ac:dyDescent="0.25">
      <c r="A6948" s="2">
        <v>575713</v>
      </c>
      <c r="B6948" s="1">
        <v>21430</v>
      </c>
      <c r="C6948" s="2" t="s">
        <v>120</v>
      </c>
      <c r="D6948" s="2">
        <v>4</v>
      </c>
      <c r="E6948" s="3">
        <v>40857.742361111108</v>
      </c>
      <c r="F6948" s="11">
        <v>3.75</v>
      </c>
      <c r="G6948" s="2">
        <v>13817</v>
      </c>
      <c r="H6948" s="11">
        <v>15</v>
      </c>
    </row>
    <row r="6949" spans="1:8" x14ac:dyDescent="0.25">
      <c r="A6949" s="2">
        <v>575713</v>
      </c>
      <c r="B6949" s="1">
        <v>21880</v>
      </c>
      <c r="C6949" s="2" t="s">
        <v>231</v>
      </c>
      <c r="D6949" s="2">
        <v>24</v>
      </c>
      <c r="E6949" s="3">
        <v>40857.742361111108</v>
      </c>
      <c r="F6949" s="11">
        <v>0.65</v>
      </c>
      <c r="G6949" s="2">
        <v>13817</v>
      </c>
      <c r="H6949" s="11">
        <v>15.600000000000001</v>
      </c>
    </row>
    <row r="6950" spans="1:8" x14ac:dyDescent="0.25">
      <c r="A6950" s="2">
        <v>575713</v>
      </c>
      <c r="B6950" s="1">
        <v>22328</v>
      </c>
      <c r="C6950" s="2" t="s">
        <v>101</v>
      </c>
      <c r="D6950" s="2">
        <v>6</v>
      </c>
      <c r="E6950" s="3">
        <v>40857.742361111108</v>
      </c>
      <c r="F6950" s="11">
        <v>2.95</v>
      </c>
      <c r="G6950" s="2">
        <v>13817</v>
      </c>
      <c r="H6950" s="11">
        <v>17.700000000000003</v>
      </c>
    </row>
    <row r="6951" spans="1:8" x14ac:dyDescent="0.25">
      <c r="A6951" s="2">
        <v>575713</v>
      </c>
      <c r="B6951" s="1">
        <v>22331</v>
      </c>
      <c r="C6951" s="2" t="s">
        <v>30</v>
      </c>
      <c r="D6951" s="2">
        <v>8</v>
      </c>
      <c r="E6951" s="3">
        <v>40857.742361111108</v>
      </c>
      <c r="F6951" s="11">
        <v>1.65</v>
      </c>
      <c r="G6951" s="2">
        <v>13817</v>
      </c>
      <c r="H6951" s="11">
        <v>13.2</v>
      </c>
    </row>
    <row r="6952" spans="1:8" x14ac:dyDescent="0.25">
      <c r="A6952" s="2">
        <v>575713</v>
      </c>
      <c r="B6952" s="1">
        <v>22333</v>
      </c>
      <c r="C6952" s="2" t="s">
        <v>67</v>
      </c>
      <c r="D6952" s="2">
        <v>8</v>
      </c>
      <c r="E6952" s="3">
        <v>40857.742361111108</v>
      </c>
      <c r="F6952" s="11">
        <v>1.65</v>
      </c>
      <c r="G6952" s="2">
        <v>13817</v>
      </c>
      <c r="H6952" s="11">
        <v>13.2</v>
      </c>
    </row>
    <row r="6953" spans="1:8" x14ac:dyDescent="0.25">
      <c r="A6953" s="2">
        <v>575713</v>
      </c>
      <c r="B6953" s="1">
        <v>22551</v>
      </c>
      <c r="C6953" s="2" t="s">
        <v>158</v>
      </c>
      <c r="D6953" s="2">
        <v>12</v>
      </c>
      <c r="E6953" s="3">
        <v>40857.742361111108</v>
      </c>
      <c r="F6953" s="11">
        <v>1.65</v>
      </c>
      <c r="G6953" s="2">
        <v>13817</v>
      </c>
      <c r="H6953" s="11">
        <v>19.799999999999997</v>
      </c>
    </row>
    <row r="6954" spans="1:8" x14ac:dyDescent="0.25">
      <c r="A6954" s="2">
        <v>575713</v>
      </c>
      <c r="B6954" s="1">
        <v>22555</v>
      </c>
      <c r="C6954" s="2" t="s">
        <v>181</v>
      </c>
      <c r="D6954" s="2">
        <v>12</v>
      </c>
      <c r="E6954" s="3">
        <v>40857.742361111108</v>
      </c>
      <c r="F6954" s="11">
        <v>1.65</v>
      </c>
      <c r="G6954" s="2">
        <v>13817</v>
      </c>
      <c r="H6954" s="11">
        <v>19.799999999999997</v>
      </c>
    </row>
    <row r="6955" spans="1:8" x14ac:dyDescent="0.25">
      <c r="A6955" s="2">
        <v>575713</v>
      </c>
      <c r="B6955" s="1">
        <v>22556</v>
      </c>
      <c r="C6955" s="2" t="s">
        <v>77</v>
      </c>
      <c r="D6955" s="2">
        <v>12</v>
      </c>
      <c r="E6955" s="3">
        <v>40857.742361111108</v>
      </c>
      <c r="F6955" s="11">
        <v>1.65</v>
      </c>
      <c r="G6955" s="2">
        <v>13817</v>
      </c>
      <c r="H6955" s="11">
        <v>19.799999999999997</v>
      </c>
    </row>
    <row r="6956" spans="1:8" x14ac:dyDescent="0.25">
      <c r="A6956" s="2">
        <v>575713</v>
      </c>
      <c r="B6956" s="1">
        <v>22736</v>
      </c>
      <c r="C6956" s="2" t="s">
        <v>1683</v>
      </c>
      <c r="D6956" s="2">
        <v>10</v>
      </c>
      <c r="E6956" s="3">
        <v>40857.742361111108</v>
      </c>
      <c r="F6956" s="11">
        <v>1.65</v>
      </c>
      <c r="G6956" s="2">
        <v>13817</v>
      </c>
      <c r="H6956" s="11">
        <v>16.5</v>
      </c>
    </row>
    <row r="6957" spans="1:8" x14ac:dyDescent="0.25">
      <c r="A6957" s="2">
        <v>575713</v>
      </c>
      <c r="B6957" s="1">
        <v>23433</v>
      </c>
      <c r="C6957" s="2" t="s">
        <v>1411</v>
      </c>
      <c r="D6957" s="2">
        <v>12</v>
      </c>
      <c r="E6957" s="3">
        <v>40857.742361111108</v>
      </c>
      <c r="F6957" s="11">
        <v>0.83</v>
      </c>
      <c r="G6957" s="2">
        <v>13817</v>
      </c>
      <c r="H6957" s="11">
        <v>9.9599999999999991</v>
      </c>
    </row>
    <row r="6958" spans="1:8" x14ac:dyDescent="0.25">
      <c r="A6958" s="2">
        <v>575713</v>
      </c>
      <c r="B6958" s="1">
        <v>23474</v>
      </c>
      <c r="C6958" s="2" t="s">
        <v>1687</v>
      </c>
      <c r="D6958" s="2">
        <v>12</v>
      </c>
      <c r="E6958" s="3">
        <v>40857.742361111108</v>
      </c>
      <c r="F6958" s="11">
        <v>0.83</v>
      </c>
      <c r="G6958" s="2">
        <v>13817</v>
      </c>
      <c r="H6958" s="11">
        <v>9.9599999999999991</v>
      </c>
    </row>
    <row r="6959" spans="1:8" x14ac:dyDescent="0.25">
      <c r="A6959" s="2">
        <v>575713</v>
      </c>
      <c r="B6959" s="1">
        <v>23475</v>
      </c>
      <c r="C6959" s="2" t="s">
        <v>1706</v>
      </c>
      <c r="D6959" s="2">
        <v>12</v>
      </c>
      <c r="E6959" s="3">
        <v>40857.742361111108</v>
      </c>
      <c r="F6959" s="11">
        <v>0.83</v>
      </c>
      <c r="G6959" s="2">
        <v>13817</v>
      </c>
      <c r="H6959" s="11">
        <v>9.9599999999999991</v>
      </c>
    </row>
    <row r="6960" spans="1:8" x14ac:dyDescent="0.25">
      <c r="A6960" s="2">
        <v>575732</v>
      </c>
      <c r="B6960" s="1">
        <v>21481</v>
      </c>
      <c r="C6960" s="2" t="s">
        <v>119</v>
      </c>
      <c r="D6960" s="2">
        <v>4</v>
      </c>
      <c r="E6960" s="3">
        <v>40858.34652777778</v>
      </c>
      <c r="F6960" s="11">
        <v>3.75</v>
      </c>
      <c r="G6960" s="2">
        <v>12712</v>
      </c>
      <c r="H6960" s="11">
        <v>15</v>
      </c>
    </row>
    <row r="6961" spans="1:8" x14ac:dyDescent="0.25">
      <c r="A6961" s="2">
        <v>575732</v>
      </c>
      <c r="B6961" s="1">
        <v>22114</v>
      </c>
      <c r="C6961" s="2" t="s">
        <v>1675</v>
      </c>
      <c r="D6961" s="2">
        <v>4</v>
      </c>
      <c r="E6961" s="3">
        <v>40858.34652777778</v>
      </c>
      <c r="F6961" s="11">
        <v>4.25</v>
      </c>
      <c r="G6961" s="2">
        <v>12712</v>
      </c>
      <c r="H6961" s="11">
        <v>17</v>
      </c>
    </row>
    <row r="6962" spans="1:8" x14ac:dyDescent="0.25">
      <c r="A6962" s="2">
        <v>575732</v>
      </c>
      <c r="B6962" s="1">
        <v>22865</v>
      </c>
      <c r="C6962" s="2" t="s">
        <v>31</v>
      </c>
      <c r="D6962" s="2">
        <v>12</v>
      </c>
      <c r="E6962" s="3">
        <v>40858.34652777778</v>
      </c>
      <c r="F6962" s="11">
        <v>2.1</v>
      </c>
      <c r="G6962" s="2">
        <v>12712</v>
      </c>
      <c r="H6962" s="11">
        <v>25.200000000000003</v>
      </c>
    </row>
    <row r="6963" spans="1:8" x14ac:dyDescent="0.25">
      <c r="A6963" s="2">
        <v>575732</v>
      </c>
      <c r="B6963" s="1">
        <v>22867</v>
      </c>
      <c r="C6963" s="2" t="s">
        <v>106</v>
      </c>
      <c r="D6963" s="2">
        <v>12</v>
      </c>
      <c r="E6963" s="3">
        <v>40858.34652777778</v>
      </c>
      <c r="F6963" s="11">
        <v>2.1</v>
      </c>
      <c r="G6963" s="2">
        <v>12712</v>
      </c>
      <c r="H6963" s="11">
        <v>25.200000000000003</v>
      </c>
    </row>
    <row r="6964" spans="1:8" x14ac:dyDescent="0.25">
      <c r="A6964" s="2">
        <v>575732</v>
      </c>
      <c r="B6964" s="1">
        <v>23485</v>
      </c>
      <c r="C6964" s="2" t="s">
        <v>1712</v>
      </c>
      <c r="D6964" s="2">
        <v>1</v>
      </c>
      <c r="E6964" s="3">
        <v>40858.34652777778</v>
      </c>
      <c r="F6964" s="11">
        <v>25</v>
      </c>
      <c r="G6964" s="2">
        <v>12712</v>
      </c>
      <c r="H6964" s="11">
        <v>25</v>
      </c>
    </row>
    <row r="6965" spans="1:8" x14ac:dyDescent="0.25">
      <c r="A6965" s="2">
        <v>575732</v>
      </c>
      <c r="B6965" s="1" t="s">
        <v>322</v>
      </c>
      <c r="C6965" s="2" t="s">
        <v>323</v>
      </c>
      <c r="D6965" s="2">
        <v>6</v>
      </c>
      <c r="E6965" s="3">
        <v>40858.34652777778</v>
      </c>
      <c r="F6965" s="11">
        <v>5.95</v>
      </c>
      <c r="G6965" s="2">
        <v>12712</v>
      </c>
      <c r="H6965" s="11">
        <v>35.700000000000003</v>
      </c>
    </row>
    <row r="6966" spans="1:8" x14ac:dyDescent="0.25">
      <c r="A6966" s="2">
        <v>575732</v>
      </c>
      <c r="B6966" s="1" t="s">
        <v>324</v>
      </c>
      <c r="C6966" s="2" t="s">
        <v>325</v>
      </c>
      <c r="D6966" s="2">
        <v>6</v>
      </c>
      <c r="E6966" s="3">
        <v>40858.34652777778</v>
      </c>
      <c r="F6966" s="11">
        <v>5.95</v>
      </c>
      <c r="G6966" s="2">
        <v>12712</v>
      </c>
      <c r="H6966" s="11">
        <v>35.700000000000003</v>
      </c>
    </row>
    <row r="6967" spans="1:8" x14ac:dyDescent="0.25">
      <c r="A6967" s="2">
        <v>575732</v>
      </c>
      <c r="B6967" s="1" t="s">
        <v>442</v>
      </c>
      <c r="C6967" s="2" t="s">
        <v>443</v>
      </c>
      <c r="D6967" s="2">
        <v>3</v>
      </c>
      <c r="E6967" s="3">
        <v>40858.34652777778</v>
      </c>
      <c r="F6967" s="11">
        <v>5.95</v>
      </c>
      <c r="G6967" s="2">
        <v>12712</v>
      </c>
      <c r="H6967" s="11">
        <v>17.850000000000001</v>
      </c>
    </row>
    <row r="6968" spans="1:8" x14ac:dyDescent="0.25">
      <c r="A6968" s="2">
        <v>575733</v>
      </c>
      <c r="B6968" s="1">
        <v>20749</v>
      </c>
      <c r="C6968" s="2" t="s">
        <v>719</v>
      </c>
      <c r="D6968" s="2">
        <v>2</v>
      </c>
      <c r="E6968" s="3">
        <v>40858.356249999997</v>
      </c>
      <c r="F6968" s="11">
        <v>7.95</v>
      </c>
      <c r="G6968" s="2">
        <v>13810</v>
      </c>
      <c r="H6968" s="11">
        <v>15.9</v>
      </c>
    </row>
    <row r="6969" spans="1:8" x14ac:dyDescent="0.25">
      <c r="A6969" s="2">
        <v>575733</v>
      </c>
      <c r="B6969" s="1">
        <v>21217</v>
      </c>
      <c r="C6969" s="2" t="s">
        <v>362</v>
      </c>
      <c r="D6969" s="2">
        <v>5</v>
      </c>
      <c r="E6969" s="3">
        <v>40858.356249999997</v>
      </c>
      <c r="F6969" s="11">
        <v>9.9499999999999993</v>
      </c>
      <c r="G6969" s="2">
        <v>13810</v>
      </c>
      <c r="H6969" s="11">
        <v>49.75</v>
      </c>
    </row>
    <row r="6970" spans="1:8" x14ac:dyDescent="0.25">
      <c r="A6970" s="2">
        <v>575733</v>
      </c>
      <c r="B6970" s="1">
        <v>21354</v>
      </c>
      <c r="C6970" s="2" t="s">
        <v>718</v>
      </c>
      <c r="D6970" s="2">
        <v>12</v>
      </c>
      <c r="E6970" s="3">
        <v>40858.356249999997</v>
      </c>
      <c r="F6970" s="11">
        <v>1.25</v>
      </c>
      <c r="G6970" s="2">
        <v>13810</v>
      </c>
      <c r="H6970" s="11">
        <v>15</v>
      </c>
    </row>
    <row r="6971" spans="1:8" x14ac:dyDescent="0.25">
      <c r="A6971" s="2">
        <v>575733</v>
      </c>
      <c r="B6971" s="1">
        <v>21506</v>
      </c>
      <c r="C6971" s="2" t="s">
        <v>1713</v>
      </c>
      <c r="D6971" s="2">
        <v>12</v>
      </c>
      <c r="E6971" s="3">
        <v>40858.356249999997</v>
      </c>
      <c r="F6971" s="11">
        <v>0.42</v>
      </c>
      <c r="G6971" s="2">
        <v>13810</v>
      </c>
      <c r="H6971" s="11">
        <v>5.04</v>
      </c>
    </row>
    <row r="6972" spans="1:8" x14ac:dyDescent="0.25">
      <c r="A6972" s="2">
        <v>575733</v>
      </c>
      <c r="B6972" s="1">
        <v>21509</v>
      </c>
      <c r="C6972" s="2" t="s">
        <v>519</v>
      </c>
      <c r="D6972" s="2">
        <v>12</v>
      </c>
      <c r="E6972" s="3">
        <v>40858.356249999997</v>
      </c>
      <c r="F6972" s="11">
        <v>0.42</v>
      </c>
      <c r="G6972" s="2">
        <v>13810</v>
      </c>
      <c r="H6972" s="11">
        <v>5.04</v>
      </c>
    </row>
    <row r="6973" spans="1:8" x14ac:dyDescent="0.25">
      <c r="A6973" s="2">
        <v>575733</v>
      </c>
      <c r="B6973" s="1">
        <v>22025</v>
      </c>
      <c r="C6973" s="2" t="s">
        <v>516</v>
      </c>
      <c r="D6973" s="2">
        <v>12</v>
      </c>
      <c r="E6973" s="3">
        <v>40858.356249999997</v>
      </c>
      <c r="F6973" s="11">
        <v>0.42</v>
      </c>
      <c r="G6973" s="2">
        <v>13810</v>
      </c>
      <c r="H6973" s="11">
        <v>5.04</v>
      </c>
    </row>
    <row r="6974" spans="1:8" x14ac:dyDescent="0.25">
      <c r="A6974" s="2">
        <v>575733</v>
      </c>
      <c r="B6974" s="1">
        <v>22505</v>
      </c>
      <c r="C6974" s="2" t="s">
        <v>43</v>
      </c>
      <c r="D6974" s="2">
        <v>4</v>
      </c>
      <c r="E6974" s="3">
        <v>40858.356249999997</v>
      </c>
      <c r="F6974" s="11">
        <v>4.95</v>
      </c>
      <c r="G6974" s="2">
        <v>13810</v>
      </c>
      <c r="H6974" s="11">
        <v>19.8</v>
      </c>
    </row>
    <row r="6975" spans="1:8" x14ac:dyDescent="0.25">
      <c r="A6975" s="2">
        <v>575733</v>
      </c>
      <c r="B6975" s="1">
        <v>22551</v>
      </c>
      <c r="C6975" s="2" t="s">
        <v>158</v>
      </c>
      <c r="D6975" s="2">
        <v>12</v>
      </c>
      <c r="E6975" s="3">
        <v>40858.356249999997</v>
      </c>
      <c r="F6975" s="11">
        <v>1.65</v>
      </c>
      <c r="G6975" s="2">
        <v>13810</v>
      </c>
      <c r="H6975" s="11">
        <v>19.799999999999997</v>
      </c>
    </row>
    <row r="6976" spans="1:8" x14ac:dyDescent="0.25">
      <c r="A6976" s="2">
        <v>575733</v>
      </c>
      <c r="B6976" s="1">
        <v>22554</v>
      </c>
      <c r="C6976" s="2" t="s">
        <v>110</v>
      </c>
      <c r="D6976" s="2">
        <v>12</v>
      </c>
      <c r="E6976" s="3">
        <v>40858.356249999997</v>
      </c>
      <c r="F6976" s="11">
        <v>1.65</v>
      </c>
      <c r="G6976" s="2">
        <v>13810</v>
      </c>
      <c r="H6976" s="11">
        <v>19.799999999999997</v>
      </c>
    </row>
    <row r="6977" spans="1:8" x14ac:dyDescent="0.25">
      <c r="A6977" s="2">
        <v>575733</v>
      </c>
      <c r="B6977" s="1">
        <v>22717</v>
      </c>
      <c r="C6977" s="2" t="s">
        <v>1714</v>
      </c>
      <c r="D6977" s="2">
        <v>12</v>
      </c>
      <c r="E6977" s="3">
        <v>40858.356249999997</v>
      </c>
      <c r="F6977" s="11">
        <v>0.42</v>
      </c>
      <c r="G6977" s="2">
        <v>13810</v>
      </c>
      <c r="H6977" s="11">
        <v>5.04</v>
      </c>
    </row>
    <row r="6978" spans="1:8" x14ac:dyDescent="0.25">
      <c r="A6978" s="2">
        <v>575733</v>
      </c>
      <c r="B6978" s="1">
        <v>22964</v>
      </c>
      <c r="C6978" s="2" t="s">
        <v>53</v>
      </c>
      <c r="D6978" s="2">
        <v>12</v>
      </c>
      <c r="E6978" s="3">
        <v>40858.356249999997</v>
      </c>
      <c r="F6978" s="11">
        <v>2.1</v>
      </c>
      <c r="G6978" s="2">
        <v>13810</v>
      </c>
      <c r="H6978" s="11">
        <v>25.200000000000003</v>
      </c>
    </row>
    <row r="6979" spans="1:8" x14ac:dyDescent="0.25">
      <c r="A6979" s="2">
        <v>575733</v>
      </c>
      <c r="B6979" s="1">
        <v>84375</v>
      </c>
      <c r="C6979" s="2" t="s">
        <v>59</v>
      </c>
      <c r="D6979" s="2">
        <v>12</v>
      </c>
      <c r="E6979" s="3">
        <v>40858.356249999997</v>
      </c>
      <c r="F6979" s="11">
        <v>2.1</v>
      </c>
      <c r="G6979" s="2">
        <v>13810</v>
      </c>
      <c r="H6979" s="11">
        <v>25.200000000000003</v>
      </c>
    </row>
    <row r="6980" spans="1:8" x14ac:dyDescent="0.25">
      <c r="A6980" s="2">
        <v>575733</v>
      </c>
      <c r="B6980" s="1">
        <v>84380</v>
      </c>
      <c r="C6980" s="2" t="s">
        <v>426</v>
      </c>
      <c r="D6980" s="2">
        <v>12</v>
      </c>
      <c r="E6980" s="3">
        <v>40858.356249999997</v>
      </c>
      <c r="F6980" s="11">
        <v>1.45</v>
      </c>
      <c r="G6980" s="2">
        <v>13810</v>
      </c>
      <c r="H6980" s="11">
        <v>17.399999999999999</v>
      </c>
    </row>
    <row r="6981" spans="1:8" x14ac:dyDescent="0.25">
      <c r="A6981" s="2">
        <v>575750</v>
      </c>
      <c r="B6981" s="1">
        <v>20679</v>
      </c>
      <c r="C6981" s="2" t="s">
        <v>205</v>
      </c>
      <c r="D6981" s="2">
        <v>18</v>
      </c>
      <c r="E6981" s="3">
        <v>40858.436805555553</v>
      </c>
      <c r="F6981" s="11">
        <v>5.95</v>
      </c>
      <c r="G6981" s="2">
        <v>12600</v>
      </c>
      <c r="H6981" s="11">
        <v>107.10000000000001</v>
      </c>
    </row>
    <row r="6982" spans="1:8" x14ac:dyDescent="0.25">
      <c r="A6982" s="2">
        <v>575750</v>
      </c>
      <c r="B6982" s="1">
        <v>20712</v>
      </c>
      <c r="C6982" s="2" t="s">
        <v>6</v>
      </c>
      <c r="D6982" s="2">
        <v>10</v>
      </c>
      <c r="E6982" s="3">
        <v>40858.436805555553</v>
      </c>
      <c r="F6982" s="11">
        <v>2.08</v>
      </c>
      <c r="G6982" s="2">
        <v>12600</v>
      </c>
      <c r="H6982" s="11">
        <v>20.8</v>
      </c>
    </row>
    <row r="6983" spans="1:8" x14ac:dyDescent="0.25">
      <c r="A6983" s="2">
        <v>575750</v>
      </c>
      <c r="B6983" s="1">
        <v>21811</v>
      </c>
      <c r="C6983" s="2" t="s">
        <v>1718</v>
      </c>
      <c r="D6983" s="2">
        <v>48</v>
      </c>
      <c r="E6983" s="3">
        <v>40858.436805555553</v>
      </c>
      <c r="F6983" s="11">
        <v>0.39</v>
      </c>
      <c r="G6983" s="2">
        <v>12600</v>
      </c>
      <c r="H6983" s="11">
        <v>18.72</v>
      </c>
    </row>
    <row r="6984" spans="1:8" x14ac:dyDescent="0.25">
      <c r="A6984" s="2">
        <v>575750</v>
      </c>
      <c r="B6984" s="1">
        <v>72817</v>
      </c>
      <c r="C6984" s="2" t="s">
        <v>1717</v>
      </c>
      <c r="D6984" s="2">
        <v>24</v>
      </c>
      <c r="E6984" s="3">
        <v>40858.436805555553</v>
      </c>
      <c r="F6984" s="11">
        <v>0.79</v>
      </c>
      <c r="G6984" s="2">
        <v>12600</v>
      </c>
      <c r="H6984" s="11">
        <v>18.96</v>
      </c>
    </row>
    <row r="6985" spans="1:8" x14ac:dyDescent="0.25">
      <c r="A6985" s="2">
        <v>575750</v>
      </c>
      <c r="B6985" s="1" t="s">
        <v>1485</v>
      </c>
      <c r="C6985" s="2" t="s">
        <v>1486</v>
      </c>
      <c r="D6985" s="2">
        <v>6</v>
      </c>
      <c r="E6985" s="3">
        <v>40858.436805555553</v>
      </c>
      <c r="F6985" s="11">
        <v>1.95</v>
      </c>
      <c r="G6985" s="2">
        <v>12600</v>
      </c>
      <c r="H6985" s="11">
        <v>11.7</v>
      </c>
    </row>
    <row r="6986" spans="1:8" x14ac:dyDescent="0.25">
      <c r="A6986" s="2">
        <v>575750</v>
      </c>
      <c r="B6986" s="1" t="s">
        <v>206</v>
      </c>
      <c r="C6986" s="2" t="s">
        <v>207</v>
      </c>
      <c r="D6986" s="2">
        <v>18</v>
      </c>
      <c r="E6986" s="3">
        <v>40858.436805555553</v>
      </c>
      <c r="F6986" s="11">
        <v>5.95</v>
      </c>
      <c r="G6986" s="2">
        <v>12600</v>
      </c>
      <c r="H6986" s="11">
        <v>107.10000000000001</v>
      </c>
    </row>
    <row r="6987" spans="1:8" x14ac:dyDescent="0.25">
      <c r="A6987" s="2">
        <v>575750</v>
      </c>
      <c r="B6987" s="1" t="s">
        <v>1715</v>
      </c>
      <c r="C6987" s="2" t="s">
        <v>1716</v>
      </c>
      <c r="D6987" s="2">
        <v>24</v>
      </c>
      <c r="E6987" s="3">
        <v>40858.436805555553</v>
      </c>
      <c r="F6987" s="11">
        <v>0.85</v>
      </c>
      <c r="G6987" s="2">
        <v>12600</v>
      </c>
      <c r="H6987" s="11">
        <v>20.399999999999999</v>
      </c>
    </row>
    <row r="6988" spans="1:8" x14ac:dyDescent="0.25">
      <c r="A6988" s="2">
        <v>575750</v>
      </c>
      <c r="B6988" s="1" t="s">
        <v>28</v>
      </c>
      <c r="C6988" s="2" t="s">
        <v>29</v>
      </c>
      <c r="D6988" s="2">
        <v>10</v>
      </c>
      <c r="E6988" s="3">
        <v>40858.436805555553</v>
      </c>
      <c r="F6988" s="11">
        <v>2.08</v>
      </c>
      <c r="G6988" s="2">
        <v>12600</v>
      </c>
      <c r="H6988" s="11">
        <v>20.8</v>
      </c>
    </row>
    <row r="6989" spans="1:8" x14ac:dyDescent="0.25">
      <c r="A6989" s="2">
        <v>575787</v>
      </c>
      <c r="B6989" s="1">
        <v>21124</v>
      </c>
      <c r="C6989" s="2" t="s">
        <v>531</v>
      </c>
      <c r="D6989" s="2">
        <v>24</v>
      </c>
      <c r="E6989" s="3">
        <v>40858.470833333333</v>
      </c>
      <c r="F6989" s="11">
        <v>1.25</v>
      </c>
      <c r="G6989" s="2">
        <v>12518</v>
      </c>
      <c r="H6989" s="11">
        <v>30</v>
      </c>
    </row>
    <row r="6990" spans="1:8" x14ac:dyDescent="0.25">
      <c r="A6990" s="2">
        <v>575787</v>
      </c>
      <c r="B6990" s="1">
        <v>21881</v>
      </c>
      <c r="C6990" s="2" t="s">
        <v>224</v>
      </c>
      <c r="D6990" s="2">
        <v>12</v>
      </c>
      <c r="E6990" s="3">
        <v>40858.470833333333</v>
      </c>
      <c r="F6990" s="11">
        <v>0.65</v>
      </c>
      <c r="G6990" s="2">
        <v>12518</v>
      </c>
      <c r="H6990" s="11">
        <v>7.8000000000000007</v>
      </c>
    </row>
    <row r="6991" spans="1:8" x14ac:dyDescent="0.25">
      <c r="A6991" s="2">
        <v>575787</v>
      </c>
      <c r="B6991" s="1">
        <v>21882</v>
      </c>
      <c r="C6991" s="2" t="s">
        <v>411</v>
      </c>
      <c r="D6991" s="2">
        <v>12</v>
      </c>
      <c r="E6991" s="3">
        <v>40858.470833333333</v>
      </c>
      <c r="F6991" s="11">
        <v>0.65</v>
      </c>
      <c r="G6991" s="2">
        <v>12518</v>
      </c>
      <c r="H6991" s="11">
        <v>7.8000000000000007</v>
      </c>
    </row>
    <row r="6992" spans="1:8" x14ac:dyDescent="0.25">
      <c r="A6992" s="2">
        <v>575787</v>
      </c>
      <c r="B6992" s="1">
        <v>21883</v>
      </c>
      <c r="C6992" s="2" t="s">
        <v>113</v>
      </c>
      <c r="D6992" s="2">
        <v>12</v>
      </c>
      <c r="E6992" s="3">
        <v>40858.470833333333</v>
      </c>
      <c r="F6992" s="11">
        <v>0.65</v>
      </c>
      <c r="G6992" s="2">
        <v>12518</v>
      </c>
      <c r="H6992" s="11">
        <v>7.8000000000000007</v>
      </c>
    </row>
    <row r="6993" spans="1:8" x14ac:dyDescent="0.25">
      <c r="A6993" s="2">
        <v>575787</v>
      </c>
      <c r="B6993" s="1">
        <v>21884</v>
      </c>
      <c r="C6993" s="2" t="s">
        <v>233</v>
      </c>
      <c r="D6993" s="2">
        <v>12</v>
      </c>
      <c r="E6993" s="3">
        <v>40858.470833333333</v>
      </c>
      <c r="F6993" s="11">
        <v>0.65</v>
      </c>
      <c r="G6993" s="2">
        <v>12518</v>
      </c>
      <c r="H6993" s="11">
        <v>7.8000000000000007</v>
      </c>
    </row>
    <row r="6994" spans="1:8" x14ac:dyDescent="0.25">
      <c r="A6994" s="2">
        <v>575787</v>
      </c>
      <c r="B6994" s="1">
        <v>22271</v>
      </c>
      <c r="C6994" s="2" t="s">
        <v>564</v>
      </c>
      <c r="D6994" s="2">
        <v>6</v>
      </c>
      <c r="E6994" s="3">
        <v>40858.470833333333</v>
      </c>
      <c r="F6994" s="11">
        <v>2.95</v>
      </c>
      <c r="G6994" s="2">
        <v>12518</v>
      </c>
      <c r="H6994" s="11">
        <v>17.700000000000003</v>
      </c>
    </row>
    <row r="6995" spans="1:8" x14ac:dyDescent="0.25">
      <c r="A6995" s="2">
        <v>575787</v>
      </c>
      <c r="B6995" s="1">
        <v>22273</v>
      </c>
      <c r="C6995" s="2" t="s">
        <v>859</v>
      </c>
      <c r="D6995" s="2">
        <v>6</v>
      </c>
      <c r="E6995" s="3">
        <v>40858.470833333333</v>
      </c>
      <c r="F6995" s="11">
        <v>2.95</v>
      </c>
      <c r="G6995" s="2">
        <v>12518</v>
      </c>
      <c r="H6995" s="11">
        <v>17.700000000000003</v>
      </c>
    </row>
    <row r="6996" spans="1:8" x14ac:dyDescent="0.25">
      <c r="A6996" s="2">
        <v>575787</v>
      </c>
      <c r="B6996" s="1">
        <v>22274</v>
      </c>
      <c r="C6996" s="2" t="s">
        <v>1605</v>
      </c>
      <c r="D6996" s="2">
        <v>6</v>
      </c>
      <c r="E6996" s="3">
        <v>40858.470833333333</v>
      </c>
      <c r="F6996" s="11">
        <v>2.95</v>
      </c>
      <c r="G6996" s="2">
        <v>12518</v>
      </c>
      <c r="H6996" s="11">
        <v>17.700000000000003</v>
      </c>
    </row>
    <row r="6997" spans="1:8" x14ac:dyDescent="0.25">
      <c r="A6997" s="2">
        <v>575787</v>
      </c>
      <c r="B6997" s="1">
        <v>22302</v>
      </c>
      <c r="C6997" s="2" t="s">
        <v>509</v>
      </c>
      <c r="D6997" s="2">
        <v>6</v>
      </c>
      <c r="E6997" s="3">
        <v>40858.470833333333</v>
      </c>
      <c r="F6997" s="11">
        <v>2.5499999999999998</v>
      </c>
      <c r="G6997" s="2">
        <v>12518</v>
      </c>
      <c r="H6997" s="11">
        <v>15.299999999999999</v>
      </c>
    </row>
    <row r="6998" spans="1:8" x14ac:dyDescent="0.25">
      <c r="A6998" s="2">
        <v>575787</v>
      </c>
      <c r="B6998" s="1">
        <v>22303</v>
      </c>
      <c r="C6998" s="2" t="s">
        <v>422</v>
      </c>
      <c r="D6998" s="2">
        <v>6</v>
      </c>
      <c r="E6998" s="3">
        <v>40858.470833333333</v>
      </c>
      <c r="F6998" s="11">
        <v>2.5499999999999998</v>
      </c>
      <c r="G6998" s="2">
        <v>12518</v>
      </c>
      <c r="H6998" s="11">
        <v>15.299999999999999</v>
      </c>
    </row>
    <row r="6999" spans="1:8" x14ac:dyDescent="0.25">
      <c r="A6999" s="2">
        <v>575787</v>
      </c>
      <c r="B6999" s="1">
        <v>22418</v>
      </c>
      <c r="C6999" s="2" t="s">
        <v>528</v>
      </c>
      <c r="D6999" s="2">
        <v>24</v>
      </c>
      <c r="E6999" s="3">
        <v>40858.470833333333</v>
      </c>
      <c r="F6999" s="11">
        <v>0.85</v>
      </c>
      <c r="G6999" s="2">
        <v>12518</v>
      </c>
      <c r="H6999" s="11">
        <v>20.399999999999999</v>
      </c>
    </row>
    <row r="7000" spans="1:8" x14ac:dyDescent="0.25">
      <c r="A7000" s="2">
        <v>575787</v>
      </c>
      <c r="B7000" s="1">
        <v>22551</v>
      </c>
      <c r="C7000" s="2" t="s">
        <v>158</v>
      </c>
      <c r="D7000" s="2">
        <v>12</v>
      </c>
      <c r="E7000" s="3">
        <v>40858.470833333333</v>
      </c>
      <c r="F7000" s="11">
        <v>1.65</v>
      </c>
      <c r="G7000" s="2">
        <v>12518</v>
      </c>
      <c r="H7000" s="11">
        <v>19.799999999999997</v>
      </c>
    </row>
    <row r="7001" spans="1:8" x14ac:dyDescent="0.25">
      <c r="A7001" s="2">
        <v>575787</v>
      </c>
      <c r="B7001" s="1">
        <v>22556</v>
      </c>
      <c r="C7001" s="2" t="s">
        <v>77</v>
      </c>
      <c r="D7001" s="2">
        <v>12</v>
      </c>
      <c r="E7001" s="3">
        <v>40858.470833333333</v>
      </c>
      <c r="F7001" s="11">
        <v>1.65</v>
      </c>
      <c r="G7001" s="2">
        <v>12518</v>
      </c>
      <c r="H7001" s="11">
        <v>19.799999999999997</v>
      </c>
    </row>
    <row r="7002" spans="1:8" x14ac:dyDescent="0.25">
      <c r="A7002" s="2">
        <v>575787</v>
      </c>
      <c r="B7002" s="1">
        <v>22629</v>
      </c>
      <c r="C7002" s="2" t="s">
        <v>74</v>
      </c>
      <c r="D7002" s="2">
        <v>12</v>
      </c>
      <c r="E7002" s="3">
        <v>40858.470833333333</v>
      </c>
      <c r="F7002" s="11">
        <v>1.95</v>
      </c>
      <c r="G7002" s="2">
        <v>12518</v>
      </c>
      <c r="H7002" s="11">
        <v>23.4</v>
      </c>
    </row>
    <row r="7003" spans="1:8" x14ac:dyDescent="0.25">
      <c r="A7003" s="2">
        <v>575787</v>
      </c>
      <c r="B7003" s="1">
        <v>22636</v>
      </c>
      <c r="C7003" s="2" t="s">
        <v>24</v>
      </c>
      <c r="D7003" s="2">
        <v>2</v>
      </c>
      <c r="E7003" s="3">
        <v>40858.470833333333</v>
      </c>
      <c r="F7003" s="11">
        <v>8.5</v>
      </c>
      <c r="G7003" s="2">
        <v>12518</v>
      </c>
      <c r="H7003" s="11">
        <v>17</v>
      </c>
    </row>
    <row r="7004" spans="1:8" x14ac:dyDescent="0.25">
      <c r="A7004" s="2">
        <v>575787</v>
      </c>
      <c r="B7004" s="1">
        <v>22705</v>
      </c>
      <c r="C7004" s="2" t="s">
        <v>1166</v>
      </c>
      <c r="D7004" s="2">
        <v>25</v>
      </c>
      <c r="E7004" s="3">
        <v>40858.470833333333</v>
      </c>
      <c r="F7004" s="11">
        <v>0.42</v>
      </c>
      <c r="G7004" s="2">
        <v>12518</v>
      </c>
      <c r="H7004" s="11">
        <v>10.5</v>
      </c>
    </row>
    <row r="7005" spans="1:8" x14ac:dyDescent="0.25">
      <c r="A7005" s="2">
        <v>575787</v>
      </c>
      <c r="B7005" s="1">
        <v>22708</v>
      </c>
      <c r="C7005" s="2" t="s">
        <v>401</v>
      </c>
      <c r="D7005" s="2">
        <v>25</v>
      </c>
      <c r="E7005" s="3">
        <v>40858.470833333333</v>
      </c>
      <c r="F7005" s="11">
        <v>0.42</v>
      </c>
      <c r="G7005" s="2">
        <v>12518</v>
      </c>
      <c r="H7005" s="11">
        <v>10.5</v>
      </c>
    </row>
    <row r="7006" spans="1:8" x14ac:dyDescent="0.25">
      <c r="A7006" s="2">
        <v>575787</v>
      </c>
      <c r="B7006" s="1">
        <v>22899</v>
      </c>
      <c r="C7006" s="2" t="s">
        <v>527</v>
      </c>
      <c r="D7006" s="2">
        <v>6</v>
      </c>
      <c r="E7006" s="3">
        <v>40858.470833333333</v>
      </c>
      <c r="F7006" s="11">
        <v>2.1</v>
      </c>
      <c r="G7006" s="2">
        <v>12518</v>
      </c>
      <c r="H7006" s="11">
        <v>12.600000000000001</v>
      </c>
    </row>
    <row r="7007" spans="1:8" x14ac:dyDescent="0.25">
      <c r="A7007" s="2">
        <v>575787</v>
      </c>
      <c r="B7007" s="1">
        <v>23084</v>
      </c>
      <c r="C7007" s="2" t="s">
        <v>961</v>
      </c>
      <c r="D7007" s="2">
        <v>6</v>
      </c>
      <c r="E7007" s="3">
        <v>40858.470833333333</v>
      </c>
      <c r="F7007" s="11">
        <v>2.08</v>
      </c>
      <c r="G7007" s="2">
        <v>12518</v>
      </c>
      <c r="H7007" s="11">
        <v>12.48</v>
      </c>
    </row>
    <row r="7008" spans="1:8" x14ac:dyDescent="0.25">
      <c r="A7008" s="2">
        <v>575787</v>
      </c>
      <c r="B7008" s="1">
        <v>23254</v>
      </c>
      <c r="C7008" s="2" t="s">
        <v>1009</v>
      </c>
      <c r="D7008" s="2">
        <v>4</v>
      </c>
      <c r="E7008" s="3">
        <v>40858.470833333333</v>
      </c>
      <c r="F7008" s="11">
        <v>4.1500000000000004</v>
      </c>
      <c r="G7008" s="2">
        <v>12518</v>
      </c>
      <c r="H7008" s="11">
        <v>16.600000000000001</v>
      </c>
    </row>
    <row r="7009" spans="1:8" x14ac:dyDescent="0.25">
      <c r="A7009" s="2">
        <v>575787</v>
      </c>
      <c r="B7009" s="1">
        <v>23289</v>
      </c>
      <c r="C7009" s="2" t="s">
        <v>1162</v>
      </c>
      <c r="D7009" s="2">
        <v>8</v>
      </c>
      <c r="E7009" s="3">
        <v>40858.470833333333</v>
      </c>
      <c r="F7009" s="11">
        <v>1.25</v>
      </c>
      <c r="G7009" s="2">
        <v>12518</v>
      </c>
      <c r="H7009" s="11">
        <v>10</v>
      </c>
    </row>
    <row r="7010" spans="1:8" x14ac:dyDescent="0.25">
      <c r="A7010" s="2">
        <v>575787</v>
      </c>
      <c r="B7010" s="1">
        <v>23291</v>
      </c>
      <c r="C7010" s="2" t="s">
        <v>1165</v>
      </c>
      <c r="D7010" s="2">
        <v>8</v>
      </c>
      <c r="E7010" s="3">
        <v>40858.470833333333</v>
      </c>
      <c r="F7010" s="11">
        <v>1.25</v>
      </c>
      <c r="G7010" s="2">
        <v>12518</v>
      </c>
      <c r="H7010" s="11">
        <v>10</v>
      </c>
    </row>
    <row r="7011" spans="1:8" x14ac:dyDescent="0.25">
      <c r="A7011" s="2">
        <v>575787</v>
      </c>
      <c r="B7011" s="1">
        <v>23292</v>
      </c>
      <c r="C7011" s="2" t="s">
        <v>1164</v>
      </c>
      <c r="D7011" s="2">
        <v>8</v>
      </c>
      <c r="E7011" s="3">
        <v>40858.470833333333</v>
      </c>
      <c r="F7011" s="11">
        <v>1.25</v>
      </c>
      <c r="G7011" s="2">
        <v>12518</v>
      </c>
      <c r="H7011" s="11">
        <v>10</v>
      </c>
    </row>
    <row r="7012" spans="1:8" x14ac:dyDescent="0.25">
      <c r="A7012" s="2">
        <v>575787</v>
      </c>
      <c r="B7012" s="1">
        <v>23368</v>
      </c>
      <c r="C7012" s="2" t="s">
        <v>1558</v>
      </c>
      <c r="D7012" s="2">
        <v>16</v>
      </c>
      <c r="E7012" s="3">
        <v>40858.470833333333</v>
      </c>
      <c r="F7012" s="11">
        <v>0.65</v>
      </c>
      <c r="G7012" s="2">
        <v>12518</v>
      </c>
      <c r="H7012" s="11">
        <v>10.4</v>
      </c>
    </row>
    <row r="7013" spans="1:8" x14ac:dyDescent="0.25">
      <c r="A7013" s="2">
        <v>575787</v>
      </c>
      <c r="B7013" s="1">
        <v>23392</v>
      </c>
      <c r="C7013" s="2" t="s">
        <v>1595</v>
      </c>
      <c r="D7013" s="2">
        <v>6</v>
      </c>
      <c r="E7013" s="3">
        <v>40858.470833333333</v>
      </c>
      <c r="F7013" s="11">
        <v>2.08</v>
      </c>
      <c r="G7013" s="2">
        <v>12518</v>
      </c>
      <c r="H7013" s="11">
        <v>12.48</v>
      </c>
    </row>
    <row r="7014" spans="1:8" x14ac:dyDescent="0.25">
      <c r="A7014" s="2">
        <v>575787</v>
      </c>
      <c r="B7014" s="1">
        <v>23439</v>
      </c>
      <c r="C7014" s="2" t="s">
        <v>1701</v>
      </c>
      <c r="D7014" s="2">
        <v>12</v>
      </c>
      <c r="E7014" s="3">
        <v>40858.470833333333</v>
      </c>
      <c r="F7014" s="11">
        <v>2.1</v>
      </c>
      <c r="G7014" s="2">
        <v>12518</v>
      </c>
      <c r="H7014" s="11">
        <v>25.200000000000003</v>
      </c>
    </row>
    <row r="7015" spans="1:8" x14ac:dyDescent="0.25">
      <c r="A7015" s="2">
        <v>575787</v>
      </c>
      <c r="B7015" s="1">
        <v>23569</v>
      </c>
      <c r="C7015" s="2" t="s">
        <v>1699</v>
      </c>
      <c r="D7015" s="2">
        <v>4</v>
      </c>
      <c r="E7015" s="3">
        <v>40858.470833333333</v>
      </c>
      <c r="F7015" s="11">
        <v>4.95</v>
      </c>
      <c r="G7015" s="2">
        <v>12518</v>
      </c>
      <c r="H7015" s="11">
        <v>19.8</v>
      </c>
    </row>
    <row r="7016" spans="1:8" x14ac:dyDescent="0.25">
      <c r="A7016" s="2">
        <v>575787</v>
      </c>
      <c r="B7016" s="1" t="s">
        <v>1382</v>
      </c>
      <c r="C7016" s="2" t="s">
        <v>1383</v>
      </c>
      <c r="D7016" s="2">
        <v>25</v>
      </c>
      <c r="E7016" s="3">
        <v>40858.470833333333</v>
      </c>
      <c r="F7016" s="11">
        <v>0.42</v>
      </c>
      <c r="G7016" s="2">
        <v>12518</v>
      </c>
      <c r="H7016" s="11">
        <v>10.5</v>
      </c>
    </row>
    <row r="7017" spans="1:8" x14ac:dyDescent="0.25">
      <c r="A7017" s="2">
        <v>575787</v>
      </c>
      <c r="B7017" s="1" t="s">
        <v>339</v>
      </c>
      <c r="C7017" s="2" t="s">
        <v>924</v>
      </c>
      <c r="D7017" s="2">
        <v>4</v>
      </c>
      <c r="E7017" s="3">
        <v>40858.470833333333</v>
      </c>
      <c r="F7017" s="11">
        <v>4.1500000000000004</v>
      </c>
      <c r="G7017" s="2">
        <v>12518</v>
      </c>
      <c r="H7017" s="11">
        <v>16.600000000000001</v>
      </c>
    </row>
    <row r="7018" spans="1:8" x14ac:dyDescent="0.25">
      <c r="A7018" s="2">
        <v>575886</v>
      </c>
      <c r="B7018" s="1">
        <v>20674</v>
      </c>
      <c r="C7018" s="2" t="s">
        <v>343</v>
      </c>
      <c r="D7018" s="2">
        <v>8</v>
      </c>
      <c r="E7018" s="3">
        <v>40858.581250000003</v>
      </c>
      <c r="F7018" s="11">
        <v>1.25</v>
      </c>
      <c r="G7018" s="2">
        <v>12517</v>
      </c>
      <c r="H7018" s="11">
        <v>10</v>
      </c>
    </row>
    <row r="7019" spans="1:8" x14ac:dyDescent="0.25">
      <c r="A7019" s="2">
        <v>575886</v>
      </c>
      <c r="B7019" s="1">
        <v>20713</v>
      </c>
      <c r="C7019" s="2" t="s">
        <v>7</v>
      </c>
      <c r="D7019" s="2">
        <v>3</v>
      </c>
      <c r="E7019" s="3">
        <v>40858.581250000003</v>
      </c>
      <c r="F7019" s="11">
        <v>2.08</v>
      </c>
      <c r="G7019" s="2">
        <v>12517</v>
      </c>
      <c r="H7019" s="11">
        <v>6.24</v>
      </c>
    </row>
    <row r="7020" spans="1:8" x14ac:dyDescent="0.25">
      <c r="A7020" s="2">
        <v>575886</v>
      </c>
      <c r="B7020" s="1">
        <v>20727</v>
      </c>
      <c r="C7020" s="2" t="s">
        <v>365</v>
      </c>
      <c r="D7020" s="2">
        <v>2</v>
      </c>
      <c r="E7020" s="3">
        <v>40858.581250000003</v>
      </c>
      <c r="F7020" s="11">
        <v>1.65</v>
      </c>
      <c r="G7020" s="2">
        <v>12517</v>
      </c>
      <c r="H7020" s="11">
        <v>3.3</v>
      </c>
    </row>
    <row r="7021" spans="1:8" x14ac:dyDescent="0.25">
      <c r="A7021" s="2">
        <v>575886</v>
      </c>
      <c r="B7021" s="1">
        <v>20750</v>
      </c>
      <c r="C7021" s="2" t="s">
        <v>79</v>
      </c>
      <c r="D7021" s="2">
        <v>1</v>
      </c>
      <c r="E7021" s="3">
        <v>40858.581250000003</v>
      </c>
      <c r="F7021" s="11">
        <v>7.95</v>
      </c>
      <c r="G7021" s="2">
        <v>12517</v>
      </c>
      <c r="H7021" s="11">
        <v>7.95</v>
      </c>
    </row>
    <row r="7022" spans="1:8" x14ac:dyDescent="0.25">
      <c r="A7022" s="2">
        <v>575886</v>
      </c>
      <c r="B7022" s="1">
        <v>20973</v>
      </c>
      <c r="C7022" s="2" t="s">
        <v>166</v>
      </c>
      <c r="D7022" s="2">
        <v>8</v>
      </c>
      <c r="E7022" s="3">
        <v>40858.581250000003</v>
      </c>
      <c r="F7022" s="11">
        <v>0.65</v>
      </c>
      <c r="G7022" s="2">
        <v>12517</v>
      </c>
      <c r="H7022" s="11">
        <v>5.2</v>
      </c>
    </row>
    <row r="7023" spans="1:8" x14ac:dyDescent="0.25">
      <c r="A7023" s="2">
        <v>575886</v>
      </c>
      <c r="B7023" s="1">
        <v>20974</v>
      </c>
      <c r="C7023" s="2" t="s">
        <v>481</v>
      </c>
      <c r="D7023" s="2">
        <v>4</v>
      </c>
      <c r="E7023" s="3">
        <v>40858.581250000003</v>
      </c>
      <c r="F7023" s="11">
        <v>0.65</v>
      </c>
      <c r="G7023" s="2">
        <v>12517</v>
      </c>
      <c r="H7023" s="11">
        <v>2.6</v>
      </c>
    </row>
    <row r="7024" spans="1:8" x14ac:dyDescent="0.25">
      <c r="A7024" s="2">
        <v>575886</v>
      </c>
      <c r="B7024" s="1">
        <v>20975</v>
      </c>
      <c r="C7024" s="2" t="s">
        <v>480</v>
      </c>
      <c r="D7024" s="2">
        <v>12</v>
      </c>
      <c r="E7024" s="3">
        <v>40858.581250000003</v>
      </c>
      <c r="F7024" s="11">
        <v>0.65</v>
      </c>
      <c r="G7024" s="2">
        <v>12517</v>
      </c>
      <c r="H7024" s="11">
        <v>7.8000000000000007</v>
      </c>
    </row>
    <row r="7025" spans="1:8" x14ac:dyDescent="0.25">
      <c r="A7025" s="2">
        <v>575886</v>
      </c>
      <c r="B7025" s="1">
        <v>21058</v>
      </c>
      <c r="C7025" s="2" t="s">
        <v>737</v>
      </c>
      <c r="D7025" s="2">
        <v>4</v>
      </c>
      <c r="E7025" s="3">
        <v>40858.581250000003</v>
      </c>
      <c r="F7025" s="11">
        <v>0.85</v>
      </c>
      <c r="G7025" s="2">
        <v>12517</v>
      </c>
      <c r="H7025" s="11">
        <v>3.4</v>
      </c>
    </row>
    <row r="7026" spans="1:8" x14ac:dyDescent="0.25">
      <c r="A7026" s="2">
        <v>575886</v>
      </c>
      <c r="B7026" s="1">
        <v>21175</v>
      </c>
      <c r="C7026" s="2" t="s">
        <v>267</v>
      </c>
      <c r="D7026" s="2">
        <v>2</v>
      </c>
      <c r="E7026" s="3">
        <v>40858.581250000003</v>
      </c>
      <c r="F7026" s="11">
        <v>2.5499999999999998</v>
      </c>
      <c r="G7026" s="2">
        <v>12517</v>
      </c>
      <c r="H7026" s="11">
        <v>5.0999999999999996</v>
      </c>
    </row>
    <row r="7027" spans="1:8" x14ac:dyDescent="0.25">
      <c r="A7027" s="2">
        <v>575886</v>
      </c>
      <c r="B7027" s="1">
        <v>21210</v>
      </c>
      <c r="C7027" s="2" t="s">
        <v>174</v>
      </c>
      <c r="D7027" s="2">
        <v>2</v>
      </c>
      <c r="E7027" s="3">
        <v>40858.581250000003</v>
      </c>
      <c r="F7027" s="11">
        <v>1.45</v>
      </c>
      <c r="G7027" s="2">
        <v>12517</v>
      </c>
      <c r="H7027" s="11">
        <v>2.9</v>
      </c>
    </row>
    <row r="7028" spans="1:8" x14ac:dyDescent="0.25">
      <c r="A7028" s="2">
        <v>575886</v>
      </c>
      <c r="B7028" s="1">
        <v>21212</v>
      </c>
      <c r="C7028" s="2" t="s">
        <v>21</v>
      </c>
      <c r="D7028" s="2">
        <v>12</v>
      </c>
      <c r="E7028" s="3">
        <v>40858.581250000003</v>
      </c>
      <c r="F7028" s="11">
        <v>0.55000000000000004</v>
      </c>
      <c r="G7028" s="2">
        <v>12517</v>
      </c>
      <c r="H7028" s="11">
        <v>6.6000000000000005</v>
      </c>
    </row>
    <row r="7029" spans="1:8" x14ac:dyDescent="0.25">
      <c r="A7029" s="2">
        <v>575886</v>
      </c>
      <c r="B7029" s="1">
        <v>21213</v>
      </c>
      <c r="C7029" s="2" t="s">
        <v>284</v>
      </c>
      <c r="D7029" s="2">
        <v>6</v>
      </c>
      <c r="E7029" s="3">
        <v>40858.581250000003</v>
      </c>
      <c r="F7029" s="11">
        <v>0.55000000000000004</v>
      </c>
      <c r="G7029" s="2">
        <v>12517</v>
      </c>
      <c r="H7029" s="11">
        <v>3.3000000000000003</v>
      </c>
    </row>
    <row r="7030" spans="1:8" x14ac:dyDescent="0.25">
      <c r="A7030" s="2">
        <v>575886</v>
      </c>
      <c r="B7030" s="1">
        <v>21232</v>
      </c>
      <c r="C7030" s="2" t="s">
        <v>1725</v>
      </c>
      <c r="D7030" s="2">
        <v>4</v>
      </c>
      <c r="E7030" s="3">
        <v>40858.581250000003</v>
      </c>
      <c r="F7030" s="11">
        <v>1.25</v>
      </c>
      <c r="G7030" s="2">
        <v>12517</v>
      </c>
      <c r="H7030" s="11">
        <v>5</v>
      </c>
    </row>
    <row r="7031" spans="1:8" x14ac:dyDescent="0.25">
      <c r="A7031" s="2">
        <v>575886</v>
      </c>
      <c r="B7031" s="1">
        <v>21245</v>
      </c>
      <c r="C7031" s="2" t="s">
        <v>342</v>
      </c>
      <c r="D7031" s="2">
        <v>8</v>
      </c>
      <c r="E7031" s="3">
        <v>40858.581250000003</v>
      </c>
      <c r="F7031" s="11">
        <v>1.69</v>
      </c>
      <c r="G7031" s="2">
        <v>12517</v>
      </c>
      <c r="H7031" s="11">
        <v>13.52</v>
      </c>
    </row>
    <row r="7032" spans="1:8" x14ac:dyDescent="0.25">
      <c r="A7032" s="2">
        <v>575886</v>
      </c>
      <c r="B7032" s="1">
        <v>21354</v>
      </c>
      <c r="C7032" s="2" t="s">
        <v>718</v>
      </c>
      <c r="D7032" s="2">
        <v>1</v>
      </c>
      <c r="E7032" s="3">
        <v>40858.581250000003</v>
      </c>
      <c r="F7032" s="11">
        <v>1.25</v>
      </c>
      <c r="G7032" s="2">
        <v>12517</v>
      </c>
      <c r="H7032" s="11">
        <v>1.25</v>
      </c>
    </row>
    <row r="7033" spans="1:8" x14ac:dyDescent="0.25">
      <c r="A7033" s="2">
        <v>575886</v>
      </c>
      <c r="B7033" s="1">
        <v>21354</v>
      </c>
      <c r="C7033" s="2" t="s">
        <v>718</v>
      </c>
      <c r="D7033" s="2">
        <v>1</v>
      </c>
      <c r="E7033" s="3">
        <v>40858.581250000003</v>
      </c>
      <c r="F7033" s="11">
        <v>1.25</v>
      </c>
      <c r="G7033" s="2">
        <v>12517</v>
      </c>
      <c r="H7033" s="11">
        <v>1.25</v>
      </c>
    </row>
    <row r="7034" spans="1:8" x14ac:dyDescent="0.25">
      <c r="A7034" s="2">
        <v>575886</v>
      </c>
      <c r="B7034" s="1">
        <v>21355</v>
      </c>
      <c r="C7034" s="2" t="s">
        <v>1723</v>
      </c>
      <c r="D7034" s="2">
        <v>1</v>
      </c>
      <c r="E7034" s="3">
        <v>40858.581250000003</v>
      </c>
      <c r="F7034" s="11">
        <v>1.25</v>
      </c>
      <c r="G7034" s="2">
        <v>12517</v>
      </c>
      <c r="H7034" s="11">
        <v>1.25</v>
      </c>
    </row>
    <row r="7035" spans="1:8" x14ac:dyDescent="0.25">
      <c r="A7035" s="2">
        <v>575886</v>
      </c>
      <c r="B7035" s="1">
        <v>21355</v>
      </c>
      <c r="C7035" s="2" t="s">
        <v>1723</v>
      </c>
      <c r="D7035" s="2">
        <v>1</v>
      </c>
      <c r="E7035" s="3">
        <v>40858.581250000003</v>
      </c>
      <c r="F7035" s="11">
        <v>1.25</v>
      </c>
      <c r="G7035" s="2">
        <v>12517</v>
      </c>
      <c r="H7035" s="11">
        <v>1.25</v>
      </c>
    </row>
    <row r="7036" spans="1:8" x14ac:dyDescent="0.25">
      <c r="A7036" s="2">
        <v>575886</v>
      </c>
      <c r="B7036" s="1">
        <v>21452</v>
      </c>
      <c r="C7036" s="2" t="s">
        <v>147</v>
      </c>
      <c r="D7036" s="2">
        <v>3</v>
      </c>
      <c r="E7036" s="3">
        <v>40858.581250000003</v>
      </c>
      <c r="F7036" s="11">
        <v>2.95</v>
      </c>
      <c r="G7036" s="2">
        <v>12517</v>
      </c>
      <c r="H7036" s="11">
        <v>8.8500000000000014</v>
      </c>
    </row>
    <row r="7037" spans="1:8" x14ac:dyDescent="0.25">
      <c r="A7037" s="2">
        <v>575886</v>
      </c>
      <c r="B7037" s="1">
        <v>21462</v>
      </c>
      <c r="C7037" s="2" t="s">
        <v>1726</v>
      </c>
      <c r="D7037" s="2">
        <v>1</v>
      </c>
      <c r="E7037" s="3">
        <v>40858.581250000003</v>
      </c>
      <c r="F7037" s="11">
        <v>6.75</v>
      </c>
      <c r="G7037" s="2">
        <v>12517</v>
      </c>
      <c r="H7037" s="11">
        <v>6.75</v>
      </c>
    </row>
    <row r="7038" spans="1:8" x14ac:dyDescent="0.25">
      <c r="A7038" s="2">
        <v>575886</v>
      </c>
      <c r="B7038" s="1">
        <v>21731</v>
      </c>
      <c r="C7038" s="2" t="s">
        <v>145</v>
      </c>
      <c r="D7038" s="2">
        <v>12</v>
      </c>
      <c r="E7038" s="3">
        <v>40858.581250000003</v>
      </c>
      <c r="F7038" s="11">
        <v>1.65</v>
      </c>
      <c r="G7038" s="2">
        <v>12517</v>
      </c>
      <c r="H7038" s="11">
        <v>19.799999999999997</v>
      </c>
    </row>
    <row r="7039" spans="1:8" x14ac:dyDescent="0.25">
      <c r="A7039" s="2">
        <v>575886</v>
      </c>
      <c r="B7039" s="1">
        <v>21931</v>
      </c>
      <c r="C7039" s="2" t="s">
        <v>427</v>
      </c>
      <c r="D7039" s="2">
        <v>3</v>
      </c>
      <c r="E7039" s="3">
        <v>40858.581250000003</v>
      </c>
      <c r="F7039" s="11">
        <v>2.08</v>
      </c>
      <c r="G7039" s="2">
        <v>12517</v>
      </c>
      <c r="H7039" s="11">
        <v>6.24</v>
      </c>
    </row>
    <row r="7040" spans="1:8" x14ac:dyDescent="0.25">
      <c r="A7040" s="2">
        <v>575886</v>
      </c>
      <c r="B7040" s="1">
        <v>21974</v>
      </c>
      <c r="C7040" s="2" t="s">
        <v>923</v>
      </c>
      <c r="D7040" s="2">
        <v>2</v>
      </c>
      <c r="E7040" s="3">
        <v>40858.581250000003</v>
      </c>
      <c r="F7040" s="11">
        <v>1.45</v>
      </c>
      <c r="G7040" s="2">
        <v>12517</v>
      </c>
      <c r="H7040" s="11">
        <v>2.9</v>
      </c>
    </row>
    <row r="7041" spans="1:8" x14ac:dyDescent="0.25">
      <c r="A7041" s="2">
        <v>575886</v>
      </c>
      <c r="B7041" s="1">
        <v>21975</v>
      </c>
      <c r="C7041" s="2" t="s">
        <v>283</v>
      </c>
      <c r="D7041" s="2">
        <v>12</v>
      </c>
      <c r="E7041" s="3">
        <v>40858.581250000003</v>
      </c>
      <c r="F7041" s="11">
        <v>0.55000000000000004</v>
      </c>
      <c r="G7041" s="2">
        <v>12517</v>
      </c>
      <c r="H7041" s="11">
        <v>6.6000000000000005</v>
      </c>
    </row>
    <row r="7042" spans="1:8" x14ac:dyDescent="0.25">
      <c r="A7042" s="2">
        <v>575886</v>
      </c>
      <c r="B7042" s="1">
        <v>21976</v>
      </c>
      <c r="C7042" s="2" t="s">
        <v>444</v>
      </c>
      <c r="D7042" s="2">
        <v>6</v>
      </c>
      <c r="E7042" s="3">
        <v>40858.581250000003</v>
      </c>
      <c r="F7042" s="11">
        <v>0.55000000000000004</v>
      </c>
      <c r="G7042" s="2">
        <v>12517</v>
      </c>
      <c r="H7042" s="11">
        <v>3.3000000000000003</v>
      </c>
    </row>
    <row r="7043" spans="1:8" x14ac:dyDescent="0.25">
      <c r="A7043" s="2">
        <v>575886</v>
      </c>
      <c r="B7043" s="1">
        <v>21977</v>
      </c>
      <c r="C7043" s="2" t="s">
        <v>19</v>
      </c>
      <c r="D7043" s="2">
        <v>6</v>
      </c>
      <c r="E7043" s="3">
        <v>40858.581250000003</v>
      </c>
      <c r="F7043" s="11">
        <v>0.55000000000000004</v>
      </c>
      <c r="G7043" s="2">
        <v>12517</v>
      </c>
      <c r="H7043" s="11">
        <v>3.3000000000000003</v>
      </c>
    </row>
    <row r="7044" spans="1:8" x14ac:dyDescent="0.25">
      <c r="A7044" s="2">
        <v>575886</v>
      </c>
      <c r="B7044" s="1">
        <v>22029</v>
      </c>
      <c r="C7044" s="2" t="s">
        <v>574</v>
      </c>
      <c r="D7044" s="2">
        <v>12</v>
      </c>
      <c r="E7044" s="3">
        <v>40858.581250000003</v>
      </c>
      <c r="F7044" s="11">
        <v>0.42</v>
      </c>
      <c r="G7044" s="2">
        <v>12517</v>
      </c>
      <c r="H7044" s="11">
        <v>5.04</v>
      </c>
    </row>
    <row r="7045" spans="1:8" x14ac:dyDescent="0.25">
      <c r="A7045" s="2">
        <v>575886</v>
      </c>
      <c r="B7045" s="1">
        <v>22055</v>
      </c>
      <c r="C7045" s="2" t="s">
        <v>380</v>
      </c>
      <c r="D7045" s="2">
        <v>3</v>
      </c>
      <c r="E7045" s="3">
        <v>40858.581250000003</v>
      </c>
      <c r="F7045" s="11">
        <v>1.65</v>
      </c>
      <c r="G7045" s="2">
        <v>12517</v>
      </c>
      <c r="H7045" s="11">
        <v>4.9499999999999993</v>
      </c>
    </row>
    <row r="7046" spans="1:8" x14ac:dyDescent="0.25">
      <c r="A7046" s="2">
        <v>575886</v>
      </c>
      <c r="B7046" s="1">
        <v>22057</v>
      </c>
      <c r="C7046" s="2" t="s">
        <v>1727</v>
      </c>
      <c r="D7046" s="2">
        <v>4</v>
      </c>
      <c r="E7046" s="3">
        <v>40858.581250000003</v>
      </c>
      <c r="F7046" s="11">
        <v>1.49</v>
      </c>
      <c r="G7046" s="2">
        <v>12517</v>
      </c>
      <c r="H7046" s="11">
        <v>5.96</v>
      </c>
    </row>
    <row r="7047" spans="1:8" x14ac:dyDescent="0.25">
      <c r="A7047" s="2">
        <v>575886</v>
      </c>
      <c r="B7047" s="1">
        <v>22059</v>
      </c>
      <c r="C7047" s="2" t="s">
        <v>620</v>
      </c>
      <c r="D7047" s="2">
        <v>1</v>
      </c>
      <c r="E7047" s="3">
        <v>40858.581250000003</v>
      </c>
      <c r="F7047" s="11">
        <v>1.49</v>
      </c>
      <c r="G7047" s="2">
        <v>12517</v>
      </c>
      <c r="H7047" s="11">
        <v>1.49</v>
      </c>
    </row>
    <row r="7048" spans="1:8" x14ac:dyDescent="0.25">
      <c r="A7048" s="2">
        <v>575886</v>
      </c>
      <c r="B7048" s="1">
        <v>22059</v>
      </c>
      <c r="C7048" s="2" t="s">
        <v>620</v>
      </c>
      <c r="D7048" s="2">
        <v>1</v>
      </c>
      <c r="E7048" s="3">
        <v>40858.581250000003</v>
      </c>
      <c r="F7048" s="11">
        <v>1.49</v>
      </c>
      <c r="G7048" s="2">
        <v>12517</v>
      </c>
      <c r="H7048" s="11">
        <v>1.49</v>
      </c>
    </row>
    <row r="7049" spans="1:8" x14ac:dyDescent="0.25">
      <c r="A7049" s="2">
        <v>575886</v>
      </c>
      <c r="B7049" s="1">
        <v>22059</v>
      </c>
      <c r="C7049" s="2" t="s">
        <v>620</v>
      </c>
      <c r="D7049" s="2">
        <v>8</v>
      </c>
      <c r="E7049" s="3">
        <v>40858.581250000003</v>
      </c>
      <c r="F7049" s="11">
        <v>1.49</v>
      </c>
      <c r="G7049" s="2">
        <v>12517</v>
      </c>
      <c r="H7049" s="11">
        <v>11.92</v>
      </c>
    </row>
    <row r="7050" spans="1:8" x14ac:dyDescent="0.25">
      <c r="A7050" s="2">
        <v>575886</v>
      </c>
      <c r="B7050" s="1">
        <v>22061</v>
      </c>
      <c r="C7050" s="2" t="s">
        <v>1728</v>
      </c>
      <c r="D7050" s="2">
        <v>1</v>
      </c>
      <c r="E7050" s="3">
        <v>40858.581250000003</v>
      </c>
      <c r="F7050" s="11">
        <v>9.9499999999999993</v>
      </c>
      <c r="G7050" s="2">
        <v>12517</v>
      </c>
      <c r="H7050" s="11">
        <v>9.9499999999999993</v>
      </c>
    </row>
    <row r="7051" spans="1:8" x14ac:dyDescent="0.25">
      <c r="A7051" s="2">
        <v>575886</v>
      </c>
      <c r="B7051" s="1">
        <v>22063</v>
      </c>
      <c r="C7051" s="2" t="s">
        <v>618</v>
      </c>
      <c r="D7051" s="2">
        <v>2</v>
      </c>
      <c r="E7051" s="3">
        <v>40858.581250000003</v>
      </c>
      <c r="F7051" s="11">
        <v>2.95</v>
      </c>
      <c r="G7051" s="2">
        <v>12517</v>
      </c>
      <c r="H7051" s="11">
        <v>5.9</v>
      </c>
    </row>
    <row r="7052" spans="1:8" x14ac:dyDescent="0.25">
      <c r="A7052" s="2">
        <v>575886</v>
      </c>
      <c r="B7052" s="1">
        <v>22064</v>
      </c>
      <c r="C7052" s="2" t="s">
        <v>251</v>
      </c>
      <c r="D7052" s="2">
        <v>2</v>
      </c>
      <c r="E7052" s="3">
        <v>40858.581250000003</v>
      </c>
      <c r="F7052" s="11">
        <v>1.65</v>
      </c>
      <c r="G7052" s="2">
        <v>12517</v>
      </c>
      <c r="H7052" s="11">
        <v>3.3</v>
      </c>
    </row>
    <row r="7053" spans="1:8" x14ac:dyDescent="0.25">
      <c r="A7053" s="2">
        <v>575886</v>
      </c>
      <c r="B7053" s="1">
        <v>22112</v>
      </c>
      <c r="C7053" s="2" t="s">
        <v>1095</v>
      </c>
      <c r="D7053" s="2">
        <v>1</v>
      </c>
      <c r="E7053" s="3">
        <v>40858.581250000003</v>
      </c>
      <c r="F7053" s="11">
        <v>4.95</v>
      </c>
      <c r="G7053" s="2">
        <v>12517</v>
      </c>
      <c r="H7053" s="11">
        <v>4.95</v>
      </c>
    </row>
    <row r="7054" spans="1:8" x14ac:dyDescent="0.25">
      <c r="A7054" s="2">
        <v>575886</v>
      </c>
      <c r="B7054" s="1">
        <v>22114</v>
      </c>
      <c r="C7054" s="2" t="s">
        <v>1675</v>
      </c>
      <c r="D7054" s="2">
        <v>2</v>
      </c>
      <c r="E7054" s="3">
        <v>40858.581250000003</v>
      </c>
      <c r="F7054" s="11">
        <v>4.25</v>
      </c>
      <c r="G7054" s="2">
        <v>12517</v>
      </c>
      <c r="H7054" s="11">
        <v>8.5</v>
      </c>
    </row>
    <row r="7055" spans="1:8" x14ac:dyDescent="0.25">
      <c r="A7055" s="2">
        <v>575886</v>
      </c>
      <c r="B7055" s="1">
        <v>22199</v>
      </c>
      <c r="C7055" s="2" t="s">
        <v>41</v>
      </c>
      <c r="D7055" s="2">
        <v>2</v>
      </c>
      <c r="E7055" s="3">
        <v>40858.581250000003</v>
      </c>
      <c r="F7055" s="11">
        <v>4.25</v>
      </c>
      <c r="G7055" s="2">
        <v>12517</v>
      </c>
      <c r="H7055" s="11">
        <v>8.5</v>
      </c>
    </row>
    <row r="7056" spans="1:8" x14ac:dyDescent="0.25">
      <c r="A7056" s="2">
        <v>575886</v>
      </c>
      <c r="B7056" s="1">
        <v>22200</v>
      </c>
      <c r="C7056" s="2" t="s">
        <v>42</v>
      </c>
      <c r="D7056" s="2">
        <v>2</v>
      </c>
      <c r="E7056" s="3">
        <v>40858.581250000003</v>
      </c>
      <c r="F7056" s="11">
        <v>4.25</v>
      </c>
      <c r="G7056" s="2">
        <v>12517</v>
      </c>
      <c r="H7056" s="11">
        <v>8.5</v>
      </c>
    </row>
    <row r="7057" spans="1:8" x14ac:dyDescent="0.25">
      <c r="A7057" s="2">
        <v>575886</v>
      </c>
      <c r="B7057" s="1">
        <v>22201</v>
      </c>
      <c r="C7057" s="2" t="s">
        <v>1724</v>
      </c>
      <c r="D7057" s="2">
        <v>2</v>
      </c>
      <c r="E7057" s="3">
        <v>40858.581250000003</v>
      </c>
      <c r="F7057" s="11">
        <v>4.25</v>
      </c>
      <c r="G7057" s="2">
        <v>12517</v>
      </c>
      <c r="H7057" s="11">
        <v>8.5</v>
      </c>
    </row>
    <row r="7058" spans="1:8" x14ac:dyDescent="0.25">
      <c r="A7058" s="2">
        <v>575886</v>
      </c>
      <c r="B7058" s="1">
        <v>22327</v>
      </c>
      <c r="C7058" s="2" t="s">
        <v>335</v>
      </c>
      <c r="D7058" s="2">
        <v>2</v>
      </c>
      <c r="E7058" s="3">
        <v>40858.581250000003</v>
      </c>
      <c r="F7058" s="11">
        <v>2.95</v>
      </c>
      <c r="G7058" s="2">
        <v>12517</v>
      </c>
      <c r="H7058" s="11">
        <v>5.9</v>
      </c>
    </row>
    <row r="7059" spans="1:8" x14ac:dyDescent="0.25">
      <c r="A7059" s="2">
        <v>575886</v>
      </c>
      <c r="B7059" s="1">
        <v>22331</v>
      </c>
      <c r="C7059" s="2" t="s">
        <v>30</v>
      </c>
      <c r="D7059" s="2">
        <v>3</v>
      </c>
      <c r="E7059" s="3">
        <v>40858.581250000003</v>
      </c>
      <c r="F7059" s="11">
        <v>1.65</v>
      </c>
      <c r="G7059" s="2">
        <v>12517</v>
      </c>
      <c r="H7059" s="11">
        <v>4.9499999999999993</v>
      </c>
    </row>
    <row r="7060" spans="1:8" x14ac:dyDescent="0.25">
      <c r="A7060" s="2">
        <v>575886</v>
      </c>
      <c r="B7060" s="1">
        <v>22333</v>
      </c>
      <c r="C7060" s="2" t="s">
        <v>67</v>
      </c>
      <c r="D7060" s="2">
        <v>3</v>
      </c>
      <c r="E7060" s="3">
        <v>40858.581250000003</v>
      </c>
      <c r="F7060" s="11">
        <v>1.65</v>
      </c>
      <c r="G7060" s="2">
        <v>12517</v>
      </c>
      <c r="H7060" s="11">
        <v>4.9499999999999993</v>
      </c>
    </row>
    <row r="7061" spans="1:8" x14ac:dyDescent="0.25">
      <c r="A7061" s="2">
        <v>575886</v>
      </c>
      <c r="B7061" s="1">
        <v>22379</v>
      </c>
      <c r="C7061" s="2" t="s">
        <v>232</v>
      </c>
      <c r="D7061" s="2">
        <v>3</v>
      </c>
      <c r="E7061" s="3">
        <v>40858.581250000003</v>
      </c>
      <c r="F7061" s="11">
        <v>2.1</v>
      </c>
      <c r="G7061" s="2">
        <v>12517</v>
      </c>
      <c r="H7061" s="11">
        <v>6.3000000000000007</v>
      </c>
    </row>
    <row r="7062" spans="1:8" x14ac:dyDescent="0.25">
      <c r="A7062" s="2">
        <v>575886</v>
      </c>
      <c r="B7062" s="1">
        <v>22417</v>
      </c>
      <c r="C7062" s="2" t="s">
        <v>746</v>
      </c>
      <c r="D7062" s="2">
        <v>6</v>
      </c>
      <c r="E7062" s="3">
        <v>40858.581250000003</v>
      </c>
      <c r="F7062" s="11">
        <v>0.55000000000000004</v>
      </c>
      <c r="G7062" s="2">
        <v>12517</v>
      </c>
      <c r="H7062" s="11">
        <v>3.3000000000000003</v>
      </c>
    </row>
    <row r="7063" spans="1:8" x14ac:dyDescent="0.25">
      <c r="A7063" s="2">
        <v>575886</v>
      </c>
      <c r="B7063" s="1">
        <v>22534</v>
      </c>
      <c r="C7063" s="2" t="s">
        <v>304</v>
      </c>
      <c r="D7063" s="2">
        <v>10</v>
      </c>
      <c r="E7063" s="3">
        <v>40858.581250000003</v>
      </c>
      <c r="F7063" s="11">
        <v>0.42</v>
      </c>
      <c r="G7063" s="2">
        <v>12517</v>
      </c>
      <c r="H7063" s="11">
        <v>4.2</v>
      </c>
    </row>
    <row r="7064" spans="1:8" x14ac:dyDescent="0.25">
      <c r="A7064" s="2">
        <v>575886</v>
      </c>
      <c r="B7064" s="1">
        <v>22551</v>
      </c>
      <c r="C7064" s="2" t="s">
        <v>158</v>
      </c>
      <c r="D7064" s="2">
        <v>6</v>
      </c>
      <c r="E7064" s="3">
        <v>40858.581250000003</v>
      </c>
      <c r="F7064" s="11">
        <v>1.65</v>
      </c>
      <c r="G7064" s="2">
        <v>12517</v>
      </c>
      <c r="H7064" s="11">
        <v>9.8999999999999986</v>
      </c>
    </row>
    <row r="7065" spans="1:8" x14ac:dyDescent="0.25">
      <c r="A7065" s="2">
        <v>575886</v>
      </c>
      <c r="B7065" s="1">
        <v>22554</v>
      </c>
      <c r="C7065" s="2" t="s">
        <v>110</v>
      </c>
      <c r="D7065" s="2">
        <v>6</v>
      </c>
      <c r="E7065" s="3">
        <v>40858.581250000003</v>
      </c>
      <c r="F7065" s="11">
        <v>1.65</v>
      </c>
      <c r="G7065" s="2">
        <v>12517</v>
      </c>
      <c r="H7065" s="11">
        <v>9.8999999999999986</v>
      </c>
    </row>
    <row r="7066" spans="1:8" x14ac:dyDescent="0.25">
      <c r="A7066" s="2">
        <v>575886</v>
      </c>
      <c r="B7066" s="1">
        <v>22558</v>
      </c>
      <c r="C7066" s="2" t="s">
        <v>273</v>
      </c>
      <c r="D7066" s="2">
        <v>3</v>
      </c>
      <c r="E7066" s="3">
        <v>40858.581250000003</v>
      </c>
      <c r="F7066" s="11">
        <v>1.65</v>
      </c>
      <c r="G7066" s="2">
        <v>12517</v>
      </c>
      <c r="H7066" s="11">
        <v>4.9499999999999993</v>
      </c>
    </row>
    <row r="7067" spans="1:8" x14ac:dyDescent="0.25">
      <c r="A7067" s="2">
        <v>575886</v>
      </c>
      <c r="B7067" s="1">
        <v>22619</v>
      </c>
      <c r="C7067" s="2" t="s">
        <v>497</v>
      </c>
      <c r="D7067" s="2">
        <v>3</v>
      </c>
      <c r="E7067" s="3">
        <v>40858.581250000003</v>
      </c>
      <c r="F7067" s="11">
        <v>3.75</v>
      </c>
      <c r="G7067" s="2">
        <v>12517</v>
      </c>
      <c r="H7067" s="11">
        <v>11.25</v>
      </c>
    </row>
    <row r="7068" spans="1:8" x14ac:dyDescent="0.25">
      <c r="A7068" s="2">
        <v>575886</v>
      </c>
      <c r="B7068" s="1">
        <v>22621</v>
      </c>
      <c r="C7068" s="2" t="s">
        <v>193</v>
      </c>
      <c r="D7068" s="2">
        <v>6</v>
      </c>
      <c r="E7068" s="3">
        <v>40858.581250000003</v>
      </c>
      <c r="F7068" s="11">
        <v>1.65</v>
      </c>
      <c r="G7068" s="2">
        <v>12517</v>
      </c>
      <c r="H7068" s="11">
        <v>9.8999999999999986</v>
      </c>
    </row>
    <row r="7069" spans="1:8" x14ac:dyDescent="0.25">
      <c r="A7069" s="2">
        <v>575886</v>
      </c>
      <c r="B7069" s="1">
        <v>22649</v>
      </c>
      <c r="C7069" s="2" t="s">
        <v>184</v>
      </c>
      <c r="D7069" s="2">
        <v>2</v>
      </c>
      <c r="E7069" s="3">
        <v>40858.581250000003</v>
      </c>
      <c r="F7069" s="11">
        <v>4.95</v>
      </c>
      <c r="G7069" s="2">
        <v>12517</v>
      </c>
      <c r="H7069" s="11">
        <v>9.9</v>
      </c>
    </row>
    <row r="7070" spans="1:8" x14ac:dyDescent="0.25">
      <c r="A7070" s="2">
        <v>575886</v>
      </c>
      <c r="B7070" s="1">
        <v>22652</v>
      </c>
      <c r="C7070" s="2" t="s">
        <v>227</v>
      </c>
      <c r="D7070" s="2">
        <v>4</v>
      </c>
      <c r="E7070" s="3">
        <v>40858.581250000003</v>
      </c>
      <c r="F7070" s="11">
        <v>1.65</v>
      </c>
      <c r="G7070" s="2">
        <v>12517</v>
      </c>
      <c r="H7070" s="11">
        <v>6.6</v>
      </c>
    </row>
    <row r="7071" spans="1:8" x14ac:dyDescent="0.25">
      <c r="A7071" s="2">
        <v>575886</v>
      </c>
      <c r="B7071" s="1">
        <v>22688</v>
      </c>
      <c r="C7071" s="2" t="s">
        <v>1719</v>
      </c>
      <c r="D7071" s="2">
        <v>1</v>
      </c>
      <c r="E7071" s="3">
        <v>40858.581250000003</v>
      </c>
      <c r="F7071" s="11">
        <v>8.25</v>
      </c>
      <c r="G7071" s="2">
        <v>12517</v>
      </c>
      <c r="H7071" s="11">
        <v>8.25</v>
      </c>
    </row>
    <row r="7072" spans="1:8" x14ac:dyDescent="0.25">
      <c r="A7072" s="2">
        <v>575886</v>
      </c>
      <c r="B7072" s="1">
        <v>22866</v>
      </c>
      <c r="C7072" s="2" t="s">
        <v>1722</v>
      </c>
      <c r="D7072" s="2">
        <v>2</v>
      </c>
      <c r="E7072" s="3">
        <v>40858.581250000003</v>
      </c>
      <c r="F7072" s="11">
        <v>2.1</v>
      </c>
      <c r="G7072" s="2">
        <v>12517</v>
      </c>
      <c r="H7072" s="11">
        <v>4.2</v>
      </c>
    </row>
    <row r="7073" spans="1:8" x14ac:dyDescent="0.25">
      <c r="A7073" s="2">
        <v>575886</v>
      </c>
      <c r="B7073" s="1">
        <v>22867</v>
      </c>
      <c r="C7073" s="2" t="s">
        <v>106</v>
      </c>
      <c r="D7073" s="2">
        <v>2</v>
      </c>
      <c r="E7073" s="3">
        <v>40858.581250000003</v>
      </c>
      <c r="F7073" s="11">
        <v>2.1</v>
      </c>
      <c r="G7073" s="2">
        <v>12517</v>
      </c>
      <c r="H7073" s="11">
        <v>4.2</v>
      </c>
    </row>
    <row r="7074" spans="1:8" x14ac:dyDescent="0.25">
      <c r="A7074" s="2">
        <v>575886</v>
      </c>
      <c r="B7074" s="1">
        <v>22898</v>
      </c>
      <c r="C7074" s="2" t="s">
        <v>61</v>
      </c>
      <c r="D7074" s="2">
        <v>2</v>
      </c>
      <c r="E7074" s="3">
        <v>40858.581250000003</v>
      </c>
      <c r="F7074" s="11">
        <v>1.95</v>
      </c>
      <c r="G7074" s="2">
        <v>12517</v>
      </c>
      <c r="H7074" s="11">
        <v>3.9</v>
      </c>
    </row>
    <row r="7075" spans="1:8" x14ac:dyDescent="0.25">
      <c r="A7075" s="2">
        <v>575886</v>
      </c>
      <c r="B7075" s="1">
        <v>22951</v>
      </c>
      <c r="C7075" s="2" t="s">
        <v>282</v>
      </c>
      <c r="D7075" s="2">
        <v>6</v>
      </c>
      <c r="E7075" s="3">
        <v>40858.581250000003</v>
      </c>
      <c r="F7075" s="11">
        <v>0.55000000000000004</v>
      </c>
      <c r="G7075" s="2">
        <v>12517</v>
      </c>
      <c r="H7075" s="11">
        <v>3.3000000000000003</v>
      </c>
    </row>
    <row r="7076" spans="1:8" x14ac:dyDescent="0.25">
      <c r="A7076" s="2">
        <v>575886</v>
      </c>
      <c r="B7076" s="1">
        <v>23084</v>
      </c>
      <c r="C7076" s="2" t="s">
        <v>961</v>
      </c>
      <c r="D7076" s="2">
        <v>10</v>
      </c>
      <c r="E7076" s="3">
        <v>40858.581250000003</v>
      </c>
      <c r="F7076" s="11">
        <v>2.08</v>
      </c>
      <c r="G7076" s="2">
        <v>12517</v>
      </c>
      <c r="H7076" s="11">
        <v>20.8</v>
      </c>
    </row>
    <row r="7077" spans="1:8" x14ac:dyDescent="0.25">
      <c r="A7077" s="2">
        <v>575886</v>
      </c>
      <c r="B7077" s="1">
        <v>23199</v>
      </c>
      <c r="C7077" s="2" t="s">
        <v>888</v>
      </c>
      <c r="D7077" s="2">
        <v>3</v>
      </c>
      <c r="E7077" s="3">
        <v>40858.581250000003</v>
      </c>
      <c r="F7077" s="11">
        <v>2.08</v>
      </c>
      <c r="G7077" s="2">
        <v>12517</v>
      </c>
      <c r="H7077" s="11">
        <v>6.24</v>
      </c>
    </row>
    <row r="7078" spans="1:8" x14ac:dyDescent="0.25">
      <c r="A7078" s="2">
        <v>575886</v>
      </c>
      <c r="B7078" s="1">
        <v>23201</v>
      </c>
      <c r="C7078" s="2" t="s">
        <v>925</v>
      </c>
      <c r="D7078" s="2">
        <v>3</v>
      </c>
      <c r="E7078" s="3">
        <v>40858.581250000003</v>
      </c>
      <c r="F7078" s="11">
        <v>2.08</v>
      </c>
      <c r="G7078" s="2">
        <v>12517</v>
      </c>
      <c r="H7078" s="11">
        <v>6.24</v>
      </c>
    </row>
    <row r="7079" spans="1:8" x14ac:dyDescent="0.25">
      <c r="A7079" s="2">
        <v>575886</v>
      </c>
      <c r="B7079" s="1">
        <v>23206</v>
      </c>
      <c r="C7079" s="2" t="s">
        <v>901</v>
      </c>
      <c r="D7079" s="2">
        <v>2</v>
      </c>
      <c r="E7079" s="3">
        <v>40858.581250000003</v>
      </c>
      <c r="F7079" s="11">
        <v>1.65</v>
      </c>
      <c r="G7079" s="2">
        <v>12517</v>
      </c>
      <c r="H7079" s="11">
        <v>3.3</v>
      </c>
    </row>
    <row r="7080" spans="1:8" x14ac:dyDescent="0.25">
      <c r="A7080" s="2">
        <v>575886</v>
      </c>
      <c r="B7080" s="1">
        <v>23207</v>
      </c>
      <c r="C7080" s="2" t="s">
        <v>936</v>
      </c>
      <c r="D7080" s="2">
        <v>2</v>
      </c>
      <c r="E7080" s="3">
        <v>40858.581250000003</v>
      </c>
      <c r="F7080" s="11">
        <v>1.65</v>
      </c>
      <c r="G7080" s="2">
        <v>12517</v>
      </c>
      <c r="H7080" s="11">
        <v>3.3</v>
      </c>
    </row>
    <row r="7081" spans="1:8" x14ac:dyDescent="0.25">
      <c r="A7081" s="2">
        <v>575886</v>
      </c>
      <c r="B7081" s="1">
        <v>23284</v>
      </c>
      <c r="C7081" s="2" t="s">
        <v>1097</v>
      </c>
      <c r="D7081" s="2">
        <v>2</v>
      </c>
      <c r="E7081" s="3">
        <v>40858.581250000003</v>
      </c>
      <c r="F7081" s="11">
        <v>8.25</v>
      </c>
      <c r="G7081" s="2">
        <v>12517</v>
      </c>
      <c r="H7081" s="11">
        <v>16.5</v>
      </c>
    </row>
    <row r="7082" spans="1:8" x14ac:dyDescent="0.25">
      <c r="A7082" s="2">
        <v>575886</v>
      </c>
      <c r="B7082" s="1">
        <v>23307</v>
      </c>
      <c r="C7082" s="2" t="s">
        <v>1129</v>
      </c>
      <c r="D7082" s="2">
        <v>6</v>
      </c>
      <c r="E7082" s="3">
        <v>40858.581250000003</v>
      </c>
      <c r="F7082" s="11">
        <v>0.55000000000000004</v>
      </c>
      <c r="G7082" s="2">
        <v>12517</v>
      </c>
      <c r="H7082" s="11">
        <v>3.3000000000000003</v>
      </c>
    </row>
    <row r="7083" spans="1:8" x14ac:dyDescent="0.25">
      <c r="A7083" s="2">
        <v>575886</v>
      </c>
      <c r="B7083" s="1">
        <v>23309</v>
      </c>
      <c r="C7083" s="2" t="s">
        <v>1086</v>
      </c>
      <c r="D7083" s="2">
        <v>6</v>
      </c>
      <c r="E7083" s="3">
        <v>40858.581250000003</v>
      </c>
      <c r="F7083" s="11">
        <v>0.55000000000000004</v>
      </c>
      <c r="G7083" s="2">
        <v>12517</v>
      </c>
      <c r="H7083" s="11">
        <v>3.3000000000000003</v>
      </c>
    </row>
    <row r="7084" spans="1:8" x14ac:dyDescent="0.25">
      <c r="A7084" s="2">
        <v>575886</v>
      </c>
      <c r="B7084" s="1">
        <v>23389</v>
      </c>
      <c r="C7084" s="2" t="s">
        <v>1480</v>
      </c>
      <c r="D7084" s="2">
        <v>2</v>
      </c>
      <c r="E7084" s="3">
        <v>40858.581250000003</v>
      </c>
      <c r="F7084" s="11">
        <v>4.1500000000000004</v>
      </c>
      <c r="G7084" s="2">
        <v>12517</v>
      </c>
      <c r="H7084" s="11">
        <v>8.3000000000000007</v>
      </c>
    </row>
    <row r="7085" spans="1:8" x14ac:dyDescent="0.25">
      <c r="A7085" s="2">
        <v>575886</v>
      </c>
      <c r="B7085" s="1">
        <v>23396</v>
      </c>
      <c r="C7085" s="2" t="s">
        <v>1615</v>
      </c>
      <c r="D7085" s="2">
        <v>2</v>
      </c>
      <c r="E7085" s="3">
        <v>40858.581250000003</v>
      </c>
      <c r="F7085" s="11">
        <v>3.75</v>
      </c>
      <c r="G7085" s="2">
        <v>12517</v>
      </c>
      <c r="H7085" s="11">
        <v>7.5</v>
      </c>
    </row>
    <row r="7086" spans="1:8" x14ac:dyDescent="0.25">
      <c r="A7086" s="2">
        <v>575886</v>
      </c>
      <c r="B7086" s="1">
        <v>23480</v>
      </c>
      <c r="C7086" s="2" t="s">
        <v>1686</v>
      </c>
      <c r="D7086" s="2">
        <v>9</v>
      </c>
      <c r="E7086" s="3">
        <v>40858.581250000003</v>
      </c>
      <c r="F7086" s="11">
        <v>3.75</v>
      </c>
      <c r="G7086" s="2">
        <v>12517</v>
      </c>
      <c r="H7086" s="11">
        <v>33.75</v>
      </c>
    </row>
    <row r="7087" spans="1:8" x14ac:dyDescent="0.25">
      <c r="A7087" s="2">
        <v>575886</v>
      </c>
      <c r="B7087" s="1">
        <v>23506</v>
      </c>
      <c r="C7087" s="2" t="s">
        <v>1581</v>
      </c>
      <c r="D7087" s="2">
        <v>11</v>
      </c>
      <c r="E7087" s="3">
        <v>40858.581250000003</v>
      </c>
      <c r="F7087" s="11">
        <v>0.42</v>
      </c>
      <c r="G7087" s="2">
        <v>12517</v>
      </c>
      <c r="H7087" s="11">
        <v>4.62</v>
      </c>
    </row>
    <row r="7088" spans="1:8" x14ac:dyDescent="0.25">
      <c r="A7088" s="2">
        <v>575886</v>
      </c>
      <c r="B7088" s="1">
        <v>23581</v>
      </c>
      <c r="C7088" s="2" t="s">
        <v>1721</v>
      </c>
      <c r="D7088" s="2">
        <v>3</v>
      </c>
      <c r="E7088" s="3">
        <v>40858.581250000003</v>
      </c>
      <c r="F7088" s="11">
        <v>2.08</v>
      </c>
      <c r="G7088" s="2">
        <v>12517</v>
      </c>
      <c r="H7088" s="11">
        <v>6.24</v>
      </c>
    </row>
    <row r="7089" spans="1:8" x14ac:dyDescent="0.25">
      <c r="A7089" s="2">
        <v>575886</v>
      </c>
      <c r="B7089" s="1">
        <v>23583</v>
      </c>
      <c r="C7089" s="2" t="s">
        <v>1720</v>
      </c>
      <c r="D7089" s="2">
        <v>2</v>
      </c>
      <c r="E7089" s="3">
        <v>40858.581250000003</v>
      </c>
      <c r="F7089" s="11">
        <v>1.65</v>
      </c>
      <c r="G7089" s="2">
        <v>12517</v>
      </c>
      <c r="H7089" s="11">
        <v>3.3</v>
      </c>
    </row>
    <row r="7090" spans="1:8" x14ac:dyDescent="0.25">
      <c r="A7090" s="2">
        <v>575886</v>
      </c>
      <c r="B7090" s="1">
        <v>84991</v>
      </c>
      <c r="C7090" s="2" t="s">
        <v>20</v>
      </c>
      <c r="D7090" s="2">
        <v>6</v>
      </c>
      <c r="E7090" s="3">
        <v>40858.581250000003</v>
      </c>
      <c r="F7090" s="11">
        <v>0.55000000000000004</v>
      </c>
      <c r="G7090" s="2">
        <v>12517</v>
      </c>
      <c r="H7090" s="11">
        <v>3.3000000000000003</v>
      </c>
    </row>
    <row r="7091" spans="1:8" x14ac:dyDescent="0.25">
      <c r="A7091" s="2">
        <v>575886</v>
      </c>
      <c r="B7091" s="1" t="s">
        <v>82</v>
      </c>
      <c r="C7091" s="2" t="s">
        <v>83</v>
      </c>
      <c r="D7091" s="2">
        <v>5</v>
      </c>
      <c r="E7091" s="3">
        <v>40858.581250000003</v>
      </c>
      <c r="F7091" s="11">
        <v>1.25</v>
      </c>
      <c r="G7091" s="2">
        <v>12517</v>
      </c>
      <c r="H7091" s="11">
        <v>6.25</v>
      </c>
    </row>
    <row r="7092" spans="1:8" x14ac:dyDescent="0.25">
      <c r="A7092" s="2">
        <v>575886</v>
      </c>
      <c r="B7092" s="1" t="s">
        <v>88</v>
      </c>
      <c r="C7092" s="2" t="s">
        <v>89</v>
      </c>
      <c r="D7092" s="2">
        <v>3</v>
      </c>
      <c r="E7092" s="3">
        <v>40858.581250000003</v>
      </c>
      <c r="F7092" s="11">
        <v>1.25</v>
      </c>
      <c r="G7092" s="2">
        <v>12517</v>
      </c>
      <c r="H7092" s="11">
        <v>3.75</v>
      </c>
    </row>
    <row r="7093" spans="1:8" x14ac:dyDescent="0.25">
      <c r="A7093" s="2">
        <v>575886</v>
      </c>
      <c r="B7093" s="1" t="s">
        <v>560</v>
      </c>
      <c r="C7093" s="2" t="s">
        <v>561</v>
      </c>
      <c r="D7093" s="2">
        <v>2</v>
      </c>
      <c r="E7093" s="3">
        <v>40858.581250000003</v>
      </c>
      <c r="F7093" s="11">
        <v>1.25</v>
      </c>
      <c r="G7093" s="2">
        <v>12517</v>
      </c>
      <c r="H7093" s="11">
        <v>2.5</v>
      </c>
    </row>
    <row r="7094" spans="1:8" x14ac:dyDescent="0.25">
      <c r="A7094" s="2">
        <v>575896</v>
      </c>
      <c r="B7094" s="1">
        <v>21481</v>
      </c>
      <c r="C7094" s="2" t="s">
        <v>119</v>
      </c>
      <c r="D7094" s="2">
        <v>4</v>
      </c>
      <c r="E7094" s="3">
        <v>40858.619444444441</v>
      </c>
      <c r="F7094" s="11">
        <v>3.75</v>
      </c>
      <c r="G7094" s="2">
        <v>12480</v>
      </c>
      <c r="H7094" s="11">
        <v>15</v>
      </c>
    </row>
    <row r="7095" spans="1:8" x14ac:dyDescent="0.25">
      <c r="A7095" s="2">
        <v>575896</v>
      </c>
      <c r="B7095" s="1">
        <v>21791</v>
      </c>
      <c r="C7095" s="2" t="s">
        <v>154</v>
      </c>
      <c r="D7095" s="2">
        <v>12</v>
      </c>
      <c r="E7095" s="3">
        <v>40858.619444444441</v>
      </c>
      <c r="F7095" s="11">
        <v>1.25</v>
      </c>
      <c r="G7095" s="2">
        <v>12480</v>
      </c>
      <c r="H7095" s="11">
        <v>15</v>
      </c>
    </row>
    <row r="7096" spans="1:8" x14ac:dyDescent="0.25">
      <c r="A7096" s="2">
        <v>575896</v>
      </c>
      <c r="B7096" s="1">
        <v>22029</v>
      </c>
      <c r="C7096" s="2" t="s">
        <v>574</v>
      </c>
      <c r="D7096" s="2">
        <v>12</v>
      </c>
      <c r="E7096" s="3">
        <v>40858.619444444441</v>
      </c>
      <c r="F7096" s="11">
        <v>0.42</v>
      </c>
      <c r="G7096" s="2">
        <v>12480</v>
      </c>
      <c r="H7096" s="11">
        <v>5.04</v>
      </c>
    </row>
    <row r="7097" spans="1:8" x14ac:dyDescent="0.25">
      <c r="A7097" s="2">
        <v>575896</v>
      </c>
      <c r="B7097" s="1">
        <v>22111</v>
      </c>
      <c r="C7097" s="2" t="s">
        <v>118</v>
      </c>
      <c r="D7097" s="2">
        <v>3</v>
      </c>
      <c r="E7097" s="3">
        <v>40858.619444444441</v>
      </c>
      <c r="F7097" s="11">
        <v>4.95</v>
      </c>
      <c r="G7097" s="2">
        <v>12480</v>
      </c>
      <c r="H7097" s="11">
        <v>14.850000000000001</v>
      </c>
    </row>
    <row r="7098" spans="1:8" x14ac:dyDescent="0.25">
      <c r="A7098" s="2">
        <v>575896</v>
      </c>
      <c r="B7098" s="1">
        <v>22144</v>
      </c>
      <c r="C7098" s="2" t="s">
        <v>91</v>
      </c>
      <c r="D7098" s="2">
        <v>6</v>
      </c>
      <c r="E7098" s="3">
        <v>40858.619444444441</v>
      </c>
      <c r="F7098" s="11">
        <v>2.1</v>
      </c>
      <c r="G7098" s="2">
        <v>12480</v>
      </c>
      <c r="H7098" s="11">
        <v>12.600000000000001</v>
      </c>
    </row>
    <row r="7099" spans="1:8" x14ac:dyDescent="0.25">
      <c r="A7099" s="2">
        <v>575896</v>
      </c>
      <c r="B7099" s="1">
        <v>22303</v>
      </c>
      <c r="C7099" s="2" t="s">
        <v>422</v>
      </c>
      <c r="D7099" s="2">
        <v>12</v>
      </c>
      <c r="E7099" s="3">
        <v>40858.619444444441</v>
      </c>
      <c r="F7099" s="11">
        <v>2.5499999999999998</v>
      </c>
      <c r="G7099" s="2">
        <v>12480</v>
      </c>
      <c r="H7099" s="11">
        <v>30.599999999999998</v>
      </c>
    </row>
    <row r="7100" spans="1:8" x14ac:dyDescent="0.25">
      <c r="A7100" s="2">
        <v>575896</v>
      </c>
      <c r="B7100" s="1">
        <v>22326</v>
      </c>
      <c r="C7100" s="2" t="s">
        <v>75</v>
      </c>
      <c r="D7100" s="2">
        <v>12</v>
      </c>
      <c r="E7100" s="3">
        <v>40858.619444444441</v>
      </c>
      <c r="F7100" s="11">
        <v>2.95</v>
      </c>
      <c r="G7100" s="2">
        <v>12480</v>
      </c>
      <c r="H7100" s="11">
        <v>35.400000000000006</v>
      </c>
    </row>
    <row r="7101" spans="1:8" x14ac:dyDescent="0.25">
      <c r="A7101" s="2">
        <v>575896</v>
      </c>
      <c r="B7101" s="1">
        <v>22418</v>
      </c>
      <c r="C7101" s="2" t="s">
        <v>528</v>
      </c>
      <c r="D7101" s="2">
        <v>24</v>
      </c>
      <c r="E7101" s="3">
        <v>40858.619444444441</v>
      </c>
      <c r="F7101" s="11">
        <v>0.85</v>
      </c>
      <c r="G7101" s="2">
        <v>12480</v>
      </c>
      <c r="H7101" s="11">
        <v>20.399999999999999</v>
      </c>
    </row>
    <row r="7102" spans="1:8" x14ac:dyDescent="0.25">
      <c r="A7102" s="2">
        <v>575896</v>
      </c>
      <c r="B7102" s="1">
        <v>22620</v>
      </c>
      <c r="C7102" s="2" t="s">
        <v>155</v>
      </c>
      <c r="D7102" s="2">
        <v>12</v>
      </c>
      <c r="E7102" s="3">
        <v>40858.619444444441</v>
      </c>
      <c r="F7102" s="11">
        <v>1.45</v>
      </c>
      <c r="G7102" s="2">
        <v>12480</v>
      </c>
      <c r="H7102" s="11">
        <v>17.399999999999999</v>
      </c>
    </row>
    <row r="7103" spans="1:8" x14ac:dyDescent="0.25">
      <c r="A7103" s="2">
        <v>575896</v>
      </c>
      <c r="B7103" s="1">
        <v>22629</v>
      </c>
      <c r="C7103" s="2" t="s">
        <v>74</v>
      </c>
      <c r="D7103" s="2">
        <v>192</v>
      </c>
      <c r="E7103" s="3">
        <v>40858.619444444441</v>
      </c>
      <c r="F7103" s="11">
        <v>1.65</v>
      </c>
      <c r="G7103" s="2">
        <v>12480</v>
      </c>
      <c r="H7103" s="11">
        <v>316.79999999999995</v>
      </c>
    </row>
    <row r="7104" spans="1:8" x14ac:dyDescent="0.25">
      <c r="A7104" s="2">
        <v>575896</v>
      </c>
      <c r="B7104" s="1">
        <v>22734</v>
      </c>
      <c r="C7104" s="2" t="s">
        <v>1369</v>
      </c>
      <c r="D7104" s="2">
        <v>6</v>
      </c>
      <c r="E7104" s="3">
        <v>40858.619444444441</v>
      </c>
      <c r="F7104" s="11">
        <v>2.89</v>
      </c>
      <c r="G7104" s="2">
        <v>12480</v>
      </c>
      <c r="H7104" s="11">
        <v>17.34</v>
      </c>
    </row>
    <row r="7105" spans="1:8" x14ac:dyDescent="0.25">
      <c r="A7105" s="2">
        <v>575896</v>
      </c>
      <c r="B7105" s="1">
        <v>22817</v>
      </c>
      <c r="C7105" s="2" t="s">
        <v>557</v>
      </c>
      <c r="D7105" s="2">
        <v>12</v>
      </c>
      <c r="E7105" s="3">
        <v>40858.619444444441</v>
      </c>
      <c r="F7105" s="11">
        <v>0.42</v>
      </c>
      <c r="G7105" s="2">
        <v>12480</v>
      </c>
      <c r="H7105" s="11">
        <v>5.04</v>
      </c>
    </row>
    <row r="7106" spans="1:8" x14ac:dyDescent="0.25">
      <c r="A7106" s="2">
        <v>575896</v>
      </c>
      <c r="B7106" s="1">
        <v>22895</v>
      </c>
      <c r="C7106" s="2" t="s">
        <v>78</v>
      </c>
      <c r="D7106" s="2">
        <v>12</v>
      </c>
      <c r="E7106" s="3">
        <v>40858.619444444441</v>
      </c>
      <c r="F7106" s="11">
        <v>3.25</v>
      </c>
      <c r="G7106" s="2">
        <v>12480</v>
      </c>
      <c r="H7106" s="11">
        <v>39</v>
      </c>
    </row>
    <row r="7107" spans="1:8" x14ac:dyDescent="0.25">
      <c r="A7107" s="2">
        <v>575896</v>
      </c>
      <c r="B7107" s="1">
        <v>22907</v>
      </c>
      <c r="C7107" s="2" t="s">
        <v>186</v>
      </c>
      <c r="D7107" s="2">
        <v>12</v>
      </c>
      <c r="E7107" s="3">
        <v>40858.619444444441</v>
      </c>
      <c r="F7107" s="11">
        <v>0.85</v>
      </c>
      <c r="G7107" s="2">
        <v>12480</v>
      </c>
      <c r="H7107" s="11">
        <v>10.199999999999999</v>
      </c>
    </row>
    <row r="7108" spans="1:8" x14ac:dyDescent="0.25">
      <c r="A7108" s="2">
        <v>575896</v>
      </c>
      <c r="B7108" s="1">
        <v>22930</v>
      </c>
      <c r="C7108" s="2" t="s">
        <v>1345</v>
      </c>
      <c r="D7108" s="2">
        <v>6</v>
      </c>
      <c r="E7108" s="3">
        <v>40858.619444444441</v>
      </c>
      <c r="F7108" s="11">
        <v>2.5499999999999998</v>
      </c>
      <c r="G7108" s="2">
        <v>12480</v>
      </c>
      <c r="H7108" s="11">
        <v>15.299999999999999</v>
      </c>
    </row>
    <row r="7109" spans="1:8" x14ac:dyDescent="0.25">
      <c r="A7109" s="2">
        <v>575896</v>
      </c>
      <c r="B7109" s="1">
        <v>22935</v>
      </c>
      <c r="C7109" s="2" t="s">
        <v>994</v>
      </c>
      <c r="D7109" s="2">
        <v>6</v>
      </c>
      <c r="E7109" s="3">
        <v>40858.619444444441</v>
      </c>
      <c r="F7109" s="11">
        <v>3.25</v>
      </c>
      <c r="G7109" s="2">
        <v>12480</v>
      </c>
      <c r="H7109" s="11">
        <v>19.5</v>
      </c>
    </row>
    <row r="7110" spans="1:8" x14ac:dyDescent="0.25">
      <c r="A7110" s="2">
        <v>575896</v>
      </c>
      <c r="B7110" s="1">
        <v>22952</v>
      </c>
      <c r="C7110" s="2" t="s">
        <v>16</v>
      </c>
      <c r="D7110" s="2">
        <v>24</v>
      </c>
      <c r="E7110" s="3">
        <v>40858.619444444441</v>
      </c>
      <c r="F7110" s="11">
        <v>0.55000000000000004</v>
      </c>
      <c r="G7110" s="2">
        <v>12480</v>
      </c>
      <c r="H7110" s="11">
        <v>13.200000000000001</v>
      </c>
    </row>
    <row r="7111" spans="1:8" x14ac:dyDescent="0.25">
      <c r="A7111" s="2">
        <v>575896</v>
      </c>
      <c r="B7111" s="1">
        <v>22980</v>
      </c>
      <c r="C7111" s="2" t="s">
        <v>787</v>
      </c>
      <c r="D7111" s="2">
        <v>12</v>
      </c>
      <c r="E7111" s="3">
        <v>40858.619444444441</v>
      </c>
      <c r="F7111" s="11">
        <v>1.65</v>
      </c>
      <c r="G7111" s="2">
        <v>12480</v>
      </c>
      <c r="H7111" s="11">
        <v>19.799999999999997</v>
      </c>
    </row>
    <row r="7112" spans="1:8" x14ac:dyDescent="0.25">
      <c r="A7112" s="2">
        <v>575896</v>
      </c>
      <c r="B7112" s="1">
        <v>22989</v>
      </c>
      <c r="C7112" s="2" t="s">
        <v>636</v>
      </c>
      <c r="D7112" s="2">
        <v>6</v>
      </c>
      <c r="E7112" s="3">
        <v>40858.619444444441</v>
      </c>
      <c r="F7112" s="11">
        <v>3.25</v>
      </c>
      <c r="G7112" s="2">
        <v>12480</v>
      </c>
      <c r="H7112" s="11">
        <v>19.5</v>
      </c>
    </row>
    <row r="7113" spans="1:8" x14ac:dyDescent="0.25">
      <c r="A7113" s="2">
        <v>575896</v>
      </c>
      <c r="B7113" s="1">
        <v>23208</v>
      </c>
      <c r="C7113" s="2" t="s">
        <v>941</v>
      </c>
      <c r="D7113" s="2">
        <v>10</v>
      </c>
      <c r="E7113" s="3">
        <v>40858.619444444441</v>
      </c>
      <c r="F7113" s="11">
        <v>1.65</v>
      </c>
      <c r="G7113" s="2">
        <v>12480</v>
      </c>
      <c r="H7113" s="11">
        <v>16.5</v>
      </c>
    </row>
    <row r="7114" spans="1:8" x14ac:dyDescent="0.25">
      <c r="A7114" s="2">
        <v>575896</v>
      </c>
      <c r="B7114" s="1">
        <v>23209</v>
      </c>
      <c r="C7114" s="2" t="s">
        <v>1490</v>
      </c>
      <c r="D7114" s="2">
        <v>10</v>
      </c>
      <c r="E7114" s="3">
        <v>40858.619444444441</v>
      </c>
      <c r="F7114" s="11">
        <v>1.65</v>
      </c>
      <c r="G7114" s="2">
        <v>12480</v>
      </c>
      <c r="H7114" s="11">
        <v>16.5</v>
      </c>
    </row>
    <row r="7115" spans="1:8" x14ac:dyDescent="0.25">
      <c r="A7115" s="2">
        <v>575896</v>
      </c>
      <c r="B7115" s="1">
        <v>23234</v>
      </c>
      <c r="C7115" s="2" t="s">
        <v>1171</v>
      </c>
      <c r="D7115" s="2">
        <v>6</v>
      </c>
      <c r="E7115" s="3">
        <v>40858.619444444441</v>
      </c>
      <c r="F7115" s="11">
        <v>2.89</v>
      </c>
      <c r="G7115" s="2">
        <v>12480</v>
      </c>
      <c r="H7115" s="11">
        <v>17.34</v>
      </c>
    </row>
    <row r="7116" spans="1:8" x14ac:dyDescent="0.25">
      <c r="A7116" s="2">
        <v>575896</v>
      </c>
      <c r="B7116" s="1">
        <v>23235</v>
      </c>
      <c r="C7116" s="2" t="s">
        <v>1135</v>
      </c>
      <c r="D7116" s="2">
        <v>6</v>
      </c>
      <c r="E7116" s="3">
        <v>40858.619444444441</v>
      </c>
      <c r="F7116" s="11">
        <v>2.89</v>
      </c>
      <c r="G7116" s="2">
        <v>12480</v>
      </c>
      <c r="H7116" s="11">
        <v>17.34</v>
      </c>
    </row>
    <row r="7117" spans="1:8" x14ac:dyDescent="0.25">
      <c r="A7117" s="2">
        <v>575896</v>
      </c>
      <c r="B7117" s="1">
        <v>23236</v>
      </c>
      <c r="C7117" s="2" t="s">
        <v>1361</v>
      </c>
      <c r="D7117" s="2">
        <v>6</v>
      </c>
      <c r="E7117" s="3">
        <v>40858.619444444441</v>
      </c>
      <c r="F7117" s="11">
        <v>2.89</v>
      </c>
      <c r="G7117" s="2">
        <v>12480</v>
      </c>
      <c r="H7117" s="11">
        <v>17.34</v>
      </c>
    </row>
    <row r="7118" spans="1:8" x14ac:dyDescent="0.25">
      <c r="A7118" s="2">
        <v>575896</v>
      </c>
      <c r="B7118" s="1">
        <v>23237</v>
      </c>
      <c r="C7118" s="2" t="s">
        <v>1233</v>
      </c>
      <c r="D7118" s="2">
        <v>12</v>
      </c>
      <c r="E7118" s="3">
        <v>40858.619444444441</v>
      </c>
      <c r="F7118" s="11">
        <v>4.1500000000000004</v>
      </c>
      <c r="G7118" s="2">
        <v>12480</v>
      </c>
      <c r="H7118" s="11">
        <v>49.800000000000004</v>
      </c>
    </row>
    <row r="7119" spans="1:8" x14ac:dyDescent="0.25">
      <c r="A7119" s="2">
        <v>575896</v>
      </c>
      <c r="B7119" s="1">
        <v>23239</v>
      </c>
      <c r="C7119" s="2" t="s">
        <v>1136</v>
      </c>
      <c r="D7119" s="2">
        <v>6</v>
      </c>
      <c r="E7119" s="3">
        <v>40858.619444444441</v>
      </c>
      <c r="F7119" s="11">
        <v>4.1500000000000004</v>
      </c>
      <c r="G7119" s="2">
        <v>12480</v>
      </c>
      <c r="H7119" s="11">
        <v>24.900000000000002</v>
      </c>
    </row>
    <row r="7120" spans="1:8" x14ac:dyDescent="0.25">
      <c r="A7120" s="2">
        <v>575896</v>
      </c>
      <c r="B7120" s="1">
        <v>23240</v>
      </c>
      <c r="C7120" s="2" t="s">
        <v>1377</v>
      </c>
      <c r="D7120" s="2">
        <v>6</v>
      </c>
      <c r="E7120" s="3">
        <v>40858.619444444441</v>
      </c>
      <c r="F7120" s="11">
        <v>4.1500000000000004</v>
      </c>
      <c r="G7120" s="2">
        <v>12480</v>
      </c>
      <c r="H7120" s="11">
        <v>24.900000000000002</v>
      </c>
    </row>
    <row r="7121" spans="1:8" x14ac:dyDescent="0.25">
      <c r="A7121" s="2">
        <v>575896</v>
      </c>
      <c r="B7121" s="1">
        <v>23241</v>
      </c>
      <c r="C7121" s="2" t="s">
        <v>1161</v>
      </c>
      <c r="D7121" s="2">
        <v>6</v>
      </c>
      <c r="E7121" s="3">
        <v>40858.619444444441</v>
      </c>
      <c r="F7121" s="11">
        <v>2.08</v>
      </c>
      <c r="G7121" s="2">
        <v>12480</v>
      </c>
      <c r="H7121" s="11">
        <v>12.48</v>
      </c>
    </row>
    <row r="7122" spans="1:8" x14ac:dyDescent="0.25">
      <c r="A7122" s="2">
        <v>575896</v>
      </c>
      <c r="B7122" s="1">
        <v>23243</v>
      </c>
      <c r="C7122" s="2" t="s">
        <v>1126</v>
      </c>
      <c r="D7122" s="2">
        <v>4</v>
      </c>
      <c r="E7122" s="3">
        <v>40858.619444444441</v>
      </c>
      <c r="F7122" s="11">
        <v>4.95</v>
      </c>
      <c r="G7122" s="2">
        <v>12480</v>
      </c>
      <c r="H7122" s="11">
        <v>19.8</v>
      </c>
    </row>
    <row r="7123" spans="1:8" x14ac:dyDescent="0.25">
      <c r="A7123" s="2">
        <v>575896</v>
      </c>
      <c r="B7123" s="1">
        <v>23244</v>
      </c>
      <c r="C7123" s="2" t="s">
        <v>1133</v>
      </c>
      <c r="D7123" s="2">
        <v>6</v>
      </c>
      <c r="E7123" s="3">
        <v>40858.619444444441</v>
      </c>
      <c r="F7123" s="11">
        <v>1.95</v>
      </c>
      <c r="G7123" s="2">
        <v>12480</v>
      </c>
      <c r="H7123" s="11">
        <v>11.7</v>
      </c>
    </row>
    <row r="7124" spans="1:8" x14ac:dyDescent="0.25">
      <c r="A7124" s="2">
        <v>575896</v>
      </c>
      <c r="B7124" s="1">
        <v>23245</v>
      </c>
      <c r="C7124" s="2" t="s">
        <v>1128</v>
      </c>
      <c r="D7124" s="2">
        <v>4</v>
      </c>
      <c r="E7124" s="3">
        <v>40858.619444444441</v>
      </c>
      <c r="F7124" s="11">
        <v>4.95</v>
      </c>
      <c r="G7124" s="2">
        <v>12480</v>
      </c>
      <c r="H7124" s="11">
        <v>19.8</v>
      </c>
    </row>
    <row r="7125" spans="1:8" x14ac:dyDescent="0.25">
      <c r="A7125" s="2">
        <v>575896</v>
      </c>
      <c r="B7125" s="1">
        <v>23247</v>
      </c>
      <c r="C7125" s="2" t="s">
        <v>1340</v>
      </c>
      <c r="D7125" s="2">
        <v>6</v>
      </c>
      <c r="E7125" s="3">
        <v>40858.619444444441</v>
      </c>
      <c r="F7125" s="11">
        <v>2.89</v>
      </c>
      <c r="G7125" s="2">
        <v>12480</v>
      </c>
      <c r="H7125" s="11">
        <v>17.34</v>
      </c>
    </row>
    <row r="7126" spans="1:8" x14ac:dyDescent="0.25">
      <c r="A7126" s="2">
        <v>575896</v>
      </c>
      <c r="B7126" s="1">
        <v>23292</v>
      </c>
      <c r="C7126" s="2" t="s">
        <v>1164</v>
      </c>
      <c r="D7126" s="2">
        <v>16</v>
      </c>
      <c r="E7126" s="3">
        <v>40858.619444444441</v>
      </c>
      <c r="F7126" s="11">
        <v>1.25</v>
      </c>
      <c r="G7126" s="2">
        <v>12480</v>
      </c>
      <c r="H7126" s="11">
        <v>20</v>
      </c>
    </row>
    <row r="7127" spans="1:8" x14ac:dyDescent="0.25">
      <c r="A7127" s="2">
        <v>575896</v>
      </c>
      <c r="B7127" s="1">
        <v>23296</v>
      </c>
      <c r="C7127" s="2" t="s">
        <v>1205</v>
      </c>
      <c r="D7127" s="2">
        <v>8</v>
      </c>
      <c r="E7127" s="3">
        <v>40858.619444444441</v>
      </c>
      <c r="F7127" s="11">
        <v>1.25</v>
      </c>
      <c r="G7127" s="2">
        <v>12480</v>
      </c>
      <c r="H7127" s="11">
        <v>10</v>
      </c>
    </row>
    <row r="7128" spans="1:8" x14ac:dyDescent="0.25">
      <c r="A7128" s="2">
        <v>575896</v>
      </c>
      <c r="B7128" s="1">
        <v>23308</v>
      </c>
      <c r="C7128" s="2" t="s">
        <v>1139</v>
      </c>
      <c r="D7128" s="2">
        <v>24</v>
      </c>
      <c r="E7128" s="3">
        <v>40858.619444444441</v>
      </c>
      <c r="F7128" s="11">
        <v>0.55000000000000004</v>
      </c>
      <c r="G7128" s="2">
        <v>12480</v>
      </c>
      <c r="H7128" s="11">
        <v>13.200000000000001</v>
      </c>
    </row>
    <row r="7129" spans="1:8" x14ac:dyDescent="0.25">
      <c r="A7129" s="2">
        <v>575896</v>
      </c>
      <c r="B7129" s="1">
        <v>23494</v>
      </c>
      <c r="C7129" s="2" t="s">
        <v>1549</v>
      </c>
      <c r="D7129" s="2">
        <v>3</v>
      </c>
      <c r="E7129" s="3">
        <v>40858.619444444441</v>
      </c>
      <c r="F7129" s="11">
        <v>5.95</v>
      </c>
      <c r="G7129" s="2">
        <v>12480</v>
      </c>
      <c r="H7129" s="11">
        <v>17.850000000000001</v>
      </c>
    </row>
    <row r="7130" spans="1:8" x14ac:dyDescent="0.25">
      <c r="A7130" s="2">
        <v>575896</v>
      </c>
      <c r="B7130" s="1" t="s">
        <v>1069</v>
      </c>
      <c r="C7130" s="2" t="s">
        <v>1070</v>
      </c>
      <c r="D7130" s="2">
        <v>25</v>
      </c>
      <c r="E7130" s="3">
        <v>40858.619444444441</v>
      </c>
      <c r="F7130" s="11">
        <v>0.1</v>
      </c>
      <c r="G7130" s="2">
        <v>12480</v>
      </c>
      <c r="H7130" s="11">
        <v>2.5</v>
      </c>
    </row>
    <row r="7131" spans="1:8" x14ac:dyDescent="0.25">
      <c r="A7131" s="2">
        <v>575896</v>
      </c>
      <c r="B7131" s="1" t="s">
        <v>1731</v>
      </c>
      <c r="C7131" s="2" t="s">
        <v>1732</v>
      </c>
      <c r="D7131" s="2">
        <v>6</v>
      </c>
      <c r="E7131" s="3">
        <v>40858.619444444441</v>
      </c>
      <c r="F7131" s="11">
        <v>1.25</v>
      </c>
      <c r="G7131" s="2">
        <v>12480</v>
      </c>
      <c r="H7131" s="11">
        <v>7.5</v>
      </c>
    </row>
    <row r="7132" spans="1:8" x14ac:dyDescent="0.25">
      <c r="A7132" s="2">
        <v>575896</v>
      </c>
      <c r="B7132" s="1" t="s">
        <v>1729</v>
      </c>
      <c r="C7132" s="2" t="s">
        <v>1730</v>
      </c>
      <c r="D7132" s="2">
        <v>48</v>
      </c>
      <c r="E7132" s="3">
        <v>40858.619444444441</v>
      </c>
      <c r="F7132" s="11">
        <v>0.28999999999999998</v>
      </c>
      <c r="G7132" s="2">
        <v>12480</v>
      </c>
      <c r="H7132" s="11">
        <v>13.919999999999998</v>
      </c>
    </row>
    <row r="7133" spans="1:8" x14ac:dyDescent="0.25">
      <c r="A7133" s="2">
        <v>576322</v>
      </c>
      <c r="B7133" s="1">
        <v>21039</v>
      </c>
      <c r="C7133" s="2" t="s">
        <v>985</v>
      </c>
      <c r="D7133" s="2">
        <v>6</v>
      </c>
      <c r="E7133" s="3">
        <v>40861.627083333333</v>
      </c>
      <c r="F7133" s="11">
        <v>2.5499999999999998</v>
      </c>
      <c r="G7133" s="2">
        <v>12642</v>
      </c>
      <c r="H7133" s="11">
        <v>15.299999999999999</v>
      </c>
    </row>
    <row r="7134" spans="1:8" x14ac:dyDescent="0.25">
      <c r="A7134" s="2">
        <v>576322</v>
      </c>
      <c r="B7134" s="1">
        <v>21217</v>
      </c>
      <c r="C7134" s="2" t="s">
        <v>362</v>
      </c>
      <c r="D7134" s="2">
        <v>2</v>
      </c>
      <c r="E7134" s="3">
        <v>40861.627083333333</v>
      </c>
      <c r="F7134" s="11">
        <v>9.9499999999999993</v>
      </c>
      <c r="G7134" s="2">
        <v>12642</v>
      </c>
      <c r="H7134" s="11">
        <v>19.899999999999999</v>
      </c>
    </row>
    <row r="7135" spans="1:8" x14ac:dyDescent="0.25">
      <c r="A7135" s="2">
        <v>576322</v>
      </c>
      <c r="B7135" s="1">
        <v>21218</v>
      </c>
      <c r="C7135" s="2" t="s">
        <v>615</v>
      </c>
      <c r="D7135" s="2">
        <v>6</v>
      </c>
      <c r="E7135" s="3">
        <v>40861.627083333333</v>
      </c>
      <c r="F7135" s="11">
        <v>3.75</v>
      </c>
      <c r="G7135" s="2">
        <v>12642</v>
      </c>
      <c r="H7135" s="11">
        <v>22.5</v>
      </c>
    </row>
    <row r="7136" spans="1:8" x14ac:dyDescent="0.25">
      <c r="A7136" s="2">
        <v>576322</v>
      </c>
      <c r="B7136" s="1">
        <v>21577</v>
      </c>
      <c r="C7136" s="2" t="s">
        <v>201</v>
      </c>
      <c r="D7136" s="2">
        <v>6</v>
      </c>
      <c r="E7136" s="3">
        <v>40861.627083333333</v>
      </c>
      <c r="F7136" s="11">
        <v>2.25</v>
      </c>
      <c r="G7136" s="2">
        <v>12642</v>
      </c>
      <c r="H7136" s="11">
        <v>13.5</v>
      </c>
    </row>
    <row r="7137" spans="1:8" x14ac:dyDescent="0.25">
      <c r="A7137" s="2">
        <v>576322</v>
      </c>
      <c r="B7137" s="1">
        <v>22077</v>
      </c>
      <c r="C7137" s="2" t="s">
        <v>17</v>
      </c>
      <c r="D7137" s="2">
        <v>48</v>
      </c>
      <c r="E7137" s="3">
        <v>40861.627083333333</v>
      </c>
      <c r="F7137" s="11">
        <v>1.95</v>
      </c>
      <c r="G7137" s="2">
        <v>12642</v>
      </c>
      <c r="H7137" s="11">
        <v>93.6</v>
      </c>
    </row>
    <row r="7138" spans="1:8" x14ac:dyDescent="0.25">
      <c r="A7138" s="2">
        <v>576322</v>
      </c>
      <c r="B7138" s="1">
        <v>22094</v>
      </c>
      <c r="C7138" s="2" t="s">
        <v>1198</v>
      </c>
      <c r="D7138" s="2">
        <v>36</v>
      </c>
      <c r="E7138" s="3">
        <v>40861.627083333333</v>
      </c>
      <c r="F7138" s="11">
        <v>0.39</v>
      </c>
      <c r="G7138" s="2">
        <v>12642</v>
      </c>
      <c r="H7138" s="11">
        <v>14.040000000000001</v>
      </c>
    </row>
    <row r="7139" spans="1:8" x14ac:dyDescent="0.25">
      <c r="A7139" s="2">
        <v>576322</v>
      </c>
      <c r="B7139" s="1">
        <v>22138</v>
      </c>
      <c r="C7139" s="2" t="s">
        <v>263</v>
      </c>
      <c r="D7139" s="2">
        <v>3</v>
      </c>
      <c r="E7139" s="3">
        <v>40861.627083333333</v>
      </c>
      <c r="F7139" s="11">
        <v>4.95</v>
      </c>
      <c r="G7139" s="2">
        <v>12642</v>
      </c>
      <c r="H7139" s="11">
        <v>14.850000000000001</v>
      </c>
    </row>
    <row r="7140" spans="1:8" x14ac:dyDescent="0.25">
      <c r="A7140" s="2">
        <v>576322</v>
      </c>
      <c r="B7140" s="1">
        <v>22378</v>
      </c>
      <c r="C7140" s="2" t="s">
        <v>247</v>
      </c>
      <c r="D7140" s="2">
        <v>10</v>
      </c>
      <c r="E7140" s="3">
        <v>40861.627083333333</v>
      </c>
      <c r="F7140" s="11">
        <v>2.1</v>
      </c>
      <c r="G7140" s="2">
        <v>12642</v>
      </c>
      <c r="H7140" s="11">
        <v>21</v>
      </c>
    </row>
    <row r="7141" spans="1:8" x14ac:dyDescent="0.25">
      <c r="A7141" s="2">
        <v>576322</v>
      </c>
      <c r="B7141" s="1">
        <v>22558</v>
      </c>
      <c r="C7141" s="2" t="s">
        <v>273</v>
      </c>
      <c r="D7141" s="2">
        <v>12</v>
      </c>
      <c r="E7141" s="3">
        <v>40861.627083333333</v>
      </c>
      <c r="F7141" s="11">
        <v>1.65</v>
      </c>
      <c r="G7141" s="2">
        <v>12642</v>
      </c>
      <c r="H7141" s="11">
        <v>19.799999999999997</v>
      </c>
    </row>
    <row r="7142" spans="1:8" x14ac:dyDescent="0.25">
      <c r="A7142" s="2">
        <v>576322</v>
      </c>
      <c r="B7142" s="1">
        <v>22734</v>
      </c>
      <c r="C7142" s="2" t="s">
        <v>1369</v>
      </c>
      <c r="D7142" s="2">
        <v>24</v>
      </c>
      <c r="E7142" s="3">
        <v>40861.627083333333</v>
      </c>
      <c r="F7142" s="11">
        <v>2.89</v>
      </c>
      <c r="G7142" s="2">
        <v>12642</v>
      </c>
      <c r="H7142" s="11">
        <v>69.36</v>
      </c>
    </row>
    <row r="7143" spans="1:8" x14ac:dyDescent="0.25">
      <c r="A7143" s="2">
        <v>576322</v>
      </c>
      <c r="B7143" s="1" t="s">
        <v>82</v>
      </c>
      <c r="C7143" s="2" t="s">
        <v>83</v>
      </c>
      <c r="D7143" s="2">
        <v>12</v>
      </c>
      <c r="E7143" s="3">
        <v>40861.627083333333</v>
      </c>
      <c r="F7143" s="11">
        <v>1.25</v>
      </c>
      <c r="G7143" s="2">
        <v>12642</v>
      </c>
      <c r="H7143" s="11">
        <v>15</v>
      </c>
    </row>
    <row r="7144" spans="1:8" x14ac:dyDescent="0.25">
      <c r="A7144" s="2">
        <v>576327</v>
      </c>
      <c r="B7144" s="1">
        <v>23283</v>
      </c>
      <c r="C7144" s="2" t="s">
        <v>1735</v>
      </c>
      <c r="D7144" s="2">
        <v>4</v>
      </c>
      <c r="E7144" s="3">
        <v>40861.638194444444</v>
      </c>
      <c r="F7144" s="11">
        <v>8.25</v>
      </c>
      <c r="G7144" s="2">
        <v>12476</v>
      </c>
      <c r="H7144" s="11">
        <v>33</v>
      </c>
    </row>
    <row r="7145" spans="1:8" x14ac:dyDescent="0.25">
      <c r="A7145" s="2">
        <v>576327</v>
      </c>
      <c r="B7145" s="1">
        <v>23369</v>
      </c>
      <c r="C7145" s="2" t="s">
        <v>1733</v>
      </c>
      <c r="D7145" s="2">
        <v>16</v>
      </c>
      <c r="E7145" s="3">
        <v>40861.638194444444</v>
      </c>
      <c r="F7145" s="11">
        <v>1.25</v>
      </c>
      <c r="G7145" s="2">
        <v>12476</v>
      </c>
      <c r="H7145" s="11">
        <v>20</v>
      </c>
    </row>
    <row r="7146" spans="1:8" x14ac:dyDescent="0.25">
      <c r="A7146" s="2">
        <v>576327</v>
      </c>
      <c r="B7146" s="1">
        <v>23497</v>
      </c>
      <c r="C7146" s="2" t="s">
        <v>1738</v>
      </c>
      <c r="D7146" s="2">
        <v>12</v>
      </c>
      <c r="E7146" s="3">
        <v>40861.638194444444</v>
      </c>
      <c r="F7146" s="11">
        <v>1.45</v>
      </c>
      <c r="G7146" s="2">
        <v>12476</v>
      </c>
      <c r="H7146" s="11">
        <v>17.399999999999999</v>
      </c>
    </row>
    <row r="7147" spans="1:8" x14ac:dyDescent="0.25">
      <c r="A7147" s="2">
        <v>576327</v>
      </c>
      <c r="B7147" s="1">
        <v>23505</v>
      </c>
      <c r="C7147" s="2" t="s">
        <v>1737</v>
      </c>
      <c r="D7147" s="2">
        <v>16</v>
      </c>
      <c r="E7147" s="3">
        <v>40861.638194444444</v>
      </c>
      <c r="F7147" s="11">
        <v>1.25</v>
      </c>
      <c r="G7147" s="2">
        <v>12476</v>
      </c>
      <c r="H7147" s="11">
        <v>20</v>
      </c>
    </row>
    <row r="7148" spans="1:8" x14ac:dyDescent="0.25">
      <c r="A7148" s="2">
        <v>576327</v>
      </c>
      <c r="B7148" s="1">
        <v>23511</v>
      </c>
      <c r="C7148" s="2" t="s">
        <v>1664</v>
      </c>
      <c r="D7148" s="2">
        <v>6</v>
      </c>
      <c r="E7148" s="3">
        <v>40861.638194444444</v>
      </c>
      <c r="F7148" s="11">
        <v>2.08</v>
      </c>
      <c r="G7148" s="2">
        <v>12476</v>
      </c>
      <c r="H7148" s="11">
        <v>12.48</v>
      </c>
    </row>
    <row r="7149" spans="1:8" x14ac:dyDescent="0.25">
      <c r="A7149" s="2">
        <v>576327</v>
      </c>
      <c r="B7149" s="1">
        <v>23516</v>
      </c>
      <c r="C7149" s="2" t="s">
        <v>1736</v>
      </c>
      <c r="D7149" s="2">
        <v>6</v>
      </c>
      <c r="E7149" s="3">
        <v>40861.638194444444</v>
      </c>
      <c r="F7149" s="11">
        <v>3.75</v>
      </c>
      <c r="G7149" s="2">
        <v>12476</v>
      </c>
      <c r="H7149" s="11">
        <v>22.5</v>
      </c>
    </row>
    <row r="7150" spans="1:8" x14ac:dyDescent="0.25">
      <c r="A7150" s="2">
        <v>576327</v>
      </c>
      <c r="B7150" s="1">
        <v>23531</v>
      </c>
      <c r="C7150" s="2" t="s">
        <v>1740</v>
      </c>
      <c r="D7150" s="2">
        <v>3</v>
      </c>
      <c r="E7150" s="3">
        <v>40861.638194444444</v>
      </c>
      <c r="F7150" s="11">
        <v>6.95</v>
      </c>
      <c r="G7150" s="2">
        <v>12476</v>
      </c>
      <c r="H7150" s="11">
        <v>20.85</v>
      </c>
    </row>
    <row r="7151" spans="1:8" x14ac:dyDescent="0.25">
      <c r="A7151" s="2">
        <v>576327</v>
      </c>
      <c r="B7151" s="1">
        <v>23534</v>
      </c>
      <c r="C7151" s="2" t="s">
        <v>1739</v>
      </c>
      <c r="D7151" s="2">
        <v>4</v>
      </c>
      <c r="E7151" s="3">
        <v>40861.638194444444</v>
      </c>
      <c r="F7151" s="11">
        <v>5.95</v>
      </c>
      <c r="G7151" s="2">
        <v>12476</v>
      </c>
      <c r="H7151" s="11">
        <v>23.8</v>
      </c>
    </row>
    <row r="7152" spans="1:8" x14ac:dyDescent="0.25">
      <c r="A7152" s="2">
        <v>576327</v>
      </c>
      <c r="B7152" s="1">
        <v>23558</v>
      </c>
      <c r="C7152" s="2" t="s">
        <v>1734</v>
      </c>
      <c r="D7152" s="2">
        <v>3</v>
      </c>
      <c r="E7152" s="3">
        <v>40861.638194444444</v>
      </c>
      <c r="F7152" s="11">
        <v>12.5</v>
      </c>
      <c r="G7152" s="2">
        <v>12476</v>
      </c>
      <c r="H7152" s="11">
        <v>37.5</v>
      </c>
    </row>
    <row r="7153" spans="1:8" x14ac:dyDescent="0.25">
      <c r="A7153" s="2">
        <v>576390</v>
      </c>
      <c r="B7153" s="1">
        <v>21232</v>
      </c>
      <c r="C7153" s="2" t="s">
        <v>1725</v>
      </c>
      <c r="D7153" s="2">
        <v>12</v>
      </c>
      <c r="E7153" s="3">
        <v>40862.425694444442</v>
      </c>
      <c r="F7153" s="11">
        <v>1.25</v>
      </c>
      <c r="G7153" s="2">
        <v>12569</v>
      </c>
      <c r="H7153" s="11">
        <v>15</v>
      </c>
    </row>
    <row r="7154" spans="1:8" x14ac:dyDescent="0.25">
      <c r="A7154" s="2">
        <v>576390</v>
      </c>
      <c r="B7154" s="1">
        <v>21787</v>
      </c>
      <c r="C7154" s="2" t="s">
        <v>178</v>
      </c>
      <c r="D7154" s="2">
        <v>24</v>
      </c>
      <c r="E7154" s="3">
        <v>40862.425694444442</v>
      </c>
      <c r="F7154" s="11">
        <v>0.85</v>
      </c>
      <c r="G7154" s="2">
        <v>12569</v>
      </c>
      <c r="H7154" s="11">
        <v>20.399999999999999</v>
      </c>
    </row>
    <row r="7155" spans="1:8" x14ac:dyDescent="0.25">
      <c r="A7155" s="2">
        <v>576390</v>
      </c>
      <c r="B7155" s="1">
        <v>22413</v>
      </c>
      <c r="C7155" s="2" t="s">
        <v>1046</v>
      </c>
      <c r="D7155" s="2">
        <v>6</v>
      </c>
      <c r="E7155" s="3">
        <v>40862.425694444442</v>
      </c>
      <c r="F7155" s="11">
        <v>2.95</v>
      </c>
      <c r="G7155" s="2">
        <v>12569</v>
      </c>
      <c r="H7155" s="11">
        <v>17.700000000000003</v>
      </c>
    </row>
    <row r="7156" spans="1:8" x14ac:dyDescent="0.25">
      <c r="A7156" s="2">
        <v>576390</v>
      </c>
      <c r="B7156" s="1">
        <v>22776</v>
      </c>
      <c r="C7156" s="2" t="s">
        <v>1682</v>
      </c>
      <c r="D7156" s="2">
        <v>1</v>
      </c>
      <c r="E7156" s="3">
        <v>40862.425694444442</v>
      </c>
      <c r="F7156" s="11">
        <v>9.9499999999999993</v>
      </c>
      <c r="G7156" s="2">
        <v>12569</v>
      </c>
      <c r="H7156" s="11">
        <v>9.9499999999999993</v>
      </c>
    </row>
    <row r="7157" spans="1:8" x14ac:dyDescent="0.25">
      <c r="A7157" s="2">
        <v>576390</v>
      </c>
      <c r="B7157" s="1">
        <v>23180</v>
      </c>
      <c r="C7157" s="2" t="s">
        <v>939</v>
      </c>
      <c r="D7157" s="2">
        <v>4</v>
      </c>
      <c r="E7157" s="3">
        <v>40862.425694444442</v>
      </c>
      <c r="F7157" s="11">
        <v>4.95</v>
      </c>
      <c r="G7157" s="2">
        <v>12569</v>
      </c>
      <c r="H7157" s="11">
        <v>19.8</v>
      </c>
    </row>
    <row r="7158" spans="1:8" x14ac:dyDescent="0.25">
      <c r="A7158" s="2">
        <v>576390</v>
      </c>
      <c r="B7158" s="1" t="s">
        <v>623</v>
      </c>
      <c r="C7158" s="2" t="s">
        <v>624</v>
      </c>
      <c r="D7158" s="2">
        <v>8</v>
      </c>
      <c r="E7158" s="3">
        <v>40862.425694444442</v>
      </c>
      <c r="F7158" s="11">
        <v>3.75</v>
      </c>
      <c r="G7158" s="2">
        <v>12569</v>
      </c>
      <c r="H7158" s="11">
        <v>30</v>
      </c>
    </row>
    <row r="7159" spans="1:8" x14ac:dyDescent="0.25">
      <c r="A7159" s="2">
        <v>576607</v>
      </c>
      <c r="B7159" s="1">
        <v>21262</v>
      </c>
      <c r="C7159" s="2" t="s">
        <v>1742</v>
      </c>
      <c r="D7159" s="2">
        <v>1</v>
      </c>
      <c r="E7159" s="3">
        <v>40862.654166666667</v>
      </c>
      <c r="F7159" s="11">
        <v>2.95</v>
      </c>
      <c r="G7159" s="2">
        <v>12474</v>
      </c>
      <c r="H7159" s="11">
        <v>2.95</v>
      </c>
    </row>
    <row r="7160" spans="1:8" x14ac:dyDescent="0.25">
      <c r="A7160" s="2">
        <v>576607</v>
      </c>
      <c r="B7160" s="1">
        <v>22027</v>
      </c>
      <c r="C7160" s="2" t="s">
        <v>748</v>
      </c>
      <c r="D7160" s="2">
        <v>12</v>
      </c>
      <c r="E7160" s="3">
        <v>40862.654166666667</v>
      </c>
      <c r="F7160" s="11">
        <v>0.42</v>
      </c>
      <c r="G7160" s="2">
        <v>12474</v>
      </c>
      <c r="H7160" s="11">
        <v>5.04</v>
      </c>
    </row>
    <row r="7161" spans="1:8" x14ac:dyDescent="0.25">
      <c r="A7161" s="2">
        <v>576607</v>
      </c>
      <c r="B7161" s="1">
        <v>22029</v>
      </c>
      <c r="C7161" s="2" t="s">
        <v>574</v>
      </c>
      <c r="D7161" s="2">
        <v>12</v>
      </c>
      <c r="E7161" s="3">
        <v>40862.654166666667</v>
      </c>
      <c r="F7161" s="11">
        <v>0.42</v>
      </c>
      <c r="G7161" s="2">
        <v>12474</v>
      </c>
      <c r="H7161" s="11">
        <v>5.04</v>
      </c>
    </row>
    <row r="7162" spans="1:8" x14ac:dyDescent="0.25">
      <c r="A7162" s="2">
        <v>576607</v>
      </c>
      <c r="B7162" s="1">
        <v>22086</v>
      </c>
      <c r="C7162" s="2" t="s">
        <v>1335</v>
      </c>
      <c r="D7162" s="2">
        <v>6</v>
      </c>
      <c r="E7162" s="3">
        <v>40862.654166666667</v>
      </c>
      <c r="F7162" s="11">
        <v>2.95</v>
      </c>
      <c r="G7162" s="2">
        <v>12474</v>
      </c>
      <c r="H7162" s="11">
        <v>17.700000000000003</v>
      </c>
    </row>
    <row r="7163" spans="1:8" x14ac:dyDescent="0.25">
      <c r="A7163" s="2">
        <v>576607</v>
      </c>
      <c r="B7163" s="1">
        <v>22086</v>
      </c>
      <c r="C7163" s="2" t="s">
        <v>1335</v>
      </c>
      <c r="D7163" s="2">
        <v>6</v>
      </c>
      <c r="E7163" s="3">
        <v>40862.654166666667</v>
      </c>
      <c r="F7163" s="11">
        <v>2.95</v>
      </c>
      <c r="G7163" s="2">
        <v>12474</v>
      </c>
      <c r="H7163" s="11">
        <v>17.700000000000003</v>
      </c>
    </row>
    <row r="7164" spans="1:8" x14ac:dyDescent="0.25">
      <c r="A7164" s="2">
        <v>576607</v>
      </c>
      <c r="B7164" s="1">
        <v>22090</v>
      </c>
      <c r="C7164" s="2" t="s">
        <v>313</v>
      </c>
      <c r="D7164" s="2">
        <v>6</v>
      </c>
      <c r="E7164" s="3">
        <v>40862.654166666667</v>
      </c>
      <c r="F7164" s="11">
        <v>2.95</v>
      </c>
      <c r="G7164" s="2">
        <v>12474</v>
      </c>
      <c r="H7164" s="11">
        <v>17.700000000000003</v>
      </c>
    </row>
    <row r="7165" spans="1:8" x14ac:dyDescent="0.25">
      <c r="A7165" s="2">
        <v>576607</v>
      </c>
      <c r="B7165" s="1">
        <v>22142</v>
      </c>
      <c r="C7165" s="2" t="s">
        <v>1338</v>
      </c>
      <c r="D7165" s="2">
        <v>12</v>
      </c>
      <c r="E7165" s="3">
        <v>40862.654166666667</v>
      </c>
      <c r="F7165" s="11">
        <v>1.45</v>
      </c>
      <c r="G7165" s="2">
        <v>12474</v>
      </c>
      <c r="H7165" s="11">
        <v>17.399999999999999</v>
      </c>
    </row>
    <row r="7166" spans="1:8" x14ac:dyDescent="0.25">
      <c r="A7166" s="2">
        <v>576607</v>
      </c>
      <c r="B7166" s="1">
        <v>22144</v>
      </c>
      <c r="C7166" s="2" t="s">
        <v>91</v>
      </c>
      <c r="D7166" s="2">
        <v>18</v>
      </c>
      <c r="E7166" s="3">
        <v>40862.654166666667</v>
      </c>
      <c r="F7166" s="11">
        <v>2.1</v>
      </c>
      <c r="G7166" s="2">
        <v>12474</v>
      </c>
      <c r="H7166" s="11">
        <v>37.800000000000004</v>
      </c>
    </row>
    <row r="7167" spans="1:8" x14ac:dyDescent="0.25">
      <c r="A7167" s="2">
        <v>576607</v>
      </c>
      <c r="B7167" s="1">
        <v>22271</v>
      </c>
      <c r="C7167" s="2" t="s">
        <v>564</v>
      </c>
      <c r="D7167" s="2">
        <v>6</v>
      </c>
      <c r="E7167" s="3">
        <v>40862.654166666667</v>
      </c>
      <c r="F7167" s="11">
        <v>2.95</v>
      </c>
      <c r="G7167" s="2">
        <v>12474</v>
      </c>
      <c r="H7167" s="11">
        <v>17.700000000000003</v>
      </c>
    </row>
    <row r="7168" spans="1:8" x14ac:dyDescent="0.25">
      <c r="A7168" s="2">
        <v>576607</v>
      </c>
      <c r="B7168" s="1">
        <v>22328</v>
      </c>
      <c r="C7168" s="2" t="s">
        <v>101</v>
      </c>
      <c r="D7168" s="2">
        <v>6</v>
      </c>
      <c r="E7168" s="3">
        <v>40862.654166666667</v>
      </c>
      <c r="F7168" s="11">
        <v>2.95</v>
      </c>
      <c r="G7168" s="2">
        <v>12474</v>
      </c>
      <c r="H7168" s="11">
        <v>17.700000000000003</v>
      </c>
    </row>
    <row r="7169" spans="1:8" x14ac:dyDescent="0.25">
      <c r="A7169" s="2">
        <v>576607</v>
      </c>
      <c r="B7169" s="1">
        <v>22529</v>
      </c>
      <c r="C7169" s="2" t="s">
        <v>1741</v>
      </c>
      <c r="D7169" s="2">
        <v>24</v>
      </c>
      <c r="E7169" s="3">
        <v>40862.654166666667</v>
      </c>
      <c r="F7169" s="11">
        <v>0.42</v>
      </c>
      <c r="G7169" s="2">
        <v>12474</v>
      </c>
      <c r="H7169" s="11">
        <v>10.08</v>
      </c>
    </row>
    <row r="7170" spans="1:8" x14ac:dyDescent="0.25">
      <c r="A7170" s="2">
        <v>576607</v>
      </c>
      <c r="B7170" s="1">
        <v>22534</v>
      </c>
      <c r="C7170" s="2" t="s">
        <v>304</v>
      </c>
      <c r="D7170" s="2">
        <v>24</v>
      </c>
      <c r="E7170" s="3">
        <v>40862.654166666667</v>
      </c>
      <c r="F7170" s="11">
        <v>0.42</v>
      </c>
      <c r="G7170" s="2">
        <v>12474</v>
      </c>
      <c r="H7170" s="11">
        <v>10.08</v>
      </c>
    </row>
    <row r="7171" spans="1:8" x14ac:dyDescent="0.25">
      <c r="A7171" s="2">
        <v>576607</v>
      </c>
      <c r="B7171" s="1">
        <v>22535</v>
      </c>
      <c r="C7171" s="2" t="s">
        <v>524</v>
      </c>
      <c r="D7171" s="2">
        <v>24</v>
      </c>
      <c r="E7171" s="3">
        <v>40862.654166666667</v>
      </c>
      <c r="F7171" s="11">
        <v>0.42</v>
      </c>
      <c r="G7171" s="2">
        <v>12474</v>
      </c>
      <c r="H7171" s="11">
        <v>10.08</v>
      </c>
    </row>
    <row r="7172" spans="1:8" x14ac:dyDescent="0.25">
      <c r="A7172" s="2">
        <v>576607</v>
      </c>
      <c r="B7172" s="1">
        <v>22537</v>
      </c>
      <c r="C7172" s="2" t="s">
        <v>525</v>
      </c>
      <c r="D7172" s="2">
        <v>24</v>
      </c>
      <c r="E7172" s="3">
        <v>40862.654166666667</v>
      </c>
      <c r="F7172" s="11">
        <v>0.42</v>
      </c>
      <c r="G7172" s="2">
        <v>12474</v>
      </c>
      <c r="H7172" s="11">
        <v>10.08</v>
      </c>
    </row>
    <row r="7173" spans="1:8" x14ac:dyDescent="0.25">
      <c r="A7173" s="2">
        <v>576607</v>
      </c>
      <c r="B7173" s="1">
        <v>22551</v>
      </c>
      <c r="C7173" s="2" t="s">
        <v>158</v>
      </c>
      <c r="D7173" s="2">
        <v>12</v>
      </c>
      <c r="E7173" s="3">
        <v>40862.654166666667</v>
      </c>
      <c r="F7173" s="11">
        <v>1.65</v>
      </c>
      <c r="G7173" s="2">
        <v>12474</v>
      </c>
      <c r="H7173" s="11">
        <v>19.799999999999997</v>
      </c>
    </row>
    <row r="7174" spans="1:8" x14ac:dyDescent="0.25">
      <c r="A7174" s="2">
        <v>576607</v>
      </c>
      <c r="B7174" s="1">
        <v>22554</v>
      </c>
      <c r="C7174" s="2" t="s">
        <v>110</v>
      </c>
      <c r="D7174" s="2">
        <v>12</v>
      </c>
      <c r="E7174" s="3">
        <v>40862.654166666667</v>
      </c>
      <c r="F7174" s="11">
        <v>1.65</v>
      </c>
      <c r="G7174" s="2">
        <v>12474</v>
      </c>
      <c r="H7174" s="11">
        <v>19.799999999999997</v>
      </c>
    </row>
    <row r="7175" spans="1:8" x14ac:dyDescent="0.25">
      <c r="A7175" s="2">
        <v>576607</v>
      </c>
      <c r="B7175" s="1">
        <v>22556</v>
      </c>
      <c r="C7175" s="2" t="s">
        <v>77</v>
      </c>
      <c r="D7175" s="2">
        <v>12</v>
      </c>
      <c r="E7175" s="3">
        <v>40862.654166666667</v>
      </c>
      <c r="F7175" s="11">
        <v>1.65</v>
      </c>
      <c r="G7175" s="2">
        <v>12474</v>
      </c>
      <c r="H7175" s="11">
        <v>19.799999999999997</v>
      </c>
    </row>
    <row r="7176" spans="1:8" x14ac:dyDescent="0.25">
      <c r="A7176" s="2">
        <v>576607</v>
      </c>
      <c r="B7176" s="1">
        <v>22564</v>
      </c>
      <c r="C7176" s="2" t="s">
        <v>805</v>
      </c>
      <c r="D7176" s="2">
        <v>12</v>
      </c>
      <c r="E7176" s="3">
        <v>40862.654166666667</v>
      </c>
      <c r="F7176" s="11">
        <v>1.25</v>
      </c>
      <c r="G7176" s="2">
        <v>12474</v>
      </c>
      <c r="H7176" s="11">
        <v>15</v>
      </c>
    </row>
    <row r="7177" spans="1:8" x14ac:dyDescent="0.25">
      <c r="A7177" s="2">
        <v>576607</v>
      </c>
      <c r="B7177" s="1">
        <v>22571</v>
      </c>
      <c r="C7177" s="2" t="s">
        <v>70</v>
      </c>
      <c r="D7177" s="2">
        <v>12</v>
      </c>
      <c r="E7177" s="3">
        <v>40862.654166666667</v>
      </c>
      <c r="F7177" s="11">
        <v>0.85</v>
      </c>
      <c r="G7177" s="2">
        <v>12474</v>
      </c>
      <c r="H7177" s="11">
        <v>10.199999999999999</v>
      </c>
    </row>
    <row r="7178" spans="1:8" x14ac:dyDescent="0.25">
      <c r="A7178" s="2">
        <v>576607</v>
      </c>
      <c r="B7178" s="1">
        <v>22572</v>
      </c>
      <c r="C7178" s="2" t="s">
        <v>71</v>
      </c>
      <c r="D7178" s="2">
        <v>12</v>
      </c>
      <c r="E7178" s="3">
        <v>40862.654166666667</v>
      </c>
      <c r="F7178" s="11">
        <v>0.85</v>
      </c>
      <c r="G7178" s="2">
        <v>12474</v>
      </c>
      <c r="H7178" s="11">
        <v>10.199999999999999</v>
      </c>
    </row>
    <row r="7179" spans="1:8" x14ac:dyDescent="0.25">
      <c r="A7179" s="2">
        <v>576607</v>
      </c>
      <c r="B7179" s="1">
        <v>22574</v>
      </c>
      <c r="C7179" s="2" t="s">
        <v>96</v>
      </c>
      <c r="D7179" s="2">
        <v>12</v>
      </c>
      <c r="E7179" s="3">
        <v>40862.654166666667</v>
      </c>
      <c r="F7179" s="11">
        <v>0.85</v>
      </c>
      <c r="G7179" s="2">
        <v>12474</v>
      </c>
      <c r="H7179" s="11">
        <v>10.199999999999999</v>
      </c>
    </row>
    <row r="7180" spans="1:8" x14ac:dyDescent="0.25">
      <c r="A7180" s="2">
        <v>576607</v>
      </c>
      <c r="B7180" s="1">
        <v>22577</v>
      </c>
      <c r="C7180" s="2" t="s">
        <v>97</v>
      </c>
      <c r="D7180" s="2">
        <v>24</v>
      </c>
      <c r="E7180" s="3">
        <v>40862.654166666667</v>
      </c>
      <c r="F7180" s="11">
        <v>0.28999999999999998</v>
      </c>
      <c r="G7180" s="2">
        <v>12474</v>
      </c>
      <c r="H7180" s="11">
        <v>6.9599999999999991</v>
      </c>
    </row>
    <row r="7181" spans="1:8" x14ac:dyDescent="0.25">
      <c r="A7181" s="2">
        <v>576607</v>
      </c>
      <c r="B7181" s="1">
        <v>22578</v>
      </c>
      <c r="C7181" s="2" t="s">
        <v>98</v>
      </c>
      <c r="D7181" s="2">
        <v>24</v>
      </c>
      <c r="E7181" s="3">
        <v>40862.654166666667</v>
      </c>
      <c r="F7181" s="11">
        <v>0.28999999999999998</v>
      </c>
      <c r="G7181" s="2">
        <v>12474</v>
      </c>
      <c r="H7181" s="11">
        <v>6.9599999999999991</v>
      </c>
    </row>
    <row r="7182" spans="1:8" x14ac:dyDescent="0.25">
      <c r="A7182" s="2">
        <v>576607</v>
      </c>
      <c r="B7182" s="1">
        <v>22580</v>
      </c>
      <c r="C7182" s="2" t="s">
        <v>1255</v>
      </c>
      <c r="D7182" s="2">
        <v>3</v>
      </c>
      <c r="E7182" s="3">
        <v>40862.654166666667</v>
      </c>
      <c r="F7182" s="11">
        <v>5.95</v>
      </c>
      <c r="G7182" s="2">
        <v>12474</v>
      </c>
      <c r="H7182" s="11">
        <v>17.850000000000001</v>
      </c>
    </row>
    <row r="7183" spans="1:8" x14ac:dyDescent="0.25">
      <c r="A7183" s="2">
        <v>576607</v>
      </c>
      <c r="B7183" s="1">
        <v>22733</v>
      </c>
      <c r="C7183" s="2" t="s">
        <v>1652</v>
      </c>
      <c r="D7183" s="2">
        <v>18</v>
      </c>
      <c r="E7183" s="3">
        <v>40862.654166666667</v>
      </c>
      <c r="F7183" s="11">
        <v>1.25</v>
      </c>
      <c r="G7183" s="2">
        <v>12474</v>
      </c>
      <c r="H7183" s="11">
        <v>22.5</v>
      </c>
    </row>
    <row r="7184" spans="1:8" x14ac:dyDescent="0.25">
      <c r="A7184" s="2">
        <v>576607</v>
      </c>
      <c r="B7184" s="1">
        <v>22750</v>
      </c>
      <c r="C7184" s="2" t="s">
        <v>1671</v>
      </c>
      <c r="D7184" s="2">
        <v>8</v>
      </c>
      <c r="E7184" s="3">
        <v>40862.654166666667</v>
      </c>
      <c r="F7184" s="11">
        <v>3.75</v>
      </c>
      <c r="G7184" s="2">
        <v>12474</v>
      </c>
      <c r="H7184" s="11">
        <v>30</v>
      </c>
    </row>
    <row r="7185" spans="1:8" x14ac:dyDescent="0.25">
      <c r="A7185" s="2">
        <v>576607</v>
      </c>
      <c r="B7185" s="1">
        <v>22818</v>
      </c>
      <c r="C7185" s="2" t="s">
        <v>64</v>
      </c>
      <c r="D7185" s="2">
        <v>24</v>
      </c>
      <c r="E7185" s="3">
        <v>40862.654166666667</v>
      </c>
      <c r="F7185" s="11">
        <v>0.42</v>
      </c>
      <c r="G7185" s="2">
        <v>12474</v>
      </c>
      <c r="H7185" s="11">
        <v>10.08</v>
      </c>
    </row>
    <row r="7186" spans="1:8" x14ac:dyDescent="0.25">
      <c r="A7186" s="2">
        <v>576607</v>
      </c>
      <c r="B7186" s="1">
        <v>22865</v>
      </c>
      <c r="C7186" s="2" t="s">
        <v>31</v>
      </c>
      <c r="D7186" s="2">
        <v>12</v>
      </c>
      <c r="E7186" s="3">
        <v>40862.654166666667</v>
      </c>
      <c r="F7186" s="11">
        <v>2.1</v>
      </c>
      <c r="G7186" s="2">
        <v>12474</v>
      </c>
      <c r="H7186" s="11">
        <v>25.200000000000003</v>
      </c>
    </row>
    <row r="7187" spans="1:8" x14ac:dyDescent="0.25">
      <c r="A7187" s="2">
        <v>576607</v>
      </c>
      <c r="B7187" s="1">
        <v>22909</v>
      </c>
      <c r="C7187" s="2" t="s">
        <v>1635</v>
      </c>
      <c r="D7187" s="2">
        <v>12</v>
      </c>
      <c r="E7187" s="3">
        <v>40862.654166666667</v>
      </c>
      <c r="F7187" s="11">
        <v>0.85</v>
      </c>
      <c r="G7187" s="2">
        <v>12474</v>
      </c>
      <c r="H7187" s="11">
        <v>10.199999999999999</v>
      </c>
    </row>
    <row r="7188" spans="1:8" x14ac:dyDescent="0.25">
      <c r="A7188" s="2">
        <v>576607</v>
      </c>
      <c r="B7188" s="1">
        <v>22940</v>
      </c>
      <c r="C7188" s="2" t="s">
        <v>60</v>
      </c>
      <c r="D7188" s="2">
        <v>8</v>
      </c>
      <c r="E7188" s="3">
        <v>40862.654166666667</v>
      </c>
      <c r="F7188" s="11">
        <v>4.25</v>
      </c>
      <c r="G7188" s="2">
        <v>12474</v>
      </c>
      <c r="H7188" s="11">
        <v>34</v>
      </c>
    </row>
    <row r="7189" spans="1:8" x14ac:dyDescent="0.25">
      <c r="A7189" s="2">
        <v>576607</v>
      </c>
      <c r="B7189" s="1">
        <v>22940</v>
      </c>
      <c r="C7189" s="2" t="s">
        <v>60</v>
      </c>
      <c r="D7189" s="2">
        <v>8</v>
      </c>
      <c r="E7189" s="3">
        <v>40862.654166666667</v>
      </c>
      <c r="F7189" s="11">
        <v>4.25</v>
      </c>
      <c r="G7189" s="2">
        <v>12474</v>
      </c>
      <c r="H7189" s="11">
        <v>34</v>
      </c>
    </row>
    <row r="7190" spans="1:8" x14ac:dyDescent="0.25">
      <c r="A7190" s="2">
        <v>576607</v>
      </c>
      <c r="B7190" s="1">
        <v>22964</v>
      </c>
      <c r="C7190" s="2" t="s">
        <v>53</v>
      </c>
      <c r="D7190" s="2">
        <v>6</v>
      </c>
      <c r="E7190" s="3">
        <v>40862.654166666667</v>
      </c>
      <c r="F7190" s="11">
        <v>2.1</v>
      </c>
      <c r="G7190" s="2">
        <v>12474</v>
      </c>
      <c r="H7190" s="11">
        <v>12.600000000000001</v>
      </c>
    </row>
    <row r="7191" spans="1:8" x14ac:dyDescent="0.25">
      <c r="A7191" s="2">
        <v>576607</v>
      </c>
      <c r="B7191" s="1">
        <v>23084</v>
      </c>
      <c r="C7191" s="2" t="s">
        <v>961</v>
      </c>
      <c r="D7191" s="2">
        <v>24</v>
      </c>
      <c r="E7191" s="3">
        <v>40862.654166666667</v>
      </c>
      <c r="F7191" s="11">
        <v>1.79</v>
      </c>
      <c r="G7191" s="2">
        <v>12474</v>
      </c>
      <c r="H7191" s="11">
        <v>42.96</v>
      </c>
    </row>
    <row r="7192" spans="1:8" x14ac:dyDescent="0.25">
      <c r="A7192" s="2">
        <v>576607</v>
      </c>
      <c r="B7192" s="1">
        <v>23211</v>
      </c>
      <c r="C7192" s="2" t="s">
        <v>1379</v>
      </c>
      <c r="D7192" s="2">
        <v>24</v>
      </c>
      <c r="E7192" s="3">
        <v>40862.654166666667</v>
      </c>
      <c r="F7192" s="11">
        <v>1.25</v>
      </c>
      <c r="G7192" s="2">
        <v>12474</v>
      </c>
      <c r="H7192" s="11">
        <v>30</v>
      </c>
    </row>
    <row r="7193" spans="1:8" x14ac:dyDescent="0.25">
      <c r="A7193" s="2">
        <v>576607</v>
      </c>
      <c r="B7193" s="1">
        <v>23264</v>
      </c>
      <c r="C7193" s="2" t="s">
        <v>1179</v>
      </c>
      <c r="D7193" s="2">
        <v>12</v>
      </c>
      <c r="E7193" s="3">
        <v>40862.654166666667</v>
      </c>
      <c r="F7193" s="11">
        <v>1.25</v>
      </c>
      <c r="G7193" s="2">
        <v>12474</v>
      </c>
      <c r="H7193" s="11">
        <v>15</v>
      </c>
    </row>
    <row r="7194" spans="1:8" x14ac:dyDescent="0.25">
      <c r="A7194" s="2">
        <v>576607</v>
      </c>
      <c r="B7194" s="1">
        <v>23290</v>
      </c>
      <c r="C7194" s="2" t="s">
        <v>1163</v>
      </c>
      <c r="D7194" s="2">
        <v>8</v>
      </c>
      <c r="E7194" s="3">
        <v>40862.654166666667</v>
      </c>
      <c r="F7194" s="11">
        <v>1.25</v>
      </c>
      <c r="G7194" s="2">
        <v>12474</v>
      </c>
      <c r="H7194" s="11">
        <v>10</v>
      </c>
    </row>
    <row r="7195" spans="1:8" x14ac:dyDescent="0.25">
      <c r="A7195" s="2">
        <v>576607</v>
      </c>
      <c r="B7195" s="1">
        <v>23292</v>
      </c>
      <c r="C7195" s="2" t="s">
        <v>1164</v>
      </c>
      <c r="D7195" s="2">
        <v>8</v>
      </c>
      <c r="E7195" s="3">
        <v>40862.654166666667</v>
      </c>
      <c r="F7195" s="11">
        <v>1.25</v>
      </c>
      <c r="G7195" s="2">
        <v>12474</v>
      </c>
      <c r="H7195" s="11">
        <v>10</v>
      </c>
    </row>
    <row r="7196" spans="1:8" x14ac:dyDescent="0.25">
      <c r="A7196" s="2">
        <v>576607</v>
      </c>
      <c r="B7196" s="1">
        <v>23311</v>
      </c>
      <c r="C7196" s="2" t="s">
        <v>1324</v>
      </c>
      <c r="D7196" s="2">
        <v>6</v>
      </c>
      <c r="E7196" s="3">
        <v>40862.654166666667</v>
      </c>
      <c r="F7196" s="11">
        <v>2.5499999999999998</v>
      </c>
      <c r="G7196" s="2">
        <v>12474</v>
      </c>
      <c r="H7196" s="11">
        <v>15.299999999999999</v>
      </c>
    </row>
    <row r="7197" spans="1:8" x14ac:dyDescent="0.25">
      <c r="A7197" s="2">
        <v>576607</v>
      </c>
      <c r="B7197" s="1">
        <v>23318</v>
      </c>
      <c r="C7197" s="2" t="s">
        <v>1181</v>
      </c>
      <c r="D7197" s="2">
        <v>6</v>
      </c>
      <c r="E7197" s="3">
        <v>40862.654166666667</v>
      </c>
      <c r="F7197" s="11">
        <v>2.4900000000000002</v>
      </c>
      <c r="G7197" s="2">
        <v>12474</v>
      </c>
      <c r="H7197" s="11">
        <v>14.940000000000001</v>
      </c>
    </row>
    <row r="7198" spans="1:8" x14ac:dyDescent="0.25">
      <c r="A7198" s="2">
        <v>576607</v>
      </c>
      <c r="B7198" s="1">
        <v>23349</v>
      </c>
      <c r="C7198" s="2" t="s">
        <v>1680</v>
      </c>
      <c r="D7198" s="2">
        <v>12</v>
      </c>
      <c r="E7198" s="3">
        <v>40862.654166666667</v>
      </c>
      <c r="F7198" s="11">
        <v>1.25</v>
      </c>
      <c r="G7198" s="2">
        <v>12474</v>
      </c>
      <c r="H7198" s="11">
        <v>15</v>
      </c>
    </row>
    <row r="7199" spans="1:8" x14ac:dyDescent="0.25">
      <c r="A7199" s="2">
        <v>576607</v>
      </c>
      <c r="B7199" s="1">
        <v>23351</v>
      </c>
      <c r="C7199" s="2" t="s">
        <v>1607</v>
      </c>
      <c r="D7199" s="2">
        <v>12</v>
      </c>
      <c r="E7199" s="3">
        <v>40862.654166666667</v>
      </c>
      <c r="F7199" s="11">
        <v>1.25</v>
      </c>
      <c r="G7199" s="2">
        <v>12474</v>
      </c>
      <c r="H7199" s="11">
        <v>15</v>
      </c>
    </row>
    <row r="7200" spans="1:8" x14ac:dyDescent="0.25">
      <c r="A7200" s="2">
        <v>576607</v>
      </c>
      <c r="B7200" s="1">
        <v>23354</v>
      </c>
      <c r="C7200" s="2" t="s">
        <v>1358</v>
      </c>
      <c r="D7200" s="2">
        <v>12</v>
      </c>
      <c r="E7200" s="3">
        <v>40862.654166666667</v>
      </c>
      <c r="F7200" s="11">
        <v>0.83</v>
      </c>
      <c r="G7200" s="2">
        <v>12474</v>
      </c>
      <c r="H7200" s="11">
        <v>9.9599999999999991</v>
      </c>
    </row>
    <row r="7201" spans="1:8" x14ac:dyDescent="0.25">
      <c r="A7201" s="2">
        <v>576629</v>
      </c>
      <c r="B7201" s="1">
        <v>20712</v>
      </c>
      <c r="C7201" s="2" t="s">
        <v>6</v>
      </c>
      <c r="D7201" s="2">
        <v>10</v>
      </c>
      <c r="E7201" s="3">
        <v>40863.359027777777</v>
      </c>
      <c r="F7201" s="11">
        <v>2.08</v>
      </c>
      <c r="G7201" s="2">
        <v>12621</v>
      </c>
      <c r="H7201" s="11">
        <v>20.8</v>
      </c>
    </row>
    <row r="7202" spans="1:8" x14ac:dyDescent="0.25">
      <c r="A7202" s="2">
        <v>576629</v>
      </c>
      <c r="B7202" s="1">
        <v>21212</v>
      </c>
      <c r="C7202" s="2" t="s">
        <v>21</v>
      </c>
      <c r="D7202" s="2">
        <v>24</v>
      </c>
      <c r="E7202" s="3">
        <v>40863.359027777777</v>
      </c>
      <c r="F7202" s="11">
        <v>0.55000000000000004</v>
      </c>
      <c r="G7202" s="2">
        <v>12621</v>
      </c>
      <c r="H7202" s="11">
        <v>13.200000000000001</v>
      </c>
    </row>
    <row r="7203" spans="1:8" x14ac:dyDescent="0.25">
      <c r="A7203" s="2">
        <v>576629</v>
      </c>
      <c r="B7203" s="1">
        <v>21481</v>
      </c>
      <c r="C7203" s="2" t="s">
        <v>119</v>
      </c>
      <c r="D7203" s="2">
        <v>12</v>
      </c>
      <c r="E7203" s="3">
        <v>40863.359027777777</v>
      </c>
      <c r="F7203" s="11">
        <v>3.75</v>
      </c>
      <c r="G7203" s="2">
        <v>12621</v>
      </c>
      <c r="H7203" s="11">
        <v>45</v>
      </c>
    </row>
    <row r="7204" spans="1:8" x14ac:dyDescent="0.25">
      <c r="A7204" s="2">
        <v>576629</v>
      </c>
      <c r="B7204" s="1">
        <v>21484</v>
      </c>
      <c r="C7204" s="2" t="s">
        <v>136</v>
      </c>
      <c r="D7204" s="2">
        <v>24</v>
      </c>
      <c r="E7204" s="3">
        <v>40863.359027777777</v>
      </c>
      <c r="F7204" s="11">
        <v>4.25</v>
      </c>
      <c r="G7204" s="2">
        <v>12621</v>
      </c>
      <c r="H7204" s="11">
        <v>102</v>
      </c>
    </row>
    <row r="7205" spans="1:8" x14ac:dyDescent="0.25">
      <c r="A7205" s="2">
        <v>576629</v>
      </c>
      <c r="B7205" s="1">
        <v>21931</v>
      </c>
      <c r="C7205" s="2" t="s">
        <v>427</v>
      </c>
      <c r="D7205" s="2">
        <v>10</v>
      </c>
      <c r="E7205" s="3">
        <v>40863.359027777777</v>
      </c>
      <c r="F7205" s="11">
        <v>2.08</v>
      </c>
      <c r="G7205" s="2">
        <v>12621</v>
      </c>
      <c r="H7205" s="11">
        <v>20.8</v>
      </c>
    </row>
    <row r="7206" spans="1:8" x14ac:dyDescent="0.25">
      <c r="A7206" s="2">
        <v>576629</v>
      </c>
      <c r="B7206" s="1">
        <v>22666</v>
      </c>
      <c r="C7206" s="2" t="s">
        <v>533</v>
      </c>
      <c r="D7206" s="2">
        <v>6</v>
      </c>
      <c r="E7206" s="3">
        <v>40863.359027777777</v>
      </c>
      <c r="F7206" s="11">
        <v>2.95</v>
      </c>
      <c r="G7206" s="2">
        <v>12621</v>
      </c>
      <c r="H7206" s="11">
        <v>17.700000000000003</v>
      </c>
    </row>
    <row r="7207" spans="1:8" x14ac:dyDescent="0.25">
      <c r="A7207" s="2">
        <v>576629</v>
      </c>
      <c r="B7207" s="1">
        <v>22752</v>
      </c>
      <c r="C7207" s="2" t="s">
        <v>189</v>
      </c>
      <c r="D7207" s="2">
        <v>6</v>
      </c>
      <c r="E7207" s="3">
        <v>40863.359027777777</v>
      </c>
      <c r="F7207" s="11">
        <v>8.5</v>
      </c>
      <c r="G7207" s="2">
        <v>12621</v>
      </c>
      <c r="H7207" s="11">
        <v>51</v>
      </c>
    </row>
    <row r="7208" spans="1:8" x14ac:dyDescent="0.25">
      <c r="A7208" s="2">
        <v>576629</v>
      </c>
      <c r="B7208" s="1">
        <v>22865</v>
      </c>
      <c r="C7208" s="2" t="s">
        <v>31</v>
      </c>
      <c r="D7208" s="2">
        <v>24</v>
      </c>
      <c r="E7208" s="3">
        <v>40863.359027777777</v>
      </c>
      <c r="F7208" s="11">
        <v>2.1</v>
      </c>
      <c r="G7208" s="2">
        <v>12621</v>
      </c>
      <c r="H7208" s="11">
        <v>50.400000000000006</v>
      </c>
    </row>
    <row r="7209" spans="1:8" x14ac:dyDescent="0.25">
      <c r="A7209" s="2">
        <v>576629</v>
      </c>
      <c r="B7209" s="1">
        <v>23084</v>
      </c>
      <c r="C7209" s="2" t="s">
        <v>961</v>
      </c>
      <c r="D7209" s="2">
        <v>24</v>
      </c>
      <c r="E7209" s="3">
        <v>40863.359027777777</v>
      </c>
      <c r="F7209" s="11">
        <v>1.79</v>
      </c>
      <c r="G7209" s="2">
        <v>12621</v>
      </c>
      <c r="H7209" s="11">
        <v>42.96</v>
      </c>
    </row>
    <row r="7210" spans="1:8" x14ac:dyDescent="0.25">
      <c r="A7210" s="2">
        <v>576629</v>
      </c>
      <c r="B7210" s="1">
        <v>23155</v>
      </c>
      <c r="C7210" s="2" t="s">
        <v>853</v>
      </c>
      <c r="D7210" s="2">
        <v>24</v>
      </c>
      <c r="E7210" s="3">
        <v>40863.359027777777</v>
      </c>
      <c r="F7210" s="11">
        <v>0.83</v>
      </c>
      <c r="G7210" s="2">
        <v>12621</v>
      </c>
      <c r="H7210" s="11">
        <v>19.919999999999998</v>
      </c>
    </row>
    <row r="7211" spans="1:8" x14ac:dyDescent="0.25">
      <c r="A7211" s="2">
        <v>576629</v>
      </c>
      <c r="B7211" s="1">
        <v>23156</v>
      </c>
      <c r="C7211" s="2" t="s">
        <v>825</v>
      </c>
      <c r="D7211" s="2">
        <v>12</v>
      </c>
      <c r="E7211" s="3">
        <v>40863.359027777777</v>
      </c>
      <c r="F7211" s="11">
        <v>2.08</v>
      </c>
      <c r="G7211" s="2">
        <v>12621</v>
      </c>
      <c r="H7211" s="11">
        <v>24.96</v>
      </c>
    </row>
    <row r="7212" spans="1:8" x14ac:dyDescent="0.25">
      <c r="A7212" s="2">
        <v>576629</v>
      </c>
      <c r="B7212" s="1">
        <v>23158</v>
      </c>
      <c r="C7212" s="2" t="s">
        <v>824</v>
      </c>
      <c r="D7212" s="2">
        <v>24</v>
      </c>
      <c r="E7212" s="3">
        <v>40863.359027777777</v>
      </c>
      <c r="F7212" s="11">
        <v>2.08</v>
      </c>
      <c r="G7212" s="2">
        <v>12621</v>
      </c>
      <c r="H7212" s="11">
        <v>49.92</v>
      </c>
    </row>
    <row r="7213" spans="1:8" x14ac:dyDescent="0.25">
      <c r="A7213" s="2">
        <v>576629</v>
      </c>
      <c r="B7213" s="1">
        <v>23159</v>
      </c>
      <c r="C7213" s="2" t="s">
        <v>822</v>
      </c>
      <c r="D7213" s="2">
        <v>24</v>
      </c>
      <c r="E7213" s="3">
        <v>40863.359027777777</v>
      </c>
      <c r="F7213" s="11">
        <v>2.08</v>
      </c>
      <c r="G7213" s="2">
        <v>12621</v>
      </c>
      <c r="H7213" s="11">
        <v>49.92</v>
      </c>
    </row>
    <row r="7214" spans="1:8" x14ac:dyDescent="0.25">
      <c r="A7214" s="2">
        <v>576629</v>
      </c>
      <c r="B7214" s="1">
        <v>23493</v>
      </c>
      <c r="C7214" s="2" t="s">
        <v>1546</v>
      </c>
      <c r="D7214" s="2">
        <v>10</v>
      </c>
      <c r="E7214" s="3">
        <v>40863.359027777777</v>
      </c>
      <c r="F7214" s="11">
        <v>1.95</v>
      </c>
      <c r="G7214" s="2">
        <v>12621</v>
      </c>
      <c r="H7214" s="11">
        <v>19.5</v>
      </c>
    </row>
    <row r="7215" spans="1:8" x14ac:dyDescent="0.25">
      <c r="A7215" s="2">
        <v>576629</v>
      </c>
      <c r="B7215" s="1">
        <v>23583</v>
      </c>
      <c r="C7215" s="2" t="s">
        <v>1720</v>
      </c>
      <c r="D7215" s="2">
        <v>10</v>
      </c>
      <c r="E7215" s="3">
        <v>40863.359027777777</v>
      </c>
      <c r="F7215" s="11">
        <v>1.65</v>
      </c>
      <c r="G7215" s="2">
        <v>12621</v>
      </c>
      <c r="H7215" s="11">
        <v>16.5</v>
      </c>
    </row>
    <row r="7216" spans="1:8" x14ac:dyDescent="0.25">
      <c r="A7216" s="2">
        <v>576629</v>
      </c>
      <c r="B7216" s="1">
        <v>62018</v>
      </c>
      <c r="C7216" s="2" t="s">
        <v>577</v>
      </c>
      <c r="D7216" s="2">
        <v>6</v>
      </c>
      <c r="E7216" s="3">
        <v>40863.359027777777</v>
      </c>
      <c r="F7216" s="11">
        <v>1.95</v>
      </c>
      <c r="G7216" s="2">
        <v>12621</v>
      </c>
      <c r="H7216" s="11">
        <v>11.7</v>
      </c>
    </row>
    <row r="7217" spans="1:8" x14ac:dyDescent="0.25">
      <c r="A7217" s="2">
        <v>576630</v>
      </c>
      <c r="B7217" s="1">
        <v>20750</v>
      </c>
      <c r="C7217" s="2" t="s">
        <v>79</v>
      </c>
      <c r="D7217" s="2">
        <v>2</v>
      </c>
      <c r="E7217" s="3">
        <v>40863.359722222223</v>
      </c>
      <c r="F7217" s="11">
        <v>7.95</v>
      </c>
      <c r="G7217" s="2">
        <v>13816</v>
      </c>
      <c r="H7217" s="11">
        <v>15.9</v>
      </c>
    </row>
    <row r="7218" spans="1:8" x14ac:dyDescent="0.25">
      <c r="A7218" s="2">
        <v>576630</v>
      </c>
      <c r="B7218" s="1">
        <v>21452</v>
      </c>
      <c r="C7218" s="2" t="s">
        <v>147</v>
      </c>
      <c r="D7218" s="2">
        <v>6</v>
      </c>
      <c r="E7218" s="3">
        <v>40863.359722222223</v>
      </c>
      <c r="F7218" s="11">
        <v>2.95</v>
      </c>
      <c r="G7218" s="2">
        <v>13816</v>
      </c>
      <c r="H7218" s="11">
        <v>17.700000000000003</v>
      </c>
    </row>
    <row r="7219" spans="1:8" x14ac:dyDescent="0.25">
      <c r="A7219" s="2">
        <v>576630</v>
      </c>
      <c r="B7219" s="1">
        <v>22326</v>
      </c>
      <c r="C7219" s="2" t="s">
        <v>75</v>
      </c>
      <c r="D7219" s="2">
        <v>18</v>
      </c>
      <c r="E7219" s="3">
        <v>40863.359722222223</v>
      </c>
      <c r="F7219" s="11">
        <v>2.95</v>
      </c>
      <c r="G7219" s="2">
        <v>13816</v>
      </c>
      <c r="H7219" s="11">
        <v>53.1</v>
      </c>
    </row>
    <row r="7220" spans="1:8" x14ac:dyDescent="0.25">
      <c r="A7220" s="2">
        <v>576630</v>
      </c>
      <c r="B7220" s="1">
        <v>23473</v>
      </c>
      <c r="C7220" s="2" t="s">
        <v>1707</v>
      </c>
      <c r="D7220" s="2">
        <v>12</v>
      </c>
      <c r="E7220" s="3">
        <v>40863.359722222223</v>
      </c>
      <c r="F7220" s="11">
        <v>0.83</v>
      </c>
      <c r="G7220" s="2">
        <v>13816</v>
      </c>
      <c r="H7220" s="11">
        <v>9.9599999999999991</v>
      </c>
    </row>
    <row r="7221" spans="1:8" x14ac:dyDescent="0.25">
      <c r="A7221" s="2">
        <v>576630</v>
      </c>
      <c r="B7221" s="1">
        <v>23474</v>
      </c>
      <c r="C7221" s="2" t="s">
        <v>1687</v>
      </c>
      <c r="D7221" s="2">
        <v>12</v>
      </c>
      <c r="E7221" s="3">
        <v>40863.359722222223</v>
      </c>
      <c r="F7221" s="11">
        <v>0.83</v>
      </c>
      <c r="G7221" s="2">
        <v>13816</v>
      </c>
      <c r="H7221" s="11">
        <v>9.9599999999999991</v>
      </c>
    </row>
    <row r="7222" spans="1:8" x14ac:dyDescent="0.25">
      <c r="A7222" s="2">
        <v>576630</v>
      </c>
      <c r="B7222" s="1">
        <v>23475</v>
      </c>
      <c r="C7222" s="2" t="s">
        <v>1706</v>
      </c>
      <c r="D7222" s="2">
        <v>12</v>
      </c>
      <c r="E7222" s="3">
        <v>40863.359722222223</v>
      </c>
      <c r="F7222" s="11">
        <v>0.83</v>
      </c>
      <c r="G7222" s="2">
        <v>13816</v>
      </c>
      <c r="H7222" s="11">
        <v>9.9599999999999991</v>
      </c>
    </row>
    <row r="7223" spans="1:8" x14ac:dyDescent="0.25">
      <c r="A7223" s="2">
        <v>576630</v>
      </c>
      <c r="B7223" s="1">
        <v>23480</v>
      </c>
      <c r="C7223" s="2" t="s">
        <v>1686</v>
      </c>
      <c r="D7223" s="2">
        <v>4</v>
      </c>
      <c r="E7223" s="3">
        <v>40863.359722222223</v>
      </c>
      <c r="F7223" s="11">
        <v>3.75</v>
      </c>
      <c r="G7223" s="2">
        <v>13816</v>
      </c>
      <c r="H7223" s="11">
        <v>15</v>
      </c>
    </row>
    <row r="7224" spans="1:8" x14ac:dyDescent="0.25">
      <c r="A7224" s="2">
        <v>576630</v>
      </c>
      <c r="B7224" s="1" t="s">
        <v>1224</v>
      </c>
      <c r="C7224" s="2" t="s">
        <v>1225</v>
      </c>
      <c r="D7224" s="2">
        <v>6</v>
      </c>
      <c r="E7224" s="3">
        <v>40863.359722222223</v>
      </c>
      <c r="F7224" s="11">
        <v>2.95</v>
      </c>
      <c r="G7224" s="2">
        <v>13816</v>
      </c>
      <c r="H7224" s="11">
        <v>17.700000000000003</v>
      </c>
    </row>
    <row r="7225" spans="1:8" x14ac:dyDescent="0.25">
      <c r="A7225" s="2">
        <v>576630</v>
      </c>
      <c r="B7225" s="1" t="s">
        <v>1743</v>
      </c>
      <c r="C7225" s="2" t="s">
        <v>1744</v>
      </c>
      <c r="D7225" s="2">
        <v>6</v>
      </c>
      <c r="E7225" s="3">
        <v>40863.359722222223</v>
      </c>
      <c r="F7225" s="11">
        <v>2.95</v>
      </c>
      <c r="G7225" s="2">
        <v>13816</v>
      </c>
      <c r="H7225" s="11">
        <v>17.700000000000003</v>
      </c>
    </row>
    <row r="7226" spans="1:8" x14ac:dyDescent="0.25">
      <c r="A7226" s="2">
        <v>576630</v>
      </c>
      <c r="B7226" s="1" t="s">
        <v>1578</v>
      </c>
      <c r="C7226" s="2" t="s">
        <v>1579</v>
      </c>
      <c r="D7226" s="2">
        <v>12</v>
      </c>
      <c r="E7226" s="3">
        <v>40863.359722222223</v>
      </c>
      <c r="F7226" s="11">
        <v>1.25</v>
      </c>
      <c r="G7226" s="2">
        <v>13816</v>
      </c>
      <c r="H7226" s="11">
        <v>15</v>
      </c>
    </row>
    <row r="7227" spans="1:8" x14ac:dyDescent="0.25">
      <c r="A7227" s="2">
        <v>576657</v>
      </c>
      <c r="B7227" s="1">
        <v>20718</v>
      </c>
      <c r="C7227" s="2" t="s">
        <v>123</v>
      </c>
      <c r="D7227" s="2">
        <v>10</v>
      </c>
      <c r="E7227" s="3">
        <v>40863.460416666669</v>
      </c>
      <c r="F7227" s="11">
        <v>1.25</v>
      </c>
      <c r="G7227" s="2">
        <v>12720</v>
      </c>
      <c r="H7227" s="11">
        <v>12.5</v>
      </c>
    </row>
    <row r="7228" spans="1:8" x14ac:dyDescent="0.25">
      <c r="A7228" s="2">
        <v>576657</v>
      </c>
      <c r="B7228" s="1">
        <v>21212</v>
      </c>
      <c r="C7228" s="2" t="s">
        <v>21</v>
      </c>
      <c r="D7228" s="2">
        <v>24</v>
      </c>
      <c r="E7228" s="3">
        <v>40863.460416666669</v>
      </c>
      <c r="F7228" s="11">
        <v>0.55000000000000004</v>
      </c>
      <c r="G7228" s="2">
        <v>12720</v>
      </c>
      <c r="H7228" s="11">
        <v>13.200000000000001</v>
      </c>
    </row>
    <row r="7229" spans="1:8" x14ac:dyDescent="0.25">
      <c r="A7229" s="2">
        <v>576657</v>
      </c>
      <c r="B7229" s="1">
        <v>21498</v>
      </c>
      <c r="C7229" s="2" t="s">
        <v>394</v>
      </c>
      <c r="D7229" s="2">
        <v>25</v>
      </c>
      <c r="E7229" s="3">
        <v>40863.460416666669</v>
      </c>
      <c r="F7229" s="11">
        <v>0.42</v>
      </c>
      <c r="G7229" s="2">
        <v>12720</v>
      </c>
      <c r="H7229" s="11">
        <v>10.5</v>
      </c>
    </row>
    <row r="7230" spans="1:8" x14ac:dyDescent="0.25">
      <c r="A7230" s="2">
        <v>576657</v>
      </c>
      <c r="B7230" s="1">
        <v>21533</v>
      </c>
      <c r="C7230" s="2" t="s">
        <v>700</v>
      </c>
      <c r="D7230" s="2">
        <v>3</v>
      </c>
      <c r="E7230" s="3">
        <v>40863.460416666669</v>
      </c>
      <c r="F7230" s="11">
        <v>4.95</v>
      </c>
      <c r="G7230" s="2">
        <v>12720</v>
      </c>
      <c r="H7230" s="11">
        <v>14.850000000000001</v>
      </c>
    </row>
    <row r="7231" spans="1:8" x14ac:dyDescent="0.25">
      <c r="A7231" s="2">
        <v>576657</v>
      </c>
      <c r="B7231" s="1">
        <v>22130</v>
      </c>
      <c r="C7231" s="2" t="s">
        <v>1554</v>
      </c>
      <c r="D7231" s="2">
        <v>12</v>
      </c>
      <c r="E7231" s="3">
        <v>40863.460416666669</v>
      </c>
      <c r="F7231" s="11">
        <v>0.85</v>
      </c>
      <c r="G7231" s="2">
        <v>12720</v>
      </c>
      <c r="H7231" s="11">
        <v>10.199999999999999</v>
      </c>
    </row>
    <row r="7232" spans="1:8" x14ac:dyDescent="0.25">
      <c r="A7232" s="2">
        <v>576657</v>
      </c>
      <c r="B7232" s="1">
        <v>22144</v>
      </c>
      <c r="C7232" s="2" t="s">
        <v>91</v>
      </c>
      <c r="D7232" s="2">
        <v>6</v>
      </c>
      <c r="E7232" s="3">
        <v>40863.460416666669</v>
      </c>
      <c r="F7232" s="11">
        <v>2.1</v>
      </c>
      <c r="G7232" s="2">
        <v>12720</v>
      </c>
      <c r="H7232" s="11">
        <v>12.600000000000001</v>
      </c>
    </row>
    <row r="7233" spans="1:8" x14ac:dyDescent="0.25">
      <c r="A7233" s="2">
        <v>576657</v>
      </c>
      <c r="B7233" s="1">
        <v>22150</v>
      </c>
      <c r="C7233" s="2" t="s">
        <v>1098</v>
      </c>
      <c r="D7233" s="2">
        <v>6</v>
      </c>
      <c r="E7233" s="3">
        <v>40863.460416666669</v>
      </c>
      <c r="F7233" s="11">
        <v>1.95</v>
      </c>
      <c r="G7233" s="2">
        <v>12720</v>
      </c>
      <c r="H7233" s="11">
        <v>11.7</v>
      </c>
    </row>
    <row r="7234" spans="1:8" x14ac:dyDescent="0.25">
      <c r="A7234" s="2">
        <v>576657</v>
      </c>
      <c r="B7234" s="1">
        <v>22378</v>
      </c>
      <c r="C7234" s="2" t="s">
        <v>247</v>
      </c>
      <c r="D7234" s="2">
        <v>5</v>
      </c>
      <c r="E7234" s="3">
        <v>40863.460416666669</v>
      </c>
      <c r="F7234" s="11">
        <v>2.1</v>
      </c>
      <c r="G7234" s="2">
        <v>12720</v>
      </c>
      <c r="H7234" s="11">
        <v>10.5</v>
      </c>
    </row>
    <row r="7235" spans="1:8" x14ac:dyDescent="0.25">
      <c r="A7235" s="2">
        <v>576657</v>
      </c>
      <c r="B7235" s="1">
        <v>22380</v>
      </c>
      <c r="C7235" s="2" t="s">
        <v>1045</v>
      </c>
      <c r="D7235" s="2">
        <v>5</v>
      </c>
      <c r="E7235" s="3">
        <v>40863.460416666669</v>
      </c>
      <c r="F7235" s="11">
        <v>2.1</v>
      </c>
      <c r="G7235" s="2">
        <v>12720</v>
      </c>
      <c r="H7235" s="11">
        <v>10.5</v>
      </c>
    </row>
    <row r="7236" spans="1:8" x14ac:dyDescent="0.25">
      <c r="A7236" s="2">
        <v>576657</v>
      </c>
      <c r="B7236" s="1">
        <v>22555</v>
      </c>
      <c r="C7236" s="2" t="s">
        <v>181</v>
      </c>
      <c r="D7236" s="2">
        <v>12</v>
      </c>
      <c r="E7236" s="3">
        <v>40863.460416666669</v>
      </c>
      <c r="F7236" s="11">
        <v>1.65</v>
      </c>
      <c r="G7236" s="2">
        <v>12720</v>
      </c>
      <c r="H7236" s="11">
        <v>19.799999999999997</v>
      </c>
    </row>
    <row r="7237" spans="1:8" x14ac:dyDescent="0.25">
      <c r="A7237" s="2">
        <v>576657</v>
      </c>
      <c r="B7237" s="1">
        <v>22556</v>
      </c>
      <c r="C7237" s="2" t="s">
        <v>77</v>
      </c>
      <c r="D7237" s="2">
        <v>12</v>
      </c>
      <c r="E7237" s="3">
        <v>40863.460416666669</v>
      </c>
      <c r="F7237" s="11">
        <v>1.65</v>
      </c>
      <c r="G7237" s="2">
        <v>12720</v>
      </c>
      <c r="H7237" s="11">
        <v>19.799999999999997</v>
      </c>
    </row>
    <row r="7238" spans="1:8" x14ac:dyDescent="0.25">
      <c r="A7238" s="2">
        <v>576657</v>
      </c>
      <c r="B7238" s="1">
        <v>22720</v>
      </c>
      <c r="C7238" s="2" t="s">
        <v>212</v>
      </c>
      <c r="D7238" s="2">
        <v>3</v>
      </c>
      <c r="E7238" s="3">
        <v>40863.460416666669</v>
      </c>
      <c r="F7238" s="11">
        <v>4.95</v>
      </c>
      <c r="G7238" s="2">
        <v>12720</v>
      </c>
      <c r="H7238" s="11">
        <v>14.850000000000001</v>
      </c>
    </row>
    <row r="7239" spans="1:8" x14ac:dyDescent="0.25">
      <c r="A7239" s="2">
        <v>576657</v>
      </c>
      <c r="B7239" s="1">
        <v>22961</v>
      </c>
      <c r="C7239" s="2" t="s">
        <v>13</v>
      </c>
      <c r="D7239" s="2">
        <v>12</v>
      </c>
      <c r="E7239" s="3">
        <v>40863.460416666669</v>
      </c>
      <c r="F7239" s="11">
        <v>1.45</v>
      </c>
      <c r="G7239" s="2">
        <v>12720</v>
      </c>
      <c r="H7239" s="11">
        <v>17.399999999999999</v>
      </c>
    </row>
    <row r="7240" spans="1:8" x14ac:dyDescent="0.25">
      <c r="A7240" s="2">
        <v>576657</v>
      </c>
      <c r="B7240" s="1">
        <v>23110</v>
      </c>
      <c r="C7240" s="2" t="s">
        <v>1058</v>
      </c>
      <c r="D7240" s="2">
        <v>2</v>
      </c>
      <c r="E7240" s="3">
        <v>40863.460416666669</v>
      </c>
      <c r="F7240" s="11">
        <v>5.75</v>
      </c>
      <c r="G7240" s="2">
        <v>12720</v>
      </c>
      <c r="H7240" s="11">
        <v>11.5</v>
      </c>
    </row>
    <row r="7241" spans="1:8" x14ac:dyDescent="0.25">
      <c r="A7241" s="2">
        <v>576657</v>
      </c>
      <c r="B7241" s="1">
        <v>23247</v>
      </c>
      <c r="C7241" s="2" t="s">
        <v>1340</v>
      </c>
      <c r="D7241" s="2">
        <v>12</v>
      </c>
      <c r="E7241" s="3">
        <v>40863.460416666669</v>
      </c>
      <c r="F7241" s="11">
        <v>2.89</v>
      </c>
      <c r="G7241" s="2">
        <v>12720</v>
      </c>
      <c r="H7241" s="11">
        <v>34.68</v>
      </c>
    </row>
    <row r="7242" spans="1:8" x14ac:dyDescent="0.25">
      <c r="A7242" s="2">
        <v>576657</v>
      </c>
      <c r="B7242" s="1">
        <v>23293</v>
      </c>
      <c r="C7242" s="2" t="s">
        <v>1204</v>
      </c>
      <c r="D7242" s="2">
        <v>16</v>
      </c>
      <c r="E7242" s="3">
        <v>40863.460416666669</v>
      </c>
      <c r="F7242" s="11">
        <v>0.83</v>
      </c>
      <c r="G7242" s="2">
        <v>12720</v>
      </c>
      <c r="H7242" s="11">
        <v>13.28</v>
      </c>
    </row>
    <row r="7243" spans="1:8" x14ac:dyDescent="0.25">
      <c r="A7243" s="2">
        <v>576657</v>
      </c>
      <c r="B7243" s="1">
        <v>23295</v>
      </c>
      <c r="C7243" s="2" t="s">
        <v>1203</v>
      </c>
      <c r="D7243" s="2">
        <v>8</v>
      </c>
      <c r="E7243" s="3">
        <v>40863.460416666669</v>
      </c>
      <c r="F7243" s="11">
        <v>0.83</v>
      </c>
      <c r="G7243" s="2">
        <v>12720</v>
      </c>
      <c r="H7243" s="11">
        <v>6.64</v>
      </c>
    </row>
    <row r="7244" spans="1:8" x14ac:dyDescent="0.25">
      <c r="A7244" s="2">
        <v>576657</v>
      </c>
      <c r="B7244" s="1">
        <v>23344</v>
      </c>
      <c r="C7244" s="2" t="s">
        <v>1321</v>
      </c>
      <c r="D7244" s="2">
        <v>10</v>
      </c>
      <c r="E7244" s="3">
        <v>40863.460416666669</v>
      </c>
      <c r="F7244" s="11">
        <v>2.08</v>
      </c>
      <c r="G7244" s="2">
        <v>12720</v>
      </c>
      <c r="H7244" s="11">
        <v>20.8</v>
      </c>
    </row>
    <row r="7245" spans="1:8" x14ac:dyDescent="0.25">
      <c r="A7245" s="2">
        <v>576657</v>
      </c>
      <c r="B7245" s="1">
        <v>23499</v>
      </c>
      <c r="C7245" s="2" t="s">
        <v>1747</v>
      </c>
      <c r="D7245" s="2">
        <v>24</v>
      </c>
      <c r="E7245" s="3">
        <v>40863.460416666669</v>
      </c>
      <c r="F7245" s="11">
        <v>0.42</v>
      </c>
      <c r="G7245" s="2">
        <v>12720</v>
      </c>
      <c r="H7245" s="11">
        <v>10.08</v>
      </c>
    </row>
    <row r="7246" spans="1:8" x14ac:dyDescent="0.25">
      <c r="A7246" s="2">
        <v>576657</v>
      </c>
      <c r="B7246" s="1">
        <v>23581</v>
      </c>
      <c r="C7246" s="2" t="s">
        <v>1721</v>
      </c>
      <c r="D7246" s="2">
        <v>10</v>
      </c>
      <c r="E7246" s="3">
        <v>40863.460416666669</v>
      </c>
      <c r="F7246" s="11">
        <v>2.08</v>
      </c>
      <c r="G7246" s="2">
        <v>12720</v>
      </c>
      <c r="H7246" s="11">
        <v>20.8</v>
      </c>
    </row>
    <row r="7247" spans="1:8" x14ac:dyDescent="0.25">
      <c r="A7247" s="2">
        <v>576657</v>
      </c>
      <c r="B7247" s="1">
        <v>23582</v>
      </c>
      <c r="C7247" s="2" t="s">
        <v>1711</v>
      </c>
      <c r="D7247" s="2">
        <v>10</v>
      </c>
      <c r="E7247" s="3">
        <v>40863.460416666669</v>
      </c>
      <c r="F7247" s="11">
        <v>2.08</v>
      </c>
      <c r="G7247" s="2">
        <v>12720</v>
      </c>
      <c r="H7247" s="11">
        <v>20.8</v>
      </c>
    </row>
    <row r="7248" spans="1:8" x14ac:dyDescent="0.25">
      <c r="A7248" s="2">
        <v>576657</v>
      </c>
      <c r="B7248" s="1">
        <v>23583</v>
      </c>
      <c r="C7248" s="2" t="s">
        <v>1720</v>
      </c>
      <c r="D7248" s="2">
        <v>10</v>
      </c>
      <c r="E7248" s="3">
        <v>40863.460416666669</v>
      </c>
      <c r="F7248" s="11">
        <v>1.65</v>
      </c>
      <c r="G7248" s="2">
        <v>12720</v>
      </c>
      <c r="H7248" s="11">
        <v>16.5</v>
      </c>
    </row>
    <row r="7249" spans="1:8" x14ac:dyDescent="0.25">
      <c r="A7249" s="2">
        <v>576657</v>
      </c>
      <c r="B7249" s="1">
        <v>23681</v>
      </c>
      <c r="C7249" s="2" t="s">
        <v>1745</v>
      </c>
      <c r="D7249" s="2">
        <v>10</v>
      </c>
      <c r="E7249" s="3">
        <v>40863.460416666669</v>
      </c>
      <c r="F7249" s="11">
        <v>1.65</v>
      </c>
      <c r="G7249" s="2">
        <v>12720</v>
      </c>
      <c r="H7249" s="11">
        <v>16.5</v>
      </c>
    </row>
    <row r="7250" spans="1:8" x14ac:dyDescent="0.25">
      <c r="A7250" s="2">
        <v>576657</v>
      </c>
      <c r="B7250" s="1">
        <v>23695</v>
      </c>
      <c r="C7250" s="2" t="s">
        <v>1746</v>
      </c>
      <c r="D7250" s="2">
        <v>12</v>
      </c>
      <c r="E7250" s="3">
        <v>40863.460416666669</v>
      </c>
      <c r="F7250" s="11">
        <v>0.42</v>
      </c>
      <c r="G7250" s="2">
        <v>12720</v>
      </c>
      <c r="H7250" s="11">
        <v>5.04</v>
      </c>
    </row>
    <row r="7251" spans="1:8" x14ac:dyDescent="0.25">
      <c r="A7251" s="2">
        <v>576787</v>
      </c>
      <c r="B7251" s="1">
        <v>20676</v>
      </c>
      <c r="C7251" s="2" t="s">
        <v>132</v>
      </c>
      <c r="D7251" s="2">
        <v>16</v>
      </c>
      <c r="E7251" s="3">
        <v>40863.57916666667</v>
      </c>
      <c r="F7251" s="11">
        <v>1.25</v>
      </c>
      <c r="G7251" s="2">
        <v>13815</v>
      </c>
      <c r="H7251" s="11">
        <v>20</v>
      </c>
    </row>
    <row r="7252" spans="1:8" x14ac:dyDescent="0.25">
      <c r="A7252" s="2">
        <v>576787</v>
      </c>
      <c r="B7252" s="1">
        <v>20682</v>
      </c>
      <c r="C7252" s="2" t="s">
        <v>308</v>
      </c>
      <c r="D7252" s="2">
        <v>6</v>
      </c>
      <c r="E7252" s="3">
        <v>40863.57916666667</v>
      </c>
      <c r="F7252" s="11">
        <v>3.25</v>
      </c>
      <c r="G7252" s="2">
        <v>13815</v>
      </c>
      <c r="H7252" s="11">
        <v>19.5</v>
      </c>
    </row>
    <row r="7253" spans="1:8" x14ac:dyDescent="0.25">
      <c r="A7253" s="2">
        <v>576787</v>
      </c>
      <c r="B7253" s="1">
        <v>20712</v>
      </c>
      <c r="C7253" s="2" t="s">
        <v>6</v>
      </c>
      <c r="D7253" s="2">
        <v>10</v>
      </c>
      <c r="E7253" s="3">
        <v>40863.57916666667</v>
      </c>
      <c r="F7253" s="11">
        <v>2.08</v>
      </c>
      <c r="G7253" s="2">
        <v>13815</v>
      </c>
      <c r="H7253" s="11">
        <v>20.8</v>
      </c>
    </row>
    <row r="7254" spans="1:8" x14ac:dyDescent="0.25">
      <c r="A7254" s="2">
        <v>576787</v>
      </c>
      <c r="B7254" s="1">
        <v>20719</v>
      </c>
      <c r="C7254" s="2" t="s">
        <v>76</v>
      </c>
      <c r="D7254" s="2">
        <v>20</v>
      </c>
      <c r="E7254" s="3">
        <v>40863.57916666667</v>
      </c>
      <c r="F7254" s="11">
        <v>0.85</v>
      </c>
      <c r="G7254" s="2">
        <v>13815</v>
      </c>
      <c r="H7254" s="11">
        <v>17</v>
      </c>
    </row>
    <row r="7255" spans="1:8" x14ac:dyDescent="0.25">
      <c r="A7255" s="2">
        <v>576787</v>
      </c>
      <c r="B7255" s="1">
        <v>20724</v>
      </c>
      <c r="C7255" s="2" t="s">
        <v>99</v>
      </c>
      <c r="D7255" s="2">
        <v>20</v>
      </c>
      <c r="E7255" s="3">
        <v>40863.57916666667</v>
      </c>
      <c r="F7255" s="11">
        <v>0.85</v>
      </c>
      <c r="G7255" s="2">
        <v>13815</v>
      </c>
      <c r="H7255" s="11">
        <v>17</v>
      </c>
    </row>
    <row r="7256" spans="1:8" x14ac:dyDescent="0.25">
      <c r="A7256" s="2">
        <v>576787</v>
      </c>
      <c r="B7256" s="1">
        <v>21238</v>
      </c>
      <c r="C7256" s="2" t="s">
        <v>125</v>
      </c>
      <c r="D7256" s="2">
        <v>16</v>
      </c>
      <c r="E7256" s="3">
        <v>40863.57916666667</v>
      </c>
      <c r="F7256" s="11">
        <v>0.85</v>
      </c>
      <c r="G7256" s="2">
        <v>13815</v>
      </c>
      <c r="H7256" s="11">
        <v>13.6</v>
      </c>
    </row>
    <row r="7257" spans="1:8" x14ac:dyDescent="0.25">
      <c r="A7257" s="2">
        <v>576787</v>
      </c>
      <c r="B7257" s="1">
        <v>21329</v>
      </c>
      <c r="C7257" s="2" t="s">
        <v>27</v>
      </c>
      <c r="D7257" s="2">
        <v>12</v>
      </c>
      <c r="E7257" s="3">
        <v>40863.57916666667</v>
      </c>
      <c r="F7257" s="11">
        <v>1.65</v>
      </c>
      <c r="G7257" s="2">
        <v>13815</v>
      </c>
      <c r="H7257" s="11">
        <v>19.799999999999997</v>
      </c>
    </row>
    <row r="7258" spans="1:8" x14ac:dyDescent="0.25">
      <c r="A7258" s="2">
        <v>576787</v>
      </c>
      <c r="B7258" s="1">
        <v>21429</v>
      </c>
      <c r="C7258" s="2" t="s">
        <v>149</v>
      </c>
      <c r="D7258" s="2">
        <v>8</v>
      </c>
      <c r="E7258" s="3">
        <v>40863.57916666667</v>
      </c>
      <c r="F7258" s="11">
        <v>1.95</v>
      </c>
      <c r="G7258" s="2">
        <v>13815</v>
      </c>
      <c r="H7258" s="11">
        <v>15.6</v>
      </c>
    </row>
    <row r="7259" spans="1:8" x14ac:dyDescent="0.25">
      <c r="A7259" s="2">
        <v>576787</v>
      </c>
      <c r="B7259" s="1">
        <v>21929</v>
      </c>
      <c r="C7259" s="2" t="s">
        <v>542</v>
      </c>
      <c r="D7259" s="2">
        <v>20</v>
      </c>
      <c r="E7259" s="3">
        <v>40863.57916666667</v>
      </c>
      <c r="F7259" s="11">
        <v>2.08</v>
      </c>
      <c r="G7259" s="2">
        <v>13815</v>
      </c>
      <c r="H7259" s="11">
        <v>41.6</v>
      </c>
    </row>
    <row r="7260" spans="1:8" x14ac:dyDescent="0.25">
      <c r="A7260" s="2">
        <v>576787</v>
      </c>
      <c r="B7260" s="1">
        <v>21930</v>
      </c>
      <c r="C7260" s="2" t="s">
        <v>1056</v>
      </c>
      <c r="D7260" s="2">
        <v>20</v>
      </c>
      <c r="E7260" s="3">
        <v>40863.57916666667</v>
      </c>
      <c r="F7260" s="11">
        <v>2.08</v>
      </c>
      <c r="G7260" s="2">
        <v>13815</v>
      </c>
      <c r="H7260" s="11">
        <v>41.6</v>
      </c>
    </row>
    <row r="7261" spans="1:8" x14ac:dyDescent="0.25">
      <c r="A7261" s="2">
        <v>576787</v>
      </c>
      <c r="B7261" s="1">
        <v>22075</v>
      </c>
      <c r="C7261" s="2" t="s">
        <v>1748</v>
      </c>
      <c r="D7261" s="2">
        <v>12</v>
      </c>
      <c r="E7261" s="3">
        <v>40863.57916666667</v>
      </c>
      <c r="F7261" s="11">
        <v>1.65</v>
      </c>
      <c r="G7261" s="2">
        <v>13815</v>
      </c>
      <c r="H7261" s="11">
        <v>19.799999999999997</v>
      </c>
    </row>
    <row r="7262" spans="1:8" x14ac:dyDescent="0.25">
      <c r="A7262" s="2">
        <v>576787</v>
      </c>
      <c r="B7262" s="1">
        <v>22080</v>
      </c>
      <c r="C7262" s="2" t="s">
        <v>103</v>
      </c>
      <c r="D7262" s="2">
        <v>10</v>
      </c>
      <c r="E7262" s="3">
        <v>40863.57916666667</v>
      </c>
      <c r="F7262" s="11">
        <v>1.65</v>
      </c>
      <c r="G7262" s="2">
        <v>13815</v>
      </c>
      <c r="H7262" s="11">
        <v>16.5</v>
      </c>
    </row>
    <row r="7263" spans="1:8" x14ac:dyDescent="0.25">
      <c r="A7263" s="2">
        <v>576787</v>
      </c>
      <c r="B7263" s="1">
        <v>22129</v>
      </c>
      <c r="C7263" s="2" t="s">
        <v>1750</v>
      </c>
      <c r="D7263" s="2">
        <v>12</v>
      </c>
      <c r="E7263" s="3">
        <v>40863.57916666667</v>
      </c>
      <c r="F7263" s="11">
        <v>0.85</v>
      </c>
      <c r="G7263" s="2">
        <v>13815</v>
      </c>
      <c r="H7263" s="11">
        <v>10.199999999999999</v>
      </c>
    </row>
    <row r="7264" spans="1:8" x14ac:dyDescent="0.25">
      <c r="A7264" s="2">
        <v>576787</v>
      </c>
      <c r="B7264" s="1">
        <v>22326</v>
      </c>
      <c r="C7264" s="2" t="s">
        <v>75</v>
      </c>
      <c r="D7264" s="2">
        <v>6</v>
      </c>
      <c r="E7264" s="3">
        <v>40863.57916666667</v>
      </c>
      <c r="F7264" s="11">
        <v>2.95</v>
      </c>
      <c r="G7264" s="2">
        <v>13815</v>
      </c>
      <c r="H7264" s="11">
        <v>17.700000000000003</v>
      </c>
    </row>
    <row r="7265" spans="1:8" x14ac:dyDescent="0.25">
      <c r="A7265" s="2">
        <v>576787</v>
      </c>
      <c r="B7265" s="1">
        <v>22356</v>
      </c>
      <c r="C7265" s="2" t="s">
        <v>503</v>
      </c>
      <c r="D7265" s="2">
        <v>20</v>
      </c>
      <c r="E7265" s="3">
        <v>40863.57916666667</v>
      </c>
      <c r="F7265" s="11">
        <v>0.85</v>
      </c>
      <c r="G7265" s="2">
        <v>13815</v>
      </c>
      <c r="H7265" s="11">
        <v>17</v>
      </c>
    </row>
    <row r="7266" spans="1:8" x14ac:dyDescent="0.25">
      <c r="A7266" s="2">
        <v>576787</v>
      </c>
      <c r="B7266" s="1">
        <v>22385</v>
      </c>
      <c r="C7266" s="2" t="s">
        <v>673</v>
      </c>
      <c r="D7266" s="2">
        <v>20</v>
      </c>
      <c r="E7266" s="3">
        <v>40863.57916666667</v>
      </c>
      <c r="F7266" s="11">
        <v>2.08</v>
      </c>
      <c r="G7266" s="2">
        <v>13815</v>
      </c>
      <c r="H7266" s="11">
        <v>41.6</v>
      </c>
    </row>
    <row r="7267" spans="1:8" x14ac:dyDescent="0.25">
      <c r="A7267" s="2">
        <v>576787</v>
      </c>
      <c r="B7267" s="1">
        <v>22386</v>
      </c>
      <c r="C7267" s="2" t="s">
        <v>124</v>
      </c>
      <c r="D7267" s="2">
        <v>40</v>
      </c>
      <c r="E7267" s="3">
        <v>40863.57916666667</v>
      </c>
      <c r="F7267" s="11">
        <v>2.08</v>
      </c>
      <c r="G7267" s="2">
        <v>13815</v>
      </c>
      <c r="H7267" s="11">
        <v>83.2</v>
      </c>
    </row>
    <row r="7268" spans="1:8" x14ac:dyDescent="0.25">
      <c r="A7268" s="2">
        <v>576787</v>
      </c>
      <c r="B7268" s="1">
        <v>22505</v>
      </c>
      <c r="C7268" s="2" t="s">
        <v>43</v>
      </c>
      <c r="D7268" s="2">
        <v>4</v>
      </c>
      <c r="E7268" s="3">
        <v>40863.57916666667</v>
      </c>
      <c r="F7268" s="11">
        <v>4.95</v>
      </c>
      <c r="G7268" s="2">
        <v>13815</v>
      </c>
      <c r="H7268" s="11">
        <v>19.8</v>
      </c>
    </row>
    <row r="7269" spans="1:8" x14ac:dyDescent="0.25">
      <c r="A7269" s="2">
        <v>576787</v>
      </c>
      <c r="B7269" s="1">
        <v>22580</v>
      </c>
      <c r="C7269" s="2" t="s">
        <v>1255</v>
      </c>
      <c r="D7269" s="2">
        <v>6</v>
      </c>
      <c r="E7269" s="3">
        <v>40863.57916666667</v>
      </c>
      <c r="F7269" s="11">
        <v>5.95</v>
      </c>
      <c r="G7269" s="2">
        <v>13815</v>
      </c>
      <c r="H7269" s="11">
        <v>35.700000000000003</v>
      </c>
    </row>
    <row r="7270" spans="1:8" x14ac:dyDescent="0.25">
      <c r="A7270" s="2">
        <v>576787</v>
      </c>
      <c r="B7270" s="1">
        <v>22668</v>
      </c>
      <c r="C7270" s="2" t="s">
        <v>329</v>
      </c>
      <c r="D7270" s="2">
        <v>5</v>
      </c>
      <c r="E7270" s="3">
        <v>40863.57916666667</v>
      </c>
      <c r="F7270" s="11">
        <v>2.95</v>
      </c>
      <c r="G7270" s="2">
        <v>13815</v>
      </c>
      <c r="H7270" s="11">
        <v>14.75</v>
      </c>
    </row>
    <row r="7271" spans="1:8" x14ac:dyDescent="0.25">
      <c r="A7271" s="2">
        <v>576787</v>
      </c>
      <c r="B7271" s="1">
        <v>22734</v>
      </c>
      <c r="C7271" s="2" t="s">
        <v>1369</v>
      </c>
      <c r="D7271" s="2">
        <v>12</v>
      </c>
      <c r="E7271" s="3">
        <v>40863.57916666667</v>
      </c>
      <c r="F7271" s="11">
        <v>2.89</v>
      </c>
      <c r="G7271" s="2">
        <v>13815</v>
      </c>
      <c r="H7271" s="11">
        <v>34.68</v>
      </c>
    </row>
    <row r="7272" spans="1:8" x14ac:dyDescent="0.25">
      <c r="A7272" s="2">
        <v>576787</v>
      </c>
      <c r="B7272" s="1">
        <v>22735</v>
      </c>
      <c r="C7272" s="2" t="s">
        <v>1749</v>
      </c>
      <c r="D7272" s="2">
        <v>10</v>
      </c>
      <c r="E7272" s="3">
        <v>40863.57916666667</v>
      </c>
      <c r="F7272" s="11">
        <v>1.65</v>
      </c>
      <c r="G7272" s="2">
        <v>13815</v>
      </c>
      <c r="H7272" s="11">
        <v>16.5</v>
      </c>
    </row>
    <row r="7273" spans="1:8" x14ac:dyDescent="0.25">
      <c r="A7273" s="2">
        <v>576787</v>
      </c>
      <c r="B7273" s="1">
        <v>22737</v>
      </c>
      <c r="C7273" s="2" t="s">
        <v>1381</v>
      </c>
      <c r="D7273" s="2">
        <v>10</v>
      </c>
      <c r="E7273" s="3">
        <v>40863.57916666667</v>
      </c>
      <c r="F7273" s="11">
        <v>1.65</v>
      </c>
      <c r="G7273" s="2">
        <v>13815</v>
      </c>
      <c r="H7273" s="11">
        <v>16.5</v>
      </c>
    </row>
    <row r="7274" spans="1:8" x14ac:dyDescent="0.25">
      <c r="A7274" s="2">
        <v>576787</v>
      </c>
      <c r="B7274" s="1">
        <v>22739</v>
      </c>
      <c r="C7274" s="2" t="s">
        <v>1380</v>
      </c>
      <c r="D7274" s="2">
        <v>20</v>
      </c>
      <c r="E7274" s="3">
        <v>40863.57916666667</v>
      </c>
      <c r="F7274" s="11">
        <v>1.65</v>
      </c>
      <c r="G7274" s="2">
        <v>13815</v>
      </c>
      <c r="H7274" s="11">
        <v>33</v>
      </c>
    </row>
    <row r="7275" spans="1:8" x14ac:dyDescent="0.25">
      <c r="A7275" s="2">
        <v>576787</v>
      </c>
      <c r="B7275" s="1">
        <v>22947</v>
      </c>
      <c r="C7275" s="2" t="s">
        <v>1613</v>
      </c>
      <c r="D7275" s="2">
        <v>6</v>
      </c>
      <c r="E7275" s="3">
        <v>40863.57916666667</v>
      </c>
      <c r="F7275" s="11">
        <v>7.95</v>
      </c>
      <c r="G7275" s="2">
        <v>13815</v>
      </c>
      <c r="H7275" s="11">
        <v>47.7</v>
      </c>
    </row>
    <row r="7276" spans="1:8" x14ac:dyDescent="0.25">
      <c r="A7276" s="2">
        <v>576787</v>
      </c>
      <c r="B7276" s="1">
        <v>23203</v>
      </c>
      <c r="C7276" s="2" t="s">
        <v>1353</v>
      </c>
      <c r="D7276" s="2">
        <v>10</v>
      </c>
      <c r="E7276" s="3">
        <v>40863.57916666667</v>
      </c>
      <c r="F7276" s="11">
        <v>2.08</v>
      </c>
      <c r="G7276" s="2">
        <v>13815</v>
      </c>
      <c r="H7276" s="11">
        <v>20.8</v>
      </c>
    </row>
    <row r="7277" spans="1:8" x14ac:dyDescent="0.25">
      <c r="A7277" s="2">
        <v>576787</v>
      </c>
      <c r="B7277" s="1">
        <v>23344</v>
      </c>
      <c r="C7277" s="2" t="s">
        <v>1321</v>
      </c>
      <c r="D7277" s="2">
        <v>20</v>
      </c>
      <c r="E7277" s="3">
        <v>40863.57916666667</v>
      </c>
      <c r="F7277" s="11">
        <v>2.08</v>
      </c>
      <c r="G7277" s="2">
        <v>13815</v>
      </c>
      <c r="H7277" s="11">
        <v>41.6</v>
      </c>
    </row>
    <row r="7278" spans="1:8" x14ac:dyDescent="0.25">
      <c r="A7278" s="2">
        <v>576787</v>
      </c>
      <c r="B7278" s="1">
        <v>23353</v>
      </c>
      <c r="C7278" s="2" t="s">
        <v>1357</v>
      </c>
      <c r="D7278" s="2">
        <v>12</v>
      </c>
      <c r="E7278" s="3">
        <v>40863.57916666667</v>
      </c>
      <c r="F7278" s="11">
        <v>0.83</v>
      </c>
      <c r="G7278" s="2">
        <v>13815</v>
      </c>
      <c r="H7278" s="11">
        <v>9.9599999999999991</v>
      </c>
    </row>
    <row r="7279" spans="1:8" x14ac:dyDescent="0.25">
      <c r="A7279" s="2">
        <v>576787</v>
      </c>
      <c r="B7279" s="1">
        <v>23374</v>
      </c>
      <c r="C7279" s="2" t="s">
        <v>1409</v>
      </c>
      <c r="D7279" s="2">
        <v>10</v>
      </c>
      <c r="E7279" s="3">
        <v>40863.57916666667</v>
      </c>
      <c r="F7279" s="11">
        <v>0.82</v>
      </c>
      <c r="G7279" s="2">
        <v>13815</v>
      </c>
      <c r="H7279" s="11">
        <v>8.1999999999999993</v>
      </c>
    </row>
    <row r="7280" spans="1:8" x14ac:dyDescent="0.25">
      <c r="A7280" s="2">
        <v>576787</v>
      </c>
      <c r="B7280" s="1">
        <v>23388</v>
      </c>
      <c r="C7280" s="2" t="s">
        <v>1470</v>
      </c>
      <c r="D7280" s="2">
        <v>4</v>
      </c>
      <c r="E7280" s="3">
        <v>40863.57916666667</v>
      </c>
      <c r="F7280" s="11">
        <v>4.1500000000000004</v>
      </c>
      <c r="G7280" s="2">
        <v>13815</v>
      </c>
      <c r="H7280" s="11">
        <v>16.600000000000001</v>
      </c>
    </row>
    <row r="7281" spans="1:8" x14ac:dyDescent="0.25">
      <c r="A7281" s="2">
        <v>576787</v>
      </c>
      <c r="B7281" s="1">
        <v>23480</v>
      </c>
      <c r="C7281" s="2" t="s">
        <v>1686</v>
      </c>
      <c r="D7281" s="2">
        <v>8</v>
      </c>
      <c r="E7281" s="3">
        <v>40863.57916666667</v>
      </c>
      <c r="F7281" s="11">
        <v>3.75</v>
      </c>
      <c r="G7281" s="2">
        <v>13815</v>
      </c>
      <c r="H7281" s="11">
        <v>30</v>
      </c>
    </row>
    <row r="7282" spans="1:8" x14ac:dyDescent="0.25">
      <c r="A7282" s="2">
        <v>576787</v>
      </c>
      <c r="B7282" s="1">
        <v>23581</v>
      </c>
      <c r="C7282" s="2" t="s">
        <v>1721</v>
      </c>
      <c r="D7282" s="2">
        <v>10</v>
      </c>
      <c r="E7282" s="3">
        <v>40863.57916666667</v>
      </c>
      <c r="F7282" s="11">
        <v>2.08</v>
      </c>
      <c r="G7282" s="2">
        <v>13815</v>
      </c>
      <c r="H7282" s="11">
        <v>20.8</v>
      </c>
    </row>
    <row r="7283" spans="1:8" x14ac:dyDescent="0.25">
      <c r="A7283" s="2">
        <v>576787</v>
      </c>
      <c r="B7283" s="1">
        <v>35953</v>
      </c>
      <c r="C7283" s="2" t="s">
        <v>1083</v>
      </c>
      <c r="D7283" s="2">
        <v>48</v>
      </c>
      <c r="E7283" s="3">
        <v>40863.57916666667</v>
      </c>
      <c r="F7283" s="11">
        <v>0.39</v>
      </c>
      <c r="G7283" s="2">
        <v>13815</v>
      </c>
      <c r="H7283" s="11">
        <v>18.72</v>
      </c>
    </row>
    <row r="7284" spans="1:8" x14ac:dyDescent="0.25">
      <c r="A7284" s="2">
        <v>576787</v>
      </c>
      <c r="B7284" s="1" t="s">
        <v>1649</v>
      </c>
      <c r="C7284" s="2" t="s">
        <v>1650</v>
      </c>
      <c r="D7284" s="2">
        <v>12</v>
      </c>
      <c r="E7284" s="3">
        <v>40863.57916666667</v>
      </c>
      <c r="F7284" s="11">
        <v>1.25</v>
      </c>
      <c r="G7284" s="2">
        <v>13815</v>
      </c>
      <c r="H7284" s="11">
        <v>15</v>
      </c>
    </row>
    <row r="7285" spans="1:8" x14ac:dyDescent="0.25">
      <c r="A7285" s="2">
        <v>576787</v>
      </c>
      <c r="B7285" s="1" t="s">
        <v>28</v>
      </c>
      <c r="C7285" s="2" t="s">
        <v>29</v>
      </c>
      <c r="D7285" s="2">
        <v>20</v>
      </c>
      <c r="E7285" s="3">
        <v>40863.57916666667</v>
      </c>
      <c r="F7285" s="11">
        <v>2.08</v>
      </c>
      <c r="G7285" s="2">
        <v>13815</v>
      </c>
      <c r="H7285" s="11">
        <v>41.6</v>
      </c>
    </row>
    <row r="7286" spans="1:8" x14ac:dyDescent="0.25">
      <c r="A7286" s="2">
        <v>576789</v>
      </c>
      <c r="B7286" s="1">
        <v>21967</v>
      </c>
      <c r="C7286" s="2" t="s">
        <v>295</v>
      </c>
      <c r="D7286" s="2">
        <v>24</v>
      </c>
      <c r="E7286" s="3">
        <v>40863.580555555556</v>
      </c>
      <c r="F7286" s="11">
        <v>0.39</v>
      </c>
      <c r="G7286" s="2">
        <v>12569</v>
      </c>
      <c r="H7286" s="11">
        <v>9.36</v>
      </c>
    </row>
    <row r="7287" spans="1:8" x14ac:dyDescent="0.25">
      <c r="A7287" s="2">
        <v>576789</v>
      </c>
      <c r="B7287" s="1">
        <v>21980</v>
      </c>
      <c r="C7287" s="2" t="s">
        <v>346</v>
      </c>
      <c r="D7287" s="2">
        <v>24</v>
      </c>
      <c r="E7287" s="3">
        <v>40863.580555555556</v>
      </c>
      <c r="F7287" s="11">
        <v>0.39</v>
      </c>
      <c r="G7287" s="2">
        <v>12569</v>
      </c>
      <c r="H7287" s="11">
        <v>9.36</v>
      </c>
    </row>
    <row r="7288" spans="1:8" x14ac:dyDescent="0.25">
      <c r="A7288" s="2">
        <v>576789</v>
      </c>
      <c r="B7288" s="1">
        <v>21981</v>
      </c>
      <c r="C7288" s="2" t="s">
        <v>111</v>
      </c>
      <c r="D7288" s="2">
        <v>24</v>
      </c>
      <c r="E7288" s="3">
        <v>40863.580555555556</v>
      </c>
      <c r="F7288" s="11">
        <v>0.39</v>
      </c>
      <c r="G7288" s="2">
        <v>12569</v>
      </c>
      <c r="H7288" s="11">
        <v>9.36</v>
      </c>
    </row>
    <row r="7289" spans="1:8" x14ac:dyDescent="0.25">
      <c r="A7289" s="2">
        <v>576789</v>
      </c>
      <c r="B7289" s="1">
        <v>22100</v>
      </c>
      <c r="C7289" s="2" t="s">
        <v>1751</v>
      </c>
      <c r="D7289" s="2">
        <v>36</v>
      </c>
      <c r="E7289" s="3">
        <v>40863.580555555556</v>
      </c>
      <c r="F7289" s="11">
        <v>0.39</v>
      </c>
      <c r="G7289" s="2">
        <v>12569</v>
      </c>
      <c r="H7289" s="11">
        <v>14.040000000000001</v>
      </c>
    </row>
    <row r="7290" spans="1:8" x14ac:dyDescent="0.25">
      <c r="A7290" s="2">
        <v>576790</v>
      </c>
      <c r="B7290" s="1">
        <v>22776</v>
      </c>
      <c r="C7290" s="2" t="s">
        <v>1682</v>
      </c>
      <c r="D7290" s="2">
        <v>5</v>
      </c>
      <c r="E7290" s="3">
        <v>40863.582638888889</v>
      </c>
      <c r="F7290" s="11">
        <v>9.9499999999999993</v>
      </c>
      <c r="G7290" s="2">
        <v>12569</v>
      </c>
      <c r="H7290" s="11">
        <v>49.75</v>
      </c>
    </row>
    <row r="7291" spans="1:8" x14ac:dyDescent="0.25">
      <c r="A7291" s="2">
        <v>576863</v>
      </c>
      <c r="B7291" s="1">
        <v>20726</v>
      </c>
      <c r="C7291" s="2" t="s">
        <v>435</v>
      </c>
      <c r="D7291" s="2">
        <v>10</v>
      </c>
      <c r="E7291" s="3">
        <v>40863.67083333333</v>
      </c>
      <c r="F7291" s="11">
        <v>1.65</v>
      </c>
      <c r="G7291" s="2">
        <v>12626</v>
      </c>
      <c r="H7291" s="11">
        <v>16.5</v>
      </c>
    </row>
    <row r="7292" spans="1:8" x14ac:dyDescent="0.25">
      <c r="A7292" s="2">
        <v>576863</v>
      </c>
      <c r="B7292" s="1">
        <v>21058</v>
      </c>
      <c r="C7292" s="2" t="s">
        <v>737</v>
      </c>
      <c r="D7292" s="2">
        <v>12</v>
      </c>
      <c r="E7292" s="3">
        <v>40863.67083333333</v>
      </c>
      <c r="F7292" s="11">
        <v>0.85</v>
      </c>
      <c r="G7292" s="2">
        <v>12626</v>
      </c>
      <c r="H7292" s="11">
        <v>10.199999999999999</v>
      </c>
    </row>
    <row r="7293" spans="1:8" x14ac:dyDescent="0.25">
      <c r="A7293" s="2">
        <v>576863</v>
      </c>
      <c r="B7293" s="1">
        <v>21062</v>
      </c>
      <c r="C7293" s="2" t="s">
        <v>1041</v>
      </c>
      <c r="D7293" s="2">
        <v>12</v>
      </c>
      <c r="E7293" s="3">
        <v>40863.67083333333</v>
      </c>
      <c r="F7293" s="11">
        <v>0.85</v>
      </c>
      <c r="G7293" s="2">
        <v>12626</v>
      </c>
      <c r="H7293" s="11">
        <v>10.199999999999999</v>
      </c>
    </row>
    <row r="7294" spans="1:8" x14ac:dyDescent="0.25">
      <c r="A7294" s="2">
        <v>576863</v>
      </c>
      <c r="B7294" s="1">
        <v>22029</v>
      </c>
      <c r="C7294" s="2" t="s">
        <v>574</v>
      </c>
      <c r="D7294" s="2">
        <v>12</v>
      </c>
      <c r="E7294" s="3">
        <v>40863.67083333333</v>
      </c>
      <c r="F7294" s="11">
        <v>0.42</v>
      </c>
      <c r="G7294" s="2">
        <v>12626</v>
      </c>
      <c r="H7294" s="11">
        <v>5.04</v>
      </c>
    </row>
    <row r="7295" spans="1:8" x14ac:dyDescent="0.25">
      <c r="A7295" s="2">
        <v>576863</v>
      </c>
      <c r="B7295" s="1">
        <v>22382</v>
      </c>
      <c r="C7295" s="2" t="s">
        <v>858</v>
      </c>
      <c r="D7295" s="2">
        <v>10</v>
      </c>
      <c r="E7295" s="3">
        <v>40863.67083333333</v>
      </c>
      <c r="F7295" s="11">
        <v>1.65</v>
      </c>
      <c r="G7295" s="2">
        <v>12626</v>
      </c>
      <c r="H7295" s="11">
        <v>16.5</v>
      </c>
    </row>
    <row r="7296" spans="1:8" x14ac:dyDescent="0.25">
      <c r="A7296" s="2">
        <v>576863</v>
      </c>
      <c r="B7296" s="1">
        <v>22423</v>
      </c>
      <c r="C7296" s="2" t="s">
        <v>100</v>
      </c>
      <c r="D7296" s="2">
        <v>1</v>
      </c>
      <c r="E7296" s="3">
        <v>40863.67083333333</v>
      </c>
      <c r="F7296" s="11">
        <v>12.75</v>
      </c>
      <c r="G7296" s="2">
        <v>12626</v>
      </c>
      <c r="H7296" s="11">
        <v>12.75</v>
      </c>
    </row>
    <row r="7297" spans="1:8" x14ac:dyDescent="0.25">
      <c r="A7297" s="2">
        <v>576863</v>
      </c>
      <c r="B7297" s="1">
        <v>22551</v>
      </c>
      <c r="C7297" s="2" t="s">
        <v>158</v>
      </c>
      <c r="D7297" s="2">
        <v>12</v>
      </c>
      <c r="E7297" s="3">
        <v>40863.67083333333</v>
      </c>
      <c r="F7297" s="11">
        <v>1.65</v>
      </c>
      <c r="G7297" s="2">
        <v>12626</v>
      </c>
      <c r="H7297" s="11">
        <v>19.799999999999997</v>
      </c>
    </row>
    <row r="7298" spans="1:8" x14ac:dyDescent="0.25">
      <c r="A7298" s="2">
        <v>576863</v>
      </c>
      <c r="B7298" s="1">
        <v>22964</v>
      </c>
      <c r="C7298" s="2" t="s">
        <v>53</v>
      </c>
      <c r="D7298" s="2">
        <v>24</v>
      </c>
      <c r="E7298" s="3">
        <v>40863.67083333333</v>
      </c>
      <c r="F7298" s="11">
        <v>2.1</v>
      </c>
      <c r="G7298" s="2">
        <v>12626</v>
      </c>
      <c r="H7298" s="11">
        <v>50.400000000000006</v>
      </c>
    </row>
    <row r="7299" spans="1:8" x14ac:dyDescent="0.25">
      <c r="A7299" s="2">
        <v>576863</v>
      </c>
      <c r="B7299" s="1">
        <v>23084</v>
      </c>
      <c r="C7299" s="2" t="s">
        <v>961</v>
      </c>
      <c r="D7299" s="2">
        <v>6</v>
      </c>
      <c r="E7299" s="3">
        <v>40863.67083333333</v>
      </c>
      <c r="F7299" s="11">
        <v>2.08</v>
      </c>
      <c r="G7299" s="2">
        <v>12626</v>
      </c>
      <c r="H7299" s="11">
        <v>12.48</v>
      </c>
    </row>
    <row r="7300" spans="1:8" x14ac:dyDescent="0.25">
      <c r="A7300" s="2">
        <v>576863</v>
      </c>
      <c r="B7300" s="1">
        <v>23157</v>
      </c>
      <c r="C7300" s="2" t="s">
        <v>1679</v>
      </c>
      <c r="D7300" s="2">
        <v>12</v>
      </c>
      <c r="E7300" s="3">
        <v>40863.67083333333</v>
      </c>
      <c r="F7300" s="11">
        <v>2.08</v>
      </c>
      <c r="G7300" s="2">
        <v>12626</v>
      </c>
      <c r="H7300" s="11">
        <v>24.96</v>
      </c>
    </row>
    <row r="7301" spans="1:8" x14ac:dyDescent="0.25">
      <c r="A7301" s="2">
        <v>576863</v>
      </c>
      <c r="B7301" s="1">
        <v>23234</v>
      </c>
      <c r="C7301" s="2" t="s">
        <v>1171</v>
      </c>
      <c r="D7301" s="2">
        <v>6</v>
      </c>
      <c r="E7301" s="3">
        <v>40863.67083333333</v>
      </c>
      <c r="F7301" s="11">
        <v>2.89</v>
      </c>
      <c r="G7301" s="2">
        <v>12626</v>
      </c>
      <c r="H7301" s="11">
        <v>17.34</v>
      </c>
    </row>
    <row r="7302" spans="1:8" x14ac:dyDescent="0.25">
      <c r="A7302" s="2">
        <v>576863</v>
      </c>
      <c r="B7302" s="1">
        <v>23245</v>
      </c>
      <c r="C7302" s="2" t="s">
        <v>1128</v>
      </c>
      <c r="D7302" s="2">
        <v>4</v>
      </c>
      <c r="E7302" s="3">
        <v>40863.67083333333</v>
      </c>
      <c r="F7302" s="11">
        <v>4.95</v>
      </c>
      <c r="G7302" s="2">
        <v>12626</v>
      </c>
      <c r="H7302" s="11">
        <v>19.8</v>
      </c>
    </row>
    <row r="7303" spans="1:8" x14ac:dyDescent="0.25">
      <c r="A7303" s="2">
        <v>576869</v>
      </c>
      <c r="B7303" s="1">
        <v>23210</v>
      </c>
      <c r="C7303" s="2" t="s">
        <v>1073</v>
      </c>
      <c r="D7303" s="2">
        <v>144</v>
      </c>
      <c r="E7303" s="3">
        <v>40863.680555555555</v>
      </c>
      <c r="F7303" s="11">
        <v>1.04</v>
      </c>
      <c r="G7303" s="2">
        <v>12500</v>
      </c>
      <c r="H7303" s="11">
        <v>149.76</v>
      </c>
    </row>
    <row r="7304" spans="1:8" x14ac:dyDescent="0.25">
      <c r="A7304" s="2">
        <v>576869</v>
      </c>
      <c r="B7304" s="1">
        <v>23211</v>
      </c>
      <c r="C7304" s="2" t="s">
        <v>1379</v>
      </c>
      <c r="D7304" s="2">
        <v>144</v>
      </c>
      <c r="E7304" s="3">
        <v>40863.680555555555</v>
      </c>
      <c r="F7304" s="11">
        <v>1.04</v>
      </c>
      <c r="G7304" s="2">
        <v>12500</v>
      </c>
      <c r="H7304" s="11">
        <v>149.76</v>
      </c>
    </row>
    <row r="7305" spans="1:8" x14ac:dyDescent="0.25">
      <c r="A7305" s="2">
        <v>576869</v>
      </c>
      <c r="B7305" s="1">
        <v>23212</v>
      </c>
      <c r="C7305" s="2" t="s">
        <v>1075</v>
      </c>
      <c r="D7305" s="2">
        <v>144</v>
      </c>
      <c r="E7305" s="3">
        <v>40863.680555555555</v>
      </c>
      <c r="F7305" s="11">
        <v>1.04</v>
      </c>
      <c r="G7305" s="2">
        <v>12500</v>
      </c>
      <c r="H7305" s="11">
        <v>149.76</v>
      </c>
    </row>
    <row r="7306" spans="1:8" x14ac:dyDescent="0.25">
      <c r="A7306" s="2">
        <v>576869</v>
      </c>
      <c r="B7306" s="1">
        <v>23213</v>
      </c>
      <c r="C7306" s="2" t="s">
        <v>1074</v>
      </c>
      <c r="D7306" s="2">
        <v>144</v>
      </c>
      <c r="E7306" s="3">
        <v>40863.680555555555</v>
      </c>
      <c r="F7306" s="11">
        <v>1.04</v>
      </c>
      <c r="G7306" s="2">
        <v>12500</v>
      </c>
      <c r="H7306" s="11">
        <v>149.76</v>
      </c>
    </row>
    <row r="7307" spans="1:8" x14ac:dyDescent="0.25">
      <c r="A7307" s="2">
        <v>576890</v>
      </c>
      <c r="B7307" s="1">
        <v>20719</v>
      </c>
      <c r="C7307" s="2" t="s">
        <v>76</v>
      </c>
      <c r="D7307" s="2">
        <v>10</v>
      </c>
      <c r="E7307" s="3">
        <v>40863.725694444445</v>
      </c>
      <c r="F7307" s="11">
        <v>0.85</v>
      </c>
      <c r="G7307" s="2">
        <v>12662</v>
      </c>
      <c r="H7307" s="11">
        <v>8.5</v>
      </c>
    </row>
    <row r="7308" spans="1:8" x14ac:dyDescent="0.25">
      <c r="A7308" s="2">
        <v>576890</v>
      </c>
      <c r="B7308" s="1">
        <v>20723</v>
      </c>
      <c r="C7308" s="2" t="s">
        <v>672</v>
      </c>
      <c r="D7308" s="2">
        <v>10</v>
      </c>
      <c r="E7308" s="3">
        <v>40863.725694444445</v>
      </c>
      <c r="F7308" s="11">
        <v>0.85</v>
      </c>
      <c r="G7308" s="2">
        <v>12662</v>
      </c>
      <c r="H7308" s="11">
        <v>8.5</v>
      </c>
    </row>
    <row r="7309" spans="1:8" x14ac:dyDescent="0.25">
      <c r="A7309" s="2">
        <v>576890</v>
      </c>
      <c r="B7309" s="1">
        <v>20724</v>
      </c>
      <c r="C7309" s="2" t="s">
        <v>99</v>
      </c>
      <c r="D7309" s="2">
        <v>10</v>
      </c>
      <c r="E7309" s="3">
        <v>40863.725694444445</v>
      </c>
      <c r="F7309" s="11">
        <v>0.85</v>
      </c>
      <c r="G7309" s="2">
        <v>12662</v>
      </c>
      <c r="H7309" s="11">
        <v>8.5</v>
      </c>
    </row>
    <row r="7310" spans="1:8" x14ac:dyDescent="0.25">
      <c r="A7310" s="2">
        <v>576890</v>
      </c>
      <c r="B7310" s="1">
        <v>20914</v>
      </c>
      <c r="C7310" s="2" t="s">
        <v>109</v>
      </c>
      <c r="D7310" s="2">
        <v>6</v>
      </c>
      <c r="E7310" s="3">
        <v>40863.725694444445</v>
      </c>
      <c r="F7310" s="11">
        <v>2.95</v>
      </c>
      <c r="G7310" s="2">
        <v>12662</v>
      </c>
      <c r="H7310" s="11">
        <v>17.700000000000003</v>
      </c>
    </row>
    <row r="7311" spans="1:8" x14ac:dyDescent="0.25">
      <c r="A7311" s="2">
        <v>576890</v>
      </c>
      <c r="B7311" s="1">
        <v>21156</v>
      </c>
      <c r="C7311" s="2" t="s">
        <v>156</v>
      </c>
      <c r="D7311" s="2">
        <v>8</v>
      </c>
      <c r="E7311" s="3">
        <v>40863.725694444445</v>
      </c>
      <c r="F7311" s="11">
        <v>1.95</v>
      </c>
      <c r="G7311" s="2">
        <v>12662</v>
      </c>
      <c r="H7311" s="11">
        <v>15.6</v>
      </c>
    </row>
    <row r="7312" spans="1:8" x14ac:dyDescent="0.25">
      <c r="A7312" s="2">
        <v>576890</v>
      </c>
      <c r="B7312" s="1">
        <v>21981</v>
      </c>
      <c r="C7312" s="2" t="s">
        <v>111</v>
      </c>
      <c r="D7312" s="2">
        <v>24</v>
      </c>
      <c r="E7312" s="3">
        <v>40863.725694444445</v>
      </c>
      <c r="F7312" s="11">
        <v>0.39</v>
      </c>
      <c r="G7312" s="2">
        <v>12662</v>
      </c>
      <c r="H7312" s="11">
        <v>9.36</v>
      </c>
    </row>
    <row r="7313" spans="1:8" x14ac:dyDescent="0.25">
      <c r="A7313" s="2">
        <v>576890</v>
      </c>
      <c r="B7313" s="1">
        <v>22139</v>
      </c>
      <c r="C7313" s="2" t="s">
        <v>445</v>
      </c>
      <c r="D7313" s="2">
        <v>3</v>
      </c>
      <c r="E7313" s="3">
        <v>40863.725694444445</v>
      </c>
      <c r="F7313" s="11">
        <v>4.95</v>
      </c>
      <c r="G7313" s="2">
        <v>12662</v>
      </c>
      <c r="H7313" s="11">
        <v>14.850000000000001</v>
      </c>
    </row>
    <row r="7314" spans="1:8" x14ac:dyDescent="0.25">
      <c r="A7314" s="2">
        <v>576890</v>
      </c>
      <c r="B7314" s="1">
        <v>22141</v>
      </c>
      <c r="C7314" s="2" t="s">
        <v>90</v>
      </c>
      <c r="D7314" s="2">
        <v>6</v>
      </c>
      <c r="E7314" s="3">
        <v>40863.725694444445</v>
      </c>
      <c r="F7314" s="11">
        <v>2.1</v>
      </c>
      <c r="G7314" s="2">
        <v>12662</v>
      </c>
      <c r="H7314" s="11">
        <v>12.600000000000001</v>
      </c>
    </row>
    <row r="7315" spans="1:8" x14ac:dyDescent="0.25">
      <c r="A7315" s="2">
        <v>576890</v>
      </c>
      <c r="B7315" s="1">
        <v>22144</v>
      </c>
      <c r="C7315" s="2" t="s">
        <v>91</v>
      </c>
      <c r="D7315" s="2">
        <v>6</v>
      </c>
      <c r="E7315" s="3">
        <v>40863.725694444445</v>
      </c>
      <c r="F7315" s="11">
        <v>2.1</v>
      </c>
      <c r="G7315" s="2">
        <v>12662</v>
      </c>
      <c r="H7315" s="11">
        <v>12.600000000000001</v>
      </c>
    </row>
    <row r="7316" spans="1:8" x14ac:dyDescent="0.25">
      <c r="A7316" s="2">
        <v>576890</v>
      </c>
      <c r="B7316" s="1">
        <v>22615</v>
      </c>
      <c r="C7316" s="2" t="s">
        <v>920</v>
      </c>
      <c r="D7316" s="2">
        <v>24</v>
      </c>
      <c r="E7316" s="3">
        <v>40863.725694444445</v>
      </c>
      <c r="F7316" s="11">
        <v>0.39</v>
      </c>
      <c r="G7316" s="2">
        <v>12662</v>
      </c>
      <c r="H7316" s="11">
        <v>9.36</v>
      </c>
    </row>
    <row r="7317" spans="1:8" x14ac:dyDescent="0.25">
      <c r="A7317" s="2">
        <v>576890</v>
      </c>
      <c r="B7317" s="1">
        <v>22734</v>
      </c>
      <c r="C7317" s="2" t="s">
        <v>1369</v>
      </c>
      <c r="D7317" s="2">
        <v>6</v>
      </c>
      <c r="E7317" s="3">
        <v>40863.725694444445</v>
      </c>
      <c r="F7317" s="11">
        <v>2.89</v>
      </c>
      <c r="G7317" s="2">
        <v>12662</v>
      </c>
      <c r="H7317" s="11">
        <v>17.34</v>
      </c>
    </row>
    <row r="7318" spans="1:8" x14ac:dyDescent="0.25">
      <c r="A7318" s="2">
        <v>576890</v>
      </c>
      <c r="B7318" s="1">
        <v>22739</v>
      </c>
      <c r="C7318" s="2" t="s">
        <v>1380</v>
      </c>
      <c r="D7318" s="2">
        <v>10</v>
      </c>
      <c r="E7318" s="3">
        <v>40863.725694444445</v>
      </c>
      <c r="F7318" s="11">
        <v>1.65</v>
      </c>
      <c r="G7318" s="2">
        <v>12662</v>
      </c>
      <c r="H7318" s="11">
        <v>16.5</v>
      </c>
    </row>
    <row r="7319" spans="1:8" x14ac:dyDescent="0.25">
      <c r="A7319" s="2">
        <v>576890</v>
      </c>
      <c r="B7319" s="1">
        <v>22898</v>
      </c>
      <c r="C7319" s="2" t="s">
        <v>61</v>
      </c>
      <c r="D7319" s="2">
        <v>8</v>
      </c>
      <c r="E7319" s="3">
        <v>40863.725694444445</v>
      </c>
      <c r="F7319" s="11">
        <v>1.95</v>
      </c>
      <c r="G7319" s="2">
        <v>12662</v>
      </c>
      <c r="H7319" s="11">
        <v>15.6</v>
      </c>
    </row>
    <row r="7320" spans="1:8" x14ac:dyDescent="0.25">
      <c r="A7320" s="2">
        <v>576890</v>
      </c>
      <c r="B7320" s="1">
        <v>22909</v>
      </c>
      <c r="C7320" s="2" t="s">
        <v>1635</v>
      </c>
      <c r="D7320" s="2">
        <v>12</v>
      </c>
      <c r="E7320" s="3">
        <v>40863.725694444445</v>
      </c>
      <c r="F7320" s="11">
        <v>0.85</v>
      </c>
      <c r="G7320" s="2">
        <v>12662</v>
      </c>
      <c r="H7320" s="11">
        <v>10.199999999999999</v>
      </c>
    </row>
    <row r="7321" spans="1:8" x14ac:dyDescent="0.25">
      <c r="A7321" s="2">
        <v>576890</v>
      </c>
      <c r="B7321" s="1">
        <v>22939</v>
      </c>
      <c r="C7321" s="2" t="s">
        <v>1328</v>
      </c>
      <c r="D7321" s="2">
        <v>4</v>
      </c>
      <c r="E7321" s="3">
        <v>40863.725694444445</v>
      </c>
      <c r="F7321" s="11">
        <v>4.95</v>
      </c>
      <c r="G7321" s="2">
        <v>12662</v>
      </c>
      <c r="H7321" s="11">
        <v>19.8</v>
      </c>
    </row>
    <row r="7322" spans="1:8" x14ac:dyDescent="0.25">
      <c r="A7322" s="2">
        <v>576890</v>
      </c>
      <c r="B7322" s="1">
        <v>22952</v>
      </c>
      <c r="C7322" s="2" t="s">
        <v>16</v>
      </c>
      <c r="D7322" s="2">
        <v>24</v>
      </c>
      <c r="E7322" s="3">
        <v>40863.725694444445</v>
      </c>
      <c r="F7322" s="11">
        <v>0.55000000000000004</v>
      </c>
      <c r="G7322" s="2">
        <v>12662</v>
      </c>
      <c r="H7322" s="11">
        <v>13.200000000000001</v>
      </c>
    </row>
    <row r="7323" spans="1:8" x14ac:dyDescent="0.25">
      <c r="A7323" s="2">
        <v>576890</v>
      </c>
      <c r="B7323" s="1">
        <v>23348</v>
      </c>
      <c r="C7323" s="2" t="s">
        <v>1577</v>
      </c>
      <c r="D7323" s="2">
        <v>6</v>
      </c>
      <c r="E7323" s="3">
        <v>40863.725694444445</v>
      </c>
      <c r="F7323" s="11">
        <v>2.08</v>
      </c>
      <c r="G7323" s="2">
        <v>12662</v>
      </c>
      <c r="H7323" s="11">
        <v>12.48</v>
      </c>
    </row>
    <row r="7324" spans="1:8" x14ac:dyDescent="0.25">
      <c r="A7324" s="2">
        <v>576890</v>
      </c>
      <c r="B7324" s="1">
        <v>23349</v>
      </c>
      <c r="C7324" s="2" t="s">
        <v>1680</v>
      </c>
      <c r="D7324" s="2">
        <v>12</v>
      </c>
      <c r="E7324" s="3">
        <v>40863.725694444445</v>
      </c>
      <c r="F7324" s="11">
        <v>1.25</v>
      </c>
      <c r="G7324" s="2">
        <v>12662</v>
      </c>
      <c r="H7324" s="11">
        <v>15</v>
      </c>
    </row>
    <row r="7325" spans="1:8" x14ac:dyDescent="0.25">
      <c r="A7325" s="2">
        <v>576890</v>
      </c>
      <c r="B7325" s="1">
        <v>23351</v>
      </c>
      <c r="C7325" s="2" t="s">
        <v>1607</v>
      </c>
      <c r="D7325" s="2">
        <v>12</v>
      </c>
      <c r="E7325" s="3">
        <v>40863.725694444445</v>
      </c>
      <c r="F7325" s="11">
        <v>1.25</v>
      </c>
      <c r="G7325" s="2">
        <v>12662</v>
      </c>
      <c r="H7325" s="11">
        <v>15</v>
      </c>
    </row>
    <row r="7326" spans="1:8" x14ac:dyDescent="0.25">
      <c r="A7326" s="2">
        <v>576890</v>
      </c>
      <c r="B7326" s="1">
        <v>23353</v>
      </c>
      <c r="C7326" s="2" t="s">
        <v>1357</v>
      </c>
      <c r="D7326" s="2">
        <v>12</v>
      </c>
      <c r="E7326" s="3">
        <v>40863.725694444445</v>
      </c>
      <c r="F7326" s="11">
        <v>0.83</v>
      </c>
      <c r="G7326" s="2">
        <v>12662</v>
      </c>
      <c r="H7326" s="11">
        <v>9.9599999999999991</v>
      </c>
    </row>
    <row r="7327" spans="1:8" x14ac:dyDescent="0.25">
      <c r="A7327" s="2">
        <v>576890</v>
      </c>
      <c r="B7327" s="1">
        <v>23382</v>
      </c>
      <c r="C7327" s="2" t="s">
        <v>1657</v>
      </c>
      <c r="D7327" s="2">
        <v>4</v>
      </c>
      <c r="E7327" s="3">
        <v>40863.725694444445</v>
      </c>
      <c r="F7327" s="11">
        <v>3.75</v>
      </c>
      <c r="G7327" s="2">
        <v>12662</v>
      </c>
      <c r="H7327" s="11">
        <v>15</v>
      </c>
    </row>
    <row r="7328" spans="1:8" x14ac:dyDescent="0.25">
      <c r="A7328" s="2">
        <v>576890</v>
      </c>
      <c r="B7328" s="1">
        <v>23480</v>
      </c>
      <c r="C7328" s="2" t="s">
        <v>1686</v>
      </c>
      <c r="D7328" s="2">
        <v>4</v>
      </c>
      <c r="E7328" s="3">
        <v>40863.725694444445</v>
      </c>
      <c r="F7328" s="11">
        <v>3.75</v>
      </c>
      <c r="G7328" s="2">
        <v>12662</v>
      </c>
      <c r="H7328" s="11">
        <v>15</v>
      </c>
    </row>
    <row r="7329" spans="1:8" x14ac:dyDescent="0.25">
      <c r="A7329" s="2">
        <v>576891</v>
      </c>
      <c r="B7329" s="1">
        <v>22141</v>
      </c>
      <c r="C7329" s="2" t="s">
        <v>90</v>
      </c>
      <c r="D7329" s="2">
        <v>12</v>
      </c>
      <c r="E7329" s="3">
        <v>40863.726388888892</v>
      </c>
      <c r="F7329" s="11">
        <v>2.1</v>
      </c>
      <c r="G7329" s="2">
        <v>12662</v>
      </c>
      <c r="H7329" s="11">
        <v>25.200000000000003</v>
      </c>
    </row>
    <row r="7330" spans="1:8" x14ac:dyDescent="0.25">
      <c r="A7330" s="2">
        <v>576891</v>
      </c>
      <c r="B7330" s="1">
        <v>22144</v>
      </c>
      <c r="C7330" s="2" t="s">
        <v>91</v>
      </c>
      <c r="D7330" s="2">
        <v>12</v>
      </c>
      <c r="E7330" s="3">
        <v>40863.726388888892</v>
      </c>
      <c r="F7330" s="11">
        <v>2.1</v>
      </c>
      <c r="G7330" s="2">
        <v>12662</v>
      </c>
      <c r="H7330" s="11">
        <v>25.200000000000003</v>
      </c>
    </row>
    <row r="7331" spans="1:8" x14ac:dyDescent="0.25">
      <c r="A7331" s="2">
        <v>576891</v>
      </c>
      <c r="B7331" s="1">
        <v>22749</v>
      </c>
      <c r="C7331" s="2" t="s">
        <v>1670</v>
      </c>
      <c r="D7331" s="2">
        <v>4</v>
      </c>
      <c r="E7331" s="3">
        <v>40863.726388888892</v>
      </c>
      <c r="F7331" s="11">
        <v>3.75</v>
      </c>
      <c r="G7331" s="2">
        <v>12662</v>
      </c>
      <c r="H7331" s="11">
        <v>15</v>
      </c>
    </row>
    <row r="7332" spans="1:8" x14ac:dyDescent="0.25">
      <c r="A7332" s="2">
        <v>576891</v>
      </c>
      <c r="B7332" s="1">
        <v>22750</v>
      </c>
      <c r="C7332" s="2" t="s">
        <v>1671</v>
      </c>
      <c r="D7332" s="2">
        <v>4</v>
      </c>
      <c r="E7332" s="3">
        <v>40863.726388888892</v>
      </c>
      <c r="F7332" s="11">
        <v>3.75</v>
      </c>
      <c r="G7332" s="2">
        <v>12662</v>
      </c>
      <c r="H7332" s="11">
        <v>15</v>
      </c>
    </row>
    <row r="7333" spans="1:8" x14ac:dyDescent="0.25">
      <c r="A7333" s="2">
        <v>576891</v>
      </c>
      <c r="B7333" s="1">
        <v>22751</v>
      </c>
      <c r="C7333" s="2" t="s">
        <v>302</v>
      </c>
      <c r="D7333" s="2">
        <v>4</v>
      </c>
      <c r="E7333" s="3">
        <v>40863.726388888892</v>
      </c>
      <c r="F7333" s="11">
        <v>3.75</v>
      </c>
      <c r="G7333" s="2">
        <v>12662</v>
      </c>
      <c r="H7333" s="11">
        <v>15</v>
      </c>
    </row>
    <row r="7334" spans="1:8" x14ac:dyDescent="0.25">
      <c r="A7334" s="2">
        <v>576891</v>
      </c>
      <c r="B7334" s="1">
        <v>22960</v>
      </c>
      <c r="C7334" s="2" t="s">
        <v>52</v>
      </c>
      <c r="D7334" s="2">
        <v>6</v>
      </c>
      <c r="E7334" s="3">
        <v>40863.726388888892</v>
      </c>
      <c r="F7334" s="11">
        <v>4.25</v>
      </c>
      <c r="G7334" s="2">
        <v>12662</v>
      </c>
      <c r="H7334" s="11">
        <v>25.5</v>
      </c>
    </row>
    <row r="7335" spans="1:8" x14ac:dyDescent="0.25">
      <c r="A7335" s="2">
        <v>576893</v>
      </c>
      <c r="B7335" s="1">
        <v>21156</v>
      </c>
      <c r="C7335" s="2" t="s">
        <v>156</v>
      </c>
      <c r="D7335" s="2">
        <v>8</v>
      </c>
      <c r="E7335" s="3">
        <v>40864.353472222225</v>
      </c>
      <c r="F7335" s="11">
        <v>1.95</v>
      </c>
      <c r="G7335" s="2">
        <v>12481</v>
      </c>
      <c r="H7335" s="11">
        <v>15.6</v>
      </c>
    </row>
    <row r="7336" spans="1:8" x14ac:dyDescent="0.25">
      <c r="A7336" s="2">
        <v>576893</v>
      </c>
      <c r="B7336" s="1">
        <v>21917</v>
      </c>
      <c r="C7336" s="2" t="s">
        <v>405</v>
      </c>
      <c r="D7336" s="2">
        <v>24</v>
      </c>
      <c r="E7336" s="3">
        <v>40864.353472222225</v>
      </c>
      <c r="F7336" s="11">
        <v>0.42</v>
      </c>
      <c r="G7336" s="2">
        <v>12481</v>
      </c>
      <c r="H7336" s="11">
        <v>10.08</v>
      </c>
    </row>
    <row r="7337" spans="1:8" x14ac:dyDescent="0.25">
      <c r="A7337" s="2">
        <v>576893</v>
      </c>
      <c r="B7337" s="1">
        <v>22549</v>
      </c>
      <c r="C7337" s="2" t="s">
        <v>12</v>
      </c>
      <c r="D7337" s="2">
        <v>12</v>
      </c>
      <c r="E7337" s="3">
        <v>40864.353472222225</v>
      </c>
      <c r="F7337" s="11">
        <v>1.45</v>
      </c>
      <c r="G7337" s="2">
        <v>12481</v>
      </c>
      <c r="H7337" s="11">
        <v>17.399999999999999</v>
      </c>
    </row>
    <row r="7338" spans="1:8" x14ac:dyDescent="0.25">
      <c r="A7338" s="2">
        <v>576893</v>
      </c>
      <c r="B7338" s="1">
        <v>22555</v>
      </c>
      <c r="C7338" s="2" t="s">
        <v>181</v>
      </c>
      <c r="D7338" s="2">
        <v>12</v>
      </c>
      <c r="E7338" s="3">
        <v>40864.353472222225</v>
      </c>
      <c r="F7338" s="11">
        <v>1.65</v>
      </c>
      <c r="G7338" s="2">
        <v>12481</v>
      </c>
      <c r="H7338" s="11">
        <v>19.799999999999997</v>
      </c>
    </row>
    <row r="7339" spans="1:8" x14ac:dyDescent="0.25">
      <c r="A7339" s="2">
        <v>576893</v>
      </c>
      <c r="B7339" s="1">
        <v>22556</v>
      </c>
      <c r="C7339" s="2" t="s">
        <v>77</v>
      </c>
      <c r="D7339" s="2">
        <v>12</v>
      </c>
      <c r="E7339" s="3">
        <v>40864.353472222225</v>
      </c>
      <c r="F7339" s="11">
        <v>1.65</v>
      </c>
      <c r="G7339" s="2">
        <v>12481</v>
      </c>
      <c r="H7339" s="11">
        <v>19.799999999999997</v>
      </c>
    </row>
    <row r="7340" spans="1:8" x14ac:dyDescent="0.25">
      <c r="A7340" s="2">
        <v>576893</v>
      </c>
      <c r="B7340" s="1">
        <v>22619</v>
      </c>
      <c r="C7340" s="2" t="s">
        <v>497</v>
      </c>
      <c r="D7340" s="2">
        <v>4</v>
      </c>
      <c r="E7340" s="3">
        <v>40864.353472222225</v>
      </c>
      <c r="F7340" s="11">
        <v>3.75</v>
      </c>
      <c r="G7340" s="2">
        <v>12481</v>
      </c>
      <c r="H7340" s="11">
        <v>15</v>
      </c>
    </row>
    <row r="7341" spans="1:8" x14ac:dyDescent="0.25">
      <c r="A7341" s="2">
        <v>576893</v>
      </c>
      <c r="B7341" s="1">
        <v>22620</v>
      </c>
      <c r="C7341" s="2" t="s">
        <v>155</v>
      </c>
      <c r="D7341" s="2">
        <v>12</v>
      </c>
      <c r="E7341" s="3">
        <v>40864.353472222225</v>
      </c>
      <c r="F7341" s="11">
        <v>1.45</v>
      </c>
      <c r="G7341" s="2">
        <v>12481</v>
      </c>
      <c r="H7341" s="11">
        <v>17.399999999999999</v>
      </c>
    </row>
    <row r="7342" spans="1:8" x14ac:dyDescent="0.25">
      <c r="A7342" s="2">
        <v>576893</v>
      </c>
      <c r="B7342" s="1">
        <v>23289</v>
      </c>
      <c r="C7342" s="2" t="s">
        <v>1162</v>
      </c>
      <c r="D7342" s="2">
        <v>8</v>
      </c>
      <c r="E7342" s="3">
        <v>40864.353472222225</v>
      </c>
      <c r="F7342" s="11">
        <v>1.25</v>
      </c>
      <c r="G7342" s="2">
        <v>12481</v>
      </c>
      <c r="H7342" s="11">
        <v>10</v>
      </c>
    </row>
    <row r="7343" spans="1:8" x14ac:dyDescent="0.25">
      <c r="A7343" s="2">
        <v>576893</v>
      </c>
      <c r="B7343" s="1">
        <v>23291</v>
      </c>
      <c r="C7343" s="2" t="s">
        <v>1165</v>
      </c>
      <c r="D7343" s="2">
        <v>8</v>
      </c>
      <c r="E7343" s="3">
        <v>40864.353472222225</v>
      </c>
      <c r="F7343" s="11">
        <v>1.25</v>
      </c>
      <c r="G7343" s="2">
        <v>12481</v>
      </c>
      <c r="H7343" s="11">
        <v>10</v>
      </c>
    </row>
    <row r="7344" spans="1:8" x14ac:dyDescent="0.25">
      <c r="A7344" s="2">
        <v>576893</v>
      </c>
      <c r="B7344" s="1">
        <v>23569</v>
      </c>
      <c r="C7344" s="2" t="s">
        <v>1699</v>
      </c>
      <c r="D7344" s="2">
        <v>4</v>
      </c>
      <c r="E7344" s="3">
        <v>40864.353472222225</v>
      </c>
      <c r="F7344" s="11">
        <v>4.95</v>
      </c>
      <c r="G7344" s="2">
        <v>12481</v>
      </c>
      <c r="H7344" s="11">
        <v>19.8</v>
      </c>
    </row>
    <row r="7345" spans="1:8" x14ac:dyDescent="0.25">
      <c r="A7345" s="2">
        <v>576893</v>
      </c>
      <c r="B7345" s="1">
        <v>84077</v>
      </c>
      <c r="C7345" s="2" t="s">
        <v>1072</v>
      </c>
      <c r="D7345" s="2">
        <v>48</v>
      </c>
      <c r="E7345" s="3">
        <v>40864.353472222225</v>
      </c>
      <c r="F7345" s="11">
        <v>0.28999999999999998</v>
      </c>
      <c r="G7345" s="2">
        <v>12481</v>
      </c>
      <c r="H7345" s="11">
        <v>13.919999999999998</v>
      </c>
    </row>
    <row r="7346" spans="1:8" x14ac:dyDescent="0.25">
      <c r="A7346" s="2">
        <v>576909</v>
      </c>
      <c r="B7346" s="1">
        <v>21731</v>
      </c>
      <c r="C7346" s="2" t="s">
        <v>145</v>
      </c>
      <c r="D7346" s="2">
        <v>24</v>
      </c>
      <c r="E7346" s="3">
        <v>40864.40902777778</v>
      </c>
      <c r="F7346" s="11">
        <v>1.65</v>
      </c>
      <c r="G7346" s="2">
        <v>12471</v>
      </c>
      <c r="H7346" s="11">
        <v>39.599999999999994</v>
      </c>
    </row>
    <row r="7347" spans="1:8" x14ac:dyDescent="0.25">
      <c r="A7347" s="2">
        <v>576909</v>
      </c>
      <c r="B7347" s="1">
        <v>22045</v>
      </c>
      <c r="C7347" s="2" t="s">
        <v>781</v>
      </c>
      <c r="D7347" s="2">
        <v>25</v>
      </c>
      <c r="E7347" s="3">
        <v>40864.40902777778</v>
      </c>
      <c r="F7347" s="11">
        <v>0.42</v>
      </c>
      <c r="G7347" s="2">
        <v>12471</v>
      </c>
      <c r="H7347" s="11">
        <v>10.5</v>
      </c>
    </row>
    <row r="7348" spans="1:8" x14ac:dyDescent="0.25">
      <c r="A7348" s="2">
        <v>576909</v>
      </c>
      <c r="B7348" s="1">
        <v>22621</v>
      </c>
      <c r="C7348" s="2" t="s">
        <v>193</v>
      </c>
      <c r="D7348" s="2">
        <v>12</v>
      </c>
      <c r="E7348" s="3">
        <v>40864.40902777778</v>
      </c>
      <c r="F7348" s="11">
        <v>1.65</v>
      </c>
      <c r="G7348" s="2">
        <v>12471</v>
      </c>
      <c r="H7348" s="11">
        <v>19.799999999999997</v>
      </c>
    </row>
    <row r="7349" spans="1:8" x14ac:dyDescent="0.25">
      <c r="A7349" s="2">
        <v>576909</v>
      </c>
      <c r="B7349" s="1">
        <v>22704</v>
      </c>
      <c r="C7349" s="2" t="s">
        <v>399</v>
      </c>
      <c r="D7349" s="2">
        <v>25</v>
      </c>
      <c r="E7349" s="3">
        <v>40864.40902777778</v>
      </c>
      <c r="F7349" s="11">
        <v>0.42</v>
      </c>
      <c r="G7349" s="2">
        <v>12471</v>
      </c>
      <c r="H7349" s="11">
        <v>10.5</v>
      </c>
    </row>
    <row r="7350" spans="1:8" x14ac:dyDescent="0.25">
      <c r="A7350" s="2">
        <v>576909</v>
      </c>
      <c r="B7350" s="1">
        <v>22705</v>
      </c>
      <c r="C7350" s="2" t="s">
        <v>1166</v>
      </c>
      <c r="D7350" s="2">
        <v>25</v>
      </c>
      <c r="E7350" s="3">
        <v>40864.40902777778</v>
      </c>
      <c r="F7350" s="11">
        <v>0.42</v>
      </c>
      <c r="G7350" s="2">
        <v>12471</v>
      </c>
      <c r="H7350" s="11">
        <v>10.5</v>
      </c>
    </row>
    <row r="7351" spans="1:8" x14ac:dyDescent="0.25">
      <c r="A7351" s="2">
        <v>576909</v>
      </c>
      <c r="B7351" s="1">
        <v>22728</v>
      </c>
      <c r="C7351" s="2" t="s">
        <v>191</v>
      </c>
      <c r="D7351" s="2">
        <v>12</v>
      </c>
      <c r="E7351" s="3">
        <v>40864.40902777778</v>
      </c>
      <c r="F7351" s="11">
        <v>3.75</v>
      </c>
      <c r="G7351" s="2">
        <v>12471</v>
      </c>
      <c r="H7351" s="11">
        <v>45</v>
      </c>
    </row>
    <row r="7352" spans="1:8" x14ac:dyDescent="0.25">
      <c r="A7352" s="2">
        <v>576909</v>
      </c>
      <c r="B7352" s="1">
        <v>22813</v>
      </c>
      <c r="C7352" s="2" t="s">
        <v>521</v>
      </c>
      <c r="D7352" s="2">
        <v>12</v>
      </c>
      <c r="E7352" s="3">
        <v>40864.40902777778</v>
      </c>
      <c r="F7352" s="11">
        <v>1.95</v>
      </c>
      <c r="G7352" s="2">
        <v>12471</v>
      </c>
      <c r="H7352" s="11">
        <v>23.4</v>
      </c>
    </row>
    <row r="7353" spans="1:8" x14ac:dyDescent="0.25">
      <c r="A7353" s="2">
        <v>576909</v>
      </c>
      <c r="B7353" s="1">
        <v>22961</v>
      </c>
      <c r="C7353" s="2" t="s">
        <v>13</v>
      </c>
      <c r="D7353" s="2">
        <v>24</v>
      </c>
      <c r="E7353" s="3">
        <v>40864.40902777778</v>
      </c>
      <c r="F7353" s="11">
        <v>1.45</v>
      </c>
      <c r="G7353" s="2">
        <v>12471</v>
      </c>
      <c r="H7353" s="11">
        <v>34.799999999999997</v>
      </c>
    </row>
    <row r="7354" spans="1:8" x14ac:dyDescent="0.25">
      <c r="A7354" s="2">
        <v>576909</v>
      </c>
      <c r="B7354" s="1">
        <v>23082</v>
      </c>
      <c r="C7354" s="2" t="s">
        <v>978</v>
      </c>
      <c r="D7354" s="2">
        <v>6</v>
      </c>
      <c r="E7354" s="3">
        <v>40864.40902777778</v>
      </c>
      <c r="F7354" s="11">
        <v>3.75</v>
      </c>
      <c r="G7354" s="2">
        <v>12471</v>
      </c>
      <c r="H7354" s="11">
        <v>22.5</v>
      </c>
    </row>
    <row r="7355" spans="1:8" x14ac:dyDescent="0.25">
      <c r="A7355" s="2">
        <v>576909</v>
      </c>
      <c r="B7355" s="1">
        <v>23084</v>
      </c>
      <c r="C7355" s="2" t="s">
        <v>961</v>
      </c>
      <c r="D7355" s="2">
        <v>6</v>
      </c>
      <c r="E7355" s="3">
        <v>40864.40902777778</v>
      </c>
      <c r="F7355" s="11">
        <v>2.08</v>
      </c>
      <c r="G7355" s="2">
        <v>12471</v>
      </c>
      <c r="H7355" s="11">
        <v>12.48</v>
      </c>
    </row>
    <row r="7356" spans="1:8" x14ac:dyDescent="0.25">
      <c r="A7356" s="2">
        <v>576909</v>
      </c>
      <c r="B7356" s="1">
        <v>23100</v>
      </c>
      <c r="C7356" s="2" t="s">
        <v>1703</v>
      </c>
      <c r="D7356" s="2">
        <v>12</v>
      </c>
      <c r="E7356" s="3">
        <v>40864.40902777778</v>
      </c>
      <c r="F7356" s="11">
        <v>1.25</v>
      </c>
      <c r="G7356" s="2">
        <v>12471</v>
      </c>
      <c r="H7356" s="11">
        <v>15</v>
      </c>
    </row>
    <row r="7357" spans="1:8" x14ac:dyDescent="0.25">
      <c r="A7357" s="2">
        <v>576909</v>
      </c>
      <c r="B7357" s="1">
        <v>23101</v>
      </c>
      <c r="C7357" s="2" t="s">
        <v>1704</v>
      </c>
      <c r="D7357" s="2">
        <v>12</v>
      </c>
      <c r="E7357" s="3">
        <v>40864.40902777778</v>
      </c>
      <c r="F7357" s="11">
        <v>0.83</v>
      </c>
      <c r="G7357" s="2">
        <v>12471</v>
      </c>
      <c r="H7357" s="11">
        <v>9.9599999999999991</v>
      </c>
    </row>
    <row r="7358" spans="1:8" x14ac:dyDescent="0.25">
      <c r="A7358" s="2">
        <v>576909</v>
      </c>
      <c r="B7358" s="1">
        <v>23108</v>
      </c>
      <c r="C7358" s="2" t="s">
        <v>993</v>
      </c>
      <c r="D7358" s="2">
        <v>8</v>
      </c>
      <c r="E7358" s="3">
        <v>40864.40902777778</v>
      </c>
      <c r="F7358" s="11">
        <v>6.25</v>
      </c>
      <c r="G7358" s="2">
        <v>12471</v>
      </c>
      <c r="H7358" s="11">
        <v>50</v>
      </c>
    </row>
    <row r="7359" spans="1:8" x14ac:dyDescent="0.25">
      <c r="A7359" s="2">
        <v>576909</v>
      </c>
      <c r="B7359" s="1">
        <v>23158</v>
      </c>
      <c r="C7359" s="2" t="s">
        <v>824</v>
      </c>
      <c r="D7359" s="2">
        <v>12</v>
      </c>
      <c r="E7359" s="3">
        <v>40864.40902777778</v>
      </c>
      <c r="F7359" s="11">
        <v>2.08</v>
      </c>
      <c r="G7359" s="2">
        <v>12471</v>
      </c>
      <c r="H7359" s="11">
        <v>24.96</v>
      </c>
    </row>
    <row r="7360" spans="1:8" x14ac:dyDescent="0.25">
      <c r="A7360" s="2">
        <v>576909</v>
      </c>
      <c r="B7360" s="1">
        <v>23159</v>
      </c>
      <c r="C7360" s="2" t="s">
        <v>822</v>
      </c>
      <c r="D7360" s="2">
        <v>12</v>
      </c>
      <c r="E7360" s="3">
        <v>40864.40902777778</v>
      </c>
      <c r="F7360" s="11">
        <v>2.08</v>
      </c>
      <c r="G7360" s="2">
        <v>12471</v>
      </c>
      <c r="H7360" s="11">
        <v>24.96</v>
      </c>
    </row>
    <row r="7361" spans="1:8" x14ac:dyDescent="0.25">
      <c r="A7361" s="2">
        <v>576909</v>
      </c>
      <c r="B7361" s="1">
        <v>23174</v>
      </c>
      <c r="C7361" s="2" t="s">
        <v>997</v>
      </c>
      <c r="D7361" s="2">
        <v>12</v>
      </c>
      <c r="E7361" s="3">
        <v>40864.40902777778</v>
      </c>
      <c r="F7361" s="11">
        <v>4.1500000000000004</v>
      </c>
      <c r="G7361" s="2">
        <v>12471</v>
      </c>
      <c r="H7361" s="11">
        <v>49.800000000000004</v>
      </c>
    </row>
    <row r="7362" spans="1:8" x14ac:dyDescent="0.25">
      <c r="A7362" s="2">
        <v>576909</v>
      </c>
      <c r="B7362" s="1">
        <v>23197</v>
      </c>
      <c r="C7362" s="2" t="s">
        <v>1186</v>
      </c>
      <c r="D7362" s="2">
        <v>12</v>
      </c>
      <c r="E7362" s="3">
        <v>40864.40902777778</v>
      </c>
      <c r="F7362" s="11">
        <v>1.45</v>
      </c>
      <c r="G7362" s="2">
        <v>12471</v>
      </c>
      <c r="H7362" s="11">
        <v>17.399999999999999</v>
      </c>
    </row>
    <row r="7363" spans="1:8" x14ac:dyDescent="0.25">
      <c r="A7363" s="2">
        <v>576909</v>
      </c>
      <c r="B7363" s="1">
        <v>23198</v>
      </c>
      <c r="C7363" s="2" t="s">
        <v>1187</v>
      </c>
      <c r="D7363" s="2">
        <v>12</v>
      </c>
      <c r="E7363" s="3">
        <v>40864.40902777778</v>
      </c>
      <c r="F7363" s="11">
        <v>1.45</v>
      </c>
      <c r="G7363" s="2">
        <v>12471</v>
      </c>
      <c r="H7363" s="11">
        <v>17.399999999999999</v>
      </c>
    </row>
    <row r="7364" spans="1:8" x14ac:dyDescent="0.25">
      <c r="A7364" s="2">
        <v>576909</v>
      </c>
      <c r="B7364" s="1">
        <v>23238</v>
      </c>
      <c r="C7364" s="2" t="s">
        <v>1185</v>
      </c>
      <c r="D7364" s="2">
        <v>12</v>
      </c>
      <c r="E7364" s="3">
        <v>40864.40902777778</v>
      </c>
      <c r="F7364" s="11">
        <v>4.1500000000000004</v>
      </c>
      <c r="G7364" s="2">
        <v>12471</v>
      </c>
      <c r="H7364" s="11">
        <v>49.800000000000004</v>
      </c>
    </row>
    <row r="7365" spans="1:8" x14ac:dyDescent="0.25">
      <c r="A7365" s="2">
        <v>576909</v>
      </c>
      <c r="B7365" s="1">
        <v>23245</v>
      </c>
      <c r="C7365" s="2" t="s">
        <v>1128</v>
      </c>
      <c r="D7365" s="2">
        <v>64</v>
      </c>
      <c r="E7365" s="3">
        <v>40864.40902777778</v>
      </c>
      <c r="F7365" s="11">
        <v>4.1500000000000004</v>
      </c>
      <c r="G7365" s="2">
        <v>12471</v>
      </c>
      <c r="H7365" s="11">
        <v>265.60000000000002</v>
      </c>
    </row>
    <row r="7366" spans="1:8" x14ac:dyDescent="0.25">
      <c r="A7366" s="2">
        <v>576909</v>
      </c>
      <c r="B7366" s="1">
        <v>23289</v>
      </c>
      <c r="C7366" s="2" t="s">
        <v>1162</v>
      </c>
      <c r="D7366" s="2">
        <v>16</v>
      </c>
      <c r="E7366" s="3">
        <v>40864.40902777778</v>
      </c>
      <c r="F7366" s="11">
        <v>1.25</v>
      </c>
      <c r="G7366" s="2">
        <v>12471</v>
      </c>
      <c r="H7366" s="11">
        <v>20</v>
      </c>
    </row>
    <row r="7367" spans="1:8" x14ac:dyDescent="0.25">
      <c r="A7367" s="2">
        <v>576909</v>
      </c>
      <c r="B7367" s="1">
        <v>23294</v>
      </c>
      <c r="C7367" s="2" t="s">
        <v>1206</v>
      </c>
      <c r="D7367" s="2">
        <v>8</v>
      </c>
      <c r="E7367" s="3">
        <v>40864.40902777778</v>
      </c>
      <c r="F7367" s="11">
        <v>0.83</v>
      </c>
      <c r="G7367" s="2">
        <v>12471</v>
      </c>
      <c r="H7367" s="11">
        <v>6.64</v>
      </c>
    </row>
    <row r="7368" spans="1:8" x14ac:dyDescent="0.25">
      <c r="A7368" s="2">
        <v>576909</v>
      </c>
      <c r="B7368" s="1">
        <v>23307</v>
      </c>
      <c r="C7368" s="2" t="s">
        <v>1129</v>
      </c>
      <c r="D7368" s="2">
        <v>24</v>
      </c>
      <c r="E7368" s="3">
        <v>40864.40902777778</v>
      </c>
      <c r="F7368" s="11">
        <v>0.55000000000000004</v>
      </c>
      <c r="G7368" s="2">
        <v>12471</v>
      </c>
      <c r="H7368" s="11">
        <v>13.200000000000001</v>
      </c>
    </row>
    <row r="7369" spans="1:8" x14ac:dyDescent="0.25">
      <c r="A7369" s="2">
        <v>576909</v>
      </c>
      <c r="B7369" s="1">
        <v>23309</v>
      </c>
      <c r="C7369" s="2" t="s">
        <v>1086</v>
      </c>
      <c r="D7369" s="2">
        <v>24</v>
      </c>
      <c r="E7369" s="3">
        <v>40864.40902777778</v>
      </c>
      <c r="F7369" s="11">
        <v>0.55000000000000004</v>
      </c>
      <c r="G7369" s="2">
        <v>12471</v>
      </c>
      <c r="H7369" s="11">
        <v>13.200000000000001</v>
      </c>
    </row>
    <row r="7370" spans="1:8" x14ac:dyDescent="0.25">
      <c r="A7370" s="2">
        <v>576909</v>
      </c>
      <c r="B7370" s="1">
        <v>23347</v>
      </c>
      <c r="C7370" s="2" t="s">
        <v>1702</v>
      </c>
      <c r="D7370" s="2">
        <v>12</v>
      </c>
      <c r="E7370" s="3">
        <v>40864.40902777778</v>
      </c>
      <c r="F7370" s="11">
        <v>1.25</v>
      </c>
      <c r="G7370" s="2">
        <v>12471</v>
      </c>
      <c r="H7370" s="11">
        <v>15</v>
      </c>
    </row>
    <row r="7371" spans="1:8" x14ac:dyDescent="0.25">
      <c r="A7371" s="2">
        <v>576909</v>
      </c>
      <c r="B7371" s="1">
        <v>23378</v>
      </c>
      <c r="C7371" s="2" t="s">
        <v>1553</v>
      </c>
      <c r="D7371" s="2">
        <v>24</v>
      </c>
      <c r="E7371" s="3">
        <v>40864.40902777778</v>
      </c>
      <c r="F7371" s="11">
        <v>0.39</v>
      </c>
      <c r="G7371" s="2">
        <v>12471</v>
      </c>
      <c r="H7371" s="11">
        <v>9.36</v>
      </c>
    </row>
    <row r="7372" spans="1:8" x14ac:dyDescent="0.25">
      <c r="A7372" s="2">
        <v>576909</v>
      </c>
      <c r="B7372" s="1">
        <v>23392</v>
      </c>
      <c r="C7372" s="2" t="s">
        <v>1595</v>
      </c>
      <c r="D7372" s="2">
        <v>12</v>
      </c>
      <c r="E7372" s="3">
        <v>40864.40902777778</v>
      </c>
      <c r="F7372" s="11">
        <v>2.08</v>
      </c>
      <c r="G7372" s="2">
        <v>12471</v>
      </c>
      <c r="H7372" s="11">
        <v>24.96</v>
      </c>
    </row>
    <row r="7373" spans="1:8" x14ac:dyDescent="0.25">
      <c r="A7373" s="2">
        <v>576909</v>
      </c>
      <c r="B7373" s="1">
        <v>23445</v>
      </c>
      <c r="C7373" s="2" t="s">
        <v>1469</v>
      </c>
      <c r="D7373" s="2">
        <v>20</v>
      </c>
      <c r="E7373" s="3">
        <v>40864.40902777778</v>
      </c>
      <c r="F7373" s="11">
        <v>0.83</v>
      </c>
      <c r="G7373" s="2">
        <v>12471</v>
      </c>
      <c r="H7373" s="11">
        <v>16.599999999999998</v>
      </c>
    </row>
    <row r="7374" spans="1:8" x14ac:dyDescent="0.25">
      <c r="A7374" s="2">
        <v>576909</v>
      </c>
      <c r="B7374" s="1">
        <v>23480</v>
      </c>
      <c r="C7374" s="2" t="s">
        <v>1686</v>
      </c>
      <c r="D7374" s="2">
        <v>4</v>
      </c>
      <c r="E7374" s="3">
        <v>40864.40902777778</v>
      </c>
      <c r="F7374" s="11">
        <v>3.75</v>
      </c>
      <c r="G7374" s="2">
        <v>12471</v>
      </c>
      <c r="H7374" s="11">
        <v>15</v>
      </c>
    </row>
    <row r="7375" spans="1:8" x14ac:dyDescent="0.25">
      <c r="A7375" s="2">
        <v>576909</v>
      </c>
      <c r="B7375" s="1">
        <v>23569</v>
      </c>
      <c r="C7375" s="2" t="s">
        <v>1699</v>
      </c>
      <c r="D7375" s="2">
        <v>4</v>
      </c>
      <c r="E7375" s="3">
        <v>40864.40902777778</v>
      </c>
      <c r="F7375" s="11">
        <v>4.95</v>
      </c>
      <c r="G7375" s="2">
        <v>12471</v>
      </c>
      <c r="H7375" s="11">
        <v>19.8</v>
      </c>
    </row>
    <row r="7376" spans="1:8" x14ac:dyDescent="0.25">
      <c r="A7376" s="2">
        <v>576909</v>
      </c>
      <c r="B7376" s="1">
        <v>84012</v>
      </c>
      <c r="C7376" s="2" t="s">
        <v>234</v>
      </c>
      <c r="D7376" s="2">
        <v>24</v>
      </c>
      <c r="E7376" s="3">
        <v>40864.40902777778</v>
      </c>
      <c r="F7376" s="11">
        <v>0.85</v>
      </c>
      <c r="G7376" s="2">
        <v>12471</v>
      </c>
      <c r="H7376" s="11">
        <v>20.399999999999999</v>
      </c>
    </row>
    <row r="7377" spans="1:8" x14ac:dyDescent="0.25">
      <c r="A7377" s="2">
        <v>576910</v>
      </c>
      <c r="B7377" s="1">
        <v>21035</v>
      </c>
      <c r="C7377" s="2" t="s">
        <v>142</v>
      </c>
      <c r="D7377" s="2">
        <v>18</v>
      </c>
      <c r="E7377" s="3">
        <v>40864.410416666666</v>
      </c>
      <c r="F7377" s="11">
        <v>3.25</v>
      </c>
      <c r="G7377" s="2">
        <v>12477</v>
      </c>
      <c r="H7377" s="11">
        <v>58.5</v>
      </c>
    </row>
    <row r="7378" spans="1:8" x14ac:dyDescent="0.25">
      <c r="A7378" s="2">
        <v>576910</v>
      </c>
      <c r="B7378" s="1">
        <v>21165</v>
      </c>
      <c r="C7378" s="2" t="s">
        <v>258</v>
      </c>
      <c r="D7378" s="2">
        <v>12</v>
      </c>
      <c r="E7378" s="3">
        <v>40864.410416666666</v>
      </c>
      <c r="F7378" s="11">
        <v>1.69</v>
      </c>
      <c r="G7378" s="2">
        <v>12477</v>
      </c>
      <c r="H7378" s="11">
        <v>20.28</v>
      </c>
    </row>
    <row r="7379" spans="1:8" x14ac:dyDescent="0.25">
      <c r="A7379" s="2">
        <v>576910</v>
      </c>
      <c r="B7379" s="1">
        <v>21212</v>
      </c>
      <c r="C7379" s="2" t="s">
        <v>21</v>
      </c>
      <c r="D7379" s="2">
        <v>24</v>
      </c>
      <c r="E7379" s="3">
        <v>40864.410416666666</v>
      </c>
      <c r="F7379" s="11">
        <v>0.55000000000000004</v>
      </c>
      <c r="G7379" s="2">
        <v>12477</v>
      </c>
      <c r="H7379" s="11">
        <v>13.200000000000001</v>
      </c>
    </row>
    <row r="7380" spans="1:8" x14ac:dyDescent="0.25">
      <c r="A7380" s="2">
        <v>576910</v>
      </c>
      <c r="B7380" s="1">
        <v>21217</v>
      </c>
      <c r="C7380" s="2" t="s">
        <v>362</v>
      </c>
      <c r="D7380" s="2">
        <v>3</v>
      </c>
      <c r="E7380" s="3">
        <v>40864.410416666666</v>
      </c>
      <c r="F7380" s="11">
        <v>9.9499999999999993</v>
      </c>
      <c r="G7380" s="2">
        <v>12477</v>
      </c>
      <c r="H7380" s="11">
        <v>29.849999999999998</v>
      </c>
    </row>
    <row r="7381" spans="1:8" x14ac:dyDescent="0.25">
      <c r="A7381" s="2">
        <v>576910</v>
      </c>
      <c r="B7381" s="1">
        <v>21426</v>
      </c>
      <c r="C7381" s="2" t="s">
        <v>240</v>
      </c>
      <c r="D7381" s="2">
        <v>6</v>
      </c>
      <c r="E7381" s="3">
        <v>40864.410416666666</v>
      </c>
      <c r="F7381" s="11">
        <v>2.1</v>
      </c>
      <c r="G7381" s="2">
        <v>12477</v>
      </c>
      <c r="H7381" s="11">
        <v>12.600000000000001</v>
      </c>
    </row>
    <row r="7382" spans="1:8" x14ac:dyDescent="0.25">
      <c r="A7382" s="2">
        <v>576910</v>
      </c>
      <c r="B7382" s="1">
        <v>21429</v>
      </c>
      <c r="C7382" s="2" t="s">
        <v>149</v>
      </c>
      <c r="D7382" s="2">
        <v>8</v>
      </c>
      <c r="E7382" s="3">
        <v>40864.410416666666</v>
      </c>
      <c r="F7382" s="11">
        <v>1.95</v>
      </c>
      <c r="G7382" s="2">
        <v>12477</v>
      </c>
      <c r="H7382" s="11">
        <v>15.6</v>
      </c>
    </row>
    <row r="7383" spans="1:8" x14ac:dyDescent="0.25">
      <c r="A7383" s="2">
        <v>576910</v>
      </c>
      <c r="B7383" s="1">
        <v>21430</v>
      </c>
      <c r="C7383" s="2" t="s">
        <v>120</v>
      </c>
      <c r="D7383" s="2">
        <v>4</v>
      </c>
      <c r="E7383" s="3">
        <v>40864.410416666666</v>
      </c>
      <c r="F7383" s="11">
        <v>3.75</v>
      </c>
      <c r="G7383" s="2">
        <v>12477</v>
      </c>
      <c r="H7383" s="11">
        <v>15</v>
      </c>
    </row>
    <row r="7384" spans="1:8" x14ac:dyDescent="0.25">
      <c r="A7384" s="2">
        <v>576910</v>
      </c>
      <c r="B7384" s="1">
        <v>21484</v>
      </c>
      <c r="C7384" s="2" t="s">
        <v>136</v>
      </c>
      <c r="D7384" s="2">
        <v>4</v>
      </c>
      <c r="E7384" s="3">
        <v>40864.410416666666</v>
      </c>
      <c r="F7384" s="11">
        <v>4.25</v>
      </c>
      <c r="G7384" s="2">
        <v>12477</v>
      </c>
      <c r="H7384" s="11">
        <v>17</v>
      </c>
    </row>
    <row r="7385" spans="1:8" x14ac:dyDescent="0.25">
      <c r="A7385" s="2">
        <v>576910</v>
      </c>
      <c r="B7385" s="1">
        <v>21494</v>
      </c>
      <c r="C7385" s="2" t="s">
        <v>1390</v>
      </c>
      <c r="D7385" s="2">
        <v>12</v>
      </c>
      <c r="E7385" s="3">
        <v>40864.410416666666</v>
      </c>
      <c r="F7385" s="11">
        <v>1.25</v>
      </c>
      <c r="G7385" s="2">
        <v>12477</v>
      </c>
      <c r="H7385" s="11">
        <v>15</v>
      </c>
    </row>
    <row r="7386" spans="1:8" x14ac:dyDescent="0.25">
      <c r="A7386" s="2">
        <v>576910</v>
      </c>
      <c r="B7386" s="1">
        <v>21523</v>
      </c>
      <c r="C7386" s="2" t="s">
        <v>649</v>
      </c>
      <c r="D7386" s="2">
        <v>10</v>
      </c>
      <c r="E7386" s="3">
        <v>40864.410416666666</v>
      </c>
      <c r="F7386" s="11">
        <v>7.08</v>
      </c>
      <c r="G7386" s="2">
        <v>12477</v>
      </c>
      <c r="H7386" s="11">
        <v>70.8</v>
      </c>
    </row>
    <row r="7387" spans="1:8" x14ac:dyDescent="0.25">
      <c r="A7387" s="2">
        <v>576910</v>
      </c>
      <c r="B7387" s="1">
        <v>21668</v>
      </c>
      <c r="C7387" s="2" t="s">
        <v>274</v>
      </c>
      <c r="D7387" s="2">
        <v>12</v>
      </c>
      <c r="E7387" s="3">
        <v>40864.410416666666</v>
      </c>
      <c r="F7387" s="11">
        <v>1.45</v>
      </c>
      <c r="G7387" s="2">
        <v>12477</v>
      </c>
      <c r="H7387" s="11">
        <v>17.399999999999999</v>
      </c>
    </row>
    <row r="7388" spans="1:8" x14ac:dyDescent="0.25">
      <c r="A7388" s="2">
        <v>576910</v>
      </c>
      <c r="B7388" s="1">
        <v>21706</v>
      </c>
      <c r="C7388" s="2" t="s">
        <v>669</v>
      </c>
      <c r="D7388" s="2">
        <v>4</v>
      </c>
      <c r="E7388" s="3">
        <v>40864.410416666666</v>
      </c>
      <c r="F7388" s="11">
        <v>4.95</v>
      </c>
      <c r="G7388" s="2">
        <v>12477</v>
      </c>
      <c r="H7388" s="11">
        <v>19.8</v>
      </c>
    </row>
    <row r="7389" spans="1:8" x14ac:dyDescent="0.25">
      <c r="A7389" s="2">
        <v>576910</v>
      </c>
      <c r="B7389" s="1">
        <v>21707</v>
      </c>
      <c r="C7389" s="2" t="s">
        <v>1752</v>
      </c>
      <c r="D7389" s="2">
        <v>4</v>
      </c>
      <c r="E7389" s="3">
        <v>40864.410416666666</v>
      </c>
      <c r="F7389" s="11">
        <v>4.95</v>
      </c>
      <c r="G7389" s="2">
        <v>12477</v>
      </c>
      <c r="H7389" s="11">
        <v>19.8</v>
      </c>
    </row>
    <row r="7390" spans="1:8" x14ac:dyDescent="0.25">
      <c r="A7390" s="2">
        <v>576910</v>
      </c>
      <c r="B7390" s="1">
        <v>21908</v>
      </c>
      <c r="C7390" s="2" t="s">
        <v>1420</v>
      </c>
      <c r="D7390" s="2">
        <v>12</v>
      </c>
      <c r="E7390" s="3">
        <v>40864.410416666666</v>
      </c>
      <c r="F7390" s="11">
        <v>2.1</v>
      </c>
      <c r="G7390" s="2">
        <v>12477</v>
      </c>
      <c r="H7390" s="11">
        <v>25.200000000000003</v>
      </c>
    </row>
    <row r="7391" spans="1:8" x14ac:dyDescent="0.25">
      <c r="A7391" s="2">
        <v>576910</v>
      </c>
      <c r="B7391" s="1">
        <v>22111</v>
      </c>
      <c r="C7391" s="2" t="s">
        <v>118</v>
      </c>
      <c r="D7391" s="2">
        <v>6</v>
      </c>
      <c r="E7391" s="3">
        <v>40864.410416666666</v>
      </c>
      <c r="F7391" s="11">
        <v>4.95</v>
      </c>
      <c r="G7391" s="2">
        <v>12477</v>
      </c>
      <c r="H7391" s="11">
        <v>29.700000000000003</v>
      </c>
    </row>
    <row r="7392" spans="1:8" x14ac:dyDescent="0.25">
      <c r="A7392" s="2">
        <v>576910</v>
      </c>
      <c r="B7392" s="1">
        <v>22173</v>
      </c>
      <c r="C7392" s="2" t="s">
        <v>165</v>
      </c>
      <c r="D7392" s="2">
        <v>16</v>
      </c>
      <c r="E7392" s="3">
        <v>40864.410416666666</v>
      </c>
      <c r="F7392" s="11">
        <v>3.29</v>
      </c>
      <c r="G7392" s="2">
        <v>12477</v>
      </c>
      <c r="H7392" s="11">
        <v>52.64</v>
      </c>
    </row>
    <row r="7393" spans="1:8" x14ac:dyDescent="0.25">
      <c r="A7393" s="2">
        <v>576910</v>
      </c>
      <c r="B7393" s="1">
        <v>22189</v>
      </c>
      <c r="C7393" s="2" t="s">
        <v>350</v>
      </c>
      <c r="D7393" s="2">
        <v>4</v>
      </c>
      <c r="E7393" s="3">
        <v>40864.410416666666</v>
      </c>
      <c r="F7393" s="11">
        <v>3.95</v>
      </c>
      <c r="G7393" s="2">
        <v>12477</v>
      </c>
      <c r="H7393" s="11">
        <v>15.8</v>
      </c>
    </row>
    <row r="7394" spans="1:8" x14ac:dyDescent="0.25">
      <c r="A7394" s="2">
        <v>576910</v>
      </c>
      <c r="B7394" s="1">
        <v>22191</v>
      </c>
      <c r="C7394" s="2" t="s">
        <v>907</v>
      </c>
      <c r="D7394" s="2">
        <v>12</v>
      </c>
      <c r="E7394" s="3">
        <v>40864.410416666666</v>
      </c>
      <c r="F7394" s="11">
        <v>7.65</v>
      </c>
      <c r="G7394" s="2">
        <v>12477</v>
      </c>
      <c r="H7394" s="11">
        <v>91.800000000000011</v>
      </c>
    </row>
    <row r="7395" spans="1:8" x14ac:dyDescent="0.25">
      <c r="A7395" s="2">
        <v>576910</v>
      </c>
      <c r="B7395" s="1">
        <v>22193</v>
      </c>
      <c r="C7395" s="2" t="s">
        <v>1397</v>
      </c>
      <c r="D7395" s="2">
        <v>12</v>
      </c>
      <c r="E7395" s="3">
        <v>40864.410416666666</v>
      </c>
      <c r="F7395" s="11">
        <v>7.65</v>
      </c>
      <c r="G7395" s="2">
        <v>12477</v>
      </c>
      <c r="H7395" s="11">
        <v>91.800000000000011</v>
      </c>
    </row>
    <row r="7396" spans="1:8" x14ac:dyDescent="0.25">
      <c r="A7396" s="2">
        <v>576910</v>
      </c>
      <c r="B7396" s="1">
        <v>22199</v>
      </c>
      <c r="C7396" s="2" t="s">
        <v>41</v>
      </c>
      <c r="D7396" s="2">
        <v>8</v>
      </c>
      <c r="E7396" s="3">
        <v>40864.410416666666</v>
      </c>
      <c r="F7396" s="11">
        <v>4.25</v>
      </c>
      <c r="G7396" s="2">
        <v>12477</v>
      </c>
      <c r="H7396" s="11">
        <v>34</v>
      </c>
    </row>
    <row r="7397" spans="1:8" x14ac:dyDescent="0.25">
      <c r="A7397" s="2">
        <v>576910</v>
      </c>
      <c r="B7397" s="1">
        <v>22212</v>
      </c>
      <c r="C7397" s="2" t="s">
        <v>572</v>
      </c>
      <c r="D7397" s="2">
        <v>12</v>
      </c>
      <c r="E7397" s="3">
        <v>40864.410416666666</v>
      </c>
      <c r="F7397" s="11">
        <v>2.1</v>
      </c>
      <c r="G7397" s="2">
        <v>12477</v>
      </c>
      <c r="H7397" s="11">
        <v>25.200000000000003</v>
      </c>
    </row>
    <row r="7398" spans="1:8" x14ac:dyDescent="0.25">
      <c r="A7398" s="2">
        <v>576910</v>
      </c>
      <c r="B7398" s="1">
        <v>22365</v>
      </c>
      <c r="C7398" s="2" t="s">
        <v>650</v>
      </c>
      <c r="D7398" s="2">
        <v>10</v>
      </c>
      <c r="E7398" s="3">
        <v>40864.410416666666</v>
      </c>
      <c r="F7398" s="11">
        <v>7.08</v>
      </c>
      <c r="G7398" s="2">
        <v>12477</v>
      </c>
      <c r="H7398" s="11">
        <v>70.8</v>
      </c>
    </row>
    <row r="7399" spans="1:8" x14ac:dyDescent="0.25">
      <c r="A7399" s="2">
        <v>576910</v>
      </c>
      <c r="B7399" s="1">
        <v>22378</v>
      </c>
      <c r="C7399" s="2" t="s">
        <v>247</v>
      </c>
      <c r="D7399" s="2">
        <v>5</v>
      </c>
      <c r="E7399" s="3">
        <v>40864.410416666666</v>
      </c>
      <c r="F7399" s="11">
        <v>2.1</v>
      </c>
      <c r="G7399" s="2">
        <v>12477</v>
      </c>
      <c r="H7399" s="11">
        <v>10.5</v>
      </c>
    </row>
    <row r="7400" spans="1:8" x14ac:dyDescent="0.25">
      <c r="A7400" s="2">
        <v>576910</v>
      </c>
      <c r="B7400" s="1">
        <v>22379</v>
      </c>
      <c r="C7400" s="2" t="s">
        <v>232</v>
      </c>
      <c r="D7400" s="2">
        <v>5</v>
      </c>
      <c r="E7400" s="3">
        <v>40864.410416666666</v>
      </c>
      <c r="F7400" s="11">
        <v>2.1</v>
      </c>
      <c r="G7400" s="2">
        <v>12477</v>
      </c>
      <c r="H7400" s="11">
        <v>10.5</v>
      </c>
    </row>
    <row r="7401" spans="1:8" x14ac:dyDescent="0.25">
      <c r="A7401" s="2">
        <v>576910</v>
      </c>
      <c r="B7401" s="1">
        <v>22505</v>
      </c>
      <c r="C7401" s="2" t="s">
        <v>43</v>
      </c>
      <c r="D7401" s="2">
        <v>4</v>
      </c>
      <c r="E7401" s="3">
        <v>40864.410416666666</v>
      </c>
      <c r="F7401" s="11">
        <v>4.95</v>
      </c>
      <c r="G7401" s="2">
        <v>12477</v>
      </c>
      <c r="H7401" s="11">
        <v>19.8</v>
      </c>
    </row>
    <row r="7402" spans="1:8" x14ac:dyDescent="0.25">
      <c r="A7402" s="2">
        <v>576910</v>
      </c>
      <c r="B7402" s="1">
        <v>22511</v>
      </c>
      <c r="C7402" s="2" t="s">
        <v>475</v>
      </c>
      <c r="D7402" s="2">
        <v>4</v>
      </c>
      <c r="E7402" s="3">
        <v>40864.410416666666</v>
      </c>
      <c r="F7402" s="11">
        <v>3.75</v>
      </c>
      <c r="G7402" s="2">
        <v>12477</v>
      </c>
      <c r="H7402" s="11">
        <v>15</v>
      </c>
    </row>
    <row r="7403" spans="1:8" x14ac:dyDescent="0.25">
      <c r="A7403" s="2">
        <v>576910</v>
      </c>
      <c r="B7403" s="1">
        <v>22625</v>
      </c>
      <c r="C7403" s="2" t="s">
        <v>117</v>
      </c>
      <c r="D7403" s="2">
        <v>36</v>
      </c>
      <c r="E7403" s="3">
        <v>40864.410416666666</v>
      </c>
      <c r="F7403" s="11">
        <v>7.65</v>
      </c>
      <c r="G7403" s="2">
        <v>12477</v>
      </c>
      <c r="H7403" s="11">
        <v>275.40000000000003</v>
      </c>
    </row>
    <row r="7404" spans="1:8" x14ac:dyDescent="0.25">
      <c r="A7404" s="2">
        <v>576910</v>
      </c>
      <c r="B7404" s="1">
        <v>22722</v>
      </c>
      <c r="C7404" s="2" t="s">
        <v>219</v>
      </c>
      <c r="D7404" s="2">
        <v>24</v>
      </c>
      <c r="E7404" s="3">
        <v>40864.410416666666</v>
      </c>
      <c r="F7404" s="11">
        <v>3.45</v>
      </c>
      <c r="G7404" s="2">
        <v>12477</v>
      </c>
      <c r="H7404" s="11">
        <v>82.800000000000011</v>
      </c>
    </row>
    <row r="7405" spans="1:8" x14ac:dyDescent="0.25">
      <c r="A7405" s="2">
        <v>576910</v>
      </c>
      <c r="B7405" s="1">
        <v>22832</v>
      </c>
      <c r="C7405" s="2" t="s">
        <v>1536</v>
      </c>
      <c r="D7405" s="2">
        <v>2</v>
      </c>
      <c r="E7405" s="3">
        <v>40864.410416666666</v>
      </c>
      <c r="F7405" s="11">
        <v>10.75</v>
      </c>
      <c r="G7405" s="2">
        <v>12477</v>
      </c>
      <c r="H7405" s="11">
        <v>21.5</v>
      </c>
    </row>
    <row r="7406" spans="1:8" x14ac:dyDescent="0.25">
      <c r="A7406" s="2">
        <v>576910</v>
      </c>
      <c r="B7406" s="1">
        <v>22840</v>
      </c>
      <c r="C7406" s="2" t="s">
        <v>1401</v>
      </c>
      <c r="D7406" s="2">
        <v>2</v>
      </c>
      <c r="E7406" s="3">
        <v>40864.410416666666</v>
      </c>
      <c r="F7406" s="11">
        <v>7.95</v>
      </c>
      <c r="G7406" s="2">
        <v>12477</v>
      </c>
      <c r="H7406" s="11">
        <v>15.9</v>
      </c>
    </row>
    <row r="7407" spans="1:8" x14ac:dyDescent="0.25">
      <c r="A7407" s="2">
        <v>576910</v>
      </c>
      <c r="B7407" s="1">
        <v>22846</v>
      </c>
      <c r="C7407" s="2" t="s">
        <v>139</v>
      </c>
      <c r="D7407" s="2">
        <v>4</v>
      </c>
      <c r="E7407" s="3">
        <v>40864.410416666666</v>
      </c>
      <c r="F7407" s="11">
        <v>14.95</v>
      </c>
      <c r="G7407" s="2">
        <v>12477</v>
      </c>
      <c r="H7407" s="11">
        <v>59.8</v>
      </c>
    </row>
    <row r="7408" spans="1:8" x14ac:dyDescent="0.25">
      <c r="A7408" s="2">
        <v>576910</v>
      </c>
      <c r="B7408" s="1">
        <v>23110</v>
      </c>
      <c r="C7408" s="2" t="s">
        <v>1058</v>
      </c>
      <c r="D7408" s="2">
        <v>16</v>
      </c>
      <c r="E7408" s="3">
        <v>40864.410416666666</v>
      </c>
      <c r="F7408" s="11">
        <v>4.95</v>
      </c>
      <c r="G7408" s="2">
        <v>12477</v>
      </c>
      <c r="H7408" s="11">
        <v>79.2</v>
      </c>
    </row>
    <row r="7409" spans="1:8" x14ac:dyDescent="0.25">
      <c r="A7409" s="2">
        <v>576910</v>
      </c>
      <c r="B7409" s="1">
        <v>23146</v>
      </c>
      <c r="C7409" s="2" t="s">
        <v>1398</v>
      </c>
      <c r="D7409" s="2">
        <v>8</v>
      </c>
      <c r="E7409" s="3">
        <v>40864.410416666666</v>
      </c>
      <c r="F7409" s="11">
        <v>3.29</v>
      </c>
      <c r="G7409" s="2">
        <v>12477</v>
      </c>
      <c r="H7409" s="11">
        <v>26.32</v>
      </c>
    </row>
    <row r="7410" spans="1:8" x14ac:dyDescent="0.25">
      <c r="A7410" s="2">
        <v>576910</v>
      </c>
      <c r="B7410" s="1">
        <v>48129</v>
      </c>
      <c r="C7410" s="2" t="s">
        <v>720</v>
      </c>
      <c r="D7410" s="2">
        <v>6</v>
      </c>
      <c r="E7410" s="3">
        <v>40864.410416666666</v>
      </c>
      <c r="F7410" s="11">
        <v>8.25</v>
      </c>
      <c r="G7410" s="2">
        <v>12477</v>
      </c>
      <c r="H7410" s="11">
        <v>49.5</v>
      </c>
    </row>
    <row r="7411" spans="1:8" x14ac:dyDescent="0.25">
      <c r="A7411" s="2">
        <v>576910</v>
      </c>
      <c r="B7411" s="1">
        <v>48185</v>
      </c>
      <c r="C7411" s="2" t="s">
        <v>257</v>
      </c>
      <c r="D7411" s="2">
        <v>6</v>
      </c>
      <c r="E7411" s="3">
        <v>40864.410416666666</v>
      </c>
      <c r="F7411" s="11">
        <v>8.25</v>
      </c>
      <c r="G7411" s="2">
        <v>12477</v>
      </c>
      <c r="H7411" s="11">
        <v>49.5</v>
      </c>
    </row>
    <row r="7412" spans="1:8" x14ac:dyDescent="0.25">
      <c r="A7412" s="2">
        <v>576910</v>
      </c>
      <c r="B7412" s="1">
        <v>48188</v>
      </c>
      <c r="C7412" s="2" t="s">
        <v>501</v>
      </c>
      <c r="D7412" s="2">
        <v>6</v>
      </c>
      <c r="E7412" s="3">
        <v>40864.410416666666</v>
      </c>
      <c r="F7412" s="11">
        <v>8.25</v>
      </c>
      <c r="G7412" s="2">
        <v>12477</v>
      </c>
      <c r="H7412" s="11">
        <v>49.5</v>
      </c>
    </row>
    <row r="7413" spans="1:8" x14ac:dyDescent="0.25">
      <c r="A7413" s="2">
        <v>576910</v>
      </c>
      <c r="B7413" s="1">
        <v>48194</v>
      </c>
      <c r="C7413" s="2" t="s">
        <v>1395</v>
      </c>
      <c r="D7413" s="2">
        <v>10</v>
      </c>
      <c r="E7413" s="3">
        <v>40864.410416666666</v>
      </c>
      <c r="F7413" s="11">
        <v>7.08</v>
      </c>
      <c r="G7413" s="2">
        <v>12477</v>
      </c>
      <c r="H7413" s="11">
        <v>70.8</v>
      </c>
    </row>
    <row r="7414" spans="1:8" x14ac:dyDescent="0.25">
      <c r="A7414" s="2">
        <v>576910</v>
      </c>
      <c r="B7414" s="1">
        <v>82486</v>
      </c>
      <c r="C7414" s="2" t="s">
        <v>1590</v>
      </c>
      <c r="D7414" s="2">
        <v>6</v>
      </c>
      <c r="E7414" s="3">
        <v>40864.410416666666</v>
      </c>
      <c r="F7414" s="11">
        <v>8.9499999999999993</v>
      </c>
      <c r="G7414" s="2">
        <v>12477</v>
      </c>
      <c r="H7414" s="11">
        <v>53.699999999999996</v>
      </c>
    </row>
    <row r="7415" spans="1:8" x14ac:dyDescent="0.25">
      <c r="A7415" s="2">
        <v>576910</v>
      </c>
      <c r="B7415" s="1">
        <v>84356</v>
      </c>
      <c r="C7415" s="2" t="s">
        <v>696</v>
      </c>
      <c r="D7415" s="2">
        <v>24</v>
      </c>
      <c r="E7415" s="3">
        <v>40864.410416666666</v>
      </c>
      <c r="F7415" s="11">
        <v>5.95</v>
      </c>
      <c r="G7415" s="2">
        <v>12477</v>
      </c>
      <c r="H7415" s="11">
        <v>142.80000000000001</v>
      </c>
    </row>
    <row r="7416" spans="1:8" x14ac:dyDescent="0.25">
      <c r="A7416" s="2">
        <v>576910</v>
      </c>
      <c r="B7416" s="1">
        <v>84792</v>
      </c>
      <c r="C7416" s="2" t="s">
        <v>909</v>
      </c>
      <c r="D7416" s="2">
        <v>4</v>
      </c>
      <c r="E7416" s="3">
        <v>40864.410416666666</v>
      </c>
      <c r="F7416" s="11">
        <v>4.6500000000000004</v>
      </c>
      <c r="G7416" s="2">
        <v>12477</v>
      </c>
      <c r="H7416" s="11">
        <v>18.600000000000001</v>
      </c>
    </row>
    <row r="7417" spans="1:8" x14ac:dyDescent="0.25">
      <c r="A7417" s="2">
        <v>576910</v>
      </c>
      <c r="B7417" s="1" t="s">
        <v>881</v>
      </c>
      <c r="C7417" s="2" t="s">
        <v>882</v>
      </c>
      <c r="D7417" s="2">
        <v>6</v>
      </c>
      <c r="E7417" s="3">
        <v>40864.410416666666</v>
      </c>
      <c r="F7417" s="11">
        <v>2.95</v>
      </c>
      <c r="G7417" s="2">
        <v>12477</v>
      </c>
      <c r="H7417" s="11">
        <v>17.700000000000003</v>
      </c>
    </row>
    <row r="7418" spans="1:8" x14ac:dyDescent="0.25">
      <c r="A7418" s="2">
        <v>576910</v>
      </c>
      <c r="B7418" s="1" t="s">
        <v>1753</v>
      </c>
      <c r="C7418" s="2" t="s">
        <v>1754</v>
      </c>
      <c r="D7418" s="2">
        <v>24</v>
      </c>
      <c r="E7418" s="3">
        <v>40864.410416666666</v>
      </c>
      <c r="F7418" s="11">
        <v>0.65</v>
      </c>
      <c r="G7418" s="2">
        <v>12477</v>
      </c>
      <c r="H7418" s="11">
        <v>15.600000000000001</v>
      </c>
    </row>
    <row r="7419" spans="1:8" x14ac:dyDescent="0.25">
      <c r="A7419" s="2">
        <v>576910</v>
      </c>
      <c r="B7419" s="1" t="s">
        <v>1388</v>
      </c>
      <c r="C7419" s="2" t="s">
        <v>1389</v>
      </c>
      <c r="D7419" s="2">
        <v>18</v>
      </c>
      <c r="E7419" s="3">
        <v>40864.410416666666</v>
      </c>
      <c r="F7419" s="11">
        <v>1.95</v>
      </c>
      <c r="G7419" s="2">
        <v>12477</v>
      </c>
      <c r="H7419" s="11">
        <v>35.1</v>
      </c>
    </row>
    <row r="7420" spans="1:8" x14ac:dyDescent="0.25">
      <c r="A7420" s="2">
        <v>576910</v>
      </c>
      <c r="B7420" s="1" t="s">
        <v>705</v>
      </c>
      <c r="C7420" s="2" t="s">
        <v>706</v>
      </c>
      <c r="D7420" s="2">
        <v>24</v>
      </c>
      <c r="E7420" s="3">
        <v>40864.410416666666</v>
      </c>
      <c r="F7420" s="11">
        <v>3.75</v>
      </c>
      <c r="G7420" s="2">
        <v>12477</v>
      </c>
      <c r="H7420" s="11">
        <v>90</v>
      </c>
    </row>
    <row r="7421" spans="1:8" x14ac:dyDescent="0.25">
      <c r="A7421" s="2">
        <v>576910</v>
      </c>
      <c r="B7421" s="1" t="s">
        <v>659</v>
      </c>
      <c r="C7421" s="2" t="s">
        <v>660</v>
      </c>
      <c r="D7421" s="2">
        <v>16</v>
      </c>
      <c r="E7421" s="3">
        <v>40864.410416666666</v>
      </c>
      <c r="F7421" s="11">
        <v>4.1500000000000004</v>
      </c>
      <c r="G7421" s="2">
        <v>12477</v>
      </c>
      <c r="H7421" s="11">
        <v>66.400000000000006</v>
      </c>
    </row>
    <row r="7422" spans="1:8" x14ac:dyDescent="0.25">
      <c r="A7422" s="2">
        <v>577027</v>
      </c>
      <c r="B7422" s="1">
        <v>21154</v>
      </c>
      <c r="C7422" s="2" t="s">
        <v>369</v>
      </c>
      <c r="D7422" s="2">
        <v>40</v>
      </c>
      <c r="E7422" s="3">
        <v>40864.538888888892</v>
      </c>
      <c r="F7422" s="11">
        <v>1.25</v>
      </c>
      <c r="G7422" s="2">
        <v>12647</v>
      </c>
      <c r="H7422" s="11">
        <v>50</v>
      </c>
    </row>
    <row r="7423" spans="1:8" x14ac:dyDescent="0.25">
      <c r="A7423" s="2">
        <v>577027</v>
      </c>
      <c r="B7423" s="1">
        <v>21277</v>
      </c>
      <c r="C7423" s="2" t="s">
        <v>1466</v>
      </c>
      <c r="D7423" s="2">
        <v>1</v>
      </c>
      <c r="E7423" s="3">
        <v>40864.538888888892</v>
      </c>
      <c r="F7423" s="11">
        <v>21.95</v>
      </c>
      <c r="G7423" s="2">
        <v>12647</v>
      </c>
      <c r="H7423" s="11">
        <v>21.95</v>
      </c>
    </row>
    <row r="7424" spans="1:8" x14ac:dyDescent="0.25">
      <c r="A7424" s="2">
        <v>577027</v>
      </c>
      <c r="B7424" s="1">
        <v>22505</v>
      </c>
      <c r="C7424" s="2" t="s">
        <v>43</v>
      </c>
      <c r="D7424" s="2">
        <v>8</v>
      </c>
      <c r="E7424" s="3">
        <v>40864.538888888892</v>
      </c>
      <c r="F7424" s="11">
        <v>4.95</v>
      </c>
      <c r="G7424" s="2">
        <v>12647</v>
      </c>
      <c r="H7424" s="11">
        <v>39.6</v>
      </c>
    </row>
    <row r="7425" spans="1:8" x14ac:dyDescent="0.25">
      <c r="A7425" s="2">
        <v>577027</v>
      </c>
      <c r="B7425" s="1">
        <v>22507</v>
      </c>
      <c r="C7425" s="2" t="s">
        <v>44</v>
      </c>
      <c r="D7425" s="2">
        <v>4</v>
      </c>
      <c r="E7425" s="3">
        <v>40864.538888888892</v>
      </c>
      <c r="F7425" s="11">
        <v>4.95</v>
      </c>
      <c r="G7425" s="2">
        <v>12647</v>
      </c>
      <c r="H7425" s="11">
        <v>19.8</v>
      </c>
    </row>
    <row r="7426" spans="1:8" x14ac:dyDescent="0.25">
      <c r="A7426" s="2">
        <v>577027</v>
      </c>
      <c r="B7426" s="1" t="s">
        <v>1485</v>
      </c>
      <c r="C7426" s="2" t="s">
        <v>1486</v>
      </c>
      <c r="D7426" s="2">
        <v>24</v>
      </c>
      <c r="E7426" s="3">
        <v>40864.538888888892</v>
      </c>
      <c r="F7426" s="11">
        <v>1.95</v>
      </c>
      <c r="G7426" s="2">
        <v>12647</v>
      </c>
      <c r="H7426" s="11">
        <v>46.8</v>
      </c>
    </row>
    <row r="7427" spans="1:8" x14ac:dyDescent="0.25">
      <c r="A7427" s="2">
        <v>577027</v>
      </c>
      <c r="B7427" s="1" t="s">
        <v>140</v>
      </c>
      <c r="C7427" s="2" t="s">
        <v>141</v>
      </c>
      <c r="D7427" s="2">
        <v>50</v>
      </c>
      <c r="E7427" s="3">
        <v>40864.538888888892</v>
      </c>
      <c r="F7427" s="11">
        <v>1.06</v>
      </c>
      <c r="G7427" s="2">
        <v>12647</v>
      </c>
      <c r="H7427" s="11">
        <v>53</v>
      </c>
    </row>
    <row r="7428" spans="1:8" x14ac:dyDescent="0.25">
      <c r="A7428" s="2">
        <v>577054</v>
      </c>
      <c r="B7428" s="1">
        <v>21121</v>
      </c>
      <c r="C7428" s="2" t="s">
        <v>326</v>
      </c>
      <c r="D7428" s="2">
        <v>24</v>
      </c>
      <c r="E7428" s="3">
        <v>40864.59652777778</v>
      </c>
      <c r="F7428" s="11">
        <v>1.25</v>
      </c>
      <c r="G7428" s="2">
        <v>13815</v>
      </c>
      <c r="H7428" s="11">
        <v>30</v>
      </c>
    </row>
    <row r="7429" spans="1:8" x14ac:dyDescent="0.25">
      <c r="A7429" s="2">
        <v>577054</v>
      </c>
      <c r="B7429" s="1">
        <v>21122</v>
      </c>
      <c r="C7429" s="2" t="s">
        <v>218</v>
      </c>
      <c r="D7429" s="2">
        <v>24</v>
      </c>
      <c r="E7429" s="3">
        <v>40864.59652777778</v>
      </c>
      <c r="F7429" s="11">
        <v>1.25</v>
      </c>
      <c r="G7429" s="2">
        <v>13815</v>
      </c>
      <c r="H7429" s="11">
        <v>30</v>
      </c>
    </row>
    <row r="7430" spans="1:8" x14ac:dyDescent="0.25">
      <c r="A7430" s="2">
        <v>577054</v>
      </c>
      <c r="B7430" s="1">
        <v>21123</v>
      </c>
      <c r="C7430" s="2" t="s">
        <v>1755</v>
      </c>
      <c r="D7430" s="2">
        <v>24</v>
      </c>
      <c r="E7430" s="3">
        <v>40864.59652777778</v>
      </c>
      <c r="F7430" s="11">
        <v>1.25</v>
      </c>
      <c r="G7430" s="2">
        <v>13815</v>
      </c>
      <c r="H7430" s="11">
        <v>30</v>
      </c>
    </row>
    <row r="7431" spans="1:8" x14ac:dyDescent="0.25">
      <c r="A7431" s="2">
        <v>577054</v>
      </c>
      <c r="B7431" s="1">
        <v>21212</v>
      </c>
      <c r="C7431" s="2" t="s">
        <v>21</v>
      </c>
      <c r="D7431" s="2">
        <v>24</v>
      </c>
      <c r="E7431" s="3">
        <v>40864.59652777778</v>
      </c>
      <c r="F7431" s="11">
        <v>0.55000000000000004</v>
      </c>
      <c r="G7431" s="2">
        <v>13815</v>
      </c>
      <c r="H7431" s="11">
        <v>13.200000000000001</v>
      </c>
    </row>
    <row r="7432" spans="1:8" x14ac:dyDescent="0.25">
      <c r="A7432" s="2">
        <v>577135</v>
      </c>
      <c r="B7432" s="1">
        <v>21328</v>
      </c>
      <c r="C7432" s="2" t="s">
        <v>26</v>
      </c>
      <c r="D7432" s="2">
        <v>12</v>
      </c>
      <c r="E7432" s="3">
        <v>40865.37222222222</v>
      </c>
      <c r="F7432" s="11">
        <v>1.65</v>
      </c>
      <c r="G7432" s="2">
        <v>12427</v>
      </c>
      <c r="H7432" s="11">
        <v>19.799999999999997</v>
      </c>
    </row>
    <row r="7433" spans="1:8" x14ac:dyDescent="0.25">
      <c r="A7433" s="2">
        <v>577135</v>
      </c>
      <c r="B7433" s="1">
        <v>22634</v>
      </c>
      <c r="C7433" s="2" t="s">
        <v>25</v>
      </c>
      <c r="D7433" s="2">
        <v>8</v>
      </c>
      <c r="E7433" s="3">
        <v>40865.37222222222</v>
      </c>
      <c r="F7433" s="11">
        <v>8.5</v>
      </c>
      <c r="G7433" s="2">
        <v>12427</v>
      </c>
      <c r="H7433" s="11">
        <v>68</v>
      </c>
    </row>
    <row r="7434" spans="1:8" x14ac:dyDescent="0.25">
      <c r="A7434" s="2">
        <v>577135</v>
      </c>
      <c r="B7434" s="1">
        <v>23084</v>
      </c>
      <c r="C7434" s="2" t="s">
        <v>961</v>
      </c>
      <c r="D7434" s="2">
        <v>24</v>
      </c>
      <c r="E7434" s="3">
        <v>40865.37222222222</v>
      </c>
      <c r="F7434" s="11">
        <v>1.79</v>
      </c>
      <c r="G7434" s="2">
        <v>12427</v>
      </c>
      <c r="H7434" s="11">
        <v>42.96</v>
      </c>
    </row>
    <row r="7435" spans="1:8" x14ac:dyDescent="0.25">
      <c r="A7435" s="2">
        <v>577135</v>
      </c>
      <c r="B7435" s="1">
        <v>23348</v>
      </c>
      <c r="C7435" s="2" t="s">
        <v>1577</v>
      </c>
      <c r="D7435" s="2">
        <v>6</v>
      </c>
      <c r="E7435" s="3">
        <v>40865.37222222222</v>
      </c>
      <c r="F7435" s="11">
        <v>2.08</v>
      </c>
      <c r="G7435" s="2">
        <v>12427</v>
      </c>
      <c r="H7435" s="11">
        <v>12.48</v>
      </c>
    </row>
    <row r="7436" spans="1:8" x14ac:dyDescent="0.25">
      <c r="A7436" s="2">
        <v>577135</v>
      </c>
      <c r="B7436" s="1">
        <v>84598</v>
      </c>
      <c r="C7436" s="2" t="s">
        <v>1756</v>
      </c>
      <c r="D7436" s="2">
        <v>288</v>
      </c>
      <c r="E7436" s="3">
        <v>40865.37222222222</v>
      </c>
      <c r="F7436" s="11">
        <v>0.21</v>
      </c>
      <c r="G7436" s="2">
        <v>12427</v>
      </c>
      <c r="H7436" s="11">
        <v>60.48</v>
      </c>
    </row>
    <row r="7437" spans="1:8" x14ac:dyDescent="0.25">
      <c r="A7437" s="2">
        <v>577168</v>
      </c>
      <c r="B7437" s="1">
        <v>22423</v>
      </c>
      <c r="C7437" s="2" t="s">
        <v>100</v>
      </c>
      <c r="D7437" s="2">
        <v>56</v>
      </c>
      <c r="E7437" s="3">
        <v>40865.445833333331</v>
      </c>
      <c r="F7437" s="11">
        <v>10.95</v>
      </c>
      <c r="G7437" s="2">
        <v>12603</v>
      </c>
      <c r="H7437" s="11">
        <v>613.19999999999993</v>
      </c>
    </row>
    <row r="7438" spans="1:8" x14ac:dyDescent="0.25">
      <c r="A7438" s="2">
        <v>577299</v>
      </c>
      <c r="B7438" s="1">
        <v>20719</v>
      </c>
      <c r="C7438" s="2" t="s">
        <v>76</v>
      </c>
      <c r="D7438" s="2">
        <v>10</v>
      </c>
      <c r="E7438" s="3">
        <v>40865.536111111112</v>
      </c>
      <c r="F7438" s="11">
        <v>0.85</v>
      </c>
      <c r="G7438" s="2">
        <v>12498</v>
      </c>
      <c r="H7438" s="11">
        <v>8.5</v>
      </c>
    </row>
    <row r="7439" spans="1:8" x14ac:dyDescent="0.25">
      <c r="A7439" s="2">
        <v>577299</v>
      </c>
      <c r="B7439" s="1">
        <v>20726</v>
      </c>
      <c r="C7439" s="2" t="s">
        <v>435</v>
      </c>
      <c r="D7439" s="2">
        <v>10</v>
      </c>
      <c r="E7439" s="3">
        <v>40865.536111111112</v>
      </c>
      <c r="F7439" s="11">
        <v>1.65</v>
      </c>
      <c r="G7439" s="2">
        <v>12498</v>
      </c>
      <c r="H7439" s="11">
        <v>16.5</v>
      </c>
    </row>
    <row r="7440" spans="1:8" x14ac:dyDescent="0.25">
      <c r="A7440" s="2">
        <v>577299</v>
      </c>
      <c r="B7440" s="1">
        <v>20728</v>
      </c>
      <c r="C7440" s="2" t="s">
        <v>436</v>
      </c>
      <c r="D7440" s="2">
        <v>20</v>
      </c>
      <c r="E7440" s="3">
        <v>40865.536111111112</v>
      </c>
      <c r="F7440" s="11">
        <v>1.65</v>
      </c>
      <c r="G7440" s="2">
        <v>12498</v>
      </c>
      <c r="H7440" s="11">
        <v>33</v>
      </c>
    </row>
    <row r="7441" spans="1:8" x14ac:dyDescent="0.25">
      <c r="A7441" s="2">
        <v>577299</v>
      </c>
      <c r="B7441" s="1">
        <v>22355</v>
      </c>
      <c r="C7441" s="2" t="s">
        <v>226</v>
      </c>
      <c r="D7441" s="2">
        <v>10</v>
      </c>
      <c r="E7441" s="3">
        <v>40865.536111111112</v>
      </c>
      <c r="F7441" s="11">
        <v>0.85</v>
      </c>
      <c r="G7441" s="2">
        <v>12498</v>
      </c>
      <c r="H7441" s="11">
        <v>8.5</v>
      </c>
    </row>
    <row r="7442" spans="1:8" x14ac:dyDescent="0.25">
      <c r="A7442" s="2">
        <v>577299</v>
      </c>
      <c r="B7442" s="1">
        <v>23204</v>
      </c>
      <c r="C7442" s="2" t="s">
        <v>902</v>
      </c>
      <c r="D7442" s="2">
        <v>10</v>
      </c>
      <c r="E7442" s="3">
        <v>40865.536111111112</v>
      </c>
      <c r="F7442" s="11">
        <v>0.85</v>
      </c>
      <c r="G7442" s="2">
        <v>12498</v>
      </c>
      <c r="H7442" s="11">
        <v>8.5</v>
      </c>
    </row>
    <row r="7443" spans="1:8" x14ac:dyDescent="0.25">
      <c r="A7443" s="2">
        <v>577299</v>
      </c>
      <c r="B7443" s="1">
        <v>23206</v>
      </c>
      <c r="C7443" s="2" t="s">
        <v>901</v>
      </c>
      <c r="D7443" s="2">
        <v>10</v>
      </c>
      <c r="E7443" s="3">
        <v>40865.536111111112</v>
      </c>
      <c r="F7443" s="11">
        <v>1.65</v>
      </c>
      <c r="G7443" s="2">
        <v>12498</v>
      </c>
      <c r="H7443" s="11">
        <v>16.5</v>
      </c>
    </row>
    <row r="7444" spans="1:8" x14ac:dyDescent="0.25">
      <c r="A7444" s="2">
        <v>577299</v>
      </c>
      <c r="B7444" s="1">
        <v>23207</v>
      </c>
      <c r="C7444" s="2" t="s">
        <v>936</v>
      </c>
      <c r="D7444" s="2">
        <v>10</v>
      </c>
      <c r="E7444" s="3">
        <v>40865.536111111112</v>
      </c>
      <c r="F7444" s="11">
        <v>1.65</v>
      </c>
      <c r="G7444" s="2">
        <v>12498</v>
      </c>
      <c r="H7444" s="11">
        <v>16.5</v>
      </c>
    </row>
    <row r="7445" spans="1:8" x14ac:dyDescent="0.25">
      <c r="A7445" s="2">
        <v>577301</v>
      </c>
      <c r="B7445" s="1">
        <v>21408</v>
      </c>
      <c r="C7445" s="2" t="s">
        <v>1063</v>
      </c>
      <c r="D7445" s="2">
        <v>3</v>
      </c>
      <c r="E7445" s="3">
        <v>40865.536805555559</v>
      </c>
      <c r="F7445" s="11">
        <v>4.25</v>
      </c>
      <c r="G7445" s="2">
        <v>12498</v>
      </c>
      <c r="H7445" s="11">
        <v>12.75</v>
      </c>
    </row>
    <row r="7446" spans="1:8" x14ac:dyDescent="0.25">
      <c r="A7446" s="2">
        <v>577301</v>
      </c>
      <c r="B7446" s="1">
        <v>22175</v>
      </c>
      <c r="C7446" s="2" t="s">
        <v>896</v>
      </c>
      <c r="D7446" s="2">
        <v>6</v>
      </c>
      <c r="E7446" s="3">
        <v>40865.536805555559</v>
      </c>
      <c r="F7446" s="11">
        <v>2.95</v>
      </c>
      <c r="G7446" s="2">
        <v>12498</v>
      </c>
      <c r="H7446" s="11">
        <v>17.700000000000003</v>
      </c>
    </row>
    <row r="7447" spans="1:8" x14ac:dyDescent="0.25">
      <c r="A7447" s="2">
        <v>577406</v>
      </c>
      <c r="B7447" s="1">
        <v>21479</v>
      </c>
      <c r="C7447" s="2" t="s">
        <v>613</v>
      </c>
      <c r="D7447" s="2">
        <v>4</v>
      </c>
      <c r="E7447" s="3">
        <v>40867.441666666666</v>
      </c>
      <c r="F7447" s="11">
        <v>4.25</v>
      </c>
      <c r="G7447" s="2">
        <v>12702</v>
      </c>
      <c r="H7447" s="11">
        <v>17</v>
      </c>
    </row>
    <row r="7448" spans="1:8" x14ac:dyDescent="0.25">
      <c r="A7448" s="2">
        <v>577406</v>
      </c>
      <c r="B7448" s="1">
        <v>21481</v>
      </c>
      <c r="C7448" s="2" t="s">
        <v>119</v>
      </c>
      <c r="D7448" s="2">
        <v>4</v>
      </c>
      <c r="E7448" s="3">
        <v>40867.441666666666</v>
      </c>
      <c r="F7448" s="11">
        <v>3.75</v>
      </c>
      <c r="G7448" s="2">
        <v>12702</v>
      </c>
      <c r="H7448" s="11">
        <v>15</v>
      </c>
    </row>
    <row r="7449" spans="1:8" x14ac:dyDescent="0.25">
      <c r="A7449" s="2">
        <v>577406</v>
      </c>
      <c r="B7449" s="1">
        <v>22111</v>
      </c>
      <c r="C7449" s="2" t="s">
        <v>118</v>
      </c>
      <c r="D7449" s="2">
        <v>3</v>
      </c>
      <c r="E7449" s="3">
        <v>40867.441666666666</v>
      </c>
      <c r="F7449" s="11">
        <v>4.95</v>
      </c>
      <c r="G7449" s="2">
        <v>12702</v>
      </c>
      <c r="H7449" s="11">
        <v>14.850000000000001</v>
      </c>
    </row>
    <row r="7450" spans="1:8" x14ac:dyDescent="0.25">
      <c r="A7450" s="2">
        <v>577406</v>
      </c>
      <c r="B7450" s="1">
        <v>22113</v>
      </c>
      <c r="C7450" s="2" t="s">
        <v>236</v>
      </c>
      <c r="D7450" s="2">
        <v>4</v>
      </c>
      <c r="E7450" s="3">
        <v>40867.441666666666</v>
      </c>
      <c r="F7450" s="11">
        <v>4.25</v>
      </c>
      <c r="G7450" s="2">
        <v>12702</v>
      </c>
      <c r="H7450" s="11">
        <v>17</v>
      </c>
    </row>
    <row r="7451" spans="1:8" x14ac:dyDescent="0.25">
      <c r="A7451" s="2">
        <v>577406</v>
      </c>
      <c r="B7451" s="1">
        <v>22114</v>
      </c>
      <c r="C7451" s="2" t="s">
        <v>1675</v>
      </c>
      <c r="D7451" s="2">
        <v>4</v>
      </c>
      <c r="E7451" s="3">
        <v>40867.441666666666</v>
      </c>
      <c r="F7451" s="11">
        <v>4.25</v>
      </c>
      <c r="G7451" s="2">
        <v>12702</v>
      </c>
      <c r="H7451" s="11">
        <v>17</v>
      </c>
    </row>
    <row r="7452" spans="1:8" x14ac:dyDescent="0.25">
      <c r="A7452" s="2">
        <v>577406</v>
      </c>
      <c r="B7452" s="1">
        <v>22835</v>
      </c>
      <c r="C7452" s="2" t="s">
        <v>1757</v>
      </c>
      <c r="D7452" s="2">
        <v>4</v>
      </c>
      <c r="E7452" s="3">
        <v>40867.441666666666</v>
      </c>
      <c r="F7452" s="11">
        <v>4.95</v>
      </c>
      <c r="G7452" s="2">
        <v>12702</v>
      </c>
      <c r="H7452" s="11">
        <v>19.8</v>
      </c>
    </row>
    <row r="7453" spans="1:8" x14ac:dyDescent="0.25">
      <c r="A7453" s="2">
        <v>577406</v>
      </c>
      <c r="B7453" s="1">
        <v>23355</v>
      </c>
      <c r="C7453" s="2" t="s">
        <v>1502</v>
      </c>
      <c r="D7453" s="2">
        <v>4</v>
      </c>
      <c r="E7453" s="3">
        <v>40867.441666666666</v>
      </c>
      <c r="F7453" s="11">
        <v>4.95</v>
      </c>
      <c r="G7453" s="2">
        <v>12702</v>
      </c>
      <c r="H7453" s="11">
        <v>19.8</v>
      </c>
    </row>
    <row r="7454" spans="1:8" x14ac:dyDescent="0.25">
      <c r="A7454" s="2">
        <v>577406</v>
      </c>
      <c r="B7454" s="1">
        <v>23356</v>
      </c>
      <c r="C7454" s="2" t="s">
        <v>1677</v>
      </c>
      <c r="D7454" s="2">
        <v>3</v>
      </c>
      <c r="E7454" s="3">
        <v>40867.441666666666</v>
      </c>
      <c r="F7454" s="11">
        <v>5.95</v>
      </c>
      <c r="G7454" s="2">
        <v>12702</v>
      </c>
      <c r="H7454" s="11">
        <v>17.850000000000001</v>
      </c>
    </row>
    <row r="7455" spans="1:8" x14ac:dyDescent="0.25">
      <c r="A7455" s="2">
        <v>577406</v>
      </c>
      <c r="B7455" s="1">
        <v>23357</v>
      </c>
      <c r="C7455" s="2" t="s">
        <v>1758</v>
      </c>
      <c r="D7455" s="2">
        <v>4</v>
      </c>
      <c r="E7455" s="3">
        <v>40867.441666666666</v>
      </c>
      <c r="F7455" s="11">
        <v>4.95</v>
      </c>
      <c r="G7455" s="2">
        <v>12702</v>
      </c>
      <c r="H7455" s="11">
        <v>19.8</v>
      </c>
    </row>
    <row r="7456" spans="1:8" x14ac:dyDescent="0.25">
      <c r="A7456" s="2">
        <v>577406</v>
      </c>
      <c r="B7456" s="1">
        <v>23439</v>
      </c>
      <c r="C7456" s="2" t="s">
        <v>1701</v>
      </c>
      <c r="D7456" s="2">
        <v>12</v>
      </c>
      <c r="E7456" s="3">
        <v>40867.441666666666</v>
      </c>
      <c r="F7456" s="11">
        <v>2.1</v>
      </c>
      <c r="G7456" s="2">
        <v>12702</v>
      </c>
      <c r="H7456" s="11">
        <v>25.200000000000003</v>
      </c>
    </row>
    <row r="7457" spans="1:8" x14ac:dyDescent="0.25">
      <c r="A7457" s="2">
        <v>577406</v>
      </c>
      <c r="B7457" s="1" t="s">
        <v>1224</v>
      </c>
      <c r="C7457" s="2" t="s">
        <v>1225</v>
      </c>
      <c r="D7457" s="2">
        <v>6</v>
      </c>
      <c r="E7457" s="3">
        <v>40867.441666666666</v>
      </c>
      <c r="F7457" s="11">
        <v>2.95</v>
      </c>
      <c r="G7457" s="2">
        <v>12702</v>
      </c>
      <c r="H7457" s="11">
        <v>17.700000000000003</v>
      </c>
    </row>
    <row r="7458" spans="1:8" x14ac:dyDescent="0.25">
      <c r="A7458" s="2">
        <v>577615</v>
      </c>
      <c r="B7458" s="1">
        <v>20679</v>
      </c>
      <c r="C7458" s="2" t="s">
        <v>205</v>
      </c>
      <c r="D7458" s="2">
        <v>3</v>
      </c>
      <c r="E7458" s="3">
        <v>40868.431944444441</v>
      </c>
      <c r="F7458" s="11">
        <v>5.95</v>
      </c>
      <c r="G7458" s="2">
        <v>12658</v>
      </c>
      <c r="H7458" s="11">
        <v>17.850000000000001</v>
      </c>
    </row>
    <row r="7459" spans="1:8" x14ac:dyDescent="0.25">
      <c r="A7459" s="2">
        <v>577615</v>
      </c>
      <c r="B7459" s="1">
        <v>20749</v>
      </c>
      <c r="C7459" s="2" t="s">
        <v>719</v>
      </c>
      <c r="D7459" s="2">
        <v>2</v>
      </c>
      <c r="E7459" s="3">
        <v>40868.431944444441</v>
      </c>
      <c r="F7459" s="11">
        <v>7.95</v>
      </c>
      <c r="G7459" s="2">
        <v>12658</v>
      </c>
      <c r="H7459" s="11">
        <v>15.9</v>
      </c>
    </row>
    <row r="7460" spans="1:8" x14ac:dyDescent="0.25">
      <c r="A7460" s="2">
        <v>577615</v>
      </c>
      <c r="B7460" s="1">
        <v>21197</v>
      </c>
      <c r="C7460" s="2" t="s">
        <v>1294</v>
      </c>
      <c r="D7460" s="2">
        <v>12</v>
      </c>
      <c r="E7460" s="3">
        <v>40868.431944444441</v>
      </c>
      <c r="F7460" s="11">
        <v>1.65</v>
      </c>
      <c r="G7460" s="2">
        <v>12658</v>
      </c>
      <c r="H7460" s="11">
        <v>19.799999999999997</v>
      </c>
    </row>
    <row r="7461" spans="1:8" x14ac:dyDescent="0.25">
      <c r="A7461" s="2">
        <v>577615</v>
      </c>
      <c r="B7461" s="1">
        <v>21292</v>
      </c>
      <c r="C7461" s="2" t="s">
        <v>1764</v>
      </c>
      <c r="D7461" s="2">
        <v>16</v>
      </c>
      <c r="E7461" s="3">
        <v>40868.431944444441</v>
      </c>
      <c r="F7461" s="11">
        <v>0.85</v>
      </c>
      <c r="G7461" s="2">
        <v>12658</v>
      </c>
      <c r="H7461" s="11">
        <v>13.6</v>
      </c>
    </row>
    <row r="7462" spans="1:8" x14ac:dyDescent="0.25">
      <c r="A7462" s="2">
        <v>577615</v>
      </c>
      <c r="B7462" s="1">
        <v>21415</v>
      </c>
      <c r="C7462" s="2" t="s">
        <v>1763</v>
      </c>
      <c r="D7462" s="2">
        <v>6</v>
      </c>
      <c r="E7462" s="3">
        <v>40868.431944444441</v>
      </c>
      <c r="F7462" s="11">
        <v>2.1</v>
      </c>
      <c r="G7462" s="2">
        <v>12658</v>
      </c>
      <c r="H7462" s="11">
        <v>12.600000000000001</v>
      </c>
    </row>
    <row r="7463" spans="1:8" x14ac:dyDescent="0.25">
      <c r="A7463" s="2">
        <v>577615</v>
      </c>
      <c r="B7463" s="1">
        <v>21682</v>
      </c>
      <c r="C7463" s="2" t="s">
        <v>1761</v>
      </c>
      <c r="D7463" s="2">
        <v>4</v>
      </c>
      <c r="E7463" s="3">
        <v>40868.431944444441</v>
      </c>
      <c r="F7463" s="11">
        <v>4.95</v>
      </c>
      <c r="G7463" s="2">
        <v>12658</v>
      </c>
      <c r="H7463" s="11">
        <v>19.8</v>
      </c>
    </row>
    <row r="7464" spans="1:8" x14ac:dyDescent="0.25">
      <c r="A7464" s="2">
        <v>577615</v>
      </c>
      <c r="B7464" s="1">
        <v>21974</v>
      </c>
      <c r="C7464" s="2" t="s">
        <v>923</v>
      </c>
      <c r="D7464" s="2">
        <v>12</v>
      </c>
      <c r="E7464" s="3">
        <v>40868.431944444441</v>
      </c>
      <c r="F7464" s="11">
        <v>1.45</v>
      </c>
      <c r="G7464" s="2">
        <v>12658</v>
      </c>
      <c r="H7464" s="11">
        <v>17.399999999999999</v>
      </c>
    </row>
    <row r="7465" spans="1:8" x14ac:dyDescent="0.25">
      <c r="A7465" s="2">
        <v>577615</v>
      </c>
      <c r="B7465" s="1">
        <v>22075</v>
      </c>
      <c r="C7465" s="2" t="s">
        <v>1748</v>
      </c>
      <c r="D7465" s="2">
        <v>24</v>
      </c>
      <c r="E7465" s="3">
        <v>40868.431944444441</v>
      </c>
      <c r="F7465" s="11">
        <v>1.65</v>
      </c>
      <c r="G7465" s="2">
        <v>12658</v>
      </c>
      <c r="H7465" s="11">
        <v>39.599999999999994</v>
      </c>
    </row>
    <row r="7466" spans="1:8" x14ac:dyDescent="0.25">
      <c r="A7466" s="2">
        <v>577615</v>
      </c>
      <c r="B7466" s="1">
        <v>22076</v>
      </c>
      <c r="C7466" s="2" t="s">
        <v>291</v>
      </c>
      <c r="D7466" s="2">
        <v>12</v>
      </c>
      <c r="E7466" s="3">
        <v>40868.431944444441</v>
      </c>
      <c r="F7466" s="11">
        <v>1.65</v>
      </c>
      <c r="G7466" s="2">
        <v>12658</v>
      </c>
      <c r="H7466" s="11">
        <v>19.799999999999997</v>
      </c>
    </row>
    <row r="7467" spans="1:8" x14ac:dyDescent="0.25">
      <c r="A7467" s="2">
        <v>577615</v>
      </c>
      <c r="B7467" s="1">
        <v>22077</v>
      </c>
      <c r="C7467" s="2" t="s">
        <v>17</v>
      </c>
      <c r="D7467" s="2">
        <v>12</v>
      </c>
      <c r="E7467" s="3">
        <v>40868.431944444441</v>
      </c>
      <c r="F7467" s="11">
        <v>1.95</v>
      </c>
      <c r="G7467" s="2">
        <v>12658</v>
      </c>
      <c r="H7467" s="11">
        <v>23.4</v>
      </c>
    </row>
    <row r="7468" spans="1:8" x14ac:dyDescent="0.25">
      <c r="A7468" s="2">
        <v>577615</v>
      </c>
      <c r="B7468" s="1">
        <v>22191</v>
      </c>
      <c r="C7468" s="2" t="s">
        <v>907</v>
      </c>
      <c r="D7468" s="2">
        <v>2</v>
      </c>
      <c r="E7468" s="3">
        <v>40868.431944444441</v>
      </c>
      <c r="F7468" s="11">
        <v>8.5</v>
      </c>
      <c r="G7468" s="2">
        <v>12658</v>
      </c>
      <c r="H7468" s="11">
        <v>17</v>
      </c>
    </row>
    <row r="7469" spans="1:8" x14ac:dyDescent="0.25">
      <c r="A7469" s="2">
        <v>577615</v>
      </c>
      <c r="B7469" s="1">
        <v>22192</v>
      </c>
      <c r="C7469" s="2" t="s">
        <v>908</v>
      </c>
      <c r="D7469" s="2">
        <v>2</v>
      </c>
      <c r="E7469" s="3">
        <v>40868.431944444441</v>
      </c>
      <c r="F7469" s="11">
        <v>8.5</v>
      </c>
      <c r="G7469" s="2">
        <v>12658</v>
      </c>
      <c r="H7469" s="11">
        <v>17</v>
      </c>
    </row>
    <row r="7470" spans="1:8" x14ac:dyDescent="0.25">
      <c r="A7470" s="2">
        <v>577615</v>
      </c>
      <c r="B7470" s="1">
        <v>22584</v>
      </c>
      <c r="C7470" s="2" t="s">
        <v>1765</v>
      </c>
      <c r="D7470" s="2">
        <v>6</v>
      </c>
      <c r="E7470" s="3">
        <v>40868.431944444441</v>
      </c>
      <c r="F7470" s="11">
        <v>2.5499999999999998</v>
      </c>
      <c r="G7470" s="2">
        <v>12658</v>
      </c>
      <c r="H7470" s="11">
        <v>15.299999999999999</v>
      </c>
    </row>
    <row r="7471" spans="1:8" x14ac:dyDescent="0.25">
      <c r="A7471" s="2">
        <v>577615</v>
      </c>
      <c r="B7471" s="1">
        <v>22728</v>
      </c>
      <c r="C7471" s="2" t="s">
        <v>191</v>
      </c>
      <c r="D7471" s="2">
        <v>4</v>
      </c>
      <c r="E7471" s="3">
        <v>40868.431944444441</v>
      </c>
      <c r="F7471" s="11">
        <v>3.75</v>
      </c>
      <c r="G7471" s="2">
        <v>12658</v>
      </c>
      <c r="H7471" s="11">
        <v>15</v>
      </c>
    </row>
    <row r="7472" spans="1:8" x14ac:dyDescent="0.25">
      <c r="A7472" s="2">
        <v>577615</v>
      </c>
      <c r="B7472" s="1">
        <v>22730</v>
      </c>
      <c r="C7472" s="2" t="s">
        <v>160</v>
      </c>
      <c r="D7472" s="2">
        <v>4</v>
      </c>
      <c r="E7472" s="3">
        <v>40868.431944444441</v>
      </c>
      <c r="F7472" s="11">
        <v>3.75</v>
      </c>
      <c r="G7472" s="2">
        <v>12658</v>
      </c>
      <c r="H7472" s="11">
        <v>15</v>
      </c>
    </row>
    <row r="7473" spans="1:8" x14ac:dyDescent="0.25">
      <c r="A7473" s="2">
        <v>577615</v>
      </c>
      <c r="B7473" s="1">
        <v>22731</v>
      </c>
      <c r="C7473" s="2" t="s">
        <v>1651</v>
      </c>
      <c r="D7473" s="2">
        <v>18</v>
      </c>
      <c r="E7473" s="3">
        <v>40868.431944444441</v>
      </c>
      <c r="F7473" s="11">
        <v>1.25</v>
      </c>
      <c r="G7473" s="2">
        <v>12658</v>
      </c>
      <c r="H7473" s="11">
        <v>22.5</v>
      </c>
    </row>
    <row r="7474" spans="1:8" x14ac:dyDescent="0.25">
      <c r="A7474" s="2">
        <v>577615</v>
      </c>
      <c r="B7474" s="1">
        <v>22733</v>
      </c>
      <c r="C7474" s="2" t="s">
        <v>1652</v>
      </c>
      <c r="D7474" s="2">
        <v>18</v>
      </c>
      <c r="E7474" s="3">
        <v>40868.431944444441</v>
      </c>
      <c r="F7474" s="11">
        <v>1.25</v>
      </c>
      <c r="G7474" s="2">
        <v>12658</v>
      </c>
      <c r="H7474" s="11">
        <v>22.5</v>
      </c>
    </row>
    <row r="7475" spans="1:8" x14ac:dyDescent="0.25">
      <c r="A7475" s="2">
        <v>577615</v>
      </c>
      <c r="B7475" s="1">
        <v>22734</v>
      </c>
      <c r="C7475" s="2" t="s">
        <v>1369</v>
      </c>
      <c r="D7475" s="2">
        <v>6</v>
      </c>
      <c r="E7475" s="3">
        <v>40868.431944444441</v>
      </c>
      <c r="F7475" s="11">
        <v>2.89</v>
      </c>
      <c r="G7475" s="2">
        <v>12658</v>
      </c>
      <c r="H7475" s="11">
        <v>17.34</v>
      </c>
    </row>
    <row r="7476" spans="1:8" x14ac:dyDescent="0.25">
      <c r="A7476" s="2">
        <v>577615</v>
      </c>
      <c r="B7476" s="1">
        <v>22752</v>
      </c>
      <c r="C7476" s="2" t="s">
        <v>189</v>
      </c>
      <c r="D7476" s="2">
        <v>2</v>
      </c>
      <c r="E7476" s="3">
        <v>40868.431944444441</v>
      </c>
      <c r="F7476" s="11">
        <v>8.5</v>
      </c>
      <c r="G7476" s="2">
        <v>12658</v>
      </c>
      <c r="H7476" s="11">
        <v>17</v>
      </c>
    </row>
    <row r="7477" spans="1:8" x14ac:dyDescent="0.25">
      <c r="A7477" s="2">
        <v>577615</v>
      </c>
      <c r="B7477" s="1">
        <v>22952</v>
      </c>
      <c r="C7477" s="2" t="s">
        <v>16</v>
      </c>
      <c r="D7477" s="2">
        <v>24</v>
      </c>
      <c r="E7477" s="3">
        <v>40868.431944444441</v>
      </c>
      <c r="F7477" s="11">
        <v>0.55000000000000004</v>
      </c>
      <c r="G7477" s="2">
        <v>12658</v>
      </c>
      <c r="H7477" s="11">
        <v>13.200000000000001</v>
      </c>
    </row>
    <row r="7478" spans="1:8" x14ac:dyDescent="0.25">
      <c r="A7478" s="2">
        <v>577615</v>
      </c>
      <c r="B7478" s="1">
        <v>23100</v>
      </c>
      <c r="C7478" s="2" t="s">
        <v>1703</v>
      </c>
      <c r="D7478" s="2">
        <v>12</v>
      </c>
      <c r="E7478" s="3">
        <v>40868.431944444441</v>
      </c>
      <c r="F7478" s="11">
        <v>1.25</v>
      </c>
      <c r="G7478" s="2">
        <v>12658</v>
      </c>
      <c r="H7478" s="11">
        <v>15</v>
      </c>
    </row>
    <row r="7479" spans="1:8" x14ac:dyDescent="0.25">
      <c r="A7479" s="2">
        <v>577615</v>
      </c>
      <c r="B7479" s="1">
        <v>23101</v>
      </c>
      <c r="C7479" s="2" t="s">
        <v>1704</v>
      </c>
      <c r="D7479" s="2">
        <v>12</v>
      </c>
      <c r="E7479" s="3">
        <v>40868.431944444441</v>
      </c>
      <c r="F7479" s="11">
        <v>0.83</v>
      </c>
      <c r="G7479" s="2">
        <v>12658</v>
      </c>
      <c r="H7479" s="11">
        <v>9.9599999999999991</v>
      </c>
    </row>
    <row r="7480" spans="1:8" x14ac:dyDescent="0.25">
      <c r="A7480" s="2">
        <v>577615</v>
      </c>
      <c r="B7480" s="1">
        <v>23240</v>
      </c>
      <c r="C7480" s="2" t="s">
        <v>1377</v>
      </c>
      <c r="D7480" s="2">
        <v>6</v>
      </c>
      <c r="E7480" s="3">
        <v>40868.431944444441</v>
      </c>
      <c r="F7480" s="11">
        <v>4.1500000000000004</v>
      </c>
      <c r="G7480" s="2">
        <v>12658</v>
      </c>
      <c r="H7480" s="11">
        <v>24.900000000000002</v>
      </c>
    </row>
    <row r="7481" spans="1:8" x14ac:dyDescent="0.25">
      <c r="A7481" s="2">
        <v>577615</v>
      </c>
      <c r="B7481" s="1">
        <v>23342</v>
      </c>
      <c r="C7481" s="2" t="s">
        <v>1556</v>
      </c>
      <c r="D7481" s="2">
        <v>2</v>
      </c>
      <c r="E7481" s="3">
        <v>40868.431944444441</v>
      </c>
      <c r="F7481" s="11">
        <v>8.5</v>
      </c>
      <c r="G7481" s="2">
        <v>12658</v>
      </c>
      <c r="H7481" s="11">
        <v>17</v>
      </c>
    </row>
    <row r="7482" spans="1:8" x14ac:dyDescent="0.25">
      <c r="A7482" s="2">
        <v>577615</v>
      </c>
      <c r="B7482" s="1">
        <v>23366</v>
      </c>
      <c r="C7482" s="2" t="s">
        <v>1550</v>
      </c>
      <c r="D7482" s="2">
        <v>16</v>
      </c>
      <c r="E7482" s="3">
        <v>40868.431944444441</v>
      </c>
      <c r="F7482" s="11">
        <v>0.65</v>
      </c>
      <c r="G7482" s="2">
        <v>12658</v>
      </c>
      <c r="H7482" s="11">
        <v>10.4</v>
      </c>
    </row>
    <row r="7483" spans="1:8" x14ac:dyDescent="0.25">
      <c r="A7483" s="2">
        <v>577615</v>
      </c>
      <c r="B7483" s="1">
        <v>84820</v>
      </c>
      <c r="C7483" s="2" t="s">
        <v>1762</v>
      </c>
      <c r="D7483" s="2">
        <v>2</v>
      </c>
      <c r="E7483" s="3">
        <v>40868.431944444441</v>
      </c>
      <c r="F7483" s="11">
        <v>5.95</v>
      </c>
      <c r="G7483" s="2">
        <v>12658</v>
      </c>
      <c r="H7483" s="11">
        <v>11.9</v>
      </c>
    </row>
    <row r="7484" spans="1:8" x14ac:dyDescent="0.25">
      <c r="A7484" s="2">
        <v>577615</v>
      </c>
      <c r="B7484" s="1" t="s">
        <v>322</v>
      </c>
      <c r="C7484" s="2" t="s">
        <v>323</v>
      </c>
      <c r="D7484" s="2">
        <v>6</v>
      </c>
      <c r="E7484" s="3">
        <v>40868.431944444441</v>
      </c>
      <c r="F7484" s="11">
        <v>5.95</v>
      </c>
      <c r="G7484" s="2">
        <v>12658</v>
      </c>
      <c r="H7484" s="11">
        <v>35.700000000000003</v>
      </c>
    </row>
    <row r="7485" spans="1:8" x14ac:dyDescent="0.25">
      <c r="A7485" s="2">
        <v>577615</v>
      </c>
      <c r="B7485" s="1" t="s">
        <v>442</v>
      </c>
      <c r="C7485" s="2" t="s">
        <v>443</v>
      </c>
      <c r="D7485" s="2">
        <v>3</v>
      </c>
      <c r="E7485" s="3">
        <v>40868.431944444441</v>
      </c>
      <c r="F7485" s="11">
        <v>5.95</v>
      </c>
      <c r="G7485" s="2">
        <v>12658</v>
      </c>
      <c r="H7485" s="11">
        <v>17.850000000000001</v>
      </c>
    </row>
    <row r="7486" spans="1:8" x14ac:dyDescent="0.25">
      <c r="A7486" s="2">
        <v>577615</v>
      </c>
      <c r="B7486" s="1" t="s">
        <v>1574</v>
      </c>
      <c r="C7486" s="2" t="s">
        <v>1575</v>
      </c>
      <c r="D7486" s="2">
        <v>4</v>
      </c>
      <c r="E7486" s="3">
        <v>40868.431944444441</v>
      </c>
      <c r="F7486" s="11">
        <v>3.75</v>
      </c>
      <c r="G7486" s="2">
        <v>12658</v>
      </c>
      <c r="H7486" s="11">
        <v>15</v>
      </c>
    </row>
    <row r="7487" spans="1:8" x14ac:dyDescent="0.25">
      <c r="A7487" s="2">
        <v>577615</v>
      </c>
      <c r="B7487" s="1" t="s">
        <v>1572</v>
      </c>
      <c r="C7487" s="2" t="s">
        <v>1573</v>
      </c>
      <c r="D7487" s="2">
        <v>4</v>
      </c>
      <c r="E7487" s="3">
        <v>40868.431944444441</v>
      </c>
      <c r="F7487" s="11">
        <v>3.75</v>
      </c>
      <c r="G7487" s="2">
        <v>12658</v>
      </c>
      <c r="H7487" s="11">
        <v>15</v>
      </c>
    </row>
    <row r="7488" spans="1:8" x14ac:dyDescent="0.25">
      <c r="A7488" s="2">
        <v>577615</v>
      </c>
      <c r="B7488" s="1" t="s">
        <v>1649</v>
      </c>
      <c r="C7488" s="2" t="s">
        <v>1650</v>
      </c>
      <c r="D7488" s="2">
        <v>24</v>
      </c>
      <c r="E7488" s="3">
        <v>40868.431944444441</v>
      </c>
      <c r="F7488" s="11">
        <v>1.25</v>
      </c>
      <c r="G7488" s="2">
        <v>12658</v>
      </c>
      <c r="H7488" s="11">
        <v>30</v>
      </c>
    </row>
    <row r="7489" spans="1:8" x14ac:dyDescent="0.25">
      <c r="A7489" s="2">
        <v>577615</v>
      </c>
      <c r="B7489" s="1" t="s">
        <v>558</v>
      </c>
      <c r="C7489" s="2" t="s">
        <v>559</v>
      </c>
      <c r="D7489" s="2">
        <v>12</v>
      </c>
      <c r="E7489" s="3">
        <v>40868.431944444441</v>
      </c>
      <c r="F7489" s="11">
        <v>1.25</v>
      </c>
      <c r="G7489" s="2">
        <v>12658</v>
      </c>
      <c r="H7489" s="11">
        <v>15</v>
      </c>
    </row>
    <row r="7490" spans="1:8" x14ac:dyDescent="0.25">
      <c r="A7490" s="2">
        <v>577615</v>
      </c>
      <c r="B7490" s="1" t="s">
        <v>82</v>
      </c>
      <c r="C7490" s="2" t="s">
        <v>83</v>
      </c>
      <c r="D7490" s="2">
        <v>12</v>
      </c>
      <c r="E7490" s="3">
        <v>40868.431944444441</v>
      </c>
      <c r="F7490" s="11">
        <v>1.25</v>
      </c>
      <c r="G7490" s="2">
        <v>12658</v>
      </c>
      <c r="H7490" s="11">
        <v>15</v>
      </c>
    </row>
    <row r="7491" spans="1:8" x14ac:dyDescent="0.25">
      <c r="A7491" s="2">
        <v>577615</v>
      </c>
      <c r="B7491" s="1" t="s">
        <v>88</v>
      </c>
      <c r="C7491" s="2" t="s">
        <v>89</v>
      </c>
      <c r="D7491" s="2">
        <v>12</v>
      </c>
      <c r="E7491" s="3">
        <v>40868.431944444441</v>
      </c>
      <c r="F7491" s="11">
        <v>1.25</v>
      </c>
      <c r="G7491" s="2">
        <v>12658</v>
      </c>
      <c r="H7491" s="11">
        <v>15</v>
      </c>
    </row>
    <row r="7492" spans="1:8" x14ac:dyDescent="0.25">
      <c r="A7492" s="2">
        <v>577615</v>
      </c>
      <c r="B7492" s="1" t="s">
        <v>1759</v>
      </c>
      <c r="C7492" s="2" t="s">
        <v>1760</v>
      </c>
      <c r="D7492" s="2">
        <v>1</v>
      </c>
      <c r="E7492" s="3">
        <v>40868.431944444441</v>
      </c>
      <c r="F7492" s="11">
        <v>12.75</v>
      </c>
      <c r="G7492" s="2">
        <v>12658</v>
      </c>
      <c r="H7492" s="11">
        <v>12.75</v>
      </c>
    </row>
    <row r="7493" spans="1:8" x14ac:dyDescent="0.25">
      <c r="A7493" s="2">
        <v>577776</v>
      </c>
      <c r="B7493" s="1">
        <v>22220</v>
      </c>
      <c r="C7493" s="2" t="s">
        <v>732</v>
      </c>
      <c r="D7493" s="2">
        <v>1</v>
      </c>
      <c r="E7493" s="3">
        <v>40868.668055555558</v>
      </c>
      <c r="F7493" s="11">
        <v>9.9499999999999993</v>
      </c>
      <c r="G7493" s="2">
        <v>12504</v>
      </c>
      <c r="H7493" s="11">
        <v>9.9499999999999993</v>
      </c>
    </row>
    <row r="7494" spans="1:8" x14ac:dyDescent="0.25">
      <c r="A7494" s="2">
        <v>577776</v>
      </c>
      <c r="B7494" s="1">
        <v>22236</v>
      </c>
      <c r="C7494" s="2" t="s">
        <v>243</v>
      </c>
      <c r="D7494" s="2">
        <v>1</v>
      </c>
      <c r="E7494" s="3">
        <v>40868.668055555558</v>
      </c>
      <c r="F7494" s="11">
        <v>12.75</v>
      </c>
      <c r="G7494" s="2">
        <v>12504</v>
      </c>
      <c r="H7494" s="11">
        <v>12.75</v>
      </c>
    </row>
    <row r="7495" spans="1:8" x14ac:dyDescent="0.25">
      <c r="A7495" s="2">
        <v>577776</v>
      </c>
      <c r="B7495" s="1">
        <v>22776</v>
      </c>
      <c r="C7495" s="2" t="s">
        <v>1682</v>
      </c>
      <c r="D7495" s="2">
        <v>1</v>
      </c>
      <c r="E7495" s="3">
        <v>40868.668055555558</v>
      </c>
      <c r="F7495" s="11">
        <v>9.9499999999999993</v>
      </c>
      <c r="G7495" s="2">
        <v>12504</v>
      </c>
      <c r="H7495" s="11">
        <v>9.9499999999999993</v>
      </c>
    </row>
    <row r="7496" spans="1:8" x14ac:dyDescent="0.25">
      <c r="A7496" s="2">
        <v>578024</v>
      </c>
      <c r="B7496" s="1">
        <v>20712</v>
      </c>
      <c r="C7496" s="2" t="s">
        <v>6</v>
      </c>
      <c r="D7496" s="2">
        <v>10</v>
      </c>
      <c r="E7496" s="3">
        <v>40869.560416666667</v>
      </c>
      <c r="F7496" s="11">
        <v>2.08</v>
      </c>
      <c r="G7496" s="2">
        <v>12705</v>
      </c>
      <c r="H7496" s="11">
        <v>20.8</v>
      </c>
    </row>
    <row r="7497" spans="1:8" x14ac:dyDescent="0.25">
      <c r="A7497" s="2">
        <v>578024</v>
      </c>
      <c r="B7497" s="1">
        <v>21156</v>
      </c>
      <c r="C7497" s="2" t="s">
        <v>156</v>
      </c>
      <c r="D7497" s="2">
        <v>8</v>
      </c>
      <c r="E7497" s="3">
        <v>40869.560416666667</v>
      </c>
      <c r="F7497" s="11">
        <v>1.95</v>
      </c>
      <c r="G7497" s="2">
        <v>12705</v>
      </c>
      <c r="H7497" s="11">
        <v>15.6</v>
      </c>
    </row>
    <row r="7498" spans="1:8" x14ac:dyDescent="0.25">
      <c r="A7498" s="2">
        <v>578024</v>
      </c>
      <c r="B7498" s="1">
        <v>21238</v>
      </c>
      <c r="C7498" s="2" t="s">
        <v>125</v>
      </c>
      <c r="D7498" s="2">
        <v>8</v>
      </c>
      <c r="E7498" s="3">
        <v>40869.560416666667</v>
      </c>
      <c r="F7498" s="11">
        <v>0.85</v>
      </c>
      <c r="G7498" s="2">
        <v>12705</v>
      </c>
      <c r="H7498" s="11">
        <v>6.8</v>
      </c>
    </row>
    <row r="7499" spans="1:8" x14ac:dyDescent="0.25">
      <c r="A7499" s="2">
        <v>578024</v>
      </c>
      <c r="B7499" s="1">
        <v>21240</v>
      </c>
      <c r="C7499" s="2" t="s">
        <v>131</v>
      </c>
      <c r="D7499" s="2">
        <v>8</v>
      </c>
      <c r="E7499" s="3">
        <v>40869.560416666667</v>
      </c>
      <c r="F7499" s="11">
        <v>0.85</v>
      </c>
      <c r="G7499" s="2">
        <v>12705</v>
      </c>
      <c r="H7499" s="11">
        <v>6.8</v>
      </c>
    </row>
    <row r="7500" spans="1:8" x14ac:dyDescent="0.25">
      <c r="A7500" s="2">
        <v>578024</v>
      </c>
      <c r="B7500" s="1">
        <v>21242</v>
      </c>
      <c r="C7500" s="2" t="s">
        <v>133</v>
      </c>
      <c r="D7500" s="2">
        <v>8</v>
      </c>
      <c r="E7500" s="3">
        <v>40869.560416666667</v>
      </c>
      <c r="F7500" s="11">
        <v>1.69</v>
      </c>
      <c r="G7500" s="2">
        <v>12705</v>
      </c>
      <c r="H7500" s="11">
        <v>13.52</v>
      </c>
    </row>
    <row r="7501" spans="1:8" x14ac:dyDescent="0.25">
      <c r="A7501" s="2">
        <v>578024</v>
      </c>
      <c r="B7501" s="1">
        <v>21402</v>
      </c>
      <c r="C7501" s="2" t="s">
        <v>1455</v>
      </c>
      <c r="D7501" s="2">
        <v>24</v>
      </c>
      <c r="E7501" s="3">
        <v>40869.560416666667</v>
      </c>
      <c r="F7501" s="11">
        <v>0.12</v>
      </c>
      <c r="G7501" s="2">
        <v>12705</v>
      </c>
      <c r="H7501" s="11">
        <v>2.88</v>
      </c>
    </row>
    <row r="7502" spans="1:8" x14ac:dyDescent="0.25">
      <c r="A7502" s="2">
        <v>578024</v>
      </c>
      <c r="B7502" s="1">
        <v>21403</v>
      </c>
      <c r="C7502" s="2" t="s">
        <v>1174</v>
      </c>
      <c r="D7502" s="2">
        <v>24</v>
      </c>
      <c r="E7502" s="3">
        <v>40869.560416666667</v>
      </c>
      <c r="F7502" s="11">
        <v>0.12</v>
      </c>
      <c r="G7502" s="2">
        <v>12705</v>
      </c>
      <c r="H7502" s="11">
        <v>2.88</v>
      </c>
    </row>
    <row r="7503" spans="1:8" x14ac:dyDescent="0.25">
      <c r="A7503" s="2">
        <v>578024</v>
      </c>
      <c r="B7503" s="1">
        <v>21481</v>
      </c>
      <c r="C7503" s="2" t="s">
        <v>119</v>
      </c>
      <c r="D7503" s="2">
        <v>12</v>
      </c>
      <c r="E7503" s="3">
        <v>40869.560416666667</v>
      </c>
      <c r="F7503" s="11">
        <v>3.75</v>
      </c>
      <c r="G7503" s="2">
        <v>12705</v>
      </c>
      <c r="H7503" s="11">
        <v>45</v>
      </c>
    </row>
    <row r="7504" spans="1:8" x14ac:dyDescent="0.25">
      <c r="A7504" s="2">
        <v>578024</v>
      </c>
      <c r="B7504" s="1">
        <v>22467</v>
      </c>
      <c r="C7504" s="2" t="s">
        <v>107</v>
      </c>
      <c r="D7504" s="2">
        <v>12</v>
      </c>
      <c r="E7504" s="3">
        <v>40869.560416666667</v>
      </c>
      <c r="F7504" s="11">
        <v>2.5499999999999998</v>
      </c>
      <c r="G7504" s="2">
        <v>12705</v>
      </c>
      <c r="H7504" s="11">
        <v>30.599999999999998</v>
      </c>
    </row>
    <row r="7505" spans="1:8" x14ac:dyDescent="0.25">
      <c r="A7505" s="2">
        <v>578024</v>
      </c>
      <c r="B7505" s="1">
        <v>22580</v>
      </c>
      <c r="C7505" s="2" t="s">
        <v>1255</v>
      </c>
      <c r="D7505" s="2">
        <v>6</v>
      </c>
      <c r="E7505" s="3">
        <v>40869.560416666667</v>
      </c>
      <c r="F7505" s="11">
        <v>5.95</v>
      </c>
      <c r="G7505" s="2">
        <v>12705</v>
      </c>
      <c r="H7505" s="11">
        <v>35.700000000000003</v>
      </c>
    </row>
    <row r="7506" spans="1:8" x14ac:dyDescent="0.25">
      <c r="A7506" s="2">
        <v>578024</v>
      </c>
      <c r="B7506" s="1">
        <v>22624</v>
      </c>
      <c r="C7506" s="2" t="s">
        <v>48</v>
      </c>
      <c r="D7506" s="2">
        <v>2</v>
      </c>
      <c r="E7506" s="3">
        <v>40869.560416666667</v>
      </c>
      <c r="F7506" s="11">
        <v>8.5</v>
      </c>
      <c r="G7506" s="2">
        <v>12705</v>
      </c>
      <c r="H7506" s="11">
        <v>17</v>
      </c>
    </row>
    <row r="7507" spans="1:8" x14ac:dyDescent="0.25">
      <c r="A7507" s="2">
        <v>578024</v>
      </c>
      <c r="B7507" s="1">
        <v>22625</v>
      </c>
      <c r="C7507" s="2" t="s">
        <v>117</v>
      </c>
      <c r="D7507" s="2">
        <v>2</v>
      </c>
      <c r="E7507" s="3">
        <v>40869.560416666667</v>
      </c>
      <c r="F7507" s="11">
        <v>8.5</v>
      </c>
      <c r="G7507" s="2">
        <v>12705</v>
      </c>
      <c r="H7507" s="11">
        <v>17</v>
      </c>
    </row>
    <row r="7508" spans="1:8" x14ac:dyDescent="0.25">
      <c r="A7508" s="2">
        <v>578024</v>
      </c>
      <c r="B7508" s="1">
        <v>22627</v>
      </c>
      <c r="C7508" s="2" t="s">
        <v>150</v>
      </c>
      <c r="D7508" s="2">
        <v>2</v>
      </c>
      <c r="E7508" s="3">
        <v>40869.560416666667</v>
      </c>
      <c r="F7508" s="11">
        <v>8.5</v>
      </c>
      <c r="G7508" s="2">
        <v>12705</v>
      </c>
      <c r="H7508" s="11">
        <v>17</v>
      </c>
    </row>
    <row r="7509" spans="1:8" x14ac:dyDescent="0.25">
      <c r="A7509" s="2">
        <v>578024</v>
      </c>
      <c r="B7509" s="1">
        <v>22636</v>
      </c>
      <c r="C7509" s="2" t="s">
        <v>24</v>
      </c>
      <c r="D7509" s="2">
        <v>2</v>
      </c>
      <c r="E7509" s="3">
        <v>40869.560416666667</v>
      </c>
      <c r="F7509" s="11">
        <v>8.5</v>
      </c>
      <c r="G7509" s="2">
        <v>12705</v>
      </c>
      <c r="H7509" s="11">
        <v>17</v>
      </c>
    </row>
    <row r="7510" spans="1:8" x14ac:dyDescent="0.25">
      <c r="A7510" s="2">
        <v>578024</v>
      </c>
      <c r="B7510" s="1">
        <v>22726</v>
      </c>
      <c r="C7510" s="2" t="s">
        <v>834</v>
      </c>
      <c r="D7510" s="2">
        <v>4</v>
      </c>
      <c r="E7510" s="3">
        <v>40869.560416666667</v>
      </c>
      <c r="F7510" s="11">
        <v>3.75</v>
      </c>
      <c r="G7510" s="2">
        <v>12705</v>
      </c>
      <c r="H7510" s="11">
        <v>15</v>
      </c>
    </row>
    <row r="7511" spans="1:8" x14ac:dyDescent="0.25">
      <c r="A7511" s="2">
        <v>578024</v>
      </c>
      <c r="B7511" s="1">
        <v>22898</v>
      </c>
      <c r="C7511" s="2" t="s">
        <v>61</v>
      </c>
      <c r="D7511" s="2">
        <v>8</v>
      </c>
      <c r="E7511" s="3">
        <v>40869.560416666667</v>
      </c>
      <c r="F7511" s="11">
        <v>1.95</v>
      </c>
      <c r="G7511" s="2">
        <v>12705</v>
      </c>
      <c r="H7511" s="11">
        <v>15.6</v>
      </c>
    </row>
    <row r="7512" spans="1:8" x14ac:dyDescent="0.25">
      <c r="A7512" s="2">
        <v>578024</v>
      </c>
      <c r="B7512" s="1">
        <v>23084</v>
      </c>
      <c r="C7512" s="2" t="s">
        <v>961</v>
      </c>
      <c r="D7512" s="2">
        <v>24</v>
      </c>
      <c r="E7512" s="3">
        <v>40869.560416666667</v>
      </c>
      <c r="F7512" s="11">
        <v>1.79</v>
      </c>
      <c r="G7512" s="2">
        <v>12705</v>
      </c>
      <c r="H7512" s="11">
        <v>42.96</v>
      </c>
    </row>
    <row r="7513" spans="1:8" x14ac:dyDescent="0.25">
      <c r="A7513" s="2">
        <v>578024</v>
      </c>
      <c r="B7513" s="1">
        <v>23148</v>
      </c>
      <c r="C7513" s="2" t="s">
        <v>1609</v>
      </c>
      <c r="D7513" s="2">
        <v>12</v>
      </c>
      <c r="E7513" s="3">
        <v>40869.560416666667</v>
      </c>
      <c r="F7513" s="11">
        <v>0.83</v>
      </c>
      <c r="G7513" s="2">
        <v>12705</v>
      </c>
      <c r="H7513" s="11">
        <v>9.9599999999999991</v>
      </c>
    </row>
    <row r="7514" spans="1:8" x14ac:dyDescent="0.25">
      <c r="A7514" s="2">
        <v>578024</v>
      </c>
      <c r="B7514" s="1">
        <v>23243</v>
      </c>
      <c r="C7514" s="2" t="s">
        <v>1126</v>
      </c>
      <c r="D7514" s="2">
        <v>4</v>
      </c>
      <c r="E7514" s="3">
        <v>40869.560416666667</v>
      </c>
      <c r="F7514" s="11">
        <v>4.95</v>
      </c>
      <c r="G7514" s="2">
        <v>12705</v>
      </c>
      <c r="H7514" s="11">
        <v>19.8</v>
      </c>
    </row>
    <row r="7515" spans="1:8" x14ac:dyDescent="0.25">
      <c r="A7515" s="2">
        <v>578024</v>
      </c>
      <c r="B7515" s="1">
        <v>23245</v>
      </c>
      <c r="C7515" s="2" t="s">
        <v>1128</v>
      </c>
      <c r="D7515" s="2">
        <v>4</v>
      </c>
      <c r="E7515" s="3">
        <v>40869.560416666667</v>
      </c>
      <c r="F7515" s="11">
        <v>4.95</v>
      </c>
      <c r="G7515" s="2">
        <v>12705</v>
      </c>
      <c r="H7515" s="11">
        <v>19.8</v>
      </c>
    </row>
    <row r="7516" spans="1:8" x14ac:dyDescent="0.25">
      <c r="A7516" s="2">
        <v>578024</v>
      </c>
      <c r="B7516" s="1">
        <v>23284</v>
      </c>
      <c r="C7516" s="2" t="s">
        <v>1097</v>
      </c>
      <c r="D7516" s="2">
        <v>4</v>
      </c>
      <c r="E7516" s="3">
        <v>40869.560416666667</v>
      </c>
      <c r="F7516" s="11">
        <v>8.25</v>
      </c>
      <c r="G7516" s="2">
        <v>12705</v>
      </c>
      <c r="H7516" s="11">
        <v>33</v>
      </c>
    </row>
    <row r="7517" spans="1:8" x14ac:dyDescent="0.25">
      <c r="A7517" s="2">
        <v>578024</v>
      </c>
      <c r="B7517" s="1">
        <v>23307</v>
      </c>
      <c r="C7517" s="2" t="s">
        <v>1129</v>
      </c>
      <c r="D7517" s="2">
        <v>24</v>
      </c>
      <c r="E7517" s="3">
        <v>40869.560416666667</v>
      </c>
      <c r="F7517" s="11">
        <v>0.55000000000000004</v>
      </c>
      <c r="G7517" s="2">
        <v>12705</v>
      </c>
      <c r="H7517" s="11">
        <v>13.200000000000001</v>
      </c>
    </row>
    <row r="7518" spans="1:8" x14ac:dyDescent="0.25">
      <c r="A7518" s="2">
        <v>578024</v>
      </c>
      <c r="B7518" s="1">
        <v>23355</v>
      </c>
      <c r="C7518" s="2" t="s">
        <v>1502</v>
      </c>
      <c r="D7518" s="2">
        <v>4</v>
      </c>
      <c r="E7518" s="3">
        <v>40869.560416666667</v>
      </c>
      <c r="F7518" s="11">
        <v>4.95</v>
      </c>
      <c r="G7518" s="2">
        <v>12705</v>
      </c>
      <c r="H7518" s="11">
        <v>19.8</v>
      </c>
    </row>
    <row r="7519" spans="1:8" x14ac:dyDescent="0.25">
      <c r="A7519" s="2">
        <v>578024</v>
      </c>
      <c r="B7519" s="1">
        <v>23428</v>
      </c>
      <c r="C7519" s="2" t="s">
        <v>1769</v>
      </c>
      <c r="D7519" s="2">
        <v>2</v>
      </c>
      <c r="E7519" s="3">
        <v>40869.560416666667</v>
      </c>
      <c r="F7519" s="11">
        <v>8.15</v>
      </c>
      <c r="G7519" s="2">
        <v>12705</v>
      </c>
      <c r="H7519" s="11">
        <v>16.3</v>
      </c>
    </row>
    <row r="7520" spans="1:8" x14ac:dyDescent="0.25">
      <c r="A7520" s="2">
        <v>578024</v>
      </c>
      <c r="B7520" s="1">
        <v>23429</v>
      </c>
      <c r="C7520" s="2" t="s">
        <v>1768</v>
      </c>
      <c r="D7520" s="2">
        <v>2</v>
      </c>
      <c r="E7520" s="3">
        <v>40869.560416666667</v>
      </c>
      <c r="F7520" s="11">
        <v>8.15</v>
      </c>
      <c r="G7520" s="2">
        <v>12705</v>
      </c>
      <c r="H7520" s="11">
        <v>16.3</v>
      </c>
    </row>
    <row r="7521" spans="1:8" x14ac:dyDescent="0.25">
      <c r="A7521" s="2">
        <v>578024</v>
      </c>
      <c r="B7521" s="1">
        <v>23430</v>
      </c>
      <c r="C7521" s="2" t="s">
        <v>1767</v>
      </c>
      <c r="D7521" s="2">
        <v>2</v>
      </c>
      <c r="E7521" s="3">
        <v>40869.560416666667</v>
      </c>
      <c r="F7521" s="11">
        <v>8.15</v>
      </c>
      <c r="G7521" s="2">
        <v>12705</v>
      </c>
      <c r="H7521" s="11">
        <v>16.3</v>
      </c>
    </row>
    <row r="7522" spans="1:8" x14ac:dyDescent="0.25">
      <c r="A7522" s="2">
        <v>578024</v>
      </c>
      <c r="B7522" s="1">
        <v>23497</v>
      </c>
      <c r="C7522" s="2" t="s">
        <v>1738</v>
      </c>
      <c r="D7522" s="2">
        <v>12</v>
      </c>
      <c r="E7522" s="3">
        <v>40869.560416666667</v>
      </c>
      <c r="F7522" s="11">
        <v>1.45</v>
      </c>
      <c r="G7522" s="2">
        <v>12705</v>
      </c>
      <c r="H7522" s="11">
        <v>17.399999999999999</v>
      </c>
    </row>
    <row r="7523" spans="1:8" x14ac:dyDescent="0.25">
      <c r="A7523" s="2">
        <v>578024</v>
      </c>
      <c r="B7523" s="1">
        <v>23564</v>
      </c>
      <c r="C7523" s="2" t="s">
        <v>1692</v>
      </c>
      <c r="D7523" s="2">
        <v>12</v>
      </c>
      <c r="E7523" s="3">
        <v>40869.560416666667</v>
      </c>
      <c r="F7523" s="11">
        <v>1.25</v>
      </c>
      <c r="G7523" s="2">
        <v>12705</v>
      </c>
      <c r="H7523" s="11">
        <v>15</v>
      </c>
    </row>
    <row r="7524" spans="1:8" x14ac:dyDescent="0.25">
      <c r="A7524" s="2">
        <v>578024</v>
      </c>
      <c r="B7524" s="1">
        <v>23565</v>
      </c>
      <c r="C7524" s="2" t="s">
        <v>1770</v>
      </c>
      <c r="D7524" s="2">
        <v>12</v>
      </c>
      <c r="E7524" s="3">
        <v>40869.560416666667</v>
      </c>
      <c r="F7524" s="11">
        <v>1.25</v>
      </c>
      <c r="G7524" s="2">
        <v>12705</v>
      </c>
      <c r="H7524" s="11">
        <v>15</v>
      </c>
    </row>
    <row r="7525" spans="1:8" x14ac:dyDescent="0.25">
      <c r="A7525" s="2">
        <v>578024</v>
      </c>
      <c r="B7525" s="1">
        <v>23566</v>
      </c>
      <c r="C7525" s="2" t="s">
        <v>1691</v>
      </c>
      <c r="D7525" s="2">
        <v>12</v>
      </c>
      <c r="E7525" s="3">
        <v>40869.560416666667</v>
      </c>
      <c r="F7525" s="11">
        <v>1.25</v>
      </c>
      <c r="G7525" s="2">
        <v>12705</v>
      </c>
      <c r="H7525" s="11">
        <v>15</v>
      </c>
    </row>
    <row r="7526" spans="1:8" x14ac:dyDescent="0.25">
      <c r="A7526" s="2">
        <v>578024</v>
      </c>
      <c r="B7526" s="1">
        <v>23568</v>
      </c>
      <c r="C7526" s="2" t="s">
        <v>1771</v>
      </c>
      <c r="D7526" s="2">
        <v>12</v>
      </c>
      <c r="E7526" s="3">
        <v>40869.560416666667</v>
      </c>
      <c r="F7526" s="11">
        <v>1.25</v>
      </c>
      <c r="G7526" s="2">
        <v>12705</v>
      </c>
      <c r="H7526" s="11">
        <v>15</v>
      </c>
    </row>
    <row r="7527" spans="1:8" x14ac:dyDescent="0.25">
      <c r="A7527" s="2">
        <v>578024</v>
      </c>
      <c r="B7527" s="1">
        <v>23598</v>
      </c>
      <c r="C7527" s="2" t="s">
        <v>1766</v>
      </c>
      <c r="D7527" s="2">
        <v>6</v>
      </c>
      <c r="E7527" s="3">
        <v>40869.560416666667</v>
      </c>
      <c r="F7527" s="11">
        <v>2.95</v>
      </c>
      <c r="G7527" s="2">
        <v>12705</v>
      </c>
      <c r="H7527" s="11">
        <v>17.700000000000003</v>
      </c>
    </row>
    <row r="7528" spans="1:8" x14ac:dyDescent="0.25">
      <c r="A7528" s="2">
        <v>578024</v>
      </c>
      <c r="B7528" s="1">
        <v>84692</v>
      </c>
      <c r="C7528" s="2" t="s">
        <v>381</v>
      </c>
      <c r="D7528" s="2">
        <v>25</v>
      </c>
      <c r="E7528" s="3">
        <v>40869.560416666667</v>
      </c>
      <c r="F7528" s="11">
        <v>0.42</v>
      </c>
      <c r="G7528" s="2">
        <v>12705</v>
      </c>
      <c r="H7528" s="11">
        <v>10.5</v>
      </c>
    </row>
    <row r="7529" spans="1:8" x14ac:dyDescent="0.25">
      <c r="A7529" s="2">
        <v>578024</v>
      </c>
      <c r="B7529" s="1" t="s">
        <v>1661</v>
      </c>
      <c r="C7529" s="2" t="s">
        <v>1662</v>
      </c>
      <c r="D7529" s="2">
        <v>4</v>
      </c>
      <c r="E7529" s="3">
        <v>40869.560416666667</v>
      </c>
      <c r="F7529" s="11">
        <v>4.25</v>
      </c>
      <c r="G7529" s="2">
        <v>12705</v>
      </c>
      <c r="H7529" s="11">
        <v>17</v>
      </c>
    </row>
    <row r="7530" spans="1:8" x14ac:dyDescent="0.25">
      <c r="A7530" s="2">
        <v>578024</v>
      </c>
      <c r="B7530" s="1" t="s">
        <v>82</v>
      </c>
      <c r="C7530" s="2" t="s">
        <v>83</v>
      </c>
      <c r="D7530" s="2">
        <v>12</v>
      </c>
      <c r="E7530" s="3">
        <v>40869.560416666667</v>
      </c>
      <c r="F7530" s="11">
        <v>1.25</v>
      </c>
      <c r="G7530" s="2">
        <v>12705</v>
      </c>
      <c r="H7530" s="11">
        <v>15</v>
      </c>
    </row>
    <row r="7531" spans="1:8" x14ac:dyDescent="0.25">
      <c r="A7531" s="2">
        <v>578024</v>
      </c>
      <c r="B7531" s="1" t="s">
        <v>88</v>
      </c>
      <c r="C7531" s="2" t="s">
        <v>89</v>
      </c>
      <c r="D7531" s="2">
        <v>12</v>
      </c>
      <c r="E7531" s="3">
        <v>40869.560416666667</v>
      </c>
      <c r="F7531" s="11">
        <v>1.25</v>
      </c>
      <c r="G7531" s="2">
        <v>12705</v>
      </c>
      <c r="H7531" s="11">
        <v>15</v>
      </c>
    </row>
    <row r="7532" spans="1:8" x14ac:dyDescent="0.25">
      <c r="A7532" s="2">
        <v>578043</v>
      </c>
      <c r="B7532" s="1">
        <v>20682</v>
      </c>
      <c r="C7532" s="2" t="s">
        <v>308</v>
      </c>
      <c r="D7532" s="2">
        <v>6</v>
      </c>
      <c r="E7532" s="3">
        <v>40869.61041666667</v>
      </c>
      <c r="F7532" s="11">
        <v>3.25</v>
      </c>
      <c r="G7532" s="2">
        <v>12474</v>
      </c>
      <c r="H7532" s="11">
        <v>19.5</v>
      </c>
    </row>
    <row r="7533" spans="1:8" x14ac:dyDescent="0.25">
      <c r="A7533" s="2">
        <v>578043</v>
      </c>
      <c r="B7533" s="1">
        <v>20711</v>
      </c>
      <c r="C7533" s="2" t="s">
        <v>1087</v>
      </c>
      <c r="D7533" s="2">
        <v>10</v>
      </c>
      <c r="E7533" s="3">
        <v>40869.61041666667</v>
      </c>
      <c r="F7533" s="11">
        <v>2.08</v>
      </c>
      <c r="G7533" s="2">
        <v>12474</v>
      </c>
      <c r="H7533" s="11">
        <v>20.8</v>
      </c>
    </row>
    <row r="7534" spans="1:8" x14ac:dyDescent="0.25">
      <c r="A7534" s="2">
        <v>578043</v>
      </c>
      <c r="B7534" s="1">
        <v>20719</v>
      </c>
      <c r="C7534" s="2" t="s">
        <v>76</v>
      </c>
      <c r="D7534" s="2">
        <v>40</v>
      </c>
      <c r="E7534" s="3">
        <v>40869.61041666667</v>
      </c>
      <c r="F7534" s="11">
        <v>0.85</v>
      </c>
      <c r="G7534" s="2">
        <v>12474</v>
      </c>
      <c r="H7534" s="11">
        <v>34</v>
      </c>
    </row>
    <row r="7535" spans="1:8" x14ac:dyDescent="0.25">
      <c r="A7535" s="2">
        <v>578043</v>
      </c>
      <c r="B7535" s="1">
        <v>20724</v>
      </c>
      <c r="C7535" s="2" t="s">
        <v>99</v>
      </c>
      <c r="D7535" s="2">
        <v>20</v>
      </c>
      <c r="E7535" s="3">
        <v>40869.61041666667</v>
      </c>
      <c r="F7535" s="11">
        <v>0.85</v>
      </c>
      <c r="G7535" s="2">
        <v>12474</v>
      </c>
      <c r="H7535" s="11">
        <v>17</v>
      </c>
    </row>
    <row r="7536" spans="1:8" x14ac:dyDescent="0.25">
      <c r="A7536" s="2">
        <v>578043</v>
      </c>
      <c r="B7536" s="1">
        <v>21731</v>
      </c>
      <c r="C7536" s="2" t="s">
        <v>145</v>
      </c>
      <c r="D7536" s="2">
        <v>12</v>
      </c>
      <c r="E7536" s="3">
        <v>40869.61041666667</v>
      </c>
      <c r="F7536" s="11">
        <v>1.65</v>
      </c>
      <c r="G7536" s="2">
        <v>12474</v>
      </c>
      <c r="H7536" s="11">
        <v>19.799999999999997</v>
      </c>
    </row>
    <row r="7537" spans="1:8" x14ac:dyDescent="0.25">
      <c r="A7537" s="2">
        <v>578043</v>
      </c>
      <c r="B7537" s="1">
        <v>22139</v>
      </c>
      <c r="C7537" s="2" t="s">
        <v>445</v>
      </c>
      <c r="D7537" s="2">
        <v>3</v>
      </c>
      <c r="E7537" s="3">
        <v>40869.61041666667</v>
      </c>
      <c r="F7537" s="11">
        <v>4.95</v>
      </c>
      <c r="G7537" s="2">
        <v>12474</v>
      </c>
      <c r="H7537" s="11">
        <v>14.850000000000001</v>
      </c>
    </row>
    <row r="7538" spans="1:8" x14ac:dyDescent="0.25">
      <c r="A7538" s="2">
        <v>578043</v>
      </c>
      <c r="B7538" s="1">
        <v>22326</v>
      </c>
      <c r="C7538" s="2" t="s">
        <v>75</v>
      </c>
      <c r="D7538" s="2">
        <v>6</v>
      </c>
      <c r="E7538" s="3">
        <v>40869.61041666667</v>
      </c>
      <c r="F7538" s="11">
        <v>2.95</v>
      </c>
      <c r="G7538" s="2">
        <v>12474</v>
      </c>
      <c r="H7538" s="11">
        <v>17.700000000000003</v>
      </c>
    </row>
    <row r="7539" spans="1:8" x14ac:dyDescent="0.25">
      <c r="A7539" s="2">
        <v>578043</v>
      </c>
      <c r="B7539" s="1">
        <v>22352</v>
      </c>
      <c r="C7539" s="2" t="s">
        <v>168</v>
      </c>
      <c r="D7539" s="2">
        <v>6</v>
      </c>
      <c r="E7539" s="3">
        <v>40869.61041666667</v>
      </c>
      <c r="F7539" s="11">
        <v>2.5499999999999998</v>
      </c>
      <c r="G7539" s="2">
        <v>12474</v>
      </c>
      <c r="H7539" s="11">
        <v>15.299999999999999</v>
      </c>
    </row>
    <row r="7540" spans="1:8" x14ac:dyDescent="0.25">
      <c r="A7540" s="2">
        <v>578043</v>
      </c>
      <c r="B7540" s="1">
        <v>22355</v>
      </c>
      <c r="C7540" s="2" t="s">
        <v>226</v>
      </c>
      <c r="D7540" s="2">
        <v>10</v>
      </c>
      <c r="E7540" s="3">
        <v>40869.61041666667</v>
      </c>
      <c r="F7540" s="11">
        <v>0.85</v>
      </c>
      <c r="G7540" s="2">
        <v>12474</v>
      </c>
      <c r="H7540" s="11">
        <v>8.5</v>
      </c>
    </row>
    <row r="7541" spans="1:8" x14ac:dyDescent="0.25">
      <c r="A7541" s="2">
        <v>578043</v>
      </c>
      <c r="B7541" s="1">
        <v>22620</v>
      </c>
      <c r="C7541" s="2" t="s">
        <v>155</v>
      </c>
      <c r="D7541" s="2">
        <v>12</v>
      </c>
      <c r="E7541" s="3">
        <v>40869.61041666667</v>
      </c>
      <c r="F7541" s="11">
        <v>1.45</v>
      </c>
      <c r="G7541" s="2">
        <v>12474</v>
      </c>
      <c r="H7541" s="11">
        <v>17.399999999999999</v>
      </c>
    </row>
    <row r="7542" spans="1:8" x14ac:dyDescent="0.25">
      <c r="A7542" s="2">
        <v>578043</v>
      </c>
      <c r="B7542" s="1">
        <v>22964</v>
      </c>
      <c r="C7542" s="2" t="s">
        <v>53</v>
      </c>
      <c r="D7542" s="2">
        <v>6</v>
      </c>
      <c r="E7542" s="3">
        <v>40869.61041666667</v>
      </c>
      <c r="F7542" s="11">
        <v>2.1</v>
      </c>
      <c r="G7542" s="2">
        <v>12474</v>
      </c>
      <c r="H7542" s="11">
        <v>12.600000000000001</v>
      </c>
    </row>
    <row r="7543" spans="1:8" x14ac:dyDescent="0.25">
      <c r="A7543" s="2">
        <v>578043</v>
      </c>
      <c r="B7543" s="1">
        <v>23084</v>
      </c>
      <c r="C7543" s="2" t="s">
        <v>961</v>
      </c>
      <c r="D7543" s="2">
        <v>12</v>
      </c>
      <c r="E7543" s="3">
        <v>40869.61041666667</v>
      </c>
      <c r="F7543" s="11">
        <v>2.08</v>
      </c>
      <c r="G7543" s="2">
        <v>12474</v>
      </c>
      <c r="H7543" s="11">
        <v>24.96</v>
      </c>
    </row>
    <row r="7544" spans="1:8" x14ac:dyDescent="0.25">
      <c r="A7544" s="2">
        <v>578043</v>
      </c>
      <c r="B7544" s="1">
        <v>23212</v>
      </c>
      <c r="C7544" s="2" t="s">
        <v>1075</v>
      </c>
      <c r="D7544" s="2">
        <v>12</v>
      </c>
      <c r="E7544" s="3">
        <v>40869.61041666667</v>
      </c>
      <c r="F7544" s="11">
        <v>1.25</v>
      </c>
      <c r="G7544" s="2">
        <v>12474</v>
      </c>
      <c r="H7544" s="11">
        <v>15</v>
      </c>
    </row>
    <row r="7545" spans="1:8" x14ac:dyDescent="0.25">
      <c r="A7545" s="2">
        <v>578043</v>
      </c>
      <c r="B7545" s="1">
        <v>23275</v>
      </c>
      <c r="C7545" s="2" t="s">
        <v>1137</v>
      </c>
      <c r="D7545" s="2">
        <v>12</v>
      </c>
      <c r="E7545" s="3">
        <v>40869.61041666667</v>
      </c>
      <c r="F7545" s="11">
        <v>1.25</v>
      </c>
      <c r="G7545" s="2">
        <v>12474</v>
      </c>
      <c r="H7545" s="11">
        <v>15</v>
      </c>
    </row>
    <row r="7546" spans="1:8" x14ac:dyDescent="0.25">
      <c r="A7546" s="2">
        <v>578043</v>
      </c>
      <c r="B7546" s="1">
        <v>23388</v>
      </c>
      <c r="C7546" s="2" t="s">
        <v>1470</v>
      </c>
      <c r="D7546" s="2">
        <v>4</v>
      </c>
      <c r="E7546" s="3">
        <v>40869.61041666667</v>
      </c>
      <c r="F7546" s="11">
        <v>4.1500000000000004</v>
      </c>
      <c r="G7546" s="2">
        <v>12474</v>
      </c>
      <c r="H7546" s="11">
        <v>16.600000000000001</v>
      </c>
    </row>
    <row r="7547" spans="1:8" x14ac:dyDescent="0.25">
      <c r="A7547" s="2">
        <v>578043</v>
      </c>
      <c r="B7547" s="1">
        <v>23389</v>
      </c>
      <c r="C7547" s="2" t="s">
        <v>1480</v>
      </c>
      <c r="D7547" s="2">
        <v>4</v>
      </c>
      <c r="E7547" s="3">
        <v>40869.61041666667</v>
      </c>
      <c r="F7547" s="11">
        <v>4.1500000000000004</v>
      </c>
      <c r="G7547" s="2">
        <v>12474</v>
      </c>
      <c r="H7547" s="11">
        <v>16.600000000000001</v>
      </c>
    </row>
    <row r="7548" spans="1:8" x14ac:dyDescent="0.25">
      <c r="A7548" s="2">
        <v>578043</v>
      </c>
      <c r="B7548" s="1">
        <v>23392</v>
      </c>
      <c r="C7548" s="2" t="s">
        <v>1595</v>
      </c>
      <c r="D7548" s="2">
        <v>6</v>
      </c>
      <c r="E7548" s="3">
        <v>40869.61041666667</v>
      </c>
      <c r="F7548" s="11">
        <v>2.08</v>
      </c>
      <c r="G7548" s="2">
        <v>12474</v>
      </c>
      <c r="H7548" s="11">
        <v>12.48</v>
      </c>
    </row>
    <row r="7549" spans="1:8" x14ac:dyDescent="0.25">
      <c r="A7549" s="2">
        <v>578043</v>
      </c>
      <c r="B7549" s="1">
        <v>23480</v>
      </c>
      <c r="C7549" s="2" t="s">
        <v>1686</v>
      </c>
      <c r="D7549" s="2">
        <v>4</v>
      </c>
      <c r="E7549" s="3">
        <v>40869.61041666667</v>
      </c>
      <c r="F7549" s="11">
        <v>3.75</v>
      </c>
      <c r="G7549" s="2">
        <v>12474</v>
      </c>
      <c r="H7549" s="11">
        <v>15</v>
      </c>
    </row>
    <row r="7550" spans="1:8" x14ac:dyDescent="0.25">
      <c r="A7550" s="2">
        <v>578043</v>
      </c>
      <c r="B7550" s="1">
        <v>23559</v>
      </c>
      <c r="C7550" s="2" t="s">
        <v>1471</v>
      </c>
      <c r="D7550" s="2">
        <v>6</v>
      </c>
      <c r="E7550" s="3">
        <v>40869.61041666667</v>
      </c>
      <c r="F7550" s="11">
        <v>2.08</v>
      </c>
      <c r="G7550" s="2">
        <v>12474</v>
      </c>
      <c r="H7550" s="11">
        <v>12.48</v>
      </c>
    </row>
    <row r="7551" spans="1:8" x14ac:dyDescent="0.25">
      <c r="A7551" s="2">
        <v>578043</v>
      </c>
      <c r="B7551" s="1">
        <v>23569</v>
      </c>
      <c r="C7551" s="2" t="s">
        <v>1699</v>
      </c>
      <c r="D7551" s="2">
        <v>4</v>
      </c>
      <c r="E7551" s="3">
        <v>40869.61041666667</v>
      </c>
      <c r="F7551" s="11">
        <v>4.95</v>
      </c>
      <c r="G7551" s="2">
        <v>12474</v>
      </c>
      <c r="H7551" s="11">
        <v>19.8</v>
      </c>
    </row>
    <row r="7552" spans="1:8" x14ac:dyDescent="0.25">
      <c r="A7552" s="2">
        <v>578043</v>
      </c>
      <c r="B7552" s="1">
        <v>23570</v>
      </c>
      <c r="C7552" s="2" t="s">
        <v>1688</v>
      </c>
      <c r="D7552" s="2">
        <v>12</v>
      </c>
      <c r="E7552" s="3">
        <v>40869.61041666667</v>
      </c>
      <c r="F7552" s="11">
        <v>1.25</v>
      </c>
      <c r="G7552" s="2">
        <v>12474</v>
      </c>
      <c r="H7552" s="11">
        <v>15</v>
      </c>
    </row>
    <row r="7553" spans="1:8" x14ac:dyDescent="0.25">
      <c r="A7553" s="2">
        <v>578043</v>
      </c>
      <c r="B7553" s="1">
        <v>23571</v>
      </c>
      <c r="C7553" s="2" t="s">
        <v>1678</v>
      </c>
      <c r="D7553" s="2">
        <v>12</v>
      </c>
      <c r="E7553" s="3">
        <v>40869.61041666667</v>
      </c>
      <c r="F7553" s="11">
        <v>1.65</v>
      </c>
      <c r="G7553" s="2">
        <v>12474</v>
      </c>
      <c r="H7553" s="11">
        <v>19.799999999999997</v>
      </c>
    </row>
    <row r="7554" spans="1:8" x14ac:dyDescent="0.25">
      <c r="A7554" s="2">
        <v>578273</v>
      </c>
      <c r="B7554" s="1">
        <v>21034</v>
      </c>
      <c r="C7554" s="2" t="s">
        <v>1774</v>
      </c>
      <c r="D7554" s="2">
        <v>1</v>
      </c>
      <c r="E7554" s="3">
        <v>40870.570138888892</v>
      </c>
      <c r="F7554" s="11">
        <v>0.95</v>
      </c>
      <c r="G7554" s="2">
        <v>14335</v>
      </c>
      <c r="H7554" s="11">
        <v>0.95</v>
      </c>
    </row>
    <row r="7555" spans="1:8" x14ac:dyDescent="0.25">
      <c r="A7555" s="2">
        <v>578273</v>
      </c>
      <c r="B7555" s="1">
        <v>22097</v>
      </c>
      <c r="C7555" s="2" t="s">
        <v>1773</v>
      </c>
      <c r="D7555" s="2">
        <v>1</v>
      </c>
      <c r="E7555" s="3">
        <v>40870.570138888892</v>
      </c>
      <c r="F7555" s="11">
        <v>0.39</v>
      </c>
      <c r="G7555" s="2">
        <v>14335</v>
      </c>
      <c r="H7555" s="11">
        <v>0.39</v>
      </c>
    </row>
    <row r="7556" spans="1:8" x14ac:dyDescent="0.25">
      <c r="A7556" s="2">
        <v>578273</v>
      </c>
      <c r="B7556" s="1">
        <v>22110</v>
      </c>
      <c r="C7556" s="2" t="s">
        <v>1267</v>
      </c>
      <c r="D7556" s="2">
        <v>2</v>
      </c>
      <c r="E7556" s="3">
        <v>40870.570138888892</v>
      </c>
      <c r="F7556" s="11">
        <v>2.5499999999999998</v>
      </c>
      <c r="G7556" s="2">
        <v>14335</v>
      </c>
      <c r="H7556" s="11">
        <v>5.0999999999999996</v>
      </c>
    </row>
    <row r="7557" spans="1:8" x14ac:dyDescent="0.25">
      <c r="A7557" s="2">
        <v>578273</v>
      </c>
      <c r="B7557" s="1">
        <v>22371</v>
      </c>
      <c r="C7557" s="2" t="s">
        <v>1428</v>
      </c>
      <c r="D7557" s="2">
        <v>2</v>
      </c>
      <c r="E7557" s="3">
        <v>40870.570138888892</v>
      </c>
      <c r="F7557" s="11">
        <v>4.25</v>
      </c>
      <c r="G7557" s="2">
        <v>14335</v>
      </c>
      <c r="H7557" s="11">
        <v>8.5</v>
      </c>
    </row>
    <row r="7558" spans="1:8" x14ac:dyDescent="0.25">
      <c r="A7558" s="2">
        <v>578273</v>
      </c>
      <c r="B7558" s="1">
        <v>22375</v>
      </c>
      <c r="C7558" s="2" t="s">
        <v>1347</v>
      </c>
      <c r="D7558" s="2">
        <v>2</v>
      </c>
      <c r="E7558" s="3">
        <v>40870.570138888892</v>
      </c>
      <c r="F7558" s="11">
        <v>4.25</v>
      </c>
      <c r="G7558" s="2">
        <v>14335</v>
      </c>
      <c r="H7558" s="11">
        <v>8.5</v>
      </c>
    </row>
    <row r="7559" spans="1:8" x14ac:dyDescent="0.25">
      <c r="A7559" s="2">
        <v>578273</v>
      </c>
      <c r="B7559" s="1">
        <v>22409</v>
      </c>
      <c r="C7559" s="2" t="s">
        <v>1772</v>
      </c>
      <c r="D7559" s="2">
        <v>1</v>
      </c>
      <c r="E7559" s="3">
        <v>40870.570138888892</v>
      </c>
      <c r="F7559" s="11">
        <v>1.25</v>
      </c>
      <c r="G7559" s="2">
        <v>14335</v>
      </c>
      <c r="H7559" s="11">
        <v>1.25</v>
      </c>
    </row>
    <row r="7560" spans="1:8" x14ac:dyDescent="0.25">
      <c r="A7560" s="2">
        <v>578273</v>
      </c>
      <c r="B7560" s="1">
        <v>22554</v>
      </c>
      <c r="C7560" s="2" t="s">
        <v>110</v>
      </c>
      <c r="D7560" s="2">
        <v>1</v>
      </c>
      <c r="E7560" s="3">
        <v>40870.570138888892</v>
      </c>
      <c r="F7560" s="11">
        <v>1.65</v>
      </c>
      <c r="G7560" s="2">
        <v>14335</v>
      </c>
      <c r="H7560" s="11">
        <v>1.65</v>
      </c>
    </row>
    <row r="7561" spans="1:8" x14ac:dyDescent="0.25">
      <c r="A7561" s="2">
        <v>578273</v>
      </c>
      <c r="B7561" s="1">
        <v>22554</v>
      </c>
      <c r="C7561" s="2" t="s">
        <v>110</v>
      </c>
      <c r="D7561" s="2">
        <v>1</v>
      </c>
      <c r="E7561" s="3">
        <v>40870.570138888892</v>
      </c>
      <c r="F7561" s="11">
        <v>1.65</v>
      </c>
      <c r="G7561" s="2">
        <v>14335</v>
      </c>
      <c r="H7561" s="11">
        <v>1.65</v>
      </c>
    </row>
    <row r="7562" spans="1:8" x14ac:dyDescent="0.25">
      <c r="A7562" s="2">
        <v>578273</v>
      </c>
      <c r="B7562" s="1">
        <v>22556</v>
      </c>
      <c r="C7562" s="2" t="s">
        <v>77</v>
      </c>
      <c r="D7562" s="2">
        <v>2</v>
      </c>
      <c r="E7562" s="3">
        <v>40870.570138888892</v>
      </c>
      <c r="F7562" s="11">
        <v>1.65</v>
      </c>
      <c r="G7562" s="2">
        <v>14335</v>
      </c>
      <c r="H7562" s="11">
        <v>3.3</v>
      </c>
    </row>
    <row r="7563" spans="1:8" x14ac:dyDescent="0.25">
      <c r="A7563" s="2">
        <v>578273</v>
      </c>
      <c r="B7563" s="1">
        <v>22697</v>
      </c>
      <c r="C7563" s="2" t="s">
        <v>1232</v>
      </c>
      <c r="D7563" s="2">
        <v>1</v>
      </c>
      <c r="E7563" s="3">
        <v>40870.570138888892</v>
      </c>
      <c r="F7563" s="11">
        <v>2.95</v>
      </c>
      <c r="G7563" s="2">
        <v>14335</v>
      </c>
      <c r="H7563" s="11">
        <v>2.95</v>
      </c>
    </row>
    <row r="7564" spans="1:8" x14ac:dyDescent="0.25">
      <c r="A7564" s="2">
        <v>578273</v>
      </c>
      <c r="B7564" s="1">
        <v>22698</v>
      </c>
      <c r="C7564" s="2" t="s">
        <v>1414</v>
      </c>
      <c r="D7564" s="2">
        <v>1</v>
      </c>
      <c r="E7564" s="3">
        <v>40870.570138888892</v>
      </c>
      <c r="F7564" s="11">
        <v>2.95</v>
      </c>
      <c r="G7564" s="2">
        <v>14335</v>
      </c>
      <c r="H7564" s="11">
        <v>2.95</v>
      </c>
    </row>
    <row r="7565" spans="1:8" x14ac:dyDescent="0.25">
      <c r="A7565" s="2">
        <v>578273</v>
      </c>
      <c r="B7565" s="1">
        <v>22725</v>
      </c>
      <c r="C7565" s="2" t="s">
        <v>162</v>
      </c>
      <c r="D7565" s="2">
        <v>4</v>
      </c>
      <c r="E7565" s="3">
        <v>40870.570138888892</v>
      </c>
      <c r="F7565" s="11">
        <v>3.75</v>
      </c>
      <c r="G7565" s="2">
        <v>14335</v>
      </c>
      <c r="H7565" s="11">
        <v>15</v>
      </c>
    </row>
    <row r="7566" spans="1:8" x14ac:dyDescent="0.25">
      <c r="A7566" s="2">
        <v>578273</v>
      </c>
      <c r="B7566" s="1">
        <v>22726</v>
      </c>
      <c r="C7566" s="2" t="s">
        <v>834</v>
      </c>
      <c r="D7566" s="2">
        <v>6</v>
      </c>
      <c r="E7566" s="3">
        <v>40870.570138888892</v>
      </c>
      <c r="F7566" s="11">
        <v>3.75</v>
      </c>
      <c r="G7566" s="2">
        <v>14335</v>
      </c>
      <c r="H7566" s="11">
        <v>22.5</v>
      </c>
    </row>
    <row r="7567" spans="1:8" x14ac:dyDescent="0.25">
      <c r="A7567" s="2">
        <v>578273</v>
      </c>
      <c r="B7567" s="1">
        <v>22726</v>
      </c>
      <c r="C7567" s="2" t="s">
        <v>834</v>
      </c>
      <c r="D7567" s="2">
        <v>1</v>
      </c>
      <c r="E7567" s="3">
        <v>40870.570138888892</v>
      </c>
      <c r="F7567" s="11">
        <v>3.75</v>
      </c>
      <c r="G7567" s="2">
        <v>14335</v>
      </c>
      <c r="H7567" s="11">
        <v>3.75</v>
      </c>
    </row>
    <row r="7568" spans="1:8" x14ac:dyDescent="0.25">
      <c r="A7568" s="2">
        <v>578273</v>
      </c>
      <c r="B7568" s="1">
        <v>22727</v>
      </c>
      <c r="C7568" s="2" t="s">
        <v>161</v>
      </c>
      <c r="D7568" s="2">
        <v>6</v>
      </c>
      <c r="E7568" s="3">
        <v>40870.570138888892</v>
      </c>
      <c r="F7568" s="11">
        <v>3.75</v>
      </c>
      <c r="G7568" s="2">
        <v>14335</v>
      </c>
      <c r="H7568" s="11">
        <v>22.5</v>
      </c>
    </row>
    <row r="7569" spans="1:8" x14ac:dyDescent="0.25">
      <c r="A7569" s="2">
        <v>578273</v>
      </c>
      <c r="B7569" s="1">
        <v>22999</v>
      </c>
      <c r="C7569" s="2" t="s">
        <v>1235</v>
      </c>
      <c r="D7569" s="2">
        <v>1</v>
      </c>
      <c r="E7569" s="3">
        <v>40870.570138888892</v>
      </c>
      <c r="F7569" s="11">
        <v>0.42</v>
      </c>
      <c r="G7569" s="2">
        <v>14335</v>
      </c>
      <c r="H7569" s="11">
        <v>0.42</v>
      </c>
    </row>
    <row r="7570" spans="1:8" x14ac:dyDescent="0.25">
      <c r="A7570" s="2">
        <v>578273</v>
      </c>
      <c r="B7570" s="1">
        <v>23160</v>
      </c>
      <c r="C7570" s="2" t="s">
        <v>1014</v>
      </c>
      <c r="D7570" s="2">
        <v>2</v>
      </c>
      <c r="E7570" s="3">
        <v>40870.570138888892</v>
      </c>
      <c r="F7570" s="11">
        <v>1.25</v>
      </c>
      <c r="G7570" s="2">
        <v>14335</v>
      </c>
      <c r="H7570" s="11">
        <v>2.5</v>
      </c>
    </row>
    <row r="7571" spans="1:8" x14ac:dyDescent="0.25">
      <c r="A7571" s="2">
        <v>578273</v>
      </c>
      <c r="B7571" s="1">
        <v>23309</v>
      </c>
      <c r="C7571" s="2" t="s">
        <v>1086</v>
      </c>
      <c r="D7571" s="2">
        <v>1</v>
      </c>
      <c r="E7571" s="3">
        <v>40870.570138888892</v>
      </c>
      <c r="F7571" s="11">
        <v>0.55000000000000004</v>
      </c>
      <c r="G7571" s="2">
        <v>14335</v>
      </c>
      <c r="H7571" s="11">
        <v>0.55000000000000004</v>
      </c>
    </row>
    <row r="7572" spans="1:8" x14ac:dyDescent="0.25">
      <c r="A7572" s="2">
        <v>578273</v>
      </c>
      <c r="B7572" s="1">
        <v>23349</v>
      </c>
      <c r="C7572" s="2" t="s">
        <v>1680</v>
      </c>
      <c r="D7572" s="2">
        <v>1</v>
      </c>
      <c r="E7572" s="3">
        <v>40870.570138888892</v>
      </c>
      <c r="F7572" s="11">
        <v>1.25</v>
      </c>
      <c r="G7572" s="2">
        <v>14335</v>
      </c>
      <c r="H7572" s="11">
        <v>1.25</v>
      </c>
    </row>
    <row r="7573" spans="1:8" x14ac:dyDescent="0.25">
      <c r="A7573" s="2">
        <v>578273</v>
      </c>
      <c r="B7573" s="1">
        <v>23350</v>
      </c>
      <c r="C7573" s="2" t="s">
        <v>1666</v>
      </c>
      <c r="D7573" s="2">
        <v>1</v>
      </c>
      <c r="E7573" s="3">
        <v>40870.570138888892</v>
      </c>
      <c r="F7573" s="11">
        <v>1.25</v>
      </c>
      <c r="G7573" s="2">
        <v>14335</v>
      </c>
      <c r="H7573" s="11">
        <v>1.25</v>
      </c>
    </row>
    <row r="7574" spans="1:8" x14ac:dyDescent="0.25">
      <c r="A7574" s="2">
        <v>578273</v>
      </c>
      <c r="B7574" s="1">
        <v>82582</v>
      </c>
      <c r="C7574" s="2" t="s">
        <v>1538</v>
      </c>
      <c r="D7574" s="2">
        <v>1</v>
      </c>
      <c r="E7574" s="3">
        <v>40870.570138888892</v>
      </c>
      <c r="F7574" s="11">
        <v>2.1</v>
      </c>
      <c r="G7574" s="2">
        <v>14335</v>
      </c>
      <c r="H7574" s="11">
        <v>2.1</v>
      </c>
    </row>
    <row r="7575" spans="1:8" x14ac:dyDescent="0.25">
      <c r="A7575" s="2">
        <v>578295</v>
      </c>
      <c r="B7575" s="1">
        <v>22558</v>
      </c>
      <c r="C7575" s="2" t="s">
        <v>273</v>
      </c>
      <c r="D7575" s="2">
        <v>12</v>
      </c>
      <c r="E7575" s="3">
        <v>40870.61041666667</v>
      </c>
      <c r="F7575" s="11">
        <v>1.65</v>
      </c>
      <c r="G7575" s="2">
        <v>12569</v>
      </c>
      <c r="H7575" s="11">
        <v>19.799999999999997</v>
      </c>
    </row>
    <row r="7576" spans="1:8" x14ac:dyDescent="0.25">
      <c r="A7576" s="2">
        <v>578295</v>
      </c>
      <c r="B7576" s="1">
        <v>22851</v>
      </c>
      <c r="C7576" s="2" t="s">
        <v>292</v>
      </c>
      <c r="D7576" s="2">
        <v>24</v>
      </c>
      <c r="E7576" s="3">
        <v>40870.61041666667</v>
      </c>
      <c r="F7576" s="11">
        <v>0.85</v>
      </c>
      <c r="G7576" s="2">
        <v>12569</v>
      </c>
      <c r="H7576" s="11">
        <v>20.399999999999999</v>
      </c>
    </row>
    <row r="7577" spans="1:8" x14ac:dyDescent="0.25">
      <c r="A7577" s="2">
        <v>578295</v>
      </c>
      <c r="B7577" s="1">
        <v>37450</v>
      </c>
      <c r="C7577" s="2" t="s">
        <v>592</v>
      </c>
      <c r="D7577" s="2">
        <v>6</v>
      </c>
      <c r="E7577" s="3">
        <v>40870.61041666667</v>
      </c>
      <c r="F7577" s="11">
        <v>2.95</v>
      </c>
      <c r="G7577" s="2">
        <v>12569</v>
      </c>
      <c r="H7577" s="11">
        <v>17.700000000000003</v>
      </c>
    </row>
    <row r="7578" spans="1:8" x14ac:dyDescent="0.25">
      <c r="A7578" s="2">
        <v>578295</v>
      </c>
      <c r="B7578" s="1">
        <v>37500</v>
      </c>
      <c r="C7578" s="2" t="s">
        <v>581</v>
      </c>
      <c r="D7578" s="2">
        <v>12</v>
      </c>
      <c r="E7578" s="3">
        <v>40870.61041666667</v>
      </c>
      <c r="F7578" s="11">
        <v>4.95</v>
      </c>
      <c r="G7578" s="2">
        <v>12569</v>
      </c>
      <c r="H7578" s="11">
        <v>59.400000000000006</v>
      </c>
    </row>
    <row r="7579" spans="1:8" x14ac:dyDescent="0.25">
      <c r="A7579" s="2">
        <v>578295</v>
      </c>
      <c r="B7579" s="1" t="s">
        <v>486</v>
      </c>
      <c r="C7579" s="2" t="s">
        <v>487</v>
      </c>
      <c r="D7579" s="2">
        <v>10</v>
      </c>
      <c r="E7579" s="3">
        <v>40870.61041666667</v>
      </c>
      <c r="F7579" s="11">
        <v>2.1</v>
      </c>
      <c r="G7579" s="2">
        <v>12569</v>
      </c>
      <c r="H7579" s="11">
        <v>21</v>
      </c>
    </row>
    <row r="7580" spans="1:8" x14ac:dyDescent="0.25">
      <c r="A7580" s="2">
        <v>578295</v>
      </c>
      <c r="B7580" s="1" t="s">
        <v>249</v>
      </c>
      <c r="C7580" s="2" t="s">
        <v>250</v>
      </c>
      <c r="D7580" s="2">
        <v>8</v>
      </c>
      <c r="E7580" s="3">
        <v>40870.61041666667</v>
      </c>
      <c r="F7580" s="11">
        <v>3.75</v>
      </c>
      <c r="G7580" s="2">
        <v>12569</v>
      </c>
      <c r="H7580" s="11">
        <v>30</v>
      </c>
    </row>
    <row r="7581" spans="1:8" x14ac:dyDescent="0.25">
      <c r="A7581" s="2">
        <v>578298</v>
      </c>
      <c r="B7581" s="1">
        <v>21210</v>
      </c>
      <c r="C7581" s="2" t="s">
        <v>174</v>
      </c>
      <c r="D7581" s="2">
        <v>12</v>
      </c>
      <c r="E7581" s="3">
        <v>40870.619444444441</v>
      </c>
      <c r="F7581" s="11">
        <v>1.45</v>
      </c>
      <c r="G7581" s="2">
        <v>12619</v>
      </c>
      <c r="H7581" s="11">
        <v>17.399999999999999</v>
      </c>
    </row>
    <row r="7582" spans="1:8" x14ac:dyDescent="0.25">
      <c r="A7582" s="2">
        <v>578298</v>
      </c>
      <c r="B7582" s="1">
        <v>21974</v>
      </c>
      <c r="C7582" s="2" t="s">
        <v>923</v>
      </c>
      <c r="D7582" s="2">
        <v>12</v>
      </c>
      <c r="E7582" s="3">
        <v>40870.619444444441</v>
      </c>
      <c r="F7582" s="11">
        <v>1.45</v>
      </c>
      <c r="G7582" s="2">
        <v>12619</v>
      </c>
      <c r="H7582" s="11">
        <v>17.399999999999999</v>
      </c>
    </row>
    <row r="7583" spans="1:8" x14ac:dyDescent="0.25">
      <c r="A7583" s="2">
        <v>578298</v>
      </c>
      <c r="B7583" s="1">
        <v>22028</v>
      </c>
      <c r="C7583" s="2" t="s">
        <v>982</v>
      </c>
      <c r="D7583" s="2">
        <v>12</v>
      </c>
      <c r="E7583" s="3">
        <v>40870.619444444441</v>
      </c>
      <c r="F7583" s="11">
        <v>0.42</v>
      </c>
      <c r="G7583" s="2">
        <v>12619</v>
      </c>
      <c r="H7583" s="11">
        <v>5.04</v>
      </c>
    </row>
    <row r="7584" spans="1:8" x14ac:dyDescent="0.25">
      <c r="A7584" s="2">
        <v>578298</v>
      </c>
      <c r="B7584" s="1">
        <v>22029</v>
      </c>
      <c r="C7584" s="2" t="s">
        <v>574</v>
      </c>
      <c r="D7584" s="2">
        <v>12</v>
      </c>
      <c r="E7584" s="3">
        <v>40870.619444444441</v>
      </c>
      <c r="F7584" s="11">
        <v>0.42</v>
      </c>
      <c r="G7584" s="2">
        <v>12619</v>
      </c>
      <c r="H7584" s="11">
        <v>5.04</v>
      </c>
    </row>
    <row r="7585" spans="1:8" x14ac:dyDescent="0.25">
      <c r="A7585" s="2">
        <v>578298</v>
      </c>
      <c r="B7585" s="1">
        <v>22031</v>
      </c>
      <c r="C7585" s="2" t="s">
        <v>1775</v>
      </c>
      <c r="D7585" s="2">
        <v>12</v>
      </c>
      <c r="E7585" s="3">
        <v>40870.619444444441</v>
      </c>
      <c r="F7585" s="11">
        <v>0.42</v>
      </c>
      <c r="G7585" s="2">
        <v>12619</v>
      </c>
      <c r="H7585" s="11">
        <v>5.04</v>
      </c>
    </row>
    <row r="7586" spans="1:8" x14ac:dyDescent="0.25">
      <c r="A7586" s="2">
        <v>578298</v>
      </c>
      <c r="B7586" s="1">
        <v>22032</v>
      </c>
      <c r="C7586" s="2" t="s">
        <v>1628</v>
      </c>
      <c r="D7586" s="2">
        <v>12</v>
      </c>
      <c r="E7586" s="3">
        <v>40870.619444444441</v>
      </c>
      <c r="F7586" s="11">
        <v>0.42</v>
      </c>
      <c r="G7586" s="2">
        <v>12619</v>
      </c>
      <c r="H7586" s="11">
        <v>5.04</v>
      </c>
    </row>
    <row r="7587" spans="1:8" x14ac:dyDescent="0.25">
      <c r="A7587" s="2">
        <v>578298</v>
      </c>
      <c r="B7587" s="1">
        <v>22079</v>
      </c>
      <c r="C7587" s="2" t="s">
        <v>104</v>
      </c>
      <c r="D7587" s="2">
        <v>10</v>
      </c>
      <c r="E7587" s="3">
        <v>40870.619444444441</v>
      </c>
      <c r="F7587" s="11">
        <v>1.65</v>
      </c>
      <c r="G7587" s="2">
        <v>12619</v>
      </c>
      <c r="H7587" s="11">
        <v>16.5</v>
      </c>
    </row>
    <row r="7588" spans="1:8" x14ac:dyDescent="0.25">
      <c r="A7588" s="2">
        <v>578298</v>
      </c>
      <c r="B7588" s="1">
        <v>22819</v>
      </c>
      <c r="C7588" s="2" t="s">
        <v>807</v>
      </c>
      <c r="D7588" s="2">
        <v>12</v>
      </c>
      <c r="E7588" s="3">
        <v>40870.619444444441</v>
      </c>
      <c r="F7588" s="11">
        <v>0.42</v>
      </c>
      <c r="G7588" s="2">
        <v>12619</v>
      </c>
      <c r="H7588" s="11">
        <v>5.04</v>
      </c>
    </row>
    <row r="7589" spans="1:8" x14ac:dyDescent="0.25">
      <c r="A7589" s="2">
        <v>578298</v>
      </c>
      <c r="B7589" s="1">
        <v>22984</v>
      </c>
      <c r="C7589" s="2" t="s">
        <v>441</v>
      </c>
      <c r="D7589" s="2">
        <v>24</v>
      </c>
      <c r="E7589" s="3">
        <v>40870.619444444441</v>
      </c>
      <c r="F7589" s="11">
        <v>0.42</v>
      </c>
      <c r="G7589" s="2">
        <v>12619</v>
      </c>
      <c r="H7589" s="11">
        <v>10.08</v>
      </c>
    </row>
    <row r="7590" spans="1:8" x14ac:dyDescent="0.25">
      <c r="A7590" s="2">
        <v>578298</v>
      </c>
      <c r="B7590" s="1">
        <v>23293</v>
      </c>
      <c r="C7590" s="2" t="s">
        <v>1204</v>
      </c>
      <c r="D7590" s="2">
        <v>128</v>
      </c>
      <c r="E7590" s="3">
        <v>40870.619444444441</v>
      </c>
      <c r="F7590" s="11">
        <v>0.72</v>
      </c>
      <c r="G7590" s="2">
        <v>12619</v>
      </c>
      <c r="H7590" s="11">
        <v>92.16</v>
      </c>
    </row>
    <row r="7591" spans="1:8" x14ac:dyDescent="0.25">
      <c r="A7591" s="2">
        <v>578298</v>
      </c>
      <c r="B7591" s="1">
        <v>23295</v>
      </c>
      <c r="C7591" s="2" t="s">
        <v>1203</v>
      </c>
      <c r="D7591" s="2">
        <v>128</v>
      </c>
      <c r="E7591" s="3">
        <v>40870.619444444441</v>
      </c>
      <c r="F7591" s="11">
        <v>0.72</v>
      </c>
      <c r="G7591" s="2">
        <v>12619</v>
      </c>
      <c r="H7591" s="11">
        <v>92.16</v>
      </c>
    </row>
    <row r="7592" spans="1:8" x14ac:dyDescent="0.25">
      <c r="A7592" s="2">
        <v>578298</v>
      </c>
      <c r="B7592" s="1">
        <v>23307</v>
      </c>
      <c r="C7592" s="2" t="s">
        <v>1129</v>
      </c>
      <c r="D7592" s="2">
        <v>24</v>
      </c>
      <c r="E7592" s="3">
        <v>40870.619444444441</v>
      </c>
      <c r="F7592" s="11">
        <v>0.55000000000000004</v>
      </c>
      <c r="G7592" s="2">
        <v>12619</v>
      </c>
      <c r="H7592" s="11">
        <v>13.200000000000001</v>
      </c>
    </row>
    <row r="7593" spans="1:8" x14ac:dyDescent="0.25">
      <c r="A7593" s="2">
        <v>578298</v>
      </c>
      <c r="B7593" s="1">
        <v>84987</v>
      </c>
      <c r="C7593" s="2" t="s">
        <v>285</v>
      </c>
      <c r="D7593" s="2">
        <v>12</v>
      </c>
      <c r="E7593" s="3">
        <v>40870.619444444441</v>
      </c>
      <c r="F7593" s="11">
        <v>1.45</v>
      </c>
      <c r="G7593" s="2">
        <v>12619</v>
      </c>
      <c r="H7593" s="11">
        <v>17.399999999999999</v>
      </c>
    </row>
    <row r="7594" spans="1:8" x14ac:dyDescent="0.25">
      <c r="A7594" s="2">
        <v>578298</v>
      </c>
      <c r="B7594" s="1">
        <v>84988</v>
      </c>
      <c r="C7594" s="2" t="s">
        <v>287</v>
      </c>
      <c r="D7594" s="2">
        <v>12</v>
      </c>
      <c r="E7594" s="3">
        <v>40870.619444444441</v>
      </c>
      <c r="F7594" s="11">
        <v>1.45</v>
      </c>
      <c r="G7594" s="2">
        <v>12619</v>
      </c>
      <c r="H7594" s="11">
        <v>17.399999999999999</v>
      </c>
    </row>
    <row r="7595" spans="1:8" x14ac:dyDescent="0.25">
      <c r="A7595" s="2">
        <v>578298</v>
      </c>
      <c r="B7595" s="1">
        <v>85015</v>
      </c>
      <c r="C7595" s="2" t="s">
        <v>1631</v>
      </c>
      <c r="D7595" s="2">
        <v>24</v>
      </c>
      <c r="E7595" s="3">
        <v>40870.619444444441</v>
      </c>
      <c r="F7595" s="11">
        <v>0.65</v>
      </c>
      <c r="G7595" s="2">
        <v>12619</v>
      </c>
      <c r="H7595" s="11">
        <v>15.600000000000001</v>
      </c>
    </row>
    <row r="7596" spans="1:8" x14ac:dyDescent="0.25">
      <c r="A7596" s="2">
        <v>578298</v>
      </c>
      <c r="B7596" s="1">
        <v>85227</v>
      </c>
      <c r="C7596" s="2" t="s">
        <v>710</v>
      </c>
      <c r="D7596" s="2">
        <v>12</v>
      </c>
      <c r="E7596" s="3">
        <v>40870.619444444441</v>
      </c>
      <c r="F7596" s="11">
        <v>0.85</v>
      </c>
      <c r="G7596" s="2">
        <v>12619</v>
      </c>
      <c r="H7596" s="11">
        <v>10.199999999999999</v>
      </c>
    </row>
    <row r="7597" spans="1:8" x14ac:dyDescent="0.25">
      <c r="A7597" s="2">
        <v>578333</v>
      </c>
      <c r="B7597" s="1">
        <v>22077</v>
      </c>
      <c r="C7597" s="2" t="s">
        <v>17</v>
      </c>
      <c r="D7597" s="2">
        <v>36</v>
      </c>
      <c r="E7597" s="3">
        <v>40871.368055555555</v>
      </c>
      <c r="F7597" s="11">
        <v>1.95</v>
      </c>
      <c r="G7597" s="2">
        <v>12471</v>
      </c>
      <c r="H7597" s="11">
        <v>70.2</v>
      </c>
    </row>
    <row r="7598" spans="1:8" x14ac:dyDescent="0.25">
      <c r="A7598" s="2">
        <v>578333</v>
      </c>
      <c r="B7598" s="1">
        <v>22551</v>
      </c>
      <c r="C7598" s="2" t="s">
        <v>158</v>
      </c>
      <c r="D7598" s="2">
        <v>12</v>
      </c>
      <c r="E7598" s="3">
        <v>40871.368055555555</v>
      </c>
      <c r="F7598" s="11">
        <v>1.65</v>
      </c>
      <c r="G7598" s="2">
        <v>12471</v>
      </c>
      <c r="H7598" s="11">
        <v>19.799999999999997</v>
      </c>
    </row>
    <row r="7599" spans="1:8" x14ac:dyDescent="0.25">
      <c r="A7599" s="2">
        <v>578333</v>
      </c>
      <c r="B7599" s="1">
        <v>22621</v>
      </c>
      <c r="C7599" s="2" t="s">
        <v>193</v>
      </c>
      <c r="D7599" s="2">
        <v>24</v>
      </c>
      <c r="E7599" s="3">
        <v>40871.368055555555</v>
      </c>
      <c r="F7599" s="11">
        <v>1.65</v>
      </c>
      <c r="G7599" s="2">
        <v>12471</v>
      </c>
      <c r="H7599" s="11">
        <v>39.599999999999994</v>
      </c>
    </row>
    <row r="7600" spans="1:8" x14ac:dyDescent="0.25">
      <c r="A7600" s="2">
        <v>578333</v>
      </c>
      <c r="B7600" s="1">
        <v>23197</v>
      </c>
      <c r="C7600" s="2" t="s">
        <v>1186</v>
      </c>
      <c r="D7600" s="2">
        <v>12</v>
      </c>
      <c r="E7600" s="3">
        <v>40871.368055555555</v>
      </c>
      <c r="F7600" s="11">
        <v>1.45</v>
      </c>
      <c r="G7600" s="2">
        <v>12471</v>
      </c>
      <c r="H7600" s="11">
        <v>17.399999999999999</v>
      </c>
    </row>
    <row r="7601" spans="1:8" x14ac:dyDescent="0.25">
      <c r="A7601" s="2">
        <v>578333</v>
      </c>
      <c r="B7601" s="1">
        <v>23294</v>
      </c>
      <c r="C7601" s="2" t="s">
        <v>1206</v>
      </c>
      <c r="D7601" s="2">
        <v>24</v>
      </c>
      <c r="E7601" s="3">
        <v>40871.368055555555</v>
      </c>
      <c r="F7601" s="11">
        <v>0.83</v>
      </c>
      <c r="G7601" s="2">
        <v>12471</v>
      </c>
      <c r="H7601" s="11">
        <v>19.919999999999998</v>
      </c>
    </row>
    <row r="7602" spans="1:8" x14ac:dyDescent="0.25">
      <c r="A7602" s="2">
        <v>578333</v>
      </c>
      <c r="B7602" s="1">
        <v>23295</v>
      </c>
      <c r="C7602" s="2" t="s">
        <v>1203</v>
      </c>
      <c r="D7602" s="2">
        <v>16</v>
      </c>
      <c r="E7602" s="3">
        <v>40871.368055555555</v>
      </c>
      <c r="F7602" s="11">
        <v>0.83</v>
      </c>
      <c r="G7602" s="2">
        <v>12471</v>
      </c>
      <c r="H7602" s="11">
        <v>13.28</v>
      </c>
    </row>
    <row r="7603" spans="1:8" x14ac:dyDescent="0.25">
      <c r="A7603" s="2">
        <v>578333</v>
      </c>
      <c r="B7603" s="1">
        <v>23319</v>
      </c>
      <c r="C7603" s="2" t="s">
        <v>1183</v>
      </c>
      <c r="D7603" s="2">
        <v>24</v>
      </c>
      <c r="E7603" s="3">
        <v>40871.368055555555</v>
      </c>
      <c r="F7603" s="11">
        <v>2.4900000000000002</v>
      </c>
      <c r="G7603" s="2">
        <v>12471</v>
      </c>
      <c r="H7603" s="11">
        <v>59.760000000000005</v>
      </c>
    </row>
    <row r="7604" spans="1:8" x14ac:dyDescent="0.25">
      <c r="A7604" s="2">
        <v>578333</v>
      </c>
      <c r="B7604" s="1">
        <v>23346</v>
      </c>
      <c r="C7604" s="2" t="s">
        <v>1319</v>
      </c>
      <c r="D7604" s="2">
        <v>12</v>
      </c>
      <c r="E7604" s="3">
        <v>40871.368055555555</v>
      </c>
      <c r="F7604" s="11">
        <v>1.25</v>
      </c>
      <c r="G7604" s="2">
        <v>12471</v>
      </c>
      <c r="H7604" s="11">
        <v>15</v>
      </c>
    </row>
    <row r="7605" spans="1:8" x14ac:dyDescent="0.25">
      <c r="A7605" s="2">
        <v>578333</v>
      </c>
      <c r="B7605" s="1">
        <v>23368</v>
      </c>
      <c r="C7605" s="2" t="s">
        <v>1558</v>
      </c>
      <c r="D7605" s="2">
        <v>16</v>
      </c>
      <c r="E7605" s="3">
        <v>40871.368055555555</v>
      </c>
      <c r="F7605" s="11">
        <v>0.65</v>
      </c>
      <c r="G7605" s="2">
        <v>12471</v>
      </c>
      <c r="H7605" s="11">
        <v>10.4</v>
      </c>
    </row>
    <row r="7606" spans="1:8" x14ac:dyDescent="0.25">
      <c r="A7606" s="2">
        <v>578333</v>
      </c>
      <c r="B7606" s="1">
        <v>23445</v>
      </c>
      <c r="C7606" s="2" t="s">
        <v>1469</v>
      </c>
      <c r="D7606" s="2">
        <v>20</v>
      </c>
      <c r="E7606" s="3">
        <v>40871.368055555555</v>
      </c>
      <c r="F7606" s="11">
        <v>0.83</v>
      </c>
      <c r="G7606" s="2">
        <v>12471</v>
      </c>
      <c r="H7606" s="11">
        <v>16.599999999999998</v>
      </c>
    </row>
    <row r="7607" spans="1:8" x14ac:dyDescent="0.25">
      <c r="A7607" s="2">
        <v>578333</v>
      </c>
      <c r="B7607" s="1">
        <v>23480</v>
      </c>
      <c r="C7607" s="2" t="s">
        <v>1686</v>
      </c>
      <c r="D7607" s="2">
        <v>4</v>
      </c>
      <c r="E7607" s="3">
        <v>40871.368055555555</v>
      </c>
      <c r="F7607" s="11">
        <v>3.75</v>
      </c>
      <c r="G7607" s="2">
        <v>12471</v>
      </c>
      <c r="H7607" s="11">
        <v>15</v>
      </c>
    </row>
    <row r="7608" spans="1:8" x14ac:dyDescent="0.25">
      <c r="A7608" s="2">
        <v>578469</v>
      </c>
      <c r="B7608" s="1">
        <v>22423</v>
      </c>
      <c r="C7608" s="2" t="s">
        <v>100</v>
      </c>
      <c r="D7608" s="2">
        <v>16</v>
      </c>
      <c r="E7608" s="3">
        <v>40871.525000000001</v>
      </c>
      <c r="F7608" s="11">
        <v>10.95</v>
      </c>
      <c r="G7608" s="2">
        <v>12471</v>
      </c>
      <c r="H7608" s="11">
        <v>175.2</v>
      </c>
    </row>
    <row r="7609" spans="1:8" x14ac:dyDescent="0.25">
      <c r="A7609" s="2">
        <v>578469</v>
      </c>
      <c r="B7609" s="1">
        <v>22551</v>
      </c>
      <c r="C7609" s="2" t="s">
        <v>158</v>
      </c>
      <c r="D7609" s="2">
        <v>12</v>
      </c>
      <c r="E7609" s="3">
        <v>40871.525000000001</v>
      </c>
      <c r="F7609" s="11">
        <v>1.65</v>
      </c>
      <c r="G7609" s="2">
        <v>12471</v>
      </c>
      <c r="H7609" s="11">
        <v>19.799999999999997</v>
      </c>
    </row>
    <row r="7610" spans="1:8" x14ac:dyDescent="0.25">
      <c r="A7610" s="2">
        <v>578469</v>
      </c>
      <c r="B7610" s="1">
        <v>23158</v>
      </c>
      <c r="C7610" s="2" t="s">
        <v>824</v>
      </c>
      <c r="D7610" s="2">
        <v>12</v>
      </c>
      <c r="E7610" s="3">
        <v>40871.525000000001</v>
      </c>
      <c r="F7610" s="11">
        <v>2.08</v>
      </c>
      <c r="G7610" s="2">
        <v>12471</v>
      </c>
      <c r="H7610" s="11">
        <v>24.96</v>
      </c>
    </row>
    <row r="7611" spans="1:8" x14ac:dyDescent="0.25">
      <c r="A7611" s="2">
        <v>578469</v>
      </c>
      <c r="B7611" s="1">
        <v>23159</v>
      </c>
      <c r="C7611" s="2" t="s">
        <v>822</v>
      </c>
      <c r="D7611" s="2">
        <v>24</v>
      </c>
      <c r="E7611" s="3">
        <v>40871.525000000001</v>
      </c>
      <c r="F7611" s="11">
        <v>2.08</v>
      </c>
      <c r="G7611" s="2">
        <v>12471</v>
      </c>
      <c r="H7611" s="11">
        <v>49.92</v>
      </c>
    </row>
    <row r="7612" spans="1:8" x14ac:dyDescent="0.25">
      <c r="A7612" s="2">
        <v>578469</v>
      </c>
      <c r="B7612" s="1">
        <v>23238</v>
      </c>
      <c r="C7612" s="2" t="s">
        <v>1185</v>
      </c>
      <c r="D7612" s="2">
        <v>12</v>
      </c>
      <c r="E7612" s="3">
        <v>40871.525000000001</v>
      </c>
      <c r="F7612" s="11">
        <v>4.1500000000000004</v>
      </c>
      <c r="G7612" s="2">
        <v>12471</v>
      </c>
      <c r="H7612" s="11">
        <v>49.800000000000004</v>
      </c>
    </row>
    <row r="7613" spans="1:8" x14ac:dyDescent="0.25">
      <c r="A7613" s="2">
        <v>578469</v>
      </c>
      <c r="B7613" s="1">
        <v>23254</v>
      </c>
      <c r="C7613" s="2" t="s">
        <v>1009</v>
      </c>
      <c r="D7613" s="2">
        <v>4</v>
      </c>
      <c r="E7613" s="3">
        <v>40871.525000000001</v>
      </c>
      <c r="F7613" s="11">
        <v>4.1500000000000004</v>
      </c>
      <c r="G7613" s="2">
        <v>12471</v>
      </c>
      <c r="H7613" s="11">
        <v>16.600000000000001</v>
      </c>
    </row>
    <row r="7614" spans="1:8" x14ac:dyDescent="0.25">
      <c r="A7614" s="2">
        <v>578469</v>
      </c>
      <c r="B7614" s="1">
        <v>23256</v>
      </c>
      <c r="C7614" s="2" t="s">
        <v>922</v>
      </c>
      <c r="D7614" s="2">
        <v>4</v>
      </c>
      <c r="E7614" s="3">
        <v>40871.525000000001</v>
      </c>
      <c r="F7614" s="11">
        <v>4.1500000000000004</v>
      </c>
      <c r="G7614" s="2">
        <v>12471</v>
      </c>
      <c r="H7614" s="11">
        <v>16.600000000000001</v>
      </c>
    </row>
    <row r="7615" spans="1:8" x14ac:dyDescent="0.25">
      <c r="A7615" s="2">
        <v>578469</v>
      </c>
      <c r="B7615" s="1">
        <v>23294</v>
      </c>
      <c r="C7615" s="2" t="s">
        <v>1206</v>
      </c>
      <c r="D7615" s="2">
        <v>16</v>
      </c>
      <c r="E7615" s="3">
        <v>40871.525000000001</v>
      </c>
      <c r="F7615" s="11">
        <v>0.83</v>
      </c>
      <c r="G7615" s="2">
        <v>12471</v>
      </c>
      <c r="H7615" s="11">
        <v>13.28</v>
      </c>
    </row>
    <row r="7616" spans="1:8" x14ac:dyDescent="0.25">
      <c r="A7616" s="2">
        <v>578469</v>
      </c>
      <c r="B7616" s="1">
        <v>23345</v>
      </c>
      <c r="C7616" s="2" t="s">
        <v>1326</v>
      </c>
      <c r="D7616" s="2">
        <v>12</v>
      </c>
      <c r="E7616" s="3">
        <v>40871.525000000001</v>
      </c>
      <c r="F7616" s="11">
        <v>1.25</v>
      </c>
      <c r="G7616" s="2">
        <v>12471</v>
      </c>
      <c r="H7616" s="11">
        <v>15</v>
      </c>
    </row>
    <row r="7617" spans="1:8" x14ac:dyDescent="0.25">
      <c r="A7617" s="2">
        <v>578469</v>
      </c>
      <c r="B7617" s="1">
        <v>23559</v>
      </c>
      <c r="C7617" s="2" t="s">
        <v>1471</v>
      </c>
      <c r="D7617" s="2">
        <v>12</v>
      </c>
      <c r="E7617" s="3">
        <v>40871.525000000001</v>
      </c>
      <c r="F7617" s="11">
        <v>2.08</v>
      </c>
      <c r="G7617" s="2">
        <v>12471</v>
      </c>
      <c r="H7617" s="11">
        <v>24.96</v>
      </c>
    </row>
    <row r="7618" spans="1:8" x14ac:dyDescent="0.25">
      <c r="A7618" s="2">
        <v>578469</v>
      </c>
      <c r="B7618" s="1">
        <v>84006</v>
      </c>
      <c r="C7618" s="2" t="s">
        <v>1368</v>
      </c>
      <c r="D7618" s="2">
        <v>60</v>
      </c>
      <c r="E7618" s="3">
        <v>40871.525000000001</v>
      </c>
      <c r="F7618" s="11">
        <v>0.85</v>
      </c>
      <c r="G7618" s="2">
        <v>12471</v>
      </c>
      <c r="H7618" s="11">
        <v>51</v>
      </c>
    </row>
    <row r="7619" spans="1:8" x14ac:dyDescent="0.25">
      <c r="A7619" s="2">
        <v>578469</v>
      </c>
      <c r="B7619" s="1">
        <v>84012</v>
      </c>
      <c r="C7619" s="2" t="s">
        <v>234</v>
      </c>
      <c r="D7619" s="2">
        <v>72</v>
      </c>
      <c r="E7619" s="3">
        <v>40871.525000000001</v>
      </c>
      <c r="F7619" s="11">
        <v>0.85</v>
      </c>
      <c r="G7619" s="2">
        <v>12471</v>
      </c>
      <c r="H7619" s="11">
        <v>61.199999999999996</v>
      </c>
    </row>
    <row r="7620" spans="1:8" x14ac:dyDescent="0.25">
      <c r="A7620" s="2">
        <v>578472</v>
      </c>
      <c r="B7620" s="1">
        <v>20750</v>
      </c>
      <c r="C7620" s="2" t="s">
        <v>79</v>
      </c>
      <c r="D7620" s="2">
        <v>3</v>
      </c>
      <c r="E7620" s="3">
        <v>40871.527777777781</v>
      </c>
      <c r="F7620" s="11">
        <v>7.95</v>
      </c>
      <c r="G7620" s="2">
        <v>12476</v>
      </c>
      <c r="H7620" s="11">
        <v>23.85</v>
      </c>
    </row>
    <row r="7621" spans="1:8" x14ac:dyDescent="0.25">
      <c r="A7621" s="2">
        <v>578472</v>
      </c>
      <c r="B7621" s="1">
        <v>20978</v>
      </c>
      <c r="C7621" s="2" t="s">
        <v>349</v>
      </c>
      <c r="D7621" s="2">
        <v>16</v>
      </c>
      <c r="E7621" s="3">
        <v>40871.527777777781</v>
      </c>
      <c r="F7621" s="11">
        <v>1.25</v>
      </c>
      <c r="G7621" s="2">
        <v>12476</v>
      </c>
      <c r="H7621" s="11">
        <v>20</v>
      </c>
    </row>
    <row r="7622" spans="1:8" x14ac:dyDescent="0.25">
      <c r="A7622" s="2">
        <v>578472</v>
      </c>
      <c r="B7622" s="1">
        <v>20979</v>
      </c>
      <c r="C7622" s="2" t="s">
        <v>151</v>
      </c>
      <c r="D7622" s="2">
        <v>16</v>
      </c>
      <c r="E7622" s="3">
        <v>40871.527777777781</v>
      </c>
      <c r="F7622" s="11">
        <v>1.25</v>
      </c>
      <c r="G7622" s="2">
        <v>12476</v>
      </c>
      <c r="H7622" s="11">
        <v>20</v>
      </c>
    </row>
    <row r="7623" spans="1:8" x14ac:dyDescent="0.25">
      <c r="A7623" s="2">
        <v>578472</v>
      </c>
      <c r="B7623" s="1">
        <v>21137</v>
      </c>
      <c r="C7623" s="2" t="s">
        <v>607</v>
      </c>
      <c r="D7623" s="2">
        <v>4</v>
      </c>
      <c r="E7623" s="3">
        <v>40871.527777777781</v>
      </c>
      <c r="F7623" s="11">
        <v>3.75</v>
      </c>
      <c r="G7623" s="2">
        <v>12476</v>
      </c>
      <c r="H7623" s="11">
        <v>15</v>
      </c>
    </row>
    <row r="7624" spans="1:8" x14ac:dyDescent="0.25">
      <c r="A7624" s="2">
        <v>578472</v>
      </c>
      <c r="B7624" s="1">
        <v>21293</v>
      </c>
      <c r="C7624" s="2" t="s">
        <v>1778</v>
      </c>
      <c r="D7624" s="2">
        <v>6</v>
      </c>
      <c r="E7624" s="3">
        <v>40871.527777777781</v>
      </c>
      <c r="F7624" s="11">
        <v>2.1</v>
      </c>
      <c r="G7624" s="2">
        <v>12476</v>
      </c>
      <c r="H7624" s="11">
        <v>12.600000000000001</v>
      </c>
    </row>
    <row r="7625" spans="1:8" x14ac:dyDescent="0.25">
      <c r="A7625" s="2">
        <v>578472</v>
      </c>
      <c r="B7625" s="1">
        <v>21494</v>
      </c>
      <c r="C7625" s="2" t="s">
        <v>1390</v>
      </c>
      <c r="D7625" s="2">
        <v>12</v>
      </c>
      <c r="E7625" s="3">
        <v>40871.527777777781</v>
      </c>
      <c r="F7625" s="11">
        <v>1.25</v>
      </c>
      <c r="G7625" s="2">
        <v>12476</v>
      </c>
      <c r="H7625" s="11">
        <v>15</v>
      </c>
    </row>
    <row r="7626" spans="1:8" x14ac:dyDescent="0.25">
      <c r="A7626" s="2">
        <v>578472</v>
      </c>
      <c r="B7626" s="1">
        <v>22077</v>
      </c>
      <c r="C7626" s="2" t="s">
        <v>17</v>
      </c>
      <c r="D7626" s="2">
        <v>24</v>
      </c>
      <c r="E7626" s="3">
        <v>40871.527777777781</v>
      </c>
      <c r="F7626" s="11">
        <v>1.95</v>
      </c>
      <c r="G7626" s="2">
        <v>12476</v>
      </c>
      <c r="H7626" s="11">
        <v>46.8</v>
      </c>
    </row>
    <row r="7627" spans="1:8" x14ac:dyDescent="0.25">
      <c r="A7627" s="2">
        <v>578472</v>
      </c>
      <c r="B7627" s="1">
        <v>22078</v>
      </c>
      <c r="C7627" s="2" t="s">
        <v>105</v>
      </c>
      <c r="D7627" s="2">
        <v>10</v>
      </c>
      <c r="E7627" s="3">
        <v>40871.527777777781</v>
      </c>
      <c r="F7627" s="11">
        <v>2.1</v>
      </c>
      <c r="G7627" s="2">
        <v>12476</v>
      </c>
      <c r="H7627" s="11">
        <v>21</v>
      </c>
    </row>
    <row r="7628" spans="1:8" x14ac:dyDescent="0.25">
      <c r="A7628" s="2">
        <v>578472</v>
      </c>
      <c r="B7628" s="1">
        <v>22080</v>
      </c>
      <c r="C7628" s="2" t="s">
        <v>103</v>
      </c>
      <c r="D7628" s="2">
        <v>10</v>
      </c>
      <c r="E7628" s="3">
        <v>40871.527777777781</v>
      </c>
      <c r="F7628" s="11">
        <v>1.65</v>
      </c>
      <c r="G7628" s="2">
        <v>12476</v>
      </c>
      <c r="H7628" s="11">
        <v>16.5</v>
      </c>
    </row>
    <row r="7629" spans="1:8" x14ac:dyDescent="0.25">
      <c r="A7629" s="2">
        <v>578472</v>
      </c>
      <c r="B7629" s="1">
        <v>22139</v>
      </c>
      <c r="C7629" s="2" t="s">
        <v>445</v>
      </c>
      <c r="D7629" s="2">
        <v>3</v>
      </c>
      <c r="E7629" s="3">
        <v>40871.527777777781</v>
      </c>
      <c r="F7629" s="11">
        <v>4.95</v>
      </c>
      <c r="G7629" s="2">
        <v>12476</v>
      </c>
      <c r="H7629" s="11">
        <v>14.850000000000001</v>
      </c>
    </row>
    <row r="7630" spans="1:8" x14ac:dyDescent="0.25">
      <c r="A7630" s="2">
        <v>578472</v>
      </c>
      <c r="B7630" s="1">
        <v>22169</v>
      </c>
      <c r="C7630" s="2" t="s">
        <v>906</v>
      </c>
      <c r="D7630" s="2">
        <v>4</v>
      </c>
      <c r="E7630" s="3">
        <v>40871.527777777781</v>
      </c>
      <c r="F7630" s="11">
        <v>8.5</v>
      </c>
      <c r="G7630" s="2">
        <v>12476</v>
      </c>
      <c r="H7630" s="11">
        <v>34</v>
      </c>
    </row>
    <row r="7631" spans="1:8" x14ac:dyDescent="0.25">
      <c r="A7631" s="2">
        <v>578472</v>
      </c>
      <c r="B7631" s="1">
        <v>22173</v>
      </c>
      <c r="C7631" s="2" t="s">
        <v>165</v>
      </c>
      <c r="D7631" s="2">
        <v>8</v>
      </c>
      <c r="E7631" s="3">
        <v>40871.527777777781</v>
      </c>
      <c r="F7631" s="11">
        <v>3.29</v>
      </c>
      <c r="G7631" s="2">
        <v>12476</v>
      </c>
      <c r="H7631" s="11">
        <v>26.32</v>
      </c>
    </row>
    <row r="7632" spans="1:8" x14ac:dyDescent="0.25">
      <c r="A7632" s="2">
        <v>578472</v>
      </c>
      <c r="B7632" s="1">
        <v>22364</v>
      </c>
      <c r="C7632" s="2" t="s">
        <v>1789</v>
      </c>
      <c r="D7632" s="2">
        <v>6</v>
      </c>
      <c r="E7632" s="3">
        <v>40871.527777777781</v>
      </c>
      <c r="F7632" s="11">
        <v>2.95</v>
      </c>
      <c r="G7632" s="2">
        <v>12476</v>
      </c>
      <c r="H7632" s="11">
        <v>17.700000000000003</v>
      </c>
    </row>
    <row r="7633" spans="1:8" x14ac:dyDescent="0.25">
      <c r="A7633" s="2">
        <v>578472</v>
      </c>
      <c r="B7633" s="1">
        <v>22440</v>
      </c>
      <c r="C7633" s="2" t="s">
        <v>712</v>
      </c>
      <c r="D7633" s="2">
        <v>20</v>
      </c>
      <c r="E7633" s="3">
        <v>40871.527777777781</v>
      </c>
      <c r="F7633" s="11">
        <v>0.42</v>
      </c>
      <c r="G7633" s="2">
        <v>12476</v>
      </c>
      <c r="H7633" s="11">
        <v>8.4</v>
      </c>
    </row>
    <row r="7634" spans="1:8" x14ac:dyDescent="0.25">
      <c r="A7634" s="2">
        <v>578472</v>
      </c>
      <c r="B7634" s="1">
        <v>22467</v>
      </c>
      <c r="C7634" s="2" t="s">
        <v>107</v>
      </c>
      <c r="D7634" s="2">
        <v>12</v>
      </c>
      <c r="E7634" s="3">
        <v>40871.527777777781</v>
      </c>
      <c r="F7634" s="11">
        <v>2.5499999999999998</v>
      </c>
      <c r="G7634" s="2">
        <v>12476</v>
      </c>
      <c r="H7634" s="11">
        <v>30.599999999999998</v>
      </c>
    </row>
    <row r="7635" spans="1:8" x14ac:dyDescent="0.25">
      <c r="A7635" s="2">
        <v>578472</v>
      </c>
      <c r="B7635" s="1">
        <v>22576</v>
      </c>
      <c r="C7635" s="2" t="s">
        <v>1612</v>
      </c>
      <c r="D7635" s="2">
        <v>24</v>
      </c>
      <c r="E7635" s="3">
        <v>40871.527777777781</v>
      </c>
      <c r="F7635" s="11">
        <v>0.85</v>
      </c>
      <c r="G7635" s="2">
        <v>12476</v>
      </c>
      <c r="H7635" s="11">
        <v>20.399999999999999</v>
      </c>
    </row>
    <row r="7636" spans="1:8" x14ac:dyDescent="0.25">
      <c r="A7636" s="2">
        <v>578472</v>
      </c>
      <c r="B7636" s="1">
        <v>22726</v>
      </c>
      <c r="C7636" s="2" t="s">
        <v>834</v>
      </c>
      <c r="D7636" s="2">
        <v>8</v>
      </c>
      <c r="E7636" s="3">
        <v>40871.527777777781</v>
      </c>
      <c r="F7636" s="11">
        <v>3.75</v>
      </c>
      <c r="G7636" s="2">
        <v>12476</v>
      </c>
      <c r="H7636" s="11">
        <v>30</v>
      </c>
    </row>
    <row r="7637" spans="1:8" x14ac:dyDescent="0.25">
      <c r="A7637" s="2">
        <v>578472</v>
      </c>
      <c r="B7637" s="1">
        <v>22727</v>
      </c>
      <c r="C7637" s="2" t="s">
        <v>161</v>
      </c>
      <c r="D7637" s="2">
        <v>8</v>
      </c>
      <c r="E7637" s="3">
        <v>40871.527777777781</v>
      </c>
      <c r="F7637" s="11">
        <v>3.75</v>
      </c>
      <c r="G7637" s="2">
        <v>12476</v>
      </c>
      <c r="H7637" s="11">
        <v>30</v>
      </c>
    </row>
    <row r="7638" spans="1:8" x14ac:dyDescent="0.25">
      <c r="A7638" s="2">
        <v>578472</v>
      </c>
      <c r="B7638" s="1">
        <v>22730</v>
      </c>
      <c r="C7638" s="2" t="s">
        <v>160</v>
      </c>
      <c r="D7638" s="2">
        <v>8</v>
      </c>
      <c r="E7638" s="3">
        <v>40871.527777777781</v>
      </c>
      <c r="F7638" s="11">
        <v>3.75</v>
      </c>
      <c r="G7638" s="2">
        <v>12476</v>
      </c>
      <c r="H7638" s="11">
        <v>30</v>
      </c>
    </row>
    <row r="7639" spans="1:8" x14ac:dyDescent="0.25">
      <c r="A7639" s="2">
        <v>578472</v>
      </c>
      <c r="B7639" s="1">
        <v>22781</v>
      </c>
      <c r="C7639" s="2" t="s">
        <v>51</v>
      </c>
      <c r="D7639" s="2">
        <v>2</v>
      </c>
      <c r="E7639" s="3">
        <v>40871.527777777781</v>
      </c>
      <c r="F7639" s="11">
        <v>7.65</v>
      </c>
      <c r="G7639" s="2">
        <v>12476</v>
      </c>
      <c r="H7639" s="11">
        <v>15.3</v>
      </c>
    </row>
    <row r="7640" spans="1:8" x14ac:dyDescent="0.25">
      <c r="A7640" s="2">
        <v>578472</v>
      </c>
      <c r="B7640" s="1">
        <v>22852</v>
      </c>
      <c r="C7640" s="2" t="s">
        <v>1777</v>
      </c>
      <c r="D7640" s="2">
        <v>4</v>
      </c>
      <c r="E7640" s="3">
        <v>40871.527777777781</v>
      </c>
      <c r="F7640" s="11">
        <v>4.25</v>
      </c>
      <c r="G7640" s="2">
        <v>12476</v>
      </c>
      <c r="H7640" s="11">
        <v>17</v>
      </c>
    </row>
    <row r="7641" spans="1:8" x14ac:dyDescent="0.25">
      <c r="A7641" s="2">
        <v>578472</v>
      </c>
      <c r="B7641" s="1">
        <v>22853</v>
      </c>
      <c r="C7641" s="2" t="s">
        <v>1776</v>
      </c>
      <c r="D7641" s="2">
        <v>6</v>
      </c>
      <c r="E7641" s="3">
        <v>40871.527777777781</v>
      </c>
      <c r="F7641" s="11">
        <v>3.25</v>
      </c>
      <c r="G7641" s="2">
        <v>12476</v>
      </c>
      <c r="H7641" s="11">
        <v>19.5</v>
      </c>
    </row>
    <row r="7642" spans="1:8" x14ac:dyDescent="0.25">
      <c r="A7642" s="2">
        <v>578472</v>
      </c>
      <c r="B7642" s="1">
        <v>22895</v>
      </c>
      <c r="C7642" s="2" t="s">
        <v>78</v>
      </c>
      <c r="D7642" s="2">
        <v>6</v>
      </c>
      <c r="E7642" s="3">
        <v>40871.527777777781</v>
      </c>
      <c r="F7642" s="11">
        <v>3.25</v>
      </c>
      <c r="G7642" s="2">
        <v>12476</v>
      </c>
      <c r="H7642" s="11">
        <v>19.5</v>
      </c>
    </row>
    <row r="7643" spans="1:8" x14ac:dyDescent="0.25">
      <c r="A7643" s="2">
        <v>578472</v>
      </c>
      <c r="B7643" s="1">
        <v>22965</v>
      </c>
      <c r="C7643" s="2" t="s">
        <v>1077</v>
      </c>
      <c r="D7643" s="2">
        <v>6</v>
      </c>
      <c r="E7643" s="3">
        <v>40871.527777777781</v>
      </c>
      <c r="F7643" s="11">
        <v>2.1</v>
      </c>
      <c r="G7643" s="2">
        <v>12476</v>
      </c>
      <c r="H7643" s="11">
        <v>12.600000000000001</v>
      </c>
    </row>
    <row r="7644" spans="1:8" x14ac:dyDescent="0.25">
      <c r="A7644" s="2">
        <v>578472</v>
      </c>
      <c r="B7644" s="1">
        <v>22979</v>
      </c>
      <c r="C7644" s="2" t="s">
        <v>786</v>
      </c>
      <c r="D7644" s="2">
        <v>24</v>
      </c>
      <c r="E7644" s="3">
        <v>40871.527777777781</v>
      </c>
      <c r="F7644" s="11">
        <v>1.45</v>
      </c>
      <c r="G7644" s="2">
        <v>12476</v>
      </c>
      <c r="H7644" s="11">
        <v>34.799999999999997</v>
      </c>
    </row>
    <row r="7645" spans="1:8" x14ac:dyDescent="0.25">
      <c r="A7645" s="2">
        <v>578472</v>
      </c>
      <c r="B7645" s="1">
        <v>22989</v>
      </c>
      <c r="C7645" s="2" t="s">
        <v>636</v>
      </c>
      <c r="D7645" s="2">
        <v>6</v>
      </c>
      <c r="E7645" s="3">
        <v>40871.527777777781</v>
      </c>
      <c r="F7645" s="11">
        <v>3.25</v>
      </c>
      <c r="G7645" s="2">
        <v>12476</v>
      </c>
      <c r="H7645" s="11">
        <v>19.5</v>
      </c>
    </row>
    <row r="7646" spans="1:8" x14ac:dyDescent="0.25">
      <c r="A7646" s="2">
        <v>578472</v>
      </c>
      <c r="B7646" s="1">
        <v>23049</v>
      </c>
      <c r="C7646" s="2" t="s">
        <v>864</v>
      </c>
      <c r="D7646" s="2">
        <v>2</v>
      </c>
      <c r="E7646" s="3">
        <v>40871.527777777781</v>
      </c>
      <c r="F7646" s="11">
        <v>8.25</v>
      </c>
      <c r="G7646" s="2">
        <v>12476</v>
      </c>
      <c r="H7646" s="11">
        <v>16.5</v>
      </c>
    </row>
    <row r="7647" spans="1:8" x14ac:dyDescent="0.25">
      <c r="A7647" s="2">
        <v>578472</v>
      </c>
      <c r="B7647" s="1">
        <v>23052</v>
      </c>
      <c r="C7647" s="2" t="s">
        <v>751</v>
      </c>
      <c r="D7647" s="2">
        <v>2</v>
      </c>
      <c r="E7647" s="3">
        <v>40871.527777777781</v>
      </c>
      <c r="F7647" s="11">
        <v>8.25</v>
      </c>
      <c r="G7647" s="2">
        <v>12476</v>
      </c>
      <c r="H7647" s="11">
        <v>16.5</v>
      </c>
    </row>
    <row r="7648" spans="1:8" x14ac:dyDescent="0.25">
      <c r="A7648" s="2">
        <v>578472</v>
      </c>
      <c r="B7648" s="1">
        <v>23114</v>
      </c>
      <c r="C7648" s="2" t="s">
        <v>1791</v>
      </c>
      <c r="D7648" s="2">
        <v>3</v>
      </c>
      <c r="E7648" s="3">
        <v>40871.527777777781</v>
      </c>
      <c r="F7648" s="11">
        <v>4.95</v>
      </c>
      <c r="G7648" s="2">
        <v>12476</v>
      </c>
      <c r="H7648" s="11">
        <v>14.850000000000001</v>
      </c>
    </row>
    <row r="7649" spans="1:8" x14ac:dyDescent="0.25">
      <c r="A7649" s="2">
        <v>578472</v>
      </c>
      <c r="B7649" s="1">
        <v>23117</v>
      </c>
      <c r="C7649" s="2" t="s">
        <v>1790</v>
      </c>
      <c r="D7649" s="2">
        <v>3</v>
      </c>
      <c r="E7649" s="3">
        <v>40871.527777777781</v>
      </c>
      <c r="F7649" s="11">
        <v>4.95</v>
      </c>
      <c r="G7649" s="2">
        <v>12476</v>
      </c>
      <c r="H7649" s="11">
        <v>14.850000000000001</v>
      </c>
    </row>
    <row r="7650" spans="1:8" x14ac:dyDescent="0.25">
      <c r="A7650" s="2">
        <v>578472</v>
      </c>
      <c r="B7650" s="1">
        <v>23244</v>
      </c>
      <c r="C7650" s="2" t="s">
        <v>1133</v>
      </c>
      <c r="D7650" s="2">
        <v>12</v>
      </c>
      <c r="E7650" s="3">
        <v>40871.527777777781</v>
      </c>
      <c r="F7650" s="11">
        <v>1.95</v>
      </c>
      <c r="G7650" s="2">
        <v>12476</v>
      </c>
      <c r="H7650" s="11">
        <v>23.4</v>
      </c>
    </row>
    <row r="7651" spans="1:8" x14ac:dyDescent="0.25">
      <c r="A7651" s="2">
        <v>578472</v>
      </c>
      <c r="B7651" s="1">
        <v>23245</v>
      </c>
      <c r="C7651" s="2" t="s">
        <v>1128</v>
      </c>
      <c r="D7651" s="2">
        <v>4</v>
      </c>
      <c r="E7651" s="3">
        <v>40871.527777777781</v>
      </c>
      <c r="F7651" s="11">
        <v>4.95</v>
      </c>
      <c r="G7651" s="2">
        <v>12476</v>
      </c>
      <c r="H7651" s="11">
        <v>19.8</v>
      </c>
    </row>
    <row r="7652" spans="1:8" x14ac:dyDescent="0.25">
      <c r="A7652" s="2">
        <v>578472</v>
      </c>
      <c r="B7652" s="1">
        <v>23253</v>
      </c>
      <c r="C7652" s="2" t="s">
        <v>1130</v>
      </c>
      <c r="D7652" s="2">
        <v>4</v>
      </c>
      <c r="E7652" s="3">
        <v>40871.527777777781</v>
      </c>
      <c r="F7652" s="11">
        <v>15.95</v>
      </c>
      <c r="G7652" s="2">
        <v>12476</v>
      </c>
      <c r="H7652" s="11">
        <v>63.8</v>
      </c>
    </row>
    <row r="7653" spans="1:8" x14ac:dyDescent="0.25">
      <c r="A7653" s="2">
        <v>578472</v>
      </c>
      <c r="B7653" s="1">
        <v>23283</v>
      </c>
      <c r="C7653" s="2" t="s">
        <v>1735</v>
      </c>
      <c r="D7653" s="2">
        <v>10</v>
      </c>
      <c r="E7653" s="3">
        <v>40871.527777777781</v>
      </c>
      <c r="F7653" s="11">
        <v>7.08</v>
      </c>
      <c r="G7653" s="2">
        <v>12476</v>
      </c>
      <c r="H7653" s="11">
        <v>70.8</v>
      </c>
    </row>
    <row r="7654" spans="1:8" x14ac:dyDescent="0.25">
      <c r="A7654" s="2">
        <v>578472</v>
      </c>
      <c r="B7654" s="1">
        <v>23284</v>
      </c>
      <c r="C7654" s="2" t="s">
        <v>1097</v>
      </c>
      <c r="D7654" s="2">
        <v>10</v>
      </c>
      <c r="E7654" s="3">
        <v>40871.527777777781</v>
      </c>
      <c r="F7654" s="11">
        <v>7.08</v>
      </c>
      <c r="G7654" s="2">
        <v>12476</v>
      </c>
      <c r="H7654" s="11">
        <v>70.8</v>
      </c>
    </row>
    <row r="7655" spans="1:8" x14ac:dyDescent="0.25">
      <c r="A7655" s="2">
        <v>578472</v>
      </c>
      <c r="B7655" s="1">
        <v>23284</v>
      </c>
      <c r="C7655" s="2" t="s">
        <v>1097</v>
      </c>
      <c r="D7655" s="2">
        <v>6</v>
      </c>
      <c r="E7655" s="3">
        <v>40871.527777777781</v>
      </c>
      <c r="F7655" s="11">
        <v>8.25</v>
      </c>
      <c r="G7655" s="2">
        <v>12476</v>
      </c>
      <c r="H7655" s="11">
        <v>49.5</v>
      </c>
    </row>
    <row r="7656" spans="1:8" x14ac:dyDescent="0.25">
      <c r="A7656" s="2">
        <v>578472</v>
      </c>
      <c r="B7656" s="1">
        <v>23355</v>
      </c>
      <c r="C7656" s="2" t="s">
        <v>1502</v>
      </c>
      <c r="D7656" s="2">
        <v>12</v>
      </c>
      <c r="E7656" s="3">
        <v>40871.527777777781</v>
      </c>
      <c r="F7656" s="11">
        <v>4.95</v>
      </c>
      <c r="G7656" s="2">
        <v>12476</v>
      </c>
      <c r="H7656" s="11">
        <v>59.400000000000006</v>
      </c>
    </row>
    <row r="7657" spans="1:8" x14ac:dyDescent="0.25">
      <c r="A7657" s="2">
        <v>578472</v>
      </c>
      <c r="B7657" s="1">
        <v>23371</v>
      </c>
      <c r="C7657" s="2" t="s">
        <v>1788</v>
      </c>
      <c r="D7657" s="2">
        <v>16</v>
      </c>
      <c r="E7657" s="3">
        <v>40871.527777777781</v>
      </c>
      <c r="F7657" s="11">
        <v>1.25</v>
      </c>
      <c r="G7657" s="2">
        <v>12476</v>
      </c>
      <c r="H7657" s="11">
        <v>20</v>
      </c>
    </row>
    <row r="7658" spans="1:8" x14ac:dyDescent="0.25">
      <c r="A7658" s="2">
        <v>578472</v>
      </c>
      <c r="B7658" s="1">
        <v>23425</v>
      </c>
      <c r="C7658" s="2" t="s">
        <v>1464</v>
      </c>
      <c r="D7658" s="2">
        <v>6</v>
      </c>
      <c r="E7658" s="3">
        <v>40871.527777777781</v>
      </c>
      <c r="F7658" s="11">
        <v>2.4900000000000002</v>
      </c>
      <c r="G7658" s="2">
        <v>12476</v>
      </c>
      <c r="H7658" s="11">
        <v>14.940000000000001</v>
      </c>
    </row>
    <row r="7659" spans="1:8" x14ac:dyDescent="0.25">
      <c r="A7659" s="2">
        <v>578472</v>
      </c>
      <c r="B7659" s="1">
        <v>23462</v>
      </c>
      <c r="C7659" s="2" t="s">
        <v>1779</v>
      </c>
      <c r="D7659" s="2">
        <v>1</v>
      </c>
      <c r="E7659" s="3">
        <v>40871.527777777781</v>
      </c>
      <c r="F7659" s="11">
        <v>19.95</v>
      </c>
      <c r="G7659" s="2">
        <v>12476</v>
      </c>
      <c r="H7659" s="11">
        <v>19.95</v>
      </c>
    </row>
    <row r="7660" spans="1:8" x14ac:dyDescent="0.25">
      <c r="A7660" s="2">
        <v>578472</v>
      </c>
      <c r="B7660" s="1">
        <v>23503</v>
      </c>
      <c r="C7660" s="2" t="s">
        <v>1787</v>
      </c>
      <c r="D7660" s="2">
        <v>24</v>
      </c>
      <c r="E7660" s="3">
        <v>40871.527777777781</v>
      </c>
      <c r="F7660" s="11">
        <v>1.25</v>
      </c>
      <c r="G7660" s="2">
        <v>12476</v>
      </c>
      <c r="H7660" s="11">
        <v>30</v>
      </c>
    </row>
    <row r="7661" spans="1:8" x14ac:dyDescent="0.25">
      <c r="A7661" s="2">
        <v>578472</v>
      </c>
      <c r="B7661" s="1">
        <v>23530</v>
      </c>
      <c r="C7661" s="2" t="s">
        <v>1783</v>
      </c>
      <c r="D7661" s="2">
        <v>6</v>
      </c>
      <c r="E7661" s="3">
        <v>40871.527777777781</v>
      </c>
      <c r="F7661" s="11">
        <v>4.95</v>
      </c>
      <c r="G7661" s="2">
        <v>12476</v>
      </c>
      <c r="H7661" s="11">
        <v>29.700000000000003</v>
      </c>
    </row>
    <row r="7662" spans="1:8" x14ac:dyDescent="0.25">
      <c r="A7662" s="2">
        <v>578472</v>
      </c>
      <c r="B7662" s="1">
        <v>23532</v>
      </c>
      <c r="C7662" s="2" t="s">
        <v>1784</v>
      </c>
      <c r="D7662" s="2">
        <v>3</v>
      </c>
      <c r="E7662" s="3">
        <v>40871.527777777781</v>
      </c>
      <c r="F7662" s="11">
        <v>4.95</v>
      </c>
      <c r="G7662" s="2">
        <v>12476</v>
      </c>
      <c r="H7662" s="11">
        <v>14.850000000000001</v>
      </c>
    </row>
    <row r="7663" spans="1:8" x14ac:dyDescent="0.25">
      <c r="A7663" s="2">
        <v>578472</v>
      </c>
      <c r="B7663" s="1">
        <v>23535</v>
      </c>
      <c r="C7663" s="2" t="s">
        <v>1782</v>
      </c>
      <c r="D7663" s="2">
        <v>4</v>
      </c>
      <c r="E7663" s="3">
        <v>40871.527777777781</v>
      </c>
      <c r="F7663" s="11">
        <v>5.95</v>
      </c>
      <c r="G7663" s="2">
        <v>12476</v>
      </c>
      <c r="H7663" s="11">
        <v>23.8</v>
      </c>
    </row>
    <row r="7664" spans="1:8" x14ac:dyDescent="0.25">
      <c r="A7664" s="2">
        <v>578472</v>
      </c>
      <c r="B7664" s="1">
        <v>23543</v>
      </c>
      <c r="C7664" s="2" t="s">
        <v>1781</v>
      </c>
      <c r="D7664" s="2">
        <v>3</v>
      </c>
      <c r="E7664" s="3">
        <v>40871.527777777781</v>
      </c>
      <c r="F7664" s="11">
        <v>8.25</v>
      </c>
      <c r="G7664" s="2">
        <v>12476</v>
      </c>
      <c r="H7664" s="11">
        <v>24.75</v>
      </c>
    </row>
    <row r="7665" spans="1:8" x14ac:dyDescent="0.25">
      <c r="A7665" s="2">
        <v>578472</v>
      </c>
      <c r="B7665" s="1">
        <v>82482</v>
      </c>
      <c r="C7665" s="2" t="s">
        <v>439</v>
      </c>
      <c r="D7665" s="2">
        <v>18</v>
      </c>
      <c r="E7665" s="3">
        <v>40871.527777777781</v>
      </c>
      <c r="F7665" s="11">
        <v>2.95</v>
      </c>
      <c r="G7665" s="2">
        <v>12476</v>
      </c>
      <c r="H7665" s="11">
        <v>53.1</v>
      </c>
    </row>
    <row r="7666" spans="1:8" x14ac:dyDescent="0.25">
      <c r="A7666" s="2">
        <v>578472</v>
      </c>
      <c r="B7666" s="1">
        <v>82484</v>
      </c>
      <c r="C7666" s="2" t="s">
        <v>605</v>
      </c>
      <c r="D7666" s="2">
        <v>4</v>
      </c>
      <c r="E7666" s="3">
        <v>40871.527777777781</v>
      </c>
      <c r="F7666" s="11">
        <v>7.95</v>
      </c>
      <c r="G7666" s="2">
        <v>12476</v>
      </c>
      <c r="H7666" s="11">
        <v>31.8</v>
      </c>
    </row>
    <row r="7667" spans="1:8" x14ac:dyDescent="0.25">
      <c r="A7667" s="2">
        <v>578472</v>
      </c>
      <c r="B7667" s="1">
        <v>84347</v>
      </c>
      <c r="C7667" s="2" t="s">
        <v>0</v>
      </c>
      <c r="D7667" s="2">
        <v>6</v>
      </c>
      <c r="E7667" s="3">
        <v>40871.527777777781</v>
      </c>
      <c r="F7667" s="11">
        <v>2.5499999999999998</v>
      </c>
      <c r="G7667" s="2">
        <v>12476</v>
      </c>
      <c r="H7667" s="11">
        <v>15.299999999999999</v>
      </c>
    </row>
    <row r="7668" spans="1:8" x14ac:dyDescent="0.25">
      <c r="A7668" s="2">
        <v>578472</v>
      </c>
      <c r="B7668" s="1">
        <v>84375</v>
      </c>
      <c r="C7668" s="2" t="s">
        <v>59</v>
      </c>
      <c r="D7668" s="2">
        <v>12</v>
      </c>
      <c r="E7668" s="3">
        <v>40871.527777777781</v>
      </c>
      <c r="F7668" s="11">
        <v>2.1</v>
      </c>
      <c r="G7668" s="2">
        <v>12476</v>
      </c>
      <c r="H7668" s="11">
        <v>25.200000000000003</v>
      </c>
    </row>
    <row r="7669" spans="1:8" x14ac:dyDescent="0.25">
      <c r="A7669" s="2">
        <v>578472</v>
      </c>
      <c r="B7669" s="1">
        <v>84792</v>
      </c>
      <c r="C7669" s="2" t="s">
        <v>909</v>
      </c>
      <c r="D7669" s="2">
        <v>8</v>
      </c>
      <c r="E7669" s="3">
        <v>40871.527777777781</v>
      </c>
      <c r="F7669" s="11">
        <v>4.6500000000000004</v>
      </c>
      <c r="G7669" s="2">
        <v>12476</v>
      </c>
      <c r="H7669" s="11">
        <v>37.200000000000003</v>
      </c>
    </row>
    <row r="7670" spans="1:8" x14ac:dyDescent="0.25">
      <c r="A7670" s="2">
        <v>578472</v>
      </c>
      <c r="B7670" s="1">
        <v>84879</v>
      </c>
      <c r="C7670" s="2" t="s">
        <v>264</v>
      </c>
      <c r="D7670" s="2">
        <v>40</v>
      </c>
      <c r="E7670" s="3">
        <v>40871.527777777781</v>
      </c>
      <c r="F7670" s="11">
        <v>1.69</v>
      </c>
      <c r="G7670" s="2">
        <v>12476</v>
      </c>
      <c r="H7670" s="11">
        <v>67.599999999999994</v>
      </c>
    </row>
    <row r="7671" spans="1:8" x14ac:dyDescent="0.25">
      <c r="A7671" s="2">
        <v>578472</v>
      </c>
      <c r="B7671" s="1">
        <v>84946</v>
      </c>
      <c r="C7671" s="2" t="s">
        <v>1303</v>
      </c>
      <c r="D7671" s="2">
        <v>24</v>
      </c>
      <c r="E7671" s="3">
        <v>40871.527777777781</v>
      </c>
      <c r="F7671" s="11">
        <v>1.25</v>
      </c>
      <c r="G7671" s="2">
        <v>12476</v>
      </c>
      <c r="H7671" s="11">
        <v>30</v>
      </c>
    </row>
    <row r="7672" spans="1:8" x14ac:dyDescent="0.25">
      <c r="A7672" s="2">
        <v>578472</v>
      </c>
      <c r="B7672" s="1">
        <v>85127</v>
      </c>
      <c r="C7672" s="2" t="s">
        <v>1780</v>
      </c>
      <c r="D7672" s="2">
        <v>5</v>
      </c>
      <c r="E7672" s="3">
        <v>40871.527777777781</v>
      </c>
      <c r="F7672" s="11">
        <v>4.95</v>
      </c>
      <c r="G7672" s="2">
        <v>12476</v>
      </c>
      <c r="H7672" s="11">
        <v>24.75</v>
      </c>
    </row>
    <row r="7673" spans="1:8" x14ac:dyDescent="0.25">
      <c r="A7673" s="2">
        <v>578472</v>
      </c>
      <c r="B7673" s="1" t="s">
        <v>170</v>
      </c>
      <c r="C7673" s="2" t="s">
        <v>171</v>
      </c>
      <c r="D7673" s="2">
        <v>18</v>
      </c>
      <c r="E7673" s="3">
        <v>40871.527777777781</v>
      </c>
      <c r="F7673" s="11">
        <v>2.95</v>
      </c>
      <c r="G7673" s="2">
        <v>12476</v>
      </c>
      <c r="H7673" s="11">
        <v>53.1</v>
      </c>
    </row>
    <row r="7674" spans="1:8" x14ac:dyDescent="0.25">
      <c r="A7674" s="2">
        <v>578472</v>
      </c>
      <c r="B7674" s="1" t="s">
        <v>558</v>
      </c>
      <c r="C7674" s="2" t="s">
        <v>559</v>
      </c>
      <c r="D7674" s="2">
        <v>12</v>
      </c>
      <c r="E7674" s="3">
        <v>40871.527777777781</v>
      </c>
      <c r="F7674" s="11">
        <v>1.25</v>
      </c>
      <c r="G7674" s="2">
        <v>12476</v>
      </c>
      <c r="H7674" s="11">
        <v>15</v>
      </c>
    </row>
    <row r="7675" spans="1:8" x14ac:dyDescent="0.25">
      <c r="A7675" s="2">
        <v>578472</v>
      </c>
      <c r="B7675" s="1" t="s">
        <v>82</v>
      </c>
      <c r="C7675" s="2" t="s">
        <v>83</v>
      </c>
      <c r="D7675" s="2">
        <v>12</v>
      </c>
      <c r="E7675" s="3">
        <v>40871.527777777781</v>
      </c>
      <c r="F7675" s="11">
        <v>1.25</v>
      </c>
      <c r="G7675" s="2">
        <v>12476</v>
      </c>
      <c r="H7675" s="11">
        <v>15</v>
      </c>
    </row>
    <row r="7676" spans="1:8" x14ac:dyDescent="0.25">
      <c r="A7676" s="2">
        <v>578472</v>
      </c>
      <c r="B7676" s="1" t="s">
        <v>1785</v>
      </c>
      <c r="C7676" s="2" t="s">
        <v>1786</v>
      </c>
      <c r="D7676" s="2">
        <v>12</v>
      </c>
      <c r="E7676" s="3">
        <v>40871.527777777781</v>
      </c>
      <c r="F7676" s="11">
        <v>2.95</v>
      </c>
      <c r="G7676" s="2">
        <v>12476</v>
      </c>
      <c r="H7676" s="11">
        <v>35.400000000000006</v>
      </c>
    </row>
    <row r="7677" spans="1:8" x14ac:dyDescent="0.25">
      <c r="A7677" s="2">
        <v>578472</v>
      </c>
      <c r="B7677" s="1" t="s">
        <v>568</v>
      </c>
      <c r="C7677" s="2" t="s">
        <v>569</v>
      </c>
      <c r="D7677" s="2">
        <v>24</v>
      </c>
      <c r="E7677" s="3">
        <v>40871.527777777781</v>
      </c>
      <c r="F7677" s="11">
        <v>0.65</v>
      </c>
      <c r="G7677" s="2">
        <v>12476</v>
      </c>
      <c r="H7677" s="11">
        <v>15.600000000000001</v>
      </c>
    </row>
    <row r="7678" spans="1:8" x14ac:dyDescent="0.25">
      <c r="A7678" s="2">
        <v>578509</v>
      </c>
      <c r="B7678" s="1">
        <v>16237</v>
      </c>
      <c r="C7678" s="2" t="s">
        <v>804</v>
      </c>
      <c r="D7678" s="2">
        <v>30</v>
      </c>
      <c r="E7678" s="3">
        <v>40871.553472222222</v>
      </c>
      <c r="F7678" s="11">
        <v>0.21</v>
      </c>
      <c r="G7678" s="2">
        <v>12705</v>
      </c>
      <c r="H7678" s="11">
        <v>6.3</v>
      </c>
    </row>
    <row r="7679" spans="1:8" x14ac:dyDescent="0.25">
      <c r="A7679" s="2">
        <v>578509</v>
      </c>
      <c r="B7679" s="1">
        <v>21154</v>
      </c>
      <c r="C7679" s="2" t="s">
        <v>369</v>
      </c>
      <c r="D7679" s="2">
        <v>10</v>
      </c>
      <c r="E7679" s="3">
        <v>40871.553472222222</v>
      </c>
      <c r="F7679" s="11">
        <v>1.25</v>
      </c>
      <c r="G7679" s="2">
        <v>12705</v>
      </c>
      <c r="H7679" s="11">
        <v>12.5</v>
      </c>
    </row>
    <row r="7680" spans="1:8" x14ac:dyDescent="0.25">
      <c r="A7680" s="2">
        <v>578509</v>
      </c>
      <c r="B7680" s="1">
        <v>21429</v>
      </c>
      <c r="C7680" s="2" t="s">
        <v>149</v>
      </c>
      <c r="D7680" s="2">
        <v>8</v>
      </c>
      <c r="E7680" s="3">
        <v>40871.553472222222</v>
      </c>
      <c r="F7680" s="11">
        <v>1.95</v>
      </c>
      <c r="G7680" s="2">
        <v>12705</v>
      </c>
      <c r="H7680" s="11">
        <v>15.6</v>
      </c>
    </row>
    <row r="7681" spans="1:8" x14ac:dyDescent="0.25">
      <c r="A7681" s="2">
        <v>578509</v>
      </c>
      <c r="B7681" s="1">
        <v>21430</v>
      </c>
      <c r="C7681" s="2" t="s">
        <v>120</v>
      </c>
      <c r="D7681" s="2">
        <v>4</v>
      </c>
      <c r="E7681" s="3">
        <v>40871.553472222222</v>
      </c>
      <c r="F7681" s="11">
        <v>3.75</v>
      </c>
      <c r="G7681" s="2">
        <v>12705</v>
      </c>
      <c r="H7681" s="11">
        <v>15</v>
      </c>
    </row>
    <row r="7682" spans="1:8" x14ac:dyDescent="0.25">
      <c r="A7682" s="2">
        <v>578509</v>
      </c>
      <c r="B7682" s="1">
        <v>22326</v>
      </c>
      <c r="C7682" s="2" t="s">
        <v>75</v>
      </c>
      <c r="D7682" s="2">
        <v>12</v>
      </c>
      <c r="E7682" s="3">
        <v>40871.553472222222</v>
      </c>
      <c r="F7682" s="11">
        <v>2.95</v>
      </c>
      <c r="G7682" s="2">
        <v>12705</v>
      </c>
      <c r="H7682" s="11">
        <v>35.400000000000006</v>
      </c>
    </row>
    <row r="7683" spans="1:8" x14ac:dyDescent="0.25">
      <c r="A7683" s="2">
        <v>578509</v>
      </c>
      <c r="B7683" s="1">
        <v>22328</v>
      </c>
      <c r="C7683" s="2" t="s">
        <v>101</v>
      </c>
      <c r="D7683" s="2">
        <v>6</v>
      </c>
      <c r="E7683" s="3">
        <v>40871.553472222222</v>
      </c>
      <c r="F7683" s="11">
        <v>2.95</v>
      </c>
      <c r="G7683" s="2">
        <v>12705</v>
      </c>
      <c r="H7683" s="11">
        <v>17.700000000000003</v>
      </c>
    </row>
    <row r="7684" spans="1:8" x14ac:dyDescent="0.25">
      <c r="A7684" s="2">
        <v>578509</v>
      </c>
      <c r="B7684" s="1">
        <v>22331</v>
      </c>
      <c r="C7684" s="2" t="s">
        <v>30</v>
      </c>
      <c r="D7684" s="2">
        <v>8</v>
      </c>
      <c r="E7684" s="3">
        <v>40871.553472222222</v>
      </c>
      <c r="F7684" s="11">
        <v>1.65</v>
      </c>
      <c r="G7684" s="2">
        <v>12705</v>
      </c>
      <c r="H7684" s="11">
        <v>13.2</v>
      </c>
    </row>
    <row r="7685" spans="1:8" x14ac:dyDescent="0.25">
      <c r="A7685" s="2">
        <v>578509</v>
      </c>
      <c r="B7685" s="1">
        <v>22333</v>
      </c>
      <c r="C7685" s="2" t="s">
        <v>67</v>
      </c>
      <c r="D7685" s="2">
        <v>8</v>
      </c>
      <c r="E7685" s="3">
        <v>40871.553472222222</v>
      </c>
      <c r="F7685" s="11">
        <v>1.65</v>
      </c>
      <c r="G7685" s="2">
        <v>12705</v>
      </c>
      <c r="H7685" s="11">
        <v>13.2</v>
      </c>
    </row>
    <row r="7686" spans="1:8" x14ac:dyDescent="0.25">
      <c r="A7686" s="2">
        <v>578509</v>
      </c>
      <c r="B7686" s="1">
        <v>22334</v>
      </c>
      <c r="C7686" s="2" t="s">
        <v>563</v>
      </c>
      <c r="D7686" s="2">
        <v>8</v>
      </c>
      <c r="E7686" s="3">
        <v>40871.553472222222</v>
      </c>
      <c r="F7686" s="11">
        <v>1.65</v>
      </c>
      <c r="G7686" s="2">
        <v>12705</v>
      </c>
      <c r="H7686" s="11">
        <v>13.2</v>
      </c>
    </row>
    <row r="7687" spans="1:8" x14ac:dyDescent="0.25">
      <c r="A7687" s="2">
        <v>578509</v>
      </c>
      <c r="B7687" s="1">
        <v>22492</v>
      </c>
      <c r="C7687" s="2" t="s">
        <v>576</v>
      </c>
      <c r="D7687" s="2">
        <v>36</v>
      </c>
      <c r="E7687" s="3">
        <v>40871.553472222222</v>
      </c>
      <c r="F7687" s="11">
        <v>0.65</v>
      </c>
      <c r="G7687" s="2">
        <v>12705</v>
      </c>
      <c r="H7687" s="11">
        <v>23.400000000000002</v>
      </c>
    </row>
    <row r="7688" spans="1:8" x14ac:dyDescent="0.25">
      <c r="A7688" s="2">
        <v>578547</v>
      </c>
      <c r="B7688" s="1">
        <v>21080</v>
      </c>
      <c r="C7688" s="2" t="s">
        <v>377</v>
      </c>
      <c r="D7688" s="2">
        <v>12</v>
      </c>
      <c r="E7688" s="3">
        <v>40871.626388888886</v>
      </c>
      <c r="F7688" s="11">
        <v>0.85</v>
      </c>
      <c r="G7688" s="2">
        <v>12720</v>
      </c>
      <c r="H7688" s="11">
        <v>10.199999999999999</v>
      </c>
    </row>
    <row r="7689" spans="1:8" x14ac:dyDescent="0.25">
      <c r="A7689" s="2">
        <v>578547</v>
      </c>
      <c r="B7689" s="1">
        <v>21210</v>
      </c>
      <c r="C7689" s="2" t="s">
        <v>174</v>
      </c>
      <c r="D7689" s="2">
        <v>12</v>
      </c>
      <c r="E7689" s="3">
        <v>40871.626388888886</v>
      </c>
      <c r="F7689" s="11">
        <v>1.45</v>
      </c>
      <c r="G7689" s="2">
        <v>12720</v>
      </c>
      <c r="H7689" s="11">
        <v>17.399999999999999</v>
      </c>
    </row>
    <row r="7690" spans="1:8" x14ac:dyDescent="0.25">
      <c r="A7690" s="2">
        <v>578547</v>
      </c>
      <c r="B7690" s="1">
        <v>21880</v>
      </c>
      <c r="C7690" s="2" t="s">
        <v>231</v>
      </c>
      <c r="D7690" s="2">
        <v>12</v>
      </c>
      <c r="E7690" s="3">
        <v>40871.626388888886</v>
      </c>
      <c r="F7690" s="11">
        <v>0.65</v>
      </c>
      <c r="G7690" s="2">
        <v>12720</v>
      </c>
      <c r="H7690" s="11">
        <v>7.8000000000000007</v>
      </c>
    </row>
    <row r="7691" spans="1:8" x14ac:dyDescent="0.25">
      <c r="A7691" s="2">
        <v>578547</v>
      </c>
      <c r="B7691" s="1">
        <v>21883</v>
      </c>
      <c r="C7691" s="2" t="s">
        <v>113</v>
      </c>
      <c r="D7691" s="2">
        <v>12</v>
      </c>
      <c r="E7691" s="3">
        <v>40871.626388888886</v>
      </c>
      <c r="F7691" s="11">
        <v>0.65</v>
      </c>
      <c r="G7691" s="2">
        <v>12720</v>
      </c>
      <c r="H7691" s="11">
        <v>7.8000000000000007</v>
      </c>
    </row>
    <row r="7692" spans="1:8" x14ac:dyDescent="0.25">
      <c r="A7692" s="2">
        <v>578547</v>
      </c>
      <c r="B7692" s="1">
        <v>21906</v>
      </c>
      <c r="C7692" s="2" t="s">
        <v>646</v>
      </c>
      <c r="D7692" s="2">
        <v>2</v>
      </c>
      <c r="E7692" s="3">
        <v>40871.626388888886</v>
      </c>
      <c r="F7692" s="11">
        <v>6.75</v>
      </c>
      <c r="G7692" s="2">
        <v>12720</v>
      </c>
      <c r="H7692" s="11">
        <v>13.5</v>
      </c>
    </row>
    <row r="7693" spans="1:8" x14ac:dyDescent="0.25">
      <c r="A7693" s="2">
        <v>578547</v>
      </c>
      <c r="B7693" s="1">
        <v>22326</v>
      </c>
      <c r="C7693" s="2" t="s">
        <v>75</v>
      </c>
      <c r="D7693" s="2">
        <v>6</v>
      </c>
      <c r="E7693" s="3">
        <v>40871.626388888886</v>
      </c>
      <c r="F7693" s="11">
        <v>2.95</v>
      </c>
      <c r="G7693" s="2">
        <v>12720</v>
      </c>
      <c r="H7693" s="11">
        <v>17.700000000000003</v>
      </c>
    </row>
    <row r="7694" spans="1:8" x14ac:dyDescent="0.25">
      <c r="A7694" s="2">
        <v>578547</v>
      </c>
      <c r="B7694" s="1">
        <v>22654</v>
      </c>
      <c r="C7694" s="2" t="s">
        <v>228</v>
      </c>
      <c r="D7694" s="2">
        <v>3</v>
      </c>
      <c r="E7694" s="3">
        <v>40871.626388888886</v>
      </c>
      <c r="F7694" s="11">
        <v>5.95</v>
      </c>
      <c r="G7694" s="2">
        <v>12720</v>
      </c>
      <c r="H7694" s="11">
        <v>17.850000000000001</v>
      </c>
    </row>
    <row r="7695" spans="1:8" x14ac:dyDescent="0.25">
      <c r="A7695" s="2">
        <v>578547</v>
      </c>
      <c r="B7695" s="1">
        <v>22720</v>
      </c>
      <c r="C7695" s="2" t="s">
        <v>212</v>
      </c>
      <c r="D7695" s="2">
        <v>3</v>
      </c>
      <c r="E7695" s="3">
        <v>40871.626388888886</v>
      </c>
      <c r="F7695" s="11">
        <v>4.95</v>
      </c>
      <c r="G7695" s="2">
        <v>12720</v>
      </c>
      <c r="H7695" s="11">
        <v>14.850000000000001</v>
      </c>
    </row>
    <row r="7696" spans="1:8" x14ac:dyDescent="0.25">
      <c r="A7696" s="2">
        <v>578547</v>
      </c>
      <c r="B7696" s="1">
        <v>22907</v>
      </c>
      <c r="C7696" s="2" t="s">
        <v>186</v>
      </c>
      <c r="D7696" s="2">
        <v>12</v>
      </c>
      <c r="E7696" s="3">
        <v>40871.626388888886</v>
      </c>
      <c r="F7696" s="11">
        <v>0.85</v>
      </c>
      <c r="G7696" s="2">
        <v>12720</v>
      </c>
      <c r="H7696" s="11">
        <v>10.199999999999999</v>
      </c>
    </row>
    <row r="7697" spans="1:8" x14ac:dyDescent="0.25">
      <c r="A7697" s="2">
        <v>578547</v>
      </c>
      <c r="B7697" s="1">
        <v>23112</v>
      </c>
      <c r="C7697" s="2" t="s">
        <v>1026</v>
      </c>
      <c r="D7697" s="2">
        <v>4</v>
      </c>
      <c r="E7697" s="3">
        <v>40871.626388888886</v>
      </c>
      <c r="F7697" s="11">
        <v>7.5</v>
      </c>
      <c r="G7697" s="2">
        <v>12720</v>
      </c>
      <c r="H7697" s="11">
        <v>30</v>
      </c>
    </row>
    <row r="7698" spans="1:8" x14ac:dyDescent="0.25">
      <c r="A7698" s="2">
        <v>578547</v>
      </c>
      <c r="B7698" s="1">
        <v>23293</v>
      </c>
      <c r="C7698" s="2" t="s">
        <v>1204</v>
      </c>
      <c r="D7698" s="2">
        <v>8</v>
      </c>
      <c r="E7698" s="3">
        <v>40871.626388888886</v>
      </c>
      <c r="F7698" s="11">
        <v>0.83</v>
      </c>
      <c r="G7698" s="2">
        <v>12720</v>
      </c>
      <c r="H7698" s="11">
        <v>6.64</v>
      </c>
    </row>
    <row r="7699" spans="1:8" x14ac:dyDescent="0.25">
      <c r="A7699" s="2">
        <v>578547</v>
      </c>
      <c r="B7699" s="1">
        <v>23296</v>
      </c>
      <c r="C7699" s="2" t="s">
        <v>1205</v>
      </c>
      <c r="D7699" s="2">
        <v>8</v>
      </c>
      <c r="E7699" s="3">
        <v>40871.626388888886</v>
      </c>
      <c r="F7699" s="11">
        <v>1.25</v>
      </c>
      <c r="G7699" s="2">
        <v>12720</v>
      </c>
      <c r="H7699" s="11">
        <v>10</v>
      </c>
    </row>
    <row r="7700" spans="1:8" x14ac:dyDescent="0.25">
      <c r="A7700" s="2">
        <v>578547</v>
      </c>
      <c r="B7700" s="1">
        <v>23307</v>
      </c>
      <c r="C7700" s="2" t="s">
        <v>1129</v>
      </c>
      <c r="D7700" s="2">
        <v>24</v>
      </c>
      <c r="E7700" s="3">
        <v>40871.626388888886</v>
      </c>
      <c r="F7700" s="11">
        <v>0.55000000000000004</v>
      </c>
      <c r="G7700" s="2">
        <v>12720</v>
      </c>
      <c r="H7700" s="11">
        <v>13.200000000000001</v>
      </c>
    </row>
    <row r="7701" spans="1:8" x14ac:dyDescent="0.25">
      <c r="A7701" s="2">
        <v>578547</v>
      </c>
      <c r="B7701" s="1">
        <v>23376</v>
      </c>
      <c r="C7701" s="2" t="s">
        <v>1792</v>
      </c>
      <c r="D7701" s="2">
        <v>120</v>
      </c>
      <c r="E7701" s="3">
        <v>40871.626388888886</v>
      </c>
      <c r="F7701" s="11">
        <v>0.39</v>
      </c>
      <c r="G7701" s="2">
        <v>12720</v>
      </c>
      <c r="H7701" s="11">
        <v>46.800000000000004</v>
      </c>
    </row>
    <row r="7702" spans="1:8" x14ac:dyDescent="0.25">
      <c r="A7702" s="2">
        <v>578547</v>
      </c>
      <c r="B7702" s="1">
        <v>23378</v>
      </c>
      <c r="C7702" s="2" t="s">
        <v>1553</v>
      </c>
      <c r="D7702" s="2">
        <v>120</v>
      </c>
      <c r="E7702" s="3">
        <v>40871.626388888886</v>
      </c>
      <c r="F7702" s="11">
        <v>0.39</v>
      </c>
      <c r="G7702" s="2">
        <v>12720</v>
      </c>
      <c r="H7702" s="11">
        <v>46.800000000000004</v>
      </c>
    </row>
    <row r="7703" spans="1:8" x14ac:dyDescent="0.25">
      <c r="A7703" s="2">
        <v>578550</v>
      </c>
      <c r="B7703" s="1">
        <v>22624</v>
      </c>
      <c r="C7703" s="2" t="s">
        <v>48</v>
      </c>
      <c r="D7703" s="2">
        <v>2</v>
      </c>
      <c r="E7703" s="3">
        <v>40871.627083333333</v>
      </c>
      <c r="F7703" s="11">
        <v>8.5</v>
      </c>
      <c r="G7703" s="2">
        <v>12720</v>
      </c>
      <c r="H7703" s="11">
        <v>17</v>
      </c>
    </row>
    <row r="7704" spans="1:8" x14ac:dyDescent="0.25">
      <c r="A7704" s="2">
        <v>578550</v>
      </c>
      <c r="B7704" s="1">
        <v>23203</v>
      </c>
      <c r="C7704" s="2" t="s">
        <v>1353</v>
      </c>
      <c r="D7704" s="2">
        <v>10</v>
      </c>
      <c r="E7704" s="3">
        <v>40871.627083333333</v>
      </c>
      <c r="F7704" s="11">
        <v>2.08</v>
      </c>
      <c r="G7704" s="2">
        <v>12720</v>
      </c>
      <c r="H7704" s="11">
        <v>20.8</v>
      </c>
    </row>
    <row r="7705" spans="1:8" x14ac:dyDescent="0.25">
      <c r="A7705" s="2">
        <v>578550</v>
      </c>
      <c r="B7705" s="1">
        <v>23236</v>
      </c>
      <c r="C7705" s="2" t="s">
        <v>1361</v>
      </c>
      <c r="D7705" s="2">
        <v>6</v>
      </c>
      <c r="E7705" s="3">
        <v>40871.627083333333</v>
      </c>
      <c r="F7705" s="11">
        <v>2.89</v>
      </c>
      <c r="G7705" s="2">
        <v>12720</v>
      </c>
      <c r="H7705" s="11">
        <v>17.34</v>
      </c>
    </row>
    <row r="7706" spans="1:8" x14ac:dyDescent="0.25">
      <c r="A7706" s="2">
        <v>578550</v>
      </c>
      <c r="B7706" s="1">
        <v>23240</v>
      </c>
      <c r="C7706" s="2" t="s">
        <v>1377</v>
      </c>
      <c r="D7706" s="2">
        <v>6</v>
      </c>
      <c r="E7706" s="3">
        <v>40871.627083333333</v>
      </c>
      <c r="F7706" s="11">
        <v>4.1500000000000004</v>
      </c>
      <c r="G7706" s="2">
        <v>12720</v>
      </c>
      <c r="H7706" s="11">
        <v>24.900000000000002</v>
      </c>
    </row>
    <row r="7707" spans="1:8" x14ac:dyDescent="0.25">
      <c r="A7707" s="2">
        <v>578550</v>
      </c>
      <c r="B7707" s="1" t="s">
        <v>1382</v>
      </c>
      <c r="C7707" s="2" t="s">
        <v>1383</v>
      </c>
      <c r="D7707" s="2">
        <v>25</v>
      </c>
      <c r="E7707" s="3">
        <v>40871.627083333333</v>
      </c>
      <c r="F7707" s="11">
        <v>0.42</v>
      </c>
      <c r="G7707" s="2">
        <v>12720</v>
      </c>
      <c r="H7707" s="11">
        <v>10.5</v>
      </c>
    </row>
    <row r="7708" spans="1:8" x14ac:dyDescent="0.25">
      <c r="A7708" s="2">
        <v>578550</v>
      </c>
      <c r="B7708" s="1" t="s">
        <v>28</v>
      </c>
      <c r="C7708" s="2" t="s">
        <v>29</v>
      </c>
      <c r="D7708" s="2">
        <v>10</v>
      </c>
      <c r="E7708" s="3">
        <v>40871.627083333333</v>
      </c>
      <c r="F7708" s="11">
        <v>2.08</v>
      </c>
      <c r="G7708" s="2">
        <v>12720</v>
      </c>
      <c r="H7708" s="11">
        <v>20.8</v>
      </c>
    </row>
    <row r="7709" spans="1:8" x14ac:dyDescent="0.25">
      <c r="A7709" s="2">
        <v>578626</v>
      </c>
      <c r="B7709" s="1">
        <v>20979</v>
      </c>
      <c r="C7709" s="2" t="s">
        <v>151</v>
      </c>
      <c r="D7709" s="2">
        <v>16</v>
      </c>
      <c r="E7709" s="3">
        <v>40871.651388888888</v>
      </c>
      <c r="F7709" s="11">
        <v>1.25</v>
      </c>
      <c r="G7709" s="2">
        <v>12709</v>
      </c>
      <c r="H7709" s="11">
        <v>20</v>
      </c>
    </row>
    <row r="7710" spans="1:8" x14ac:dyDescent="0.25">
      <c r="A7710" s="2">
        <v>578626</v>
      </c>
      <c r="B7710" s="1">
        <v>21086</v>
      </c>
      <c r="C7710" s="2" t="s">
        <v>309</v>
      </c>
      <c r="D7710" s="2">
        <v>24</v>
      </c>
      <c r="E7710" s="3">
        <v>40871.651388888888</v>
      </c>
      <c r="F7710" s="11">
        <v>0.65</v>
      </c>
      <c r="G7710" s="2">
        <v>12709</v>
      </c>
      <c r="H7710" s="11">
        <v>15.600000000000001</v>
      </c>
    </row>
    <row r="7711" spans="1:8" x14ac:dyDescent="0.25">
      <c r="A7711" s="2">
        <v>578626</v>
      </c>
      <c r="B7711" s="1">
        <v>21094</v>
      </c>
      <c r="C7711" s="2" t="s">
        <v>310</v>
      </c>
      <c r="D7711" s="2">
        <v>24</v>
      </c>
      <c r="E7711" s="3">
        <v>40871.651388888888</v>
      </c>
      <c r="F7711" s="11">
        <v>0.85</v>
      </c>
      <c r="G7711" s="2">
        <v>12709</v>
      </c>
      <c r="H7711" s="11">
        <v>20.399999999999999</v>
      </c>
    </row>
    <row r="7712" spans="1:8" x14ac:dyDescent="0.25">
      <c r="A7712" s="2">
        <v>578626</v>
      </c>
      <c r="B7712" s="1">
        <v>21485</v>
      </c>
      <c r="C7712" s="2" t="s">
        <v>213</v>
      </c>
      <c r="D7712" s="2">
        <v>6</v>
      </c>
      <c r="E7712" s="3">
        <v>40871.651388888888</v>
      </c>
      <c r="F7712" s="11">
        <v>4.95</v>
      </c>
      <c r="G7712" s="2">
        <v>12709</v>
      </c>
      <c r="H7712" s="11">
        <v>29.700000000000003</v>
      </c>
    </row>
    <row r="7713" spans="1:8" x14ac:dyDescent="0.25">
      <c r="A7713" s="2">
        <v>578626</v>
      </c>
      <c r="B7713" s="1">
        <v>21592</v>
      </c>
      <c r="C7713" s="2" t="s">
        <v>546</v>
      </c>
      <c r="D7713" s="2">
        <v>24</v>
      </c>
      <c r="E7713" s="3">
        <v>40871.651388888888</v>
      </c>
      <c r="F7713" s="11">
        <v>1.25</v>
      </c>
      <c r="G7713" s="2">
        <v>12709</v>
      </c>
      <c r="H7713" s="11">
        <v>30</v>
      </c>
    </row>
    <row r="7714" spans="1:8" x14ac:dyDescent="0.25">
      <c r="A7714" s="2">
        <v>578626</v>
      </c>
      <c r="B7714" s="1">
        <v>22079</v>
      </c>
      <c r="C7714" s="2" t="s">
        <v>104</v>
      </c>
      <c r="D7714" s="2">
        <v>10</v>
      </c>
      <c r="E7714" s="3">
        <v>40871.651388888888</v>
      </c>
      <c r="F7714" s="11">
        <v>1.65</v>
      </c>
      <c r="G7714" s="2">
        <v>12709</v>
      </c>
      <c r="H7714" s="11">
        <v>16.5</v>
      </c>
    </row>
    <row r="7715" spans="1:8" x14ac:dyDescent="0.25">
      <c r="A7715" s="2">
        <v>578626</v>
      </c>
      <c r="B7715" s="1">
        <v>22080</v>
      </c>
      <c r="C7715" s="2" t="s">
        <v>103</v>
      </c>
      <c r="D7715" s="2">
        <v>10</v>
      </c>
      <c r="E7715" s="3">
        <v>40871.651388888888</v>
      </c>
      <c r="F7715" s="11">
        <v>1.65</v>
      </c>
      <c r="G7715" s="2">
        <v>12709</v>
      </c>
      <c r="H7715" s="11">
        <v>16.5</v>
      </c>
    </row>
    <row r="7716" spans="1:8" x14ac:dyDescent="0.25">
      <c r="A7716" s="2">
        <v>578626</v>
      </c>
      <c r="B7716" s="1">
        <v>22333</v>
      </c>
      <c r="C7716" s="2" t="s">
        <v>67</v>
      </c>
      <c r="D7716" s="2">
        <v>32</v>
      </c>
      <c r="E7716" s="3">
        <v>40871.651388888888</v>
      </c>
      <c r="F7716" s="11">
        <v>1.65</v>
      </c>
      <c r="G7716" s="2">
        <v>12709</v>
      </c>
      <c r="H7716" s="11">
        <v>52.8</v>
      </c>
    </row>
    <row r="7717" spans="1:8" x14ac:dyDescent="0.25">
      <c r="A7717" s="2">
        <v>578626</v>
      </c>
      <c r="B7717" s="1">
        <v>22423</v>
      </c>
      <c r="C7717" s="2" t="s">
        <v>100</v>
      </c>
      <c r="D7717" s="2">
        <v>32</v>
      </c>
      <c r="E7717" s="3">
        <v>40871.651388888888</v>
      </c>
      <c r="F7717" s="11">
        <v>10.95</v>
      </c>
      <c r="G7717" s="2">
        <v>12709</v>
      </c>
      <c r="H7717" s="11">
        <v>350.4</v>
      </c>
    </row>
    <row r="7718" spans="1:8" x14ac:dyDescent="0.25">
      <c r="A7718" s="2">
        <v>578626</v>
      </c>
      <c r="B7718" s="1">
        <v>22625</v>
      </c>
      <c r="C7718" s="2" t="s">
        <v>117</v>
      </c>
      <c r="D7718" s="2">
        <v>4</v>
      </c>
      <c r="E7718" s="3">
        <v>40871.651388888888</v>
      </c>
      <c r="F7718" s="11">
        <v>8.5</v>
      </c>
      <c r="G7718" s="2">
        <v>12709</v>
      </c>
      <c r="H7718" s="11">
        <v>34</v>
      </c>
    </row>
    <row r="7719" spans="1:8" x14ac:dyDescent="0.25">
      <c r="A7719" s="2">
        <v>578626</v>
      </c>
      <c r="B7719" s="1">
        <v>22626</v>
      </c>
      <c r="C7719" s="2" t="s">
        <v>223</v>
      </c>
      <c r="D7719" s="2">
        <v>4</v>
      </c>
      <c r="E7719" s="3">
        <v>40871.651388888888</v>
      </c>
      <c r="F7719" s="11">
        <v>8.5</v>
      </c>
      <c r="G7719" s="2">
        <v>12709</v>
      </c>
      <c r="H7719" s="11">
        <v>34</v>
      </c>
    </row>
    <row r="7720" spans="1:8" x14ac:dyDescent="0.25">
      <c r="A7720" s="2">
        <v>578626</v>
      </c>
      <c r="B7720" s="1">
        <v>22726</v>
      </c>
      <c r="C7720" s="2" t="s">
        <v>834</v>
      </c>
      <c r="D7720" s="2">
        <v>8</v>
      </c>
      <c r="E7720" s="3">
        <v>40871.651388888888</v>
      </c>
      <c r="F7720" s="11">
        <v>3.75</v>
      </c>
      <c r="G7720" s="2">
        <v>12709</v>
      </c>
      <c r="H7720" s="11">
        <v>30</v>
      </c>
    </row>
    <row r="7721" spans="1:8" x14ac:dyDescent="0.25">
      <c r="A7721" s="2">
        <v>578626</v>
      </c>
      <c r="B7721" s="1">
        <v>22728</v>
      </c>
      <c r="C7721" s="2" t="s">
        <v>191</v>
      </c>
      <c r="D7721" s="2">
        <v>8</v>
      </c>
      <c r="E7721" s="3">
        <v>40871.651388888888</v>
      </c>
      <c r="F7721" s="11">
        <v>3.75</v>
      </c>
      <c r="G7721" s="2">
        <v>12709</v>
      </c>
      <c r="H7721" s="11">
        <v>30</v>
      </c>
    </row>
    <row r="7722" spans="1:8" x14ac:dyDescent="0.25">
      <c r="A7722" s="2">
        <v>578626</v>
      </c>
      <c r="B7722" s="1">
        <v>22907</v>
      </c>
      <c r="C7722" s="2" t="s">
        <v>186</v>
      </c>
      <c r="D7722" s="2">
        <v>24</v>
      </c>
      <c r="E7722" s="3">
        <v>40871.651388888888</v>
      </c>
      <c r="F7722" s="11">
        <v>0.85</v>
      </c>
      <c r="G7722" s="2">
        <v>12709</v>
      </c>
      <c r="H7722" s="11">
        <v>20.399999999999999</v>
      </c>
    </row>
    <row r="7723" spans="1:8" x14ac:dyDescent="0.25">
      <c r="A7723" s="2">
        <v>578626</v>
      </c>
      <c r="B7723" s="1">
        <v>22961</v>
      </c>
      <c r="C7723" s="2" t="s">
        <v>13</v>
      </c>
      <c r="D7723" s="2">
        <v>48</v>
      </c>
      <c r="E7723" s="3">
        <v>40871.651388888888</v>
      </c>
      <c r="F7723" s="11">
        <v>1.45</v>
      </c>
      <c r="G7723" s="2">
        <v>12709</v>
      </c>
      <c r="H7723" s="11">
        <v>69.599999999999994</v>
      </c>
    </row>
    <row r="7724" spans="1:8" x14ac:dyDescent="0.25">
      <c r="A7724" s="2">
        <v>578626</v>
      </c>
      <c r="B7724" s="1">
        <v>22980</v>
      </c>
      <c r="C7724" s="2" t="s">
        <v>787</v>
      </c>
      <c r="D7724" s="2">
        <v>12</v>
      </c>
      <c r="E7724" s="3">
        <v>40871.651388888888</v>
      </c>
      <c r="F7724" s="11">
        <v>1.65</v>
      </c>
      <c r="G7724" s="2">
        <v>12709</v>
      </c>
      <c r="H7724" s="11">
        <v>19.799999999999997</v>
      </c>
    </row>
    <row r="7725" spans="1:8" x14ac:dyDescent="0.25">
      <c r="A7725" s="2">
        <v>578626</v>
      </c>
      <c r="B7725" s="1">
        <v>23212</v>
      </c>
      <c r="C7725" s="2" t="s">
        <v>1075</v>
      </c>
      <c r="D7725" s="2">
        <v>24</v>
      </c>
      <c r="E7725" s="3">
        <v>40871.651388888888</v>
      </c>
      <c r="F7725" s="11">
        <v>1.25</v>
      </c>
      <c r="G7725" s="2">
        <v>12709</v>
      </c>
      <c r="H7725" s="11">
        <v>30</v>
      </c>
    </row>
    <row r="7726" spans="1:8" x14ac:dyDescent="0.25">
      <c r="A7726" s="2">
        <v>578626</v>
      </c>
      <c r="B7726" s="1">
        <v>23298</v>
      </c>
      <c r="C7726" s="2" t="s">
        <v>1020</v>
      </c>
      <c r="D7726" s="2">
        <v>12</v>
      </c>
      <c r="E7726" s="3">
        <v>40871.651388888888</v>
      </c>
      <c r="F7726" s="11">
        <v>4.95</v>
      </c>
      <c r="G7726" s="2">
        <v>12709</v>
      </c>
      <c r="H7726" s="11">
        <v>59.400000000000006</v>
      </c>
    </row>
    <row r="7727" spans="1:8" x14ac:dyDescent="0.25">
      <c r="A7727" s="2">
        <v>578705</v>
      </c>
      <c r="B7727" s="1">
        <v>20712</v>
      </c>
      <c r="C7727" s="2" t="s">
        <v>6</v>
      </c>
      <c r="D7727" s="2">
        <v>2</v>
      </c>
      <c r="E7727" s="3">
        <v>40872.466666666667</v>
      </c>
      <c r="F7727" s="11">
        <v>2.08</v>
      </c>
      <c r="G7727" s="2">
        <v>12531</v>
      </c>
      <c r="H7727" s="11">
        <v>4.16</v>
      </c>
    </row>
    <row r="7728" spans="1:8" x14ac:dyDescent="0.25">
      <c r="A7728" s="2">
        <v>578705</v>
      </c>
      <c r="B7728" s="1">
        <v>21226</v>
      </c>
      <c r="C7728" s="2" t="s">
        <v>1793</v>
      </c>
      <c r="D7728" s="2">
        <v>5</v>
      </c>
      <c r="E7728" s="3">
        <v>40872.466666666667</v>
      </c>
      <c r="F7728" s="11">
        <v>1.25</v>
      </c>
      <c r="G7728" s="2">
        <v>12531</v>
      </c>
      <c r="H7728" s="11">
        <v>6.25</v>
      </c>
    </row>
    <row r="7729" spans="1:8" x14ac:dyDescent="0.25">
      <c r="A7729" s="2">
        <v>578705</v>
      </c>
      <c r="B7729" s="1">
        <v>21249</v>
      </c>
      <c r="C7729" s="2" t="s">
        <v>23</v>
      </c>
      <c r="D7729" s="2">
        <v>3</v>
      </c>
      <c r="E7729" s="3">
        <v>40872.466666666667</v>
      </c>
      <c r="F7729" s="11">
        <v>2.95</v>
      </c>
      <c r="G7729" s="2">
        <v>12531</v>
      </c>
      <c r="H7729" s="11">
        <v>8.8500000000000014</v>
      </c>
    </row>
    <row r="7730" spans="1:8" x14ac:dyDescent="0.25">
      <c r="A7730" s="2">
        <v>578705</v>
      </c>
      <c r="B7730" s="1">
        <v>21251</v>
      </c>
      <c r="C7730" s="2" t="s">
        <v>502</v>
      </c>
      <c r="D7730" s="2">
        <v>2</v>
      </c>
      <c r="E7730" s="3">
        <v>40872.466666666667</v>
      </c>
      <c r="F7730" s="11">
        <v>2.95</v>
      </c>
      <c r="G7730" s="2">
        <v>12531</v>
      </c>
      <c r="H7730" s="11">
        <v>5.9</v>
      </c>
    </row>
    <row r="7731" spans="1:8" x14ac:dyDescent="0.25">
      <c r="A7731" s="2">
        <v>578705</v>
      </c>
      <c r="B7731" s="1">
        <v>21452</v>
      </c>
      <c r="C7731" s="2" t="s">
        <v>147</v>
      </c>
      <c r="D7731" s="2">
        <v>2</v>
      </c>
      <c r="E7731" s="3">
        <v>40872.466666666667</v>
      </c>
      <c r="F7731" s="11">
        <v>2.95</v>
      </c>
      <c r="G7731" s="2">
        <v>12531</v>
      </c>
      <c r="H7731" s="11">
        <v>5.9</v>
      </c>
    </row>
    <row r="7732" spans="1:8" x14ac:dyDescent="0.25">
      <c r="A7732" s="2">
        <v>578705</v>
      </c>
      <c r="B7732" s="1">
        <v>21731</v>
      </c>
      <c r="C7732" s="2" t="s">
        <v>145</v>
      </c>
      <c r="D7732" s="2">
        <v>3</v>
      </c>
      <c r="E7732" s="3">
        <v>40872.466666666667</v>
      </c>
      <c r="F7732" s="11">
        <v>1.65</v>
      </c>
      <c r="G7732" s="2">
        <v>12531</v>
      </c>
      <c r="H7732" s="11">
        <v>4.9499999999999993</v>
      </c>
    </row>
    <row r="7733" spans="1:8" x14ac:dyDescent="0.25">
      <c r="A7733" s="2">
        <v>578705</v>
      </c>
      <c r="B7733" s="1">
        <v>22078</v>
      </c>
      <c r="C7733" s="2" t="s">
        <v>105</v>
      </c>
      <c r="D7733" s="2">
        <v>5</v>
      </c>
      <c r="E7733" s="3">
        <v>40872.466666666667</v>
      </c>
      <c r="F7733" s="11">
        <v>2.1</v>
      </c>
      <c r="G7733" s="2">
        <v>12531</v>
      </c>
      <c r="H7733" s="11">
        <v>10.5</v>
      </c>
    </row>
    <row r="7734" spans="1:8" x14ac:dyDescent="0.25">
      <c r="A7734" s="2">
        <v>578705</v>
      </c>
      <c r="B7734" s="1">
        <v>22195</v>
      </c>
      <c r="C7734" s="2" t="s">
        <v>332</v>
      </c>
      <c r="D7734" s="2">
        <v>1</v>
      </c>
      <c r="E7734" s="3">
        <v>40872.466666666667</v>
      </c>
      <c r="F7734" s="11">
        <v>1.65</v>
      </c>
      <c r="G7734" s="2">
        <v>12531</v>
      </c>
      <c r="H7734" s="11">
        <v>1.65</v>
      </c>
    </row>
    <row r="7735" spans="1:8" x14ac:dyDescent="0.25">
      <c r="A7735" s="2">
        <v>578705</v>
      </c>
      <c r="B7735" s="1">
        <v>22196</v>
      </c>
      <c r="C7735" s="2" t="s">
        <v>1252</v>
      </c>
      <c r="D7735" s="2">
        <v>1</v>
      </c>
      <c r="E7735" s="3">
        <v>40872.466666666667</v>
      </c>
      <c r="F7735" s="11">
        <v>0.85</v>
      </c>
      <c r="G7735" s="2">
        <v>12531</v>
      </c>
      <c r="H7735" s="11">
        <v>0.85</v>
      </c>
    </row>
    <row r="7736" spans="1:8" x14ac:dyDescent="0.25">
      <c r="A7736" s="2">
        <v>578705</v>
      </c>
      <c r="B7736" s="1">
        <v>22504</v>
      </c>
      <c r="C7736" s="2" t="s">
        <v>216</v>
      </c>
      <c r="D7736" s="2">
        <v>1</v>
      </c>
      <c r="E7736" s="3">
        <v>40872.466666666667</v>
      </c>
      <c r="F7736" s="11">
        <v>29.95</v>
      </c>
      <c r="G7736" s="2">
        <v>12531</v>
      </c>
      <c r="H7736" s="11">
        <v>29.95</v>
      </c>
    </row>
    <row r="7737" spans="1:8" x14ac:dyDescent="0.25">
      <c r="A7737" s="2">
        <v>578705</v>
      </c>
      <c r="B7737" s="1">
        <v>22554</v>
      </c>
      <c r="C7737" s="2" t="s">
        <v>110</v>
      </c>
      <c r="D7737" s="2">
        <v>4</v>
      </c>
      <c r="E7737" s="3">
        <v>40872.466666666667</v>
      </c>
      <c r="F7737" s="11">
        <v>1.65</v>
      </c>
      <c r="G7737" s="2">
        <v>12531</v>
      </c>
      <c r="H7737" s="11">
        <v>6.6</v>
      </c>
    </row>
    <row r="7738" spans="1:8" x14ac:dyDescent="0.25">
      <c r="A7738" s="2">
        <v>578705</v>
      </c>
      <c r="B7738" s="1">
        <v>22564</v>
      </c>
      <c r="C7738" s="2" t="s">
        <v>805</v>
      </c>
      <c r="D7738" s="2">
        <v>2</v>
      </c>
      <c r="E7738" s="3">
        <v>40872.466666666667</v>
      </c>
      <c r="F7738" s="11">
        <v>1.25</v>
      </c>
      <c r="G7738" s="2">
        <v>12531</v>
      </c>
      <c r="H7738" s="11">
        <v>2.5</v>
      </c>
    </row>
    <row r="7739" spans="1:8" x14ac:dyDescent="0.25">
      <c r="A7739" s="2">
        <v>578705</v>
      </c>
      <c r="B7739" s="1">
        <v>22966</v>
      </c>
      <c r="C7739" s="2" t="s">
        <v>209</v>
      </c>
      <c r="D7739" s="2">
        <v>3</v>
      </c>
      <c r="E7739" s="3">
        <v>40872.466666666667</v>
      </c>
      <c r="F7739" s="11">
        <v>1.25</v>
      </c>
      <c r="G7739" s="2">
        <v>12531</v>
      </c>
      <c r="H7739" s="11">
        <v>3.75</v>
      </c>
    </row>
    <row r="7740" spans="1:8" x14ac:dyDescent="0.25">
      <c r="A7740" s="2">
        <v>578705</v>
      </c>
      <c r="B7740" s="1">
        <v>23084</v>
      </c>
      <c r="C7740" s="2" t="s">
        <v>961</v>
      </c>
      <c r="D7740" s="2">
        <v>2</v>
      </c>
      <c r="E7740" s="3">
        <v>40872.466666666667</v>
      </c>
      <c r="F7740" s="11">
        <v>2.08</v>
      </c>
      <c r="G7740" s="2">
        <v>12531</v>
      </c>
      <c r="H7740" s="11">
        <v>4.16</v>
      </c>
    </row>
    <row r="7741" spans="1:8" x14ac:dyDescent="0.25">
      <c r="A7741" s="2">
        <v>578705</v>
      </c>
      <c r="B7741" s="1">
        <v>23480</v>
      </c>
      <c r="C7741" s="2" t="s">
        <v>1686</v>
      </c>
      <c r="D7741" s="2">
        <v>4</v>
      </c>
      <c r="E7741" s="3">
        <v>40872.466666666667</v>
      </c>
      <c r="F7741" s="11">
        <v>3.75</v>
      </c>
      <c r="G7741" s="2">
        <v>12531</v>
      </c>
      <c r="H7741" s="11">
        <v>15</v>
      </c>
    </row>
    <row r="7742" spans="1:8" x14ac:dyDescent="0.25">
      <c r="A7742" s="2">
        <v>578705</v>
      </c>
      <c r="B7742" s="1">
        <v>23569</v>
      </c>
      <c r="C7742" s="2" t="s">
        <v>1699</v>
      </c>
      <c r="D7742" s="2">
        <v>2</v>
      </c>
      <c r="E7742" s="3">
        <v>40872.466666666667</v>
      </c>
      <c r="F7742" s="11">
        <v>4.95</v>
      </c>
      <c r="G7742" s="2">
        <v>12531</v>
      </c>
      <c r="H7742" s="11">
        <v>9.9</v>
      </c>
    </row>
    <row r="7743" spans="1:8" x14ac:dyDescent="0.25">
      <c r="A7743" s="2">
        <v>578705</v>
      </c>
      <c r="B7743" s="1">
        <v>84988</v>
      </c>
      <c r="C7743" s="2" t="s">
        <v>287</v>
      </c>
      <c r="D7743" s="2">
        <v>3</v>
      </c>
      <c r="E7743" s="3">
        <v>40872.466666666667</v>
      </c>
      <c r="F7743" s="11">
        <v>1.45</v>
      </c>
      <c r="G7743" s="2">
        <v>12531</v>
      </c>
      <c r="H7743" s="11">
        <v>4.3499999999999996</v>
      </c>
    </row>
    <row r="7744" spans="1:8" x14ac:dyDescent="0.25">
      <c r="A7744" s="2">
        <v>579094</v>
      </c>
      <c r="B7744" s="1">
        <v>20750</v>
      </c>
      <c r="C7744" s="2" t="s">
        <v>79</v>
      </c>
      <c r="D7744" s="2">
        <v>2</v>
      </c>
      <c r="E7744" s="3">
        <v>40875.455555555556</v>
      </c>
      <c r="F7744" s="11">
        <v>7.95</v>
      </c>
      <c r="G7744" s="2">
        <v>12668</v>
      </c>
      <c r="H7744" s="11">
        <v>15.9</v>
      </c>
    </row>
    <row r="7745" spans="1:8" x14ac:dyDescent="0.25">
      <c r="A7745" s="2">
        <v>579094</v>
      </c>
      <c r="B7745" s="1">
        <v>20914</v>
      </c>
      <c r="C7745" s="2" t="s">
        <v>109</v>
      </c>
      <c r="D7745" s="2">
        <v>6</v>
      </c>
      <c r="E7745" s="3">
        <v>40875.455555555556</v>
      </c>
      <c r="F7745" s="11">
        <v>2.95</v>
      </c>
      <c r="G7745" s="2">
        <v>12668</v>
      </c>
      <c r="H7745" s="11">
        <v>17.700000000000003</v>
      </c>
    </row>
    <row r="7746" spans="1:8" x14ac:dyDescent="0.25">
      <c r="A7746" s="2">
        <v>579094</v>
      </c>
      <c r="B7746" s="1">
        <v>21035</v>
      </c>
      <c r="C7746" s="2" t="s">
        <v>142</v>
      </c>
      <c r="D7746" s="2">
        <v>6</v>
      </c>
      <c r="E7746" s="3">
        <v>40875.455555555556</v>
      </c>
      <c r="F7746" s="11">
        <v>3.25</v>
      </c>
      <c r="G7746" s="2">
        <v>12668</v>
      </c>
      <c r="H7746" s="11">
        <v>19.5</v>
      </c>
    </row>
    <row r="7747" spans="1:8" x14ac:dyDescent="0.25">
      <c r="A7747" s="2">
        <v>579094</v>
      </c>
      <c r="B7747" s="1">
        <v>21154</v>
      </c>
      <c r="C7747" s="2" t="s">
        <v>369</v>
      </c>
      <c r="D7747" s="2">
        <v>10</v>
      </c>
      <c r="E7747" s="3">
        <v>40875.455555555556</v>
      </c>
      <c r="F7747" s="11">
        <v>1.25</v>
      </c>
      <c r="G7747" s="2">
        <v>12668</v>
      </c>
      <c r="H7747" s="11">
        <v>12.5</v>
      </c>
    </row>
    <row r="7748" spans="1:8" x14ac:dyDescent="0.25">
      <c r="A7748" s="2">
        <v>579094</v>
      </c>
      <c r="B7748" s="1">
        <v>21165</v>
      </c>
      <c r="C7748" s="2" t="s">
        <v>258</v>
      </c>
      <c r="D7748" s="2">
        <v>12</v>
      </c>
      <c r="E7748" s="3">
        <v>40875.455555555556</v>
      </c>
      <c r="F7748" s="11">
        <v>1.69</v>
      </c>
      <c r="G7748" s="2">
        <v>12668</v>
      </c>
      <c r="H7748" s="11">
        <v>20.28</v>
      </c>
    </row>
    <row r="7749" spans="1:8" x14ac:dyDescent="0.25">
      <c r="A7749" s="2">
        <v>579094</v>
      </c>
      <c r="B7749" s="1">
        <v>21218</v>
      </c>
      <c r="C7749" s="2" t="s">
        <v>615</v>
      </c>
      <c r="D7749" s="2">
        <v>6</v>
      </c>
      <c r="E7749" s="3">
        <v>40875.455555555556</v>
      </c>
      <c r="F7749" s="11">
        <v>3.75</v>
      </c>
      <c r="G7749" s="2">
        <v>12668</v>
      </c>
      <c r="H7749" s="11">
        <v>22.5</v>
      </c>
    </row>
    <row r="7750" spans="1:8" x14ac:dyDescent="0.25">
      <c r="A7750" s="2">
        <v>579094</v>
      </c>
      <c r="B7750" s="1">
        <v>21232</v>
      </c>
      <c r="C7750" s="2" t="s">
        <v>1725</v>
      </c>
      <c r="D7750" s="2">
        <v>24</v>
      </c>
      <c r="E7750" s="3">
        <v>40875.455555555556</v>
      </c>
      <c r="F7750" s="11">
        <v>1.25</v>
      </c>
      <c r="G7750" s="2">
        <v>12668</v>
      </c>
      <c r="H7750" s="11">
        <v>30</v>
      </c>
    </row>
    <row r="7751" spans="1:8" x14ac:dyDescent="0.25">
      <c r="A7751" s="2">
        <v>579094</v>
      </c>
      <c r="B7751" s="1">
        <v>21481</v>
      </c>
      <c r="C7751" s="2" t="s">
        <v>119</v>
      </c>
      <c r="D7751" s="2">
        <v>4</v>
      </c>
      <c r="E7751" s="3">
        <v>40875.455555555556</v>
      </c>
      <c r="F7751" s="11">
        <v>3.75</v>
      </c>
      <c r="G7751" s="2">
        <v>12668</v>
      </c>
      <c r="H7751" s="11">
        <v>15</v>
      </c>
    </row>
    <row r="7752" spans="1:8" x14ac:dyDescent="0.25">
      <c r="A7752" s="2">
        <v>579094</v>
      </c>
      <c r="B7752" s="1">
        <v>21531</v>
      </c>
      <c r="C7752" s="2" t="s">
        <v>699</v>
      </c>
      <c r="D7752" s="2">
        <v>6</v>
      </c>
      <c r="E7752" s="3">
        <v>40875.455555555556</v>
      </c>
      <c r="F7752" s="11">
        <v>2.5499999999999998</v>
      </c>
      <c r="G7752" s="2">
        <v>12668</v>
      </c>
      <c r="H7752" s="11">
        <v>15.299999999999999</v>
      </c>
    </row>
    <row r="7753" spans="1:8" x14ac:dyDescent="0.25">
      <c r="A7753" s="2">
        <v>579094</v>
      </c>
      <c r="B7753" s="1">
        <v>21533</v>
      </c>
      <c r="C7753" s="2" t="s">
        <v>700</v>
      </c>
      <c r="D7753" s="2">
        <v>3</v>
      </c>
      <c r="E7753" s="3">
        <v>40875.455555555556</v>
      </c>
      <c r="F7753" s="11">
        <v>4.95</v>
      </c>
      <c r="G7753" s="2">
        <v>12668</v>
      </c>
      <c r="H7753" s="11">
        <v>14.850000000000001</v>
      </c>
    </row>
    <row r="7754" spans="1:8" x14ac:dyDescent="0.25">
      <c r="A7754" s="2">
        <v>579094</v>
      </c>
      <c r="B7754" s="1">
        <v>21535</v>
      </c>
      <c r="C7754" s="2" t="s">
        <v>794</v>
      </c>
      <c r="D7754" s="2">
        <v>6</v>
      </c>
      <c r="E7754" s="3">
        <v>40875.455555555556</v>
      </c>
      <c r="F7754" s="11">
        <v>2.5499999999999998</v>
      </c>
      <c r="G7754" s="2">
        <v>12668</v>
      </c>
      <c r="H7754" s="11">
        <v>15.299999999999999</v>
      </c>
    </row>
    <row r="7755" spans="1:8" x14ac:dyDescent="0.25">
      <c r="A7755" s="2">
        <v>579094</v>
      </c>
      <c r="B7755" s="1">
        <v>22059</v>
      </c>
      <c r="C7755" s="2" t="s">
        <v>620</v>
      </c>
      <c r="D7755" s="2">
        <v>12</v>
      </c>
      <c r="E7755" s="3">
        <v>40875.455555555556</v>
      </c>
      <c r="F7755" s="11">
        <v>1.49</v>
      </c>
      <c r="G7755" s="2">
        <v>12668</v>
      </c>
      <c r="H7755" s="11">
        <v>17.88</v>
      </c>
    </row>
    <row r="7756" spans="1:8" x14ac:dyDescent="0.25">
      <c r="A7756" s="2">
        <v>579094</v>
      </c>
      <c r="B7756" s="1">
        <v>22064</v>
      </c>
      <c r="C7756" s="2" t="s">
        <v>251</v>
      </c>
      <c r="D7756" s="2">
        <v>12</v>
      </c>
      <c r="E7756" s="3">
        <v>40875.455555555556</v>
      </c>
      <c r="F7756" s="11">
        <v>1.65</v>
      </c>
      <c r="G7756" s="2">
        <v>12668</v>
      </c>
      <c r="H7756" s="11">
        <v>19.799999999999997</v>
      </c>
    </row>
    <row r="7757" spans="1:8" x14ac:dyDescent="0.25">
      <c r="A7757" s="2">
        <v>579094</v>
      </c>
      <c r="B7757" s="1">
        <v>22199</v>
      </c>
      <c r="C7757" s="2" t="s">
        <v>41</v>
      </c>
      <c r="D7757" s="2">
        <v>4</v>
      </c>
      <c r="E7757" s="3">
        <v>40875.455555555556</v>
      </c>
      <c r="F7757" s="11">
        <v>4.25</v>
      </c>
      <c r="G7757" s="2">
        <v>12668</v>
      </c>
      <c r="H7757" s="11">
        <v>17</v>
      </c>
    </row>
    <row r="7758" spans="1:8" x14ac:dyDescent="0.25">
      <c r="A7758" s="2">
        <v>579094</v>
      </c>
      <c r="B7758" s="1">
        <v>22302</v>
      </c>
      <c r="C7758" s="2" t="s">
        <v>509</v>
      </c>
      <c r="D7758" s="2">
        <v>12</v>
      </c>
      <c r="E7758" s="3">
        <v>40875.455555555556</v>
      </c>
      <c r="F7758" s="11">
        <v>2.5499999999999998</v>
      </c>
      <c r="G7758" s="2">
        <v>12668</v>
      </c>
      <c r="H7758" s="11">
        <v>30.599999999999998</v>
      </c>
    </row>
    <row r="7759" spans="1:8" x14ac:dyDescent="0.25">
      <c r="A7759" s="2">
        <v>579094</v>
      </c>
      <c r="B7759" s="1">
        <v>22303</v>
      </c>
      <c r="C7759" s="2" t="s">
        <v>422</v>
      </c>
      <c r="D7759" s="2">
        <v>12</v>
      </c>
      <c r="E7759" s="3">
        <v>40875.455555555556</v>
      </c>
      <c r="F7759" s="11">
        <v>2.5499999999999998</v>
      </c>
      <c r="G7759" s="2">
        <v>12668</v>
      </c>
      <c r="H7759" s="11">
        <v>30.599999999999998</v>
      </c>
    </row>
    <row r="7760" spans="1:8" x14ac:dyDescent="0.25">
      <c r="A7760" s="2">
        <v>579094</v>
      </c>
      <c r="B7760" s="1">
        <v>22326</v>
      </c>
      <c r="C7760" s="2" t="s">
        <v>75</v>
      </c>
      <c r="D7760" s="2">
        <v>6</v>
      </c>
      <c r="E7760" s="3">
        <v>40875.455555555556</v>
      </c>
      <c r="F7760" s="11">
        <v>2.95</v>
      </c>
      <c r="G7760" s="2">
        <v>12668</v>
      </c>
      <c r="H7760" s="11">
        <v>17.700000000000003</v>
      </c>
    </row>
    <row r="7761" spans="1:8" x14ac:dyDescent="0.25">
      <c r="A7761" s="2">
        <v>579094</v>
      </c>
      <c r="B7761" s="1">
        <v>22327</v>
      </c>
      <c r="C7761" s="2" t="s">
        <v>335</v>
      </c>
      <c r="D7761" s="2">
        <v>6</v>
      </c>
      <c r="E7761" s="3">
        <v>40875.455555555556</v>
      </c>
      <c r="F7761" s="11">
        <v>2.95</v>
      </c>
      <c r="G7761" s="2">
        <v>12668</v>
      </c>
      <c r="H7761" s="11">
        <v>17.700000000000003</v>
      </c>
    </row>
    <row r="7762" spans="1:8" x14ac:dyDescent="0.25">
      <c r="A7762" s="2">
        <v>579094</v>
      </c>
      <c r="B7762" s="1">
        <v>22328</v>
      </c>
      <c r="C7762" s="2" t="s">
        <v>101</v>
      </c>
      <c r="D7762" s="2">
        <v>6</v>
      </c>
      <c r="E7762" s="3">
        <v>40875.455555555556</v>
      </c>
      <c r="F7762" s="11">
        <v>2.95</v>
      </c>
      <c r="G7762" s="2">
        <v>12668</v>
      </c>
      <c r="H7762" s="11">
        <v>17.700000000000003</v>
      </c>
    </row>
    <row r="7763" spans="1:8" x14ac:dyDescent="0.25">
      <c r="A7763" s="2">
        <v>579094</v>
      </c>
      <c r="B7763" s="1">
        <v>22419</v>
      </c>
      <c r="C7763" s="2" t="s">
        <v>198</v>
      </c>
      <c r="D7763" s="2">
        <v>12</v>
      </c>
      <c r="E7763" s="3">
        <v>40875.455555555556</v>
      </c>
      <c r="F7763" s="11">
        <v>0.42</v>
      </c>
      <c r="G7763" s="2">
        <v>12668</v>
      </c>
      <c r="H7763" s="11">
        <v>5.04</v>
      </c>
    </row>
    <row r="7764" spans="1:8" x14ac:dyDescent="0.25">
      <c r="A7764" s="2">
        <v>579094</v>
      </c>
      <c r="B7764" s="1">
        <v>22629</v>
      </c>
      <c r="C7764" s="2" t="s">
        <v>74</v>
      </c>
      <c r="D7764" s="2">
        <v>12</v>
      </c>
      <c r="E7764" s="3">
        <v>40875.455555555556</v>
      </c>
      <c r="F7764" s="11">
        <v>1.95</v>
      </c>
      <c r="G7764" s="2">
        <v>12668</v>
      </c>
      <c r="H7764" s="11">
        <v>23.4</v>
      </c>
    </row>
    <row r="7765" spans="1:8" x14ac:dyDescent="0.25">
      <c r="A7765" s="2">
        <v>579094</v>
      </c>
      <c r="B7765" s="1">
        <v>22644</v>
      </c>
      <c r="C7765" s="2" t="s">
        <v>183</v>
      </c>
      <c r="D7765" s="2">
        <v>12</v>
      </c>
      <c r="E7765" s="3">
        <v>40875.455555555556</v>
      </c>
      <c r="F7765" s="11">
        <v>1.45</v>
      </c>
      <c r="G7765" s="2">
        <v>12668</v>
      </c>
      <c r="H7765" s="11">
        <v>17.399999999999999</v>
      </c>
    </row>
    <row r="7766" spans="1:8" x14ac:dyDescent="0.25">
      <c r="A7766" s="2">
        <v>579094</v>
      </c>
      <c r="B7766" s="1">
        <v>22649</v>
      </c>
      <c r="C7766" s="2" t="s">
        <v>184</v>
      </c>
      <c r="D7766" s="2">
        <v>16</v>
      </c>
      <c r="E7766" s="3">
        <v>40875.455555555556</v>
      </c>
      <c r="F7766" s="11">
        <v>4.95</v>
      </c>
      <c r="G7766" s="2">
        <v>12668</v>
      </c>
      <c r="H7766" s="11">
        <v>79.2</v>
      </c>
    </row>
    <row r="7767" spans="1:8" x14ac:dyDescent="0.25">
      <c r="A7767" s="2">
        <v>579094</v>
      </c>
      <c r="B7767" s="1">
        <v>22720</v>
      </c>
      <c r="C7767" s="2" t="s">
        <v>212</v>
      </c>
      <c r="D7767" s="2">
        <v>3</v>
      </c>
      <c r="E7767" s="3">
        <v>40875.455555555556</v>
      </c>
      <c r="F7767" s="11">
        <v>4.95</v>
      </c>
      <c r="G7767" s="2">
        <v>12668</v>
      </c>
      <c r="H7767" s="11">
        <v>14.850000000000001</v>
      </c>
    </row>
    <row r="7768" spans="1:8" x14ac:dyDescent="0.25">
      <c r="A7768" s="2">
        <v>579094</v>
      </c>
      <c r="B7768" s="1">
        <v>22894</v>
      </c>
      <c r="C7768" s="2" t="s">
        <v>318</v>
      </c>
      <c r="D7768" s="2">
        <v>2</v>
      </c>
      <c r="E7768" s="3">
        <v>40875.455555555556</v>
      </c>
      <c r="F7768" s="11">
        <v>9.9499999999999993</v>
      </c>
      <c r="G7768" s="2">
        <v>12668</v>
      </c>
      <c r="H7768" s="11">
        <v>19.899999999999999</v>
      </c>
    </row>
    <row r="7769" spans="1:8" x14ac:dyDescent="0.25">
      <c r="A7769" s="2">
        <v>579094</v>
      </c>
      <c r="B7769" s="1">
        <v>22895</v>
      </c>
      <c r="C7769" s="2" t="s">
        <v>78</v>
      </c>
      <c r="D7769" s="2">
        <v>6</v>
      </c>
      <c r="E7769" s="3">
        <v>40875.455555555556</v>
      </c>
      <c r="F7769" s="11">
        <v>3.25</v>
      </c>
      <c r="G7769" s="2">
        <v>12668</v>
      </c>
      <c r="H7769" s="11">
        <v>19.5</v>
      </c>
    </row>
    <row r="7770" spans="1:8" x14ac:dyDescent="0.25">
      <c r="A7770" s="2">
        <v>579094</v>
      </c>
      <c r="B7770" s="1">
        <v>22939</v>
      </c>
      <c r="C7770" s="2" t="s">
        <v>1328</v>
      </c>
      <c r="D7770" s="2">
        <v>4</v>
      </c>
      <c r="E7770" s="3">
        <v>40875.455555555556</v>
      </c>
      <c r="F7770" s="11">
        <v>4.95</v>
      </c>
      <c r="G7770" s="2">
        <v>12668</v>
      </c>
      <c r="H7770" s="11">
        <v>19.8</v>
      </c>
    </row>
    <row r="7771" spans="1:8" x14ac:dyDescent="0.25">
      <c r="A7771" s="2">
        <v>579094</v>
      </c>
      <c r="B7771" s="1">
        <v>23113</v>
      </c>
      <c r="C7771" s="2" t="s">
        <v>1497</v>
      </c>
      <c r="D7771" s="2">
        <v>3</v>
      </c>
      <c r="E7771" s="3">
        <v>40875.455555555556</v>
      </c>
      <c r="F7771" s="11">
        <v>4.95</v>
      </c>
      <c r="G7771" s="2">
        <v>12668</v>
      </c>
      <c r="H7771" s="11">
        <v>14.850000000000001</v>
      </c>
    </row>
    <row r="7772" spans="1:8" x14ac:dyDescent="0.25">
      <c r="A7772" s="2">
        <v>579094</v>
      </c>
      <c r="B7772" s="1">
        <v>23114</v>
      </c>
      <c r="C7772" s="2" t="s">
        <v>1791</v>
      </c>
      <c r="D7772" s="2">
        <v>3</v>
      </c>
      <c r="E7772" s="3">
        <v>40875.455555555556</v>
      </c>
      <c r="F7772" s="11">
        <v>4.95</v>
      </c>
      <c r="G7772" s="2">
        <v>12668</v>
      </c>
      <c r="H7772" s="11">
        <v>14.850000000000001</v>
      </c>
    </row>
    <row r="7773" spans="1:8" x14ac:dyDescent="0.25">
      <c r="A7773" s="2">
        <v>579094</v>
      </c>
      <c r="B7773" s="1">
        <v>23115</v>
      </c>
      <c r="C7773" s="2" t="s">
        <v>1557</v>
      </c>
      <c r="D7773" s="2">
        <v>3</v>
      </c>
      <c r="E7773" s="3">
        <v>40875.455555555556</v>
      </c>
      <c r="F7773" s="11">
        <v>4.95</v>
      </c>
      <c r="G7773" s="2">
        <v>12668</v>
      </c>
      <c r="H7773" s="11">
        <v>14.850000000000001</v>
      </c>
    </row>
    <row r="7774" spans="1:8" x14ac:dyDescent="0.25">
      <c r="A7774" s="2">
        <v>579094</v>
      </c>
      <c r="B7774" s="1">
        <v>23244</v>
      </c>
      <c r="C7774" s="2" t="s">
        <v>1133</v>
      </c>
      <c r="D7774" s="2">
        <v>6</v>
      </c>
      <c r="E7774" s="3">
        <v>40875.455555555556</v>
      </c>
      <c r="F7774" s="11">
        <v>1.95</v>
      </c>
      <c r="G7774" s="2">
        <v>12668</v>
      </c>
      <c r="H7774" s="11">
        <v>11.7</v>
      </c>
    </row>
    <row r="7775" spans="1:8" x14ac:dyDescent="0.25">
      <c r="A7775" s="2">
        <v>579094</v>
      </c>
      <c r="B7775" s="1">
        <v>23445</v>
      </c>
      <c r="C7775" s="2" t="s">
        <v>1469</v>
      </c>
      <c r="D7775" s="2">
        <v>20</v>
      </c>
      <c r="E7775" s="3">
        <v>40875.455555555556</v>
      </c>
      <c r="F7775" s="11">
        <v>0.83</v>
      </c>
      <c r="G7775" s="2">
        <v>12668</v>
      </c>
      <c r="H7775" s="11">
        <v>16.599999999999998</v>
      </c>
    </row>
    <row r="7776" spans="1:8" x14ac:dyDescent="0.25">
      <c r="A7776" s="2">
        <v>579094</v>
      </c>
      <c r="B7776" s="1">
        <v>37448</v>
      </c>
      <c r="C7776" s="2" t="s">
        <v>252</v>
      </c>
      <c r="D7776" s="2">
        <v>12</v>
      </c>
      <c r="E7776" s="3">
        <v>40875.455555555556</v>
      </c>
      <c r="F7776" s="11">
        <v>1.49</v>
      </c>
      <c r="G7776" s="2">
        <v>12668</v>
      </c>
      <c r="H7776" s="11">
        <v>17.88</v>
      </c>
    </row>
    <row r="7777" spans="1:8" x14ac:dyDescent="0.25">
      <c r="A7777" s="2">
        <v>579094</v>
      </c>
      <c r="B7777" s="1">
        <v>37450</v>
      </c>
      <c r="C7777" s="2" t="s">
        <v>592</v>
      </c>
      <c r="D7777" s="2">
        <v>6</v>
      </c>
      <c r="E7777" s="3">
        <v>40875.455555555556</v>
      </c>
      <c r="F7777" s="11">
        <v>2.95</v>
      </c>
      <c r="G7777" s="2">
        <v>12668</v>
      </c>
      <c r="H7777" s="11">
        <v>17.700000000000003</v>
      </c>
    </row>
    <row r="7778" spans="1:8" x14ac:dyDescent="0.25">
      <c r="A7778" s="2">
        <v>579094</v>
      </c>
      <c r="B7778" s="1">
        <v>48185</v>
      </c>
      <c r="C7778" s="2" t="s">
        <v>257</v>
      </c>
      <c r="D7778" s="2">
        <v>4</v>
      </c>
      <c r="E7778" s="3">
        <v>40875.455555555556</v>
      </c>
      <c r="F7778" s="11">
        <v>8.25</v>
      </c>
      <c r="G7778" s="2">
        <v>12668</v>
      </c>
      <c r="H7778" s="11">
        <v>33</v>
      </c>
    </row>
    <row r="7779" spans="1:8" x14ac:dyDescent="0.25">
      <c r="A7779" s="2">
        <v>579094</v>
      </c>
      <c r="B7779" s="1" t="s">
        <v>140</v>
      </c>
      <c r="C7779" s="2" t="s">
        <v>141</v>
      </c>
      <c r="D7779" s="2">
        <v>10</v>
      </c>
      <c r="E7779" s="3">
        <v>40875.455555555556</v>
      </c>
      <c r="F7779" s="11">
        <v>1.25</v>
      </c>
      <c r="G7779" s="2">
        <v>12668</v>
      </c>
      <c r="H7779" s="11">
        <v>12.5</v>
      </c>
    </row>
    <row r="7780" spans="1:8" x14ac:dyDescent="0.25">
      <c r="A7780" s="2">
        <v>579094</v>
      </c>
      <c r="B7780" s="1" t="s">
        <v>253</v>
      </c>
      <c r="C7780" s="2" t="s">
        <v>254</v>
      </c>
      <c r="D7780" s="2">
        <v>3</v>
      </c>
      <c r="E7780" s="3">
        <v>40875.455555555556</v>
      </c>
      <c r="F7780" s="11">
        <v>5.95</v>
      </c>
      <c r="G7780" s="2">
        <v>12668</v>
      </c>
      <c r="H7780" s="11">
        <v>17.850000000000001</v>
      </c>
    </row>
    <row r="7781" spans="1:8" x14ac:dyDescent="0.25">
      <c r="A7781" s="2">
        <v>579152</v>
      </c>
      <c r="B7781" s="1">
        <v>20973</v>
      </c>
      <c r="C7781" s="2" t="s">
        <v>166</v>
      </c>
      <c r="D7781" s="2">
        <v>24</v>
      </c>
      <c r="E7781" s="3">
        <v>40875.55972222222</v>
      </c>
      <c r="F7781" s="11">
        <v>0.65</v>
      </c>
      <c r="G7781" s="2">
        <v>12479</v>
      </c>
      <c r="H7781" s="11">
        <v>15.600000000000001</v>
      </c>
    </row>
    <row r="7782" spans="1:8" x14ac:dyDescent="0.25">
      <c r="A7782" s="2">
        <v>579152</v>
      </c>
      <c r="B7782" s="1">
        <v>20978</v>
      </c>
      <c r="C7782" s="2" t="s">
        <v>349</v>
      </c>
      <c r="D7782" s="2">
        <v>16</v>
      </c>
      <c r="E7782" s="3">
        <v>40875.55972222222</v>
      </c>
      <c r="F7782" s="11">
        <v>1.25</v>
      </c>
      <c r="G7782" s="2">
        <v>12479</v>
      </c>
      <c r="H7782" s="11">
        <v>20</v>
      </c>
    </row>
    <row r="7783" spans="1:8" x14ac:dyDescent="0.25">
      <c r="A7783" s="2">
        <v>579152</v>
      </c>
      <c r="B7783" s="1">
        <v>20979</v>
      </c>
      <c r="C7783" s="2" t="s">
        <v>151</v>
      </c>
      <c r="D7783" s="2">
        <v>16</v>
      </c>
      <c r="E7783" s="3">
        <v>40875.55972222222</v>
      </c>
      <c r="F7783" s="11">
        <v>1.25</v>
      </c>
      <c r="G7783" s="2">
        <v>12479</v>
      </c>
      <c r="H7783" s="11">
        <v>20</v>
      </c>
    </row>
    <row r="7784" spans="1:8" x14ac:dyDescent="0.25">
      <c r="A7784" s="2">
        <v>579152</v>
      </c>
      <c r="B7784" s="1">
        <v>21080</v>
      </c>
      <c r="C7784" s="2" t="s">
        <v>377</v>
      </c>
      <c r="D7784" s="2">
        <v>12</v>
      </c>
      <c r="E7784" s="3">
        <v>40875.55972222222</v>
      </c>
      <c r="F7784" s="11">
        <v>0.85</v>
      </c>
      <c r="G7784" s="2">
        <v>12479</v>
      </c>
      <c r="H7784" s="11">
        <v>10.199999999999999</v>
      </c>
    </row>
    <row r="7785" spans="1:8" x14ac:dyDescent="0.25">
      <c r="A7785" s="2">
        <v>579152</v>
      </c>
      <c r="B7785" s="1">
        <v>21086</v>
      </c>
      <c r="C7785" s="2" t="s">
        <v>309</v>
      </c>
      <c r="D7785" s="2">
        <v>12</v>
      </c>
      <c r="E7785" s="3">
        <v>40875.55972222222</v>
      </c>
      <c r="F7785" s="11">
        <v>0.65</v>
      </c>
      <c r="G7785" s="2">
        <v>12479</v>
      </c>
      <c r="H7785" s="11">
        <v>7.8000000000000007</v>
      </c>
    </row>
    <row r="7786" spans="1:8" x14ac:dyDescent="0.25">
      <c r="A7786" s="2">
        <v>579152</v>
      </c>
      <c r="B7786" s="1">
        <v>21088</v>
      </c>
      <c r="C7786" s="2" t="s">
        <v>372</v>
      </c>
      <c r="D7786" s="2">
        <v>24</v>
      </c>
      <c r="E7786" s="3">
        <v>40875.55972222222</v>
      </c>
      <c r="F7786" s="11">
        <v>0.19</v>
      </c>
      <c r="G7786" s="2">
        <v>12479</v>
      </c>
      <c r="H7786" s="11">
        <v>4.5600000000000005</v>
      </c>
    </row>
    <row r="7787" spans="1:8" x14ac:dyDescent="0.25">
      <c r="A7787" s="2">
        <v>579152</v>
      </c>
      <c r="B7787" s="1">
        <v>21094</v>
      </c>
      <c r="C7787" s="2" t="s">
        <v>310</v>
      </c>
      <c r="D7787" s="2">
        <v>12</v>
      </c>
      <c r="E7787" s="3">
        <v>40875.55972222222</v>
      </c>
      <c r="F7787" s="11">
        <v>0.85</v>
      </c>
      <c r="G7787" s="2">
        <v>12479</v>
      </c>
      <c r="H7787" s="11">
        <v>10.199999999999999</v>
      </c>
    </row>
    <row r="7788" spans="1:8" x14ac:dyDescent="0.25">
      <c r="A7788" s="2">
        <v>579152</v>
      </c>
      <c r="B7788" s="1">
        <v>21210</v>
      </c>
      <c r="C7788" s="2" t="s">
        <v>174</v>
      </c>
      <c r="D7788" s="2">
        <v>12</v>
      </c>
      <c r="E7788" s="3">
        <v>40875.55972222222</v>
      </c>
      <c r="F7788" s="11">
        <v>1.45</v>
      </c>
      <c r="G7788" s="2">
        <v>12479</v>
      </c>
      <c r="H7788" s="11">
        <v>17.399999999999999</v>
      </c>
    </row>
    <row r="7789" spans="1:8" x14ac:dyDescent="0.25">
      <c r="A7789" s="2">
        <v>579152</v>
      </c>
      <c r="B7789" s="1">
        <v>21211</v>
      </c>
      <c r="C7789" s="2" t="s">
        <v>288</v>
      </c>
      <c r="D7789" s="2">
        <v>12</v>
      </c>
      <c r="E7789" s="3">
        <v>40875.55972222222</v>
      </c>
      <c r="F7789" s="11">
        <v>1.45</v>
      </c>
      <c r="G7789" s="2">
        <v>12479</v>
      </c>
      <c r="H7789" s="11">
        <v>17.399999999999999</v>
      </c>
    </row>
    <row r="7790" spans="1:8" x14ac:dyDescent="0.25">
      <c r="A7790" s="2">
        <v>579152</v>
      </c>
      <c r="B7790" s="1">
        <v>21212</v>
      </c>
      <c r="C7790" s="2" t="s">
        <v>21</v>
      </c>
      <c r="D7790" s="2">
        <v>24</v>
      </c>
      <c r="E7790" s="3">
        <v>40875.55972222222</v>
      </c>
      <c r="F7790" s="11">
        <v>0.55000000000000004</v>
      </c>
      <c r="G7790" s="2">
        <v>12479</v>
      </c>
      <c r="H7790" s="11">
        <v>13.200000000000001</v>
      </c>
    </row>
    <row r="7791" spans="1:8" x14ac:dyDescent="0.25">
      <c r="A7791" s="2">
        <v>579152</v>
      </c>
      <c r="B7791" s="1">
        <v>21213</v>
      </c>
      <c r="C7791" s="2" t="s">
        <v>284</v>
      </c>
      <c r="D7791" s="2">
        <v>24</v>
      </c>
      <c r="E7791" s="3">
        <v>40875.55972222222</v>
      </c>
      <c r="F7791" s="11">
        <v>0.55000000000000004</v>
      </c>
      <c r="G7791" s="2">
        <v>12479</v>
      </c>
      <c r="H7791" s="11">
        <v>13.200000000000001</v>
      </c>
    </row>
    <row r="7792" spans="1:8" x14ac:dyDescent="0.25">
      <c r="A7792" s="2">
        <v>579152</v>
      </c>
      <c r="B7792" s="1">
        <v>21216</v>
      </c>
      <c r="C7792" s="2" t="s">
        <v>129</v>
      </c>
      <c r="D7792" s="2">
        <v>4</v>
      </c>
      <c r="E7792" s="3">
        <v>40875.55972222222</v>
      </c>
      <c r="F7792" s="11">
        <v>4.95</v>
      </c>
      <c r="G7792" s="2">
        <v>12479</v>
      </c>
      <c r="H7792" s="11">
        <v>19.8</v>
      </c>
    </row>
    <row r="7793" spans="1:8" x14ac:dyDescent="0.25">
      <c r="A7793" s="2">
        <v>579152</v>
      </c>
      <c r="B7793" s="1">
        <v>21217</v>
      </c>
      <c r="C7793" s="2" t="s">
        <v>362</v>
      </c>
      <c r="D7793" s="2">
        <v>3</v>
      </c>
      <c r="E7793" s="3">
        <v>40875.55972222222</v>
      </c>
      <c r="F7793" s="11">
        <v>9.9499999999999993</v>
      </c>
      <c r="G7793" s="2">
        <v>12479</v>
      </c>
      <c r="H7793" s="11">
        <v>29.849999999999998</v>
      </c>
    </row>
    <row r="7794" spans="1:8" x14ac:dyDescent="0.25">
      <c r="A7794" s="2">
        <v>579152</v>
      </c>
      <c r="B7794" s="1">
        <v>21558</v>
      </c>
      <c r="C7794" s="2" t="s">
        <v>334</v>
      </c>
      <c r="D7794" s="2">
        <v>12</v>
      </c>
      <c r="E7794" s="3">
        <v>40875.55972222222</v>
      </c>
      <c r="F7794" s="11">
        <v>2.5499999999999998</v>
      </c>
      <c r="G7794" s="2">
        <v>12479</v>
      </c>
      <c r="H7794" s="11">
        <v>30.599999999999998</v>
      </c>
    </row>
    <row r="7795" spans="1:8" x14ac:dyDescent="0.25">
      <c r="A7795" s="2">
        <v>579152</v>
      </c>
      <c r="B7795" s="1">
        <v>21882</v>
      </c>
      <c r="C7795" s="2" t="s">
        <v>411</v>
      </c>
      <c r="D7795" s="2">
        <v>12</v>
      </c>
      <c r="E7795" s="3">
        <v>40875.55972222222</v>
      </c>
      <c r="F7795" s="11">
        <v>0.65</v>
      </c>
      <c r="G7795" s="2">
        <v>12479</v>
      </c>
      <c r="H7795" s="11">
        <v>7.8000000000000007</v>
      </c>
    </row>
    <row r="7796" spans="1:8" x14ac:dyDescent="0.25">
      <c r="A7796" s="2">
        <v>579152</v>
      </c>
      <c r="B7796" s="1">
        <v>21987</v>
      </c>
      <c r="C7796" s="2" t="s">
        <v>373</v>
      </c>
      <c r="D7796" s="2">
        <v>12</v>
      </c>
      <c r="E7796" s="3">
        <v>40875.55972222222</v>
      </c>
      <c r="F7796" s="11">
        <v>0.65</v>
      </c>
      <c r="G7796" s="2">
        <v>12479</v>
      </c>
      <c r="H7796" s="11">
        <v>7.8000000000000007</v>
      </c>
    </row>
    <row r="7797" spans="1:8" x14ac:dyDescent="0.25">
      <c r="A7797" s="2">
        <v>579152</v>
      </c>
      <c r="B7797" s="1">
        <v>21988</v>
      </c>
      <c r="C7797" s="2" t="s">
        <v>376</v>
      </c>
      <c r="D7797" s="2">
        <v>12</v>
      </c>
      <c r="E7797" s="3">
        <v>40875.55972222222</v>
      </c>
      <c r="F7797" s="11">
        <v>0.85</v>
      </c>
      <c r="G7797" s="2">
        <v>12479</v>
      </c>
      <c r="H7797" s="11">
        <v>10.199999999999999</v>
      </c>
    </row>
    <row r="7798" spans="1:8" x14ac:dyDescent="0.25">
      <c r="A7798" s="2">
        <v>579152</v>
      </c>
      <c r="B7798" s="1">
        <v>21989</v>
      </c>
      <c r="C7798" s="2" t="s">
        <v>378</v>
      </c>
      <c r="D7798" s="2">
        <v>12</v>
      </c>
      <c r="E7798" s="3">
        <v>40875.55972222222</v>
      </c>
      <c r="F7798" s="11">
        <v>0.85</v>
      </c>
      <c r="G7798" s="2">
        <v>12479</v>
      </c>
      <c r="H7798" s="11">
        <v>10.199999999999999</v>
      </c>
    </row>
    <row r="7799" spans="1:8" x14ac:dyDescent="0.25">
      <c r="A7799" s="2">
        <v>579152</v>
      </c>
      <c r="B7799" s="1">
        <v>22077</v>
      </c>
      <c r="C7799" s="2" t="s">
        <v>17</v>
      </c>
      <c r="D7799" s="2">
        <v>12</v>
      </c>
      <c r="E7799" s="3">
        <v>40875.55972222222</v>
      </c>
      <c r="F7799" s="11">
        <v>1.95</v>
      </c>
      <c r="G7799" s="2">
        <v>12479</v>
      </c>
      <c r="H7799" s="11">
        <v>23.4</v>
      </c>
    </row>
    <row r="7800" spans="1:8" x14ac:dyDescent="0.25">
      <c r="A7800" s="2">
        <v>579152</v>
      </c>
      <c r="B7800" s="1">
        <v>22215</v>
      </c>
      <c r="C7800" s="2" t="s">
        <v>18</v>
      </c>
      <c r="D7800" s="2">
        <v>2</v>
      </c>
      <c r="E7800" s="3">
        <v>40875.55972222222</v>
      </c>
      <c r="F7800" s="11">
        <v>8.5</v>
      </c>
      <c r="G7800" s="2">
        <v>12479</v>
      </c>
      <c r="H7800" s="11">
        <v>17</v>
      </c>
    </row>
    <row r="7801" spans="1:8" x14ac:dyDescent="0.25">
      <c r="A7801" s="2">
        <v>579152</v>
      </c>
      <c r="B7801" s="1">
        <v>22437</v>
      </c>
      <c r="C7801" s="2" t="s">
        <v>845</v>
      </c>
      <c r="D7801" s="2">
        <v>20</v>
      </c>
      <c r="E7801" s="3">
        <v>40875.55972222222</v>
      </c>
      <c r="F7801" s="11">
        <v>0.85</v>
      </c>
      <c r="G7801" s="2">
        <v>12479</v>
      </c>
      <c r="H7801" s="11">
        <v>17</v>
      </c>
    </row>
    <row r="7802" spans="1:8" x14ac:dyDescent="0.25">
      <c r="A7802" s="2">
        <v>579152</v>
      </c>
      <c r="B7802" s="1">
        <v>22628</v>
      </c>
      <c r="C7802" s="2" t="s">
        <v>367</v>
      </c>
      <c r="D7802" s="2">
        <v>4</v>
      </c>
      <c r="E7802" s="3">
        <v>40875.55972222222</v>
      </c>
      <c r="F7802" s="11">
        <v>4.95</v>
      </c>
      <c r="G7802" s="2">
        <v>12479</v>
      </c>
      <c r="H7802" s="11">
        <v>19.8</v>
      </c>
    </row>
    <row r="7803" spans="1:8" x14ac:dyDescent="0.25">
      <c r="A7803" s="2">
        <v>579152</v>
      </c>
      <c r="B7803" s="1">
        <v>22720</v>
      </c>
      <c r="C7803" s="2" t="s">
        <v>212</v>
      </c>
      <c r="D7803" s="2">
        <v>3</v>
      </c>
      <c r="E7803" s="3">
        <v>40875.55972222222</v>
      </c>
      <c r="F7803" s="11">
        <v>4.95</v>
      </c>
      <c r="G7803" s="2">
        <v>12479</v>
      </c>
      <c r="H7803" s="11">
        <v>14.850000000000001</v>
      </c>
    </row>
    <row r="7804" spans="1:8" x14ac:dyDescent="0.25">
      <c r="A7804" s="2">
        <v>579152</v>
      </c>
      <c r="B7804" s="1">
        <v>22734</v>
      </c>
      <c r="C7804" s="2" t="s">
        <v>1369</v>
      </c>
      <c r="D7804" s="2">
        <v>6</v>
      </c>
      <c r="E7804" s="3">
        <v>40875.55972222222</v>
      </c>
      <c r="F7804" s="11">
        <v>2.89</v>
      </c>
      <c r="G7804" s="2">
        <v>12479</v>
      </c>
      <c r="H7804" s="11">
        <v>17.34</v>
      </c>
    </row>
    <row r="7805" spans="1:8" x14ac:dyDescent="0.25">
      <c r="A7805" s="2">
        <v>579152</v>
      </c>
      <c r="B7805" s="1">
        <v>22993</v>
      </c>
      <c r="C7805" s="2" t="s">
        <v>685</v>
      </c>
      <c r="D7805" s="2">
        <v>12</v>
      </c>
      <c r="E7805" s="3">
        <v>40875.55972222222</v>
      </c>
      <c r="F7805" s="11">
        <v>1.25</v>
      </c>
      <c r="G7805" s="2">
        <v>12479</v>
      </c>
      <c r="H7805" s="11">
        <v>15</v>
      </c>
    </row>
    <row r="7806" spans="1:8" x14ac:dyDescent="0.25">
      <c r="A7806" s="2">
        <v>579152</v>
      </c>
      <c r="B7806" s="1">
        <v>23243</v>
      </c>
      <c r="C7806" s="2" t="s">
        <v>1126</v>
      </c>
      <c r="D7806" s="2">
        <v>4</v>
      </c>
      <c r="E7806" s="3">
        <v>40875.55972222222</v>
      </c>
      <c r="F7806" s="11">
        <v>4.95</v>
      </c>
      <c r="G7806" s="2">
        <v>12479</v>
      </c>
      <c r="H7806" s="11">
        <v>19.8</v>
      </c>
    </row>
    <row r="7807" spans="1:8" x14ac:dyDescent="0.25">
      <c r="A7807" s="2">
        <v>579152</v>
      </c>
      <c r="B7807" s="1">
        <v>23370</v>
      </c>
      <c r="C7807" s="2" t="s">
        <v>1794</v>
      </c>
      <c r="D7807" s="2">
        <v>16</v>
      </c>
      <c r="E7807" s="3">
        <v>40875.55972222222</v>
      </c>
      <c r="F7807" s="11">
        <v>1.25</v>
      </c>
      <c r="G7807" s="2">
        <v>12479</v>
      </c>
      <c r="H7807" s="11">
        <v>20</v>
      </c>
    </row>
    <row r="7808" spans="1:8" x14ac:dyDescent="0.25">
      <c r="A7808" s="2">
        <v>579152</v>
      </c>
      <c r="B7808" s="1">
        <v>84992</v>
      </c>
      <c r="C7808" s="2" t="s">
        <v>980</v>
      </c>
      <c r="D7808" s="2">
        <v>24</v>
      </c>
      <c r="E7808" s="3">
        <v>40875.55972222222</v>
      </c>
      <c r="F7808" s="11">
        <v>0.55000000000000004</v>
      </c>
      <c r="G7808" s="2">
        <v>12479</v>
      </c>
      <c r="H7808" s="11">
        <v>13.200000000000001</v>
      </c>
    </row>
    <row r="7809" spans="1:8" x14ac:dyDescent="0.25">
      <c r="A7809" s="2">
        <v>579152</v>
      </c>
      <c r="B7809" s="1" t="s">
        <v>558</v>
      </c>
      <c r="C7809" s="2" t="s">
        <v>559</v>
      </c>
      <c r="D7809" s="2">
        <v>12</v>
      </c>
      <c r="E7809" s="3">
        <v>40875.55972222222</v>
      </c>
      <c r="F7809" s="11">
        <v>1.25</v>
      </c>
      <c r="G7809" s="2">
        <v>12479</v>
      </c>
      <c r="H7809" s="11">
        <v>15</v>
      </c>
    </row>
    <row r="7810" spans="1:8" x14ac:dyDescent="0.25">
      <c r="A7810" s="2">
        <v>579152</v>
      </c>
      <c r="B7810" s="1" t="s">
        <v>82</v>
      </c>
      <c r="C7810" s="2" t="s">
        <v>83</v>
      </c>
      <c r="D7810" s="2">
        <v>12</v>
      </c>
      <c r="E7810" s="3">
        <v>40875.55972222222</v>
      </c>
      <c r="F7810" s="11">
        <v>1.25</v>
      </c>
      <c r="G7810" s="2">
        <v>12479</v>
      </c>
      <c r="H7810" s="11">
        <v>15</v>
      </c>
    </row>
    <row r="7811" spans="1:8" x14ac:dyDescent="0.25">
      <c r="A7811" s="2">
        <v>579276</v>
      </c>
      <c r="B7811" s="1">
        <v>22556</v>
      </c>
      <c r="C7811" s="2" t="s">
        <v>77</v>
      </c>
      <c r="D7811" s="2">
        <v>12</v>
      </c>
      <c r="E7811" s="3">
        <v>40876.423611111109</v>
      </c>
      <c r="F7811" s="11">
        <v>1.65</v>
      </c>
      <c r="G7811" s="2">
        <v>12654</v>
      </c>
      <c r="H7811" s="11">
        <v>19.799999999999997</v>
      </c>
    </row>
    <row r="7812" spans="1:8" x14ac:dyDescent="0.25">
      <c r="A7812" s="2">
        <v>579276</v>
      </c>
      <c r="B7812" s="1">
        <v>22562</v>
      </c>
      <c r="C7812" s="2" t="s">
        <v>490</v>
      </c>
      <c r="D7812" s="2">
        <v>12</v>
      </c>
      <c r="E7812" s="3">
        <v>40876.423611111109</v>
      </c>
      <c r="F7812" s="11">
        <v>1.25</v>
      </c>
      <c r="G7812" s="2">
        <v>12654</v>
      </c>
      <c r="H7812" s="11">
        <v>15</v>
      </c>
    </row>
    <row r="7813" spans="1:8" x14ac:dyDescent="0.25">
      <c r="A7813" s="2">
        <v>579276</v>
      </c>
      <c r="B7813" s="1">
        <v>22563</v>
      </c>
      <c r="C7813" s="2" t="s">
        <v>491</v>
      </c>
      <c r="D7813" s="2">
        <v>12</v>
      </c>
      <c r="E7813" s="3">
        <v>40876.423611111109</v>
      </c>
      <c r="F7813" s="11">
        <v>1.25</v>
      </c>
      <c r="G7813" s="2">
        <v>12654</v>
      </c>
      <c r="H7813" s="11">
        <v>15</v>
      </c>
    </row>
    <row r="7814" spans="1:8" x14ac:dyDescent="0.25">
      <c r="A7814" s="2">
        <v>579276</v>
      </c>
      <c r="B7814" s="1">
        <v>84375</v>
      </c>
      <c r="C7814" s="2" t="s">
        <v>59</v>
      </c>
      <c r="D7814" s="2">
        <v>12</v>
      </c>
      <c r="E7814" s="3">
        <v>40876.423611111109</v>
      </c>
      <c r="F7814" s="11">
        <v>2.1</v>
      </c>
      <c r="G7814" s="2">
        <v>12654</v>
      </c>
      <c r="H7814" s="11">
        <v>25.200000000000003</v>
      </c>
    </row>
    <row r="7815" spans="1:8" x14ac:dyDescent="0.25">
      <c r="A7815" s="2">
        <v>579393</v>
      </c>
      <c r="B7815" s="1">
        <v>20685</v>
      </c>
      <c r="C7815" s="2" t="s">
        <v>50</v>
      </c>
      <c r="D7815" s="2">
        <v>2</v>
      </c>
      <c r="E7815" s="3">
        <v>40876.504861111112</v>
      </c>
      <c r="F7815" s="11">
        <v>8.25</v>
      </c>
      <c r="G7815" s="2">
        <v>12627</v>
      </c>
      <c r="H7815" s="11">
        <v>16.5</v>
      </c>
    </row>
    <row r="7816" spans="1:8" x14ac:dyDescent="0.25">
      <c r="A7816" s="2">
        <v>579393</v>
      </c>
      <c r="B7816" s="1">
        <v>20712</v>
      </c>
      <c r="C7816" s="2" t="s">
        <v>6</v>
      </c>
      <c r="D7816" s="2">
        <v>10</v>
      </c>
      <c r="E7816" s="3">
        <v>40876.504861111112</v>
      </c>
      <c r="F7816" s="11">
        <v>2.08</v>
      </c>
      <c r="G7816" s="2">
        <v>12627</v>
      </c>
      <c r="H7816" s="11">
        <v>20.8</v>
      </c>
    </row>
    <row r="7817" spans="1:8" x14ac:dyDescent="0.25">
      <c r="A7817" s="2">
        <v>579393</v>
      </c>
      <c r="B7817" s="1">
        <v>21068</v>
      </c>
      <c r="C7817" s="2" t="s">
        <v>622</v>
      </c>
      <c r="D7817" s="2">
        <v>12</v>
      </c>
      <c r="E7817" s="3">
        <v>40876.504861111112</v>
      </c>
      <c r="F7817" s="11">
        <v>1.25</v>
      </c>
      <c r="G7817" s="2">
        <v>12627</v>
      </c>
      <c r="H7817" s="11">
        <v>15</v>
      </c>
    </row>
    <row r="7818" spans="1:8" x14ac:dyDescent="0.25">
      <c r="A7818" s="2">
        <v>579393</v>
      </c>
      <c r="B7818" s="1">
        <v>21524</v>
      </c>
      <c r="C7818" s="2" t="s">
        <v>1392</v>
      </c>
      <c r="D7818" s="2">
        <v>2</v>
      </c>
      <c r="E7818" s="3">
        <v>40876.504861111112</v>
      </c>
      <c r="F7818" s="11">
        <v>8.25</v>
      </c>
      <c r="G7818" s="2">
        <v>12627</v>
      </c>
      <c r="H7818" s="11">
        <v>16.5</v>
      </c>
    </row>
    <row r="7819" spans="1:8" x14ac:dyDescent="0.25">
      <c r="A7819" s="2">
        <v>579393</v>
      </c>
      <c r="B7819" s="1">
        <v>21668</v>
      </c>
      <c r="C7819" s="2" t="s">
        <v>274</v>
      </c>
      <c r="D7819" s="2">
        <v>12</v>
      </c>
      <c r="E7819" s="3">
        <v>40876.504861111112</v>
      </c>
      <c r="F7819" s="11">
        <v>1.45</v>
      </c>
      <c r="G7819" s="2">
        <v>12627</v>
      </c>
      <c r="H7819" s="11">
        <v>17.399999999999999</v>
      </c>
    </row>
    <row r="7820" spans="1:8" x14ac:dyDescent="0.25">
      <c r="A7820" s="2">
        <v>579393</v>
      </c>
      <c r="B7820" s="1">
        <v>21669</v>
      </c>
      <c r="C7820" s="2" t="s">
        <v>275</v>
      </c>
      <c r="D7820" s="2">
        <v>12</v>
      </c>
      <c r="E7820" s="3">
        <v>40876.504861111112</v>
      </c>
      <c r="F7820" s="11">
        <v>1.45</v>
      </c>
      <c r="G7820" s="2">
        <v>12627</v>
      </c>
      <c r="H7820" s="11">
        <v>17.399999999999999</v>
      </c>
    </row>
    <row r="7821" spans="1:8" x14ac:dyDescent="0.25">
      <c r="A7821" s="2">
        <v>579393</v>
      </c>
      <c r="B7821" s="1">
        <v>21670</v>
      </c>
      <c r="C7821" s="2" t="s">
        <v>540</v>
      </c>
      <c r="D7821" s="2">
        <v>12</v>
      </c>
      <c r="E7821" s="3">
        <v>40876.504861111112</v>
      </c>
      <c r="F7821" s="11">
        <v>1.45</v>
      </c>
      <c r="G7821" s="2">
        <v>12627</v>
      </c>
      <c r="H7821" s="11">
        <v>17.399999999999999</v>
      </c>
    </row>
    <row r="7822" spans="1:8" x14ac:dyDescent="0.25">
      <c r="A7822" s="2">
        <v>579393</v>
      </c>
      <c r="B7822" s="1">
        <v>21671</v>
      </c>
      <c r="C7822" s="2" t="s">
        <v>448</v>
      </c>
      <c r="D7822" s="2">
        <v>12</v>
      </c>
      <c r="E7822" s="3">
        <v>40876.504861111112</v>
      </c>
      <c r="F7822" s="11">
        <v>1.45</v>
      </c>
      <c r="G7822" s="2">
        <v>12627</v>
      </c>
      <c r="H7822" s="11">
        <v>17.399999999999999</v>
      </c>
    </row>
    <row r="7823" spans="1:8" x14ac:dyDescent="0.25">
      <c r="A7823" s="2">
        <v>579393</v>
      </c>
      <c r="B7823" s="1">
        <v>21672</v>
      </c>
      <c r="C7823" s="2" t="s">
        <v>276</v>
      </c>
      <c r="D7823" s="2">
        <v>12</v>
      </c>
      <c r="E7823" s="3">
        <v>40876.504861111112</v>
      </c>
      <c r="F7823" s="11">
        <v>1.45</v>
      </c>
      <c r="G7823" s="2">
        <v>12627</v>
      </c>
      <c r="H7823" s="11">
        <v>17.399999999999999</v>
      </c>
    </row>
    <row r="7824" spans="1:8" x14ac:dyDescent="0.25">
      <c r="A7824" s="2">
        <v>579393</v>
      </c>
      <c r="B7824" s="1">
        <v>21673</v>
      </c>
      <c r="C7824" s="2" t="s">
        <v>277</v>
      </c>
      <c r="D7824" s="2">
        <v>12</v>
      </c>
      <c r="E7824" s="3">
        <v>40876.504861111112</v>
      </c>
      <c r="F7824" s="11">
        <v>1.45</v>
      </c>
      <c r="G7824" s="2">
        <v>12627</v>
      </c>
      <c r="H7824" s="11">
        <v>17.399999999999999</v>
      </c>
    </row>
    <row r="7825" spans="1:8" x14ac:dyDescent="0.25">
      <c r="A7825" s="2">
        <v>579393</v>
      </c>
      <c r="B7825" s="1">
        <v>22326</v>
      </c>
      <c r="C7825" s="2" t="s">
        <v>75</v>
      </c>
      <c r="D7825" s="2">
        <v>18</v>
      </c>
      <c r="E7825" s="3">
        <v>40876.504861111112</v>
      </c>
      <c r="F7825" s="11">
        <v>2.95</v>
      </c>
      <c r="G7825" s="2">
        <v>12627</v>
      </c>
      <c r="H7825" s="11">
        <v>53.1</v>
      </c>
    </row>
    <row r="7826" spans="1:8" x14ac:dyDescent="0.25">
      <c r="A7826" s="2">
        <v>579393</v>
      </c>
      <c r="B7826" s="1">
        <v>22554</v>
      </c>
      <c r="C7826" s="2" t="s">
        <v>110</v>
      </c>
      <c r="D7826" s="2">
        <v>12</v>
      </c>
      <c r="E7826" s="3">
        <v>40876.504861111112</v>
      </c>
      <c r="F7826" s="11">
        <v>1.65</v>
      </c>
      <c r="G7826" s="2">
        <v>12627</v>
      </c>
      <c r="H7826" s="11">
        <v>19.799999999999997</v>
      </c>
    </row>
    <row r="7827" spans="1:8" x14ac:dyDescent="0.25">
      <c r="A7827" s="2">
        <v>579393</v>
      </c>
      <c r="B7827" s="1">
        <v>22690</v>
      </c>
      <c r="C7827" s="2" t="s">
        <v>652</v>
      </c>
      <c r="D7827" s="2">
        <v>2</v>
      </c>
      <c r="E7827" s="3">
        <v>40876.504861111112</v>
      </c>
      <c r="F7827" s="11">
        <v>8.25</v>
      </c>
      <c r="G7827" s="2">
        <v>12627</v>
      </c>
      <c r="H7827" s="11">
        <v>16.5</v>
      </c>
    </row>
    <row r="7828" spans="1:8" x14ac:dyDescent="0.25">
      <c r="A7828" s="2">
        <v>579393</v>
      </c>
      <c r="B7828" s="1">
        <v>22691</v>
      </c>
      <c r="C7828" s="2" t="s">
        <v>1681</v>
      </c>
      <c r="D7828" s="2">
        <v>2</v>
      </c>
      <c r="E7828" s="3">
        <v>40876.504861111112</v>
      </c>
      <c r="F7828" s="11">
        <v>8.25</v>
      </c>
      <c r="G7828" s="2">
        <v>12627</v>
      </c>
      <c r="H7828" s="11">
        <v>16.5</v>
      </c>
    </row>
    <row r="7829" spans="1:8" x14ac:dyDescent="0.25">
      <c r="A7829" s="2">
        <v>579393</v>
      </c>
      <c r="B7829" s="1">
        <v>22962</v>
      </c>
      <c r="C7829" s="2" t="s">
        <v>14</v>
      </c>
      <c r="D7829" s="2">
        <v>12</v>
      </c>
      <c r="E7829" s="3">
        <v>40876.504861111112</v>
      </c>
      <c r="F7829" s="11">
        <v>0.85</v>
      </c>
      <c r="G7829" s="2">
        <v>12627</v>
      </c>
      <c r="H7829" s="11">
        <v>10.199999999999999</v>
      </c>
    </row>
    <row r="7830" spans="1:8" x14ac:dyDescent="0.25">
      <c r="A7830" s="2">
        <v>579393</v>
      </c>
      <c r="B7830" s="1">
        <v>23204</v>
      </c>
      <c r="C7830" s="2" t="s">
        <v>902</v>
      </c>
      <c r="D7830" s="2">
        <v>10</v>
      </c>
      <c r="E7830" s="3">
        <v>40876.504861111112</v>
      </c>
      <c r="F7830" s="11">
        <v>0.85</v>
      </c>
      <c r="G7830" s="2">
        <v>12627</v>
      </c>
      <c r="H7830" s="11">
        <v>8.5</v>
      </c>
    </row>
    <row r="7831" spans="1:8" x14ac:dyDescent="0.25">
      <c r="A7831" s="2">
        <v>579393</v>
      </c>
      <c r="B7831" s="1">
        <v>23473</v>
      </c>
      <c r="C7831" s="2" t="s">
        <v>1707</v>
      </c>
      <c r="D7831" s="2">
        <v>24</v>
      </c>
      <c r="E7831" s="3">
        <v>40876.504861111112</v>
      </c>
      <c r="F7831" s="11">
        <v>0.83</v>
      </c>
      <c r="G7831" s="2">
        <v>12627</v>
      </c>
      <c r="H7831" s="11">
        <v>19.919999999999998</v>
      </c>
    </row>
    <row r="7832" spans="1:8" x14ac:dyDescent="0.25">
      <c r="A7832" s="2">
        <v>579393</v>
      </c>
      <c r="B7832" s="1">
        <v>23474</v>
      </c>
      <c r="C7832" s="2" t="s">
        <v>1687</v>
      </c>
      <c r="D7832" s="2">
        <v>24</v>
      </c>
      <c r="E7832" s="3">
        <v>40876.504861111112</v>
      </c>
      <c r="F7832" s="11">
        <v>0.83</v>
      </c>
      <c r="G7832" s="2">
        <v>12627</v>
      </c>
      <c r="H7832" s="11">
        <v>19.919999999999998</v>
      </c>
    </row>
    <row r="7833" spans="1:8" x14ac:dyDescent="0.25">
      <c r="A7833" s="2">
        <v>579393</v>
      </c>
      <c r="B7833" s="1">
        <v>23475</v>
      </c>
      <c r="C7833" s="2" t="s">
        <v>1706</v>
      </c>
      <c r="D7833" s="2">
        <v>12</v>
      </c>
      <c r="E7833" s="3">
        <v>40876.504861111112</v>
      </c>
      <c r="F7833" s="11">
        <v>0.83</v>
      </c>
      <c r="G7833" s="2">
        <v>12627</v>
      </c>
      <c r="H7833" s="11">
        <v>9.9599999999999991</v>
      </c>
    </row>
    <row r="7834" spans="1:8" x14ac:dyDescent="0.25">
      <c r="A7834" s="2">
        <v>579393</v>
      </c>
      <c r="B7834" s="1">
        <v>23480</v>
      </c>
      <c r="C7834" s="2" t="s">
        <v>1686</v>
      </c>
      <c r="D7834" s="2">
        <v>8</v>
      </c>
      <c r="E7834" s="3">
        <v>40876.504861111112</v>
      </c>
      <c r="F7834" s="11">
        <v>3.75</v>
      </c>
      <c r="G7834" s="2">
        <v>12627</v>
      </c>
      <c r="H7834" s="11">
        <v>30</v>
      </c>
    </row>
    <row r="7835" spans="1:8" x14ac:dyDescent="0.25">
      <c r="A7835" s="2">
        <v>579393</v>
      </c>
      <c r="B7835" s="1">
        <v>23497</v>
      </c>
      <c r="C7835" s="2" t="s">
        <v>1738</v>
      </c>
      <c r="D7835" s="2">
        <v>12</v>
      </c>
      <c r="E7835" s="3">
        <v>40876.504861111112</v>
      </c>
      <c r="F7835" s="11">
        <v>1.45</v>
      </c>
      <c r="G7835" s="2">
        <v>12627</v>
      </c>
      <c r="H7835" s="11">
        <v>17.399999999999999</v>
      </c>
    </row>
    <row r="7836" spans="1:8" x14ac:dyDescent="0.25">
      <c r="A7836" s="2">
        <v>579393</v>
      </c>
      <c r="B7836" s="1">
        <v>23498</v>
      </c>
      <c r="C7836" s="2" t="s">
        <v>1795</v>
      </c>
      <c r="D7836" s="2">
        <v>12</v>
      </c>
      <c r="E7836" s="3">
        <v>40876.504861111112</v>
      </c>
      <c r="F7836" s="11">
        <v>1.45</v>
      </c>
      <c r="G7836" s="2">
        <v>12627</v>
      </c>
      <c r="H7836" s="11">
        <v>17.399999999999999</v>
      </c>
    </row>
    <row r="7837" spans="1:8" x14ac:dyDescent="0.25">
      <c r="A7837" s="2">
        <v>579393</v>
      </c>
      <c r="B7837" s="1">
        <v>23552</v>
      </c>
      <c r="C7837" s="2" t="s">
        <v>1796</v>
      </c>
      <c r="D7837" s="2">
        <v>6</v>
      </c>
      <c r="E7837" s="3">
        <v>40876.504861111112</v>
      </c>
      <c r="F7837" s="11">
        <v>2.08</v>
      </c>
      <c r="G7837" s="2">
        <v>12627</v>
      </c>
      <c r="H7837" s="11">
        <v>12.48</v>
      </c>
    </row>
    <row r="7838" spans="1:8" x14ac:dyDescent="0.25">
      <c r="A7838" s="2">
        <v>579393</v>
      </c>
      <c r="B7838" s="1">
        <v>23581</v>
      </c>
      <c r="C7838" s="2" t="s">
        <v>1721</v>
      </c>
      <c r="D7838" s="2">
        <v>10</v>
      </c>
      <c r="E7838" s="3">
        <v>40876.504861111112</v>
      </c>
      <c r="F7838" s="11">
        <v>2.08</v>
      </c>
      <c r="G7838" s="2">
        <v>12627</v>
      </c>
      <c r="H7838" s="11">
        <v>20.8</v>
      </c>
    </row>
    <row r="7839" spans="1:8" x14ac:dyDescent="0.25">
      <c r="A7839" s="2">
        <v>579393</v>
      </c>
      <c r="B7839" s="1">
        <v>23582</v>
      </c>
      <c r="C7839" s="2" t="s">
        <v>1711</v>
      </c>
      <c r="D7839" s="2">
        <v>10</v>
      </c>
      <c r="E7839" s="3">
        <v>40876.504861111112</v>
      </c>
      <c r="F7839" s="11">
        <v>2.08</v>
      </c>
      <c r="G7839" s="2">
        <v>12627</v>
      </c>
      <c r="H7839" s="11">
        <v>20.8</v>
      </c>
    </row>
    <row r="7840" spans="1:8" x14ac:dyDescent="0.25">
      <c r="A7840" s="2">
        <v>579393</v>
      </c>
      <c r="B7840" s="1">
        <v>23583</v>
      </c>
      <c r="C7840" s="2" t="s">
        <v>1720</v>
      </c>
      <c r="D7840" s="2">
        <v>10</v>
      </c>
      <c r="E7840" s="3">
        <v>40876.504861111112</v>
      </c>
      <c r="F7840" s="11">
        <v>1.65</v>
      </c>
      <c r="G7840" s="2">
        <v>12627</v>
      </c>
      <c r="H7840" s="11">
        <v>16.5</v>
      </c>
    </row>
    <row r="7841" spans="1:8" x14ac:dyDescent="0.25">
      <c r="A7841" s="2">
        <v>579393</v>
      </c>
      <c r="B7841" s="1" t="s">
        <v>1797</v>
      </c>
      <c r="C7841" s="2" t="s">
        <v>1798</v>
      </c>
      <c r="D7841" s="2">
        <v>12</v>
      </c>
      <c r="E7841" s="3">
        <v>40876.504861111112</v>
      </c>
      <c r="F7841" s="11">
        <v>1.25</v>
      </c>
      <c r="G7841" s="2">
        <v>12627</v>
      </c>
      <c r="H7841" s="11">
        <v>15</v>
      </c>
    </row>
    <row r="7842" spans="1:8" x14ac:dyDescent="0.25">
      <c r="A7842" s="2">
        <v>579393</v>
      </c>
      <c r="B7842" s="1" t="s">
        <v>1799</v>
      </c>
      <c r="C7842" s="2" t="s">
        <v>1800</v>
      </c>
      <c r="D7842" s="2">
        <v>12</v>
      </c>
      <c r="E7842" s="3">
        <v>40876.504861111112</v>
      </c>
      <c r="F7842" s="11">
        <v>1.25</v>
      </c>
      <c r="G7842" s="2">
        <v>12627</v>
      </c>
      <c r="H7842" s="11">
        <v>15</v>
      </c>
    </row>
    <row r="7843" spans="1:8" x14ac:dyDescent="0.25">
      <c r="A7843" s="2">
        <v>579416</v>
      </c>
      <c r="B7843" s="1">
        <v>22621</v>
      </c>
      <c r="C7843" s="2" t="s">
        <v>193</v>
      </c>
      <c r="D7843" s="2">
        <v>12</v>
      </c>
      <c r="E7843" s="3">
        <v>40876.541666666664</v>
      </c>
      <c r="F7843" s="11">
        <v>1.65</v>
      </c>
      <c r="G7843" s="2">
        <v>12471</v>
      </c>
      <c r="H7843" s="11">
        <v>19.799999999999997</v>
      </c>
    </row>
    <row r="7844" spans="1:8" x14ac:dyDescent="0.25">
      <c r="A7844" s="2">
        <v>579416</v>
      </c>
      <c r="B7844" s="1">
        <v>22728</v>
      </c>
      <c r="C7844" s="2" t="s">
        <v>191</v>
      </c>
      <c r="D7844" s="2">
        <v>8</v>
      </c>
      <c r="E7844" s="3">
        <v>40876.541666666664</v>
      </c>
      <c r="F7844" s="11">
        <v>3.75</v>
      </c>
      <c r="G7844" s="2">
        <v>12471</v>
      </c>
      <c r="H7844" s="11">
        <v>30</v>
      </c>
    </row>
    <row r="7845" spans="1:8" x14ac:dyDescent="0.25">
      <c r="A7845" s="2">
        <v>579416</v>
      </c>
      <c r="B7845" s="1">
        <v>22961</v>
      </c>
      <c r="C7845" s="2" t="s">
        <v>13</v>
      </c>
      <c r="D7845" s="2">
        <v>12</v>
      </c>
      <c r="E7845" s="3">
        <v>40876.541666666664</v>
      </c>
      <c r="F7845" s="11">
        <v>1.45</v>
      </c>
      <c r="G7845" s="2">
        <v>12471</v>
      </c>
      <c r="H7845" s="11">
        <v>17.399999999999999</v>
      </c>
    </row>
    <row r="7846" spans="1:8" x14ac:dyDescent="0.25">
      <c r="A7846" s="2">
        <v>579416</v>
      </c>
      <c r="B7846" s="1">
        <v>23084</v>
      </c>
      <c r="C7846" s="2" t="s">
        <v>961</v>
      </c>
      <c r="D7846" s="2">
        <v>72</v>
      </c>
      <c r="E7846" s="3">
        <v>40876.541666666664</v>
      </c>
      <c r="F7846" s="11">
        <v>1.79</v>
      </c>
      <c r="G7846" s="2">
        <v>12471</v>
      </c>
      <c r="H7846" s="11">
        <v>128.88</v>
      </c>
    </row>
    <row r="7847" spans="1:8" x14ac:dyDescent="0.25">
      <c r="A7847" s="2">
        <v>579416</v>
      </c>
      <c r="B7847" s="1">
        <v>23113</v>
      </c>
      <c r="C7847" s="2" t="s">
        <v>1497</v>
      </c>
      <c r="D7847" s="2">
        <v>6</v>
      </c>
      <c r="E7847" s="3">
        <v>40876.541666666664</v>
      </c>
      <c r="F7847" s="11">
        <v>4.95</v>
      </c>
      <c r="G7847" s="2">
        <v>12471</v>
      </c>
      <c r="H7847" s="11">
        <v>29.700000000000003</v>
      </c>
    </row>
    <row r="7848" spans="1:8" x14ac:dyDescent="0.25">
      <c r="A7848" s="2">
        <v>579416</v>
      </c>
      <c r="B7848" s="1">
        <v>23198</v>
      </c>
      <c r="C7848" s="2" t="s">
        <v>1187</v>
      </c>
      <c r="D7848" s="2">
        <v>12</v>
      </c>
      <c r="E7848" s="3">
        <v>40876.541666666664</v>
      </c>
      <c r="F7848" s="11">
        <v>1.45</v>
      </c>
      <c r="G7848" s="2">
        <v>12471</v>
      </c>
      <c r="H7848" s="11">
        <v>17.399999999999999</v>
      </c>
    </row>
    <row r="7849" spans="1:8" x14ac:dyDescent="0.25">
      <c r="A7849" s="2">
        <v>579416</v>
      </c>
      <c r="B7849" s="1">
        <v>23319</v>
      </c>
      <c r="C7849" s="2" t="s">
        <v>1183</v>
      </c>
      <c r="D7849" s="2">
        <v>48</v>
      </c>
      <c r="E7849" s="3">
        <v>40876.541666666664</v>
      </c>
      <c r="F7849" s="11">
        <v>2.08</v>
      </c>
      <c r="G7849" s="2">
        <v>12471</v>
      </c>
      <c r="H7849" s="11">
        <v>99.84</v>
      </c>
    </row>
    <row r="7850" spans="1:8" x14ac:dyDescent="0.25">
      <c r="A7850" s="2">
        <v>579416</v>
      </c>
      <c r="B7850" s="1">
        <v>23347</v>
      </c>
      <c r="C7850" s="2" t="s">
        <v>1702</v>
      </c>
      <c r="D7850" s="2">
        <v>12</v>
      </c>
      <c r="E7850" s="3">
        <v>40876.541666666664</v>
      </c>
      <c r="F7850" s="11">
        <v>1.25</v>
      </c>
      <c r="G7850" s="2">
        <v>12471</v>
      </c>
      <c r="H7850" s="11">
        <v>15</v>
      </c>
    </row>
    <row r="7851" spans="1:8" x14ac:dyDescent="0.25">
      <c r="A7851" s="2">
        <v>579416</v>
      </c>
      <c r="B7851" s="1">
        <v>23392</v>
      </c>
      <c r="C7851" s="2" t="s">
        <v>1595</v>
      </c>
      <c r="D7851" s="2">
        <v>18</v>
      </c>
      <c r="E7851" s="3">
        <v>40876.541666666664</v>
      </c>
      <c r="F7851" s="11">
        <v>2.08</v>
      </c>
      <c r="G7851" s="2">
        <v>12471</v>
      </c>
      <c r="H7851" s="11">
        <v>37.44</v>
      </c>
    </row>
    <row r="7852" spans="1:8" x14ac:dyDescent="0.25">
      <c r="A7852" s="2">
        <v>579416</v>
      </c>
      <c r="B7852" s="1">
        <v>23480</v>
      </c>
      <c r="C7852" s="2" t="s">
        <v>1686</v>
      </c>
      <c r="D7852" s="2">
        <v>16</v>
      </c>
      <c r="E7852" s="3">
        <v>40876.541666666664</v>
      </c>
      <c r="F7852" s="11">
        <v>3.75</v>
      </c>
      <c r="G7852" s="2">
        <v>12471</v>
      </c>
      <c r="H7852" s="11">
        <v>60</v>
      </c>
    </row>
    <row r="7853" spans="1:8" x14ac:dyDescent="0.25">
      <c r="A7853" s="2">
        <v>579416</v>
      </c>
      <c r="B7853" s="1">
        <v>23569</v>
      </c>
      <c r="C7853" s="2" t="s">
        <v>1699</v>
      </c>
      <c r="D7853" s="2">
        <v>12</v>
      </c>
      <c r="E7853" s="3">
        <v>40876.541666666664</v>
      </c>
      <c r="F7853" s="11">
        <v>4.95</v>
      </c>
      <c r="G7853" s="2">
        <v>12471</v>
      </c>
      <c r="H7853" s="11">
        <v>59.400000000000006</v>
      </c>
    </row>
    <row r="7854" spans="1:8" x14ac:dyDescent="0.25">
      <c r="A7854" s="2">
        <v>579419</v>
      </c>
      <c r="B7854" s="1">
        <v>23498</v>
      </c>
      <c r="C7854" s="2" t="s">
        <v>1795</v>
      </c>
      <c r="D7854" s="2">
        <v>12</v>
      </c>
      <c r="E7854" s="3">
        <v>40876.542361111111</v>
      </c>
      <c r="F7854" s="11">
        <v>1.45</v>
      </c>
      <c r="G7854" s="2">
        <v>12471</v>
      </c>
      <c r="H7854" s="11">
        <v>17.399999999999999</v>
      </c>
    </row>
    <row r="7855" spans="1:8" x14ac:dyDescent="0.25">
      <c r="A7855" s="2">
        <v>579419</v>
      </c>
      <c r="B7855" s="1">
        <v>23552</v>
      </c>
      <c r="C7855" s="2" t="s">
        <v>1796</v>
      </c>
      <c r="D7855" s="2">
        <v>6</v>
      </c>
      <c r="E7855" s="3">
        <v>40876.542361111111</v>
      </c>
      <c r="F7855" s="11">
        <v>2.08</v>
      </c>
      <c r="G7855" s="2">
        <v>12471</v>
      </c>
      <c r="H7855" s="11">
        <v>12.48</v>
      </c>
    </row>
    <row r="7856" spans="1:8" x14ac:dyDescent="0.25">
      <c r="A7856" s="2">
        <v>579419</v>
      </c>
      <c r="B7856" s="1">
        <v>23560</v>
      </c>
      <c r="C7856" s="2" t="s">
        <v>1802</v>
      </c>
      <c r="D7856" s="2">
        <v>6</v>
      </c>
      <c r="E7856" s="3">
        <v>40876.542361111111</v>
      </c>
      <c r="F7856" s="11">
        <v>2.89</v>
      </c>
      <c r="G7856" s="2">
        <v>12471</v>
      </c>
      <c r="H7856" s="11">
        <v>17.34</v>
      </c>
    </row>
    <row r="7857" spans="1:8" x14ac:dyDescent="0.25">
      <c r="A7857" s="2">
        <v>579419</v>
      </c>
      <c r="B7857" s="1">
        <v>23576</v>
      </c>
      <c r="C7857" s="2" t="s">
        <v>1803</v>
      </c>
      <c r="D7857" s="2">
        <v>8</v>
      </c>
      <c r="E7857" s="3">
        <v>40876.542361111111</v>
      </c>
      <c r="F7857" s="11">
        <v>1.95</v>
      </c>
      <c r="G7857" s="2">
        <v>12471</v>
      </c>
      <c r="H7857" s="11">
        <v>15.6</v>
      </c>
    </row>
    <row r="7858" spans="1:8" x14ac:dyDescent="0.25">
      <c r="A7858" s="2">
        <v>579419</v>
      </c>
      <c r="B7858" s="1">
        <v>23579</v>
      </c>
      <c r="C7858" s="2" t="s">
        <v>1801</v>
      </c>
      <c r="D7858" s="2">
        <v>8</v>
      </c>
      <c r="E7858" s="3">
        <v>40876.542361111111</v>
      </c>
      <c r="F7858" s="11">
        <v>1.95</v>
      </c>
      <c r="G7858" s="2">
        <v>12471</v>
      </c>
      <c r="H7858" s="11">
        <v>15.6</v>
      </c>
    </row>
    <row r="7859" spans="1:8" x14ac:dyDescent="0.25">
      <c r="A7859" s="2">
        <v>579419</v>
      </c>
      <c r="B7859" s="1">
        <v>23580</v>
      </c>
      <c r="C7859" s="2" t="s">
        <v>1804</v>
      </c>
      <c r="D7859" s="2">
        <v>8</v>
      </c>
      <c r="E7859" s="3">
        <v>40876.542361111111</v>
      </c>
      <c r="F7859" s="11">
        <v>1.95</v>
      </c>
      <c r="G7859" s="2">
        <v>12471</v>
      </c>
      <c r="H7859" s="11">
        <v>15.6</v>
      </c>
    </row>
    <row r="7860" spans="1:8" x14ac:dyDescent="0.25">
      <c r="A7860" s="2">
        <v>579747</v>
      </c>
      <c r="B7860" s="1">
        <v>21121</v>
      </c>
      <c r="C7860" s="2" t="s">
        <v>326</v>
      </c>
      <c r="D7860" s="2">
        <v>24</v>
      </c>
      <c r="E7860" s="3">
        <v>40877.611111111109</v>
      </c>
      <c r="F7860" s="11">
        <v>1.25</v>
      </c>
      <c r="G7860" s="2">
        <v>12528</v>
      </c>
      <c r="H7860" s="11">
        <v>30</v>
      </c>
    </row>
    <row r="7861" spans="1:8" x14ac:dyDescent="0.25">
      <c r="A7861" s="2">
        <v>579747</v>
      </c>
      <c r="B7861" s="1">
        <v>21122</v>
      </c>
      <c r="C7861" s="2" t="s">
        <v>218</v>
      </c>
      <c r="D7861" s="2">
        <v>24</v>
      </c>
      <c r="E7861" s="3">
        <v>40877.611111111109</v>
      </c>
      <c r="F7861" s="11">
        <v>1.25</v>
      </c>
      <c r="G7861" s="2">
        <v>12528</v>
      </c>
      <c r="H7861" s="11">
        <v>30</v>
      </c>
    </row>
    <row r="7862" spans="1:8" x14ac:dyDescent="0.25">
      <c r="A7862" s="2">
        <v>579747</v>
      </c>
      <c r="B7862" s="1">
        <v>21124</v>
      </c>
      <c r="C7862" s="2" t="s">
        <v>531</v>
      </c>
      <c r="D7862" s="2">
        <v>24</v>
      </c>
      <c r="E7862" s="3">
        <v>40877.611111111109</v>
      </c>
      <c r="F7862" s="11">
        <v>1.25</v>
      </c>
      <c r="G7862" s="2">
        <v>12528</v>
      </c>
      <c r="H7862" s="11">
        <v>30</v>
      </c>
    </row>
    <row r="7863" spans="1:8" x14ac:dyDescent="0.25">
      <c r="A7863" s="2">
        <v>579747</v>
      </c>
      <c r="B7863" s="1">
        <v>21232</v>
      </c>
      <c r="C7863" s="2" t="s">
        <v>1725</v>
      </c>
      <c r="D7863" s="2">
        <v>24</v>
      </c>
      <c r="E7863" s="3">
        <v>40877.611111111109</v>
      </c>
      <c r="F7863" s="11">
        <v>1.25</v>
      </c>
      <c r="G7863" s="2">
        <v>12528</v>
      </c>
      <c r="H7863" s="11">
        <v>30</v>
      </c>
    </row>
    <row r="7864" spans="1:8" x14ac:dyDescent="0.25">
      <c r="A7864" s="2">
        <v>579747</v>
      </c>
      <c r="B7864" s="1">
        <v>22423</v>
      </c>
      <c r="C7864" s="2" t="s">
        <v>100</v>
      </c>
      <c r="D7864" s="2">
        <v>4</v>
      </c>
      <c r="E7864" s="3">
        <v>40877.611111111109</v>
      </c>
      <c r="F7864" s="11">
        <v>12.75</v>
      </c>
      <c r="G7864" s="2">
        <v>12528</v>
      </c>
      <c r="H7864" s="11">
        <v>51</v>
      </c>
    </row>
    <row r="7865" spans="1:8" x14ac:dyDescent="0.25">
      <c r="A7865" s="2">
        <v>579747</v>
      </c>
      <c r="B7865" s="1">
        <v>22649</v>
      </c>
      <c r="C7865" s="2" t="s">
        <v>184</v>
      </c>
      <c r="D7865" s="2">
        <v>8</v>
      </c>
      <c r="E7865" s="3">
        <v>40877.611111111109</v>
      </c>
      <c r="F7865" s="11">
        <v>4.95</v>
      </c>
      <c r="G7865" s="2">
        <v>12528</v>
      </c>
      <c r="H7865" s="11">
        <v>39.6</v>
      </c>
    </row>
    <row r="7866" spans="1:8" x14ac:dyDescent="0.25">
      <c r="A7866" s="2">
        <v>579747</v>
      </c>
      <c r="B7866" s="1">
        <v>22851</v>
      </c>
      <c r="C7866" s="2" t="s">
        <v>292</v>
      </c>
      <c r="D7866" s="2">
        <v>12</v>
      </c>
      <c r="E7866" s="3">
        <v>40877.611111111109</v>
      </c>
      <c r="F7866" s="11">
        <v>0.85</v>
      </c>
      <c r="G7866" s="2">
        <v>12528</v>
      </c>
      <c r="H7866" s="11">
        <v>10.199999999999999</v>
      </c>
    </row>
    <row r="7867" spans="1:8" x14ac:dyDescent="0.25">
      <c r="A7867" s="2">
        <v>579747</v>
      </c>
      <c r="B7867" s="1">
        <v>48185</v>
      </c>
      <c r="C7867" s="2" t="s">
        <v>257</v>
      </c>
      <c r="D7867" s="2">
        <v>4</v>
      </c>
      <c r="E7867" s="3">
        <v>40877.611111111109</v>
      </c>
      <c r="F7867" s="11">
        <v>8.25</v>
      </c>
      <c r="G7867" s="2">
        <v>12528</v>
      </c>
      <c r="H7867" s="11">
        <v>33</v>
      </c>
    </row>
    <row r="7868" spans="1:8" x14ac:dyDescent="0.25">
      <c r="A7868" s="2">
        <v>579747</v>
      </c>
      <c r="B7868" s="1" t="s">
        <v>140</v>
      </c>
      <c r="C7868" s="2" t="s">
        <v>141</v>
      </c>
      <c r="D7868" s="2">
        <v>10</v>
      </c>
      <c r="E7868" s="3">
        <v>40877.611111111109</v>
      </c>
      <c r="F7868" s="11">
        <v>1.25</v>
      </c>
      <c r="G7868" s="2">
        <v>12528</v>
      </c>
      <c r="H7868" s="11">
        <v>12.5</v>
      </c>
    </row>
    <row r="7869" spans="1:8" x14ac:dyDescent="0.25">
      <c r="A7869" s="2">
        <v>579747</v>
      </c>
      <c r="B7869" s="1" t="s">
        <v>253</v>
      </c>
      <c r="C7869" s="2" t="s">
        <v>254</v>
      </c>
      <c r="D7869" s="2">
        <v>6</v>
      </c>
      <c r="E7869" s="3">
        <v>40877.611111111109</v>
      </c>
      <c r="F7869" s="11">
        <v>5.95</v>
      </c>
      <c r="G7869" s="2">
        <v>12528</v>
      </c>
      <c r="H7869" s="11">
        <v>35.700000000000003</v>
      </c>
    </row>
    <row r="7870" spans="1:8" x14ac:dyDescent="0.25">
      <c r="A7870" s="2">
        <v>579747</v>
      </c>
      <c r="B7870" s="1" t="s">
        <v>1200</v>
      </c>
      <c r="C7870" s="2" t="s">
        <v>1201</v>
      </c>
      <c r="D7870" s="2">
        <v>8</v>
      </c>
      <c r="E7870" s="3">
        <v>40877.611111111109</v>
      </c>
      <c r="F7870" s="11">
        <v>1.95</v>
      </c>
      <c r="G7870" s="2">
        <v>12528</v>
      </c>
      <c r="H7870" s="11">
        <v>15.6</v>
      </c>
    </row>
    <row r="7871" spans="1:8" x14ac:dyDescent="0.25">
      <c r="A7871" s="2">
        <v>579786</v>
      </c>
      <c r="B7871" s="1">
        <v>21580</v>
      </c>
      <c r="C7871" s="2" t="s">
        <v>575</v>
      </c>
      <c r="D7871" s="2">
        <v>12</v>
      </c>
      <c r="E7871" s="3">
        <v>40877.646527777775</v>
      </c>
      <c r="F7871" s="11">
        <v>2.25</v>
      </c>
      <c r="G7871" s="2">
        <v>12524</v>
      </c>
      <c r="H7871" s="11">
        <v>27</v>
      </c>
    </row>
    <row r="7872" spans="1:8" x14ac:dyDescent="0.25">
      <c r="A7872" s="2">
        <v>579786</v>
      </c>
      <c r="B7872" s="1">
        <v>22326</v>
      </c>
      <c r="C7872" s="2" t="s">
        <v>75</v>
      </c>
      <c r="D7872" s="2">
        <v>48</v>
      </c>
      <c r="E7872" s="3">
        <v>40877.646527777775</v>
      </c>
      <c r="F7872" s="11">
        <v>2.5499999999999998</v>
      </c>
      <c r="G7872" s="2">
        <v>12524</v>
      </c>
      <c r="H7872" s="11">
        <v>122.39999999999999</v>
      </c>
    </row>
    <row r="7873" spans="1:8" x14ac:dyDescent="0.25">
      <c r="A7873" s="2">
        <v>579786</v>
      </c>
      <c r="B7873" s="1">
        <v>22327</v>
      </c>
      <c r="C7873" s="2" t="s">
        <v>335</v>
      </c>
      <c r="D7873" s="2">
        <v>48</v>
      </c>
      <c r="E7873" s="3">
        <v>40877.646527777775</v>
      </c>
      <c r="F7873" s="11">
        <v>2.5499999999999998</v>
      </c>
      <c r="G7873" s="2">
        <v>12524</v>
      </c>
      <c r="H7873" s="11">
        <v>122.39999999999999</v>
      </c>
    </row>
    <row r="7874" spans="1:8" x14ac:dyDescent="0.25">
      <c r="A7874" s="2">
        <v>579901</v>
      </c>
      <c r="B7874" s="1">
        <v>21232</v>
      </c>
      <c r="C7874" s="2" t="s">
        <v>1725</v>
      </c>
      <c r="D7874" s="2">
        <v>12</v>
      </c>
      <c r="E7874" s="3">
        <v>40878.357638888891</v>
      </c>
      <c r="F7874" s="11">
        <v>1.25</v>
      </c>
      <c r="G7874" s="2">
        <v>12569</v>
      </c>
      <c r="H7874" s="11">
        <v>15</v>
      </c>
    </row>
    <row r="7875" spans="1:8" x14ac:dyDescent="0.25">
      <c r="A7875" s="2">
        <v>579901</v>
      </c>
      <c r="B7875" s="1">
        <v>22055</v>
      </c>
      <c r="C7875" s="2" t="s">
        <v>380</v>
      </c>
      <c r="D7875" s="2">
        <v>8</v>
      </c>
      <c r="E7875" s="3">
        <v>40878.357638888891</v>
      </c>
      <c r="F7875" s="11">
        <v>1.65</v>
      </c>
      <c r="G7875" s="2">
        <v>12569</v>
      </c>
      <c r="H7875" s="11">
        <v>13.2</v>
      </c>
    </row>
    <row r="7876" spans="1:8" x14ac:dyDescent="0.25">
      <c r="A7876" s="2">
        <v>579901</v>
      </c>
      <c r="B7876" s="1">
        <v>22398</v>
      </c>
      <c r="C7876" s="2" t="s">
        <v>269</v>
      </c>
      <c r="D7876" s="2">
        <v>12</v>
      </c>
      <c r="E7876" s="3">
        <v>40878.357638888891</v>
      </c>
      <c r="F7876" s="11">
        <v>0.39</v>
      </c>
      <c r="G7876" s="2">
        <v>12569</v>
      </c>
      <c r="H7876" s="11">
        <v>4.68</v>
      </c>
    </row>
    <row r="7877" spans="1:8" x14ac:dyDescent="0.25">
      <c r="A7877" s="2">
        <v>579901</v>
      </c>
      <c r="B7877" s="1">
        <v>22649</v>
      </c>
      <c r="C7877" s="2" t="s">
        <v>184</v>
      </c>
      <c r="D7877" s="2">
        <v>8</v>
      </c>
      <c r="E7877" s="3">
        <v>40878.357638888891</v>
      </c>
      <c r="F7877" s="11">
        <v>4.95</v>
      </c>
      <c r="G7877" s="2">
        <v>12569</v>
      </c>
      <c r="H7877" s="11">
        <v>39.6</v>
      </c>
    </row>
    <row r="7878" spans="1:8" x14ac:dyDescent="0.25">
      <c r="A7878" s="2">
        <v>579901</v>
      </c>
      <c r="B7878" s="1">
        <v>23578</v>
      </c>
      <c r="C7878" s="2" t="s">
        <v>1805</v>
      </c>
      <c r="D7878" s="2">
        <v>8</v>
      </c>
      <c r="E7878" s="3">
        <v>40878.357638888891</v>
      </c>
      <c r="F7878" s="11">
        <v>1.95</v>
      </c>
      <c r="G7878" s="2">
        <v>12569</v>
      </c>
      <c r="H7878" s="11">
        <v>15.6</v>
      </c>
    </row>
    <row r="7879" spans="1:8" x14ac:dyDescent="0.25">
      <c r="A7879" s="2">
        <v>579901</v>
      </c>
      <c r="B7879" s="1">
        <v>37447</v>
      </c>
      <c r="C7879" s="2" t="s">
        <v>579</v>
      </c>
      <c r="D7879" s="2">
        <v>12</v>
      </c>
      <c r="E7879" s="3">
        <v>40878.357638888891</v>
      </c>
      <c r="F7879" s="11">
        <v>1.49</v>
      </c>
      <c r="G7879" s="2">
        <v>12569</v>
      </c>
      <c r="H7879" s="11">
        <v>17.88</v>
      </c>
    </row>
    <row r="7880" spans="1:8" x14ac:dyDescent="0.25">
      <c r="A7880" s="2">
        <v>579901</v>
      </c>
      <c r="B7880" s="1">
        <v>37448</v>
      </c>
      <c r="C7880" s="2" t="s">
        <v>252</v>
      </c>
      <c r="D7880" s="2">
        <v>12</v>
      </c>
      <c r="E7880" s="3">
        <v>40878.357638888891</v>
      </c>
      <c r="F7880" s="11">
        <v>1.49</v>
      </c>
      <c r="G7880" s="2">
        <v>12569</v>
      </c>
      <c r="H7880" s="11">
        <v>17.88</v>
      </c>
    </row>
    <row r="7881" spans="1:8" x14ac:dyDescent="0.25">
      <c r="A7881" s="2">
        <v>579901</v>
      </c>
      <c r="B7881" s="1" t="s">
        <v>140</v>
      </c>
      <c r="C7881" s="2" t="s">
        <v>141</v>
      </c>
      <c r="D7881" s="2">
        <v>10</v>
      </c>
      <c r="E7881" s="3">
        <v>40878.357638888891</v>
      </c>
      <c r="F7881" s="11">
        <v>1.25</v>
      </c>
      <c r="G7881" s="2">
        <v>12569</v>
      </c>
      <c r="H7881" s="11">
        <v>12.5</v>
      </c>
    </row>
    <row r="7882" spans="1:8" x14ac:dyDescent="0.25">
      <c r="A7882" s="2">
        <v>579901</v>
      </c>
      <c r="B7882" s="1" t="s">
        <v>253</v>
      </c>
      <c r="C7882" s="2" t="s">
        <v>254</v>
      </c>
      <c r="D7882" s="2">
        <v>3</v>
      </c>
      <c r="E7882" s="3">
        <v>40878.357638888891</v>
      </c>
      <c r="F7882" s="11">
        <v>5.95</v>
      </c>
      <c r="G7882" s="2">
        <v>12569</v>
      </c>
      <c r="H7882" s="11">
        <v>17.850000000000001</v>
      </c>
    </row>
    <row r="7883" spans="1:8" x14ac:dyDescent="0.25">
      <c r="A7883" s="2">
        <v>579927</v>
      </c>
      <c r="B7883" s="1">
        <v>21537</v>
      </c>
      <c r="C7883" s="2" t="s">
        <v>800</v>
      </c>
      <c r="D7883" s="2">
        <v>4</v>
      </c>
      <c r="E7883" s="3">
        <v>40878.388888888891</v>
      </c>
      <c r="F7883" s="11">
        <v>4.25</v>
      </c>
      <c r="G7883" s="2">
        <v>12572</v>
      </c>
      <c r="H7883" s="11">
        <v>17</v>
      </c>
    </row>
    <row r="7884" spans="1:8" x14ac:dyDescent="0.25">
      <c r="A7884" s="2">
        <v>579927</v>
      </c>
      <c r="B7884" s="1">
        <v>21871</v>
      </c>
      <c r="C7884" s="2" t="s">
        <v>246</v>
      </c>
      <c r="D7884" s="2">
        <v>36</v>
      </c>
      <c r="E7884" s="3">
        <v>40878.388888888891</v>
      </c>
      <c r="F7884" s="11">
        <v>1.45</v>
      </c>
      <c r="G7884" s="2">
        <v>12572</v>
      </c>
      <c r="H7884" s="11">
        <v>52.199999999999996</v>
      </c>
    </row>
    <row r="7885" spans="1:8" x14ac:dyDescent="0.25">
      <c r="A7885" s="2">
        <v>579927</v>
      </c>
      <c r="B7885" s="1">
        <v>22423</v>
      </c>
      <c r="C7885" s="2" t="s">
        <v>100</v>
      </c>
      <c r="D7885" s="2">
        <v>4</v>
      </c>
      <c r="E7885" s="3">
        <v>40878.388888888891</v>
      </c>
      <c r="F7885" s="11">
        <v>12.75</v>
      </c>
      <c r="G7885" s="2">
        <v>12572</v>
      </c>
      <c r="H7885" s="11">
        <v>51</v>
      </c>
    </row>
    <row r="7886" spans="1:8" x14ac:dyDescent="0.25">
      <c r="A7886" s="2">
        <v>579927</v>
      </c>
      <c r="B7886" s="1">
        <v>22697</v>
      </c>
      <c r="C7886" s="2" t="s">
        <v>1232</v>
      </c>
      <c r="D7886" s="2">
        <v>6</v>
      </c>
      <c r="E7886" s="3">
        <v>40878.388888888891</v>
      </c>
      <c r="F7886" s="11">
        <v>2.95</v>
      </c>
      <c r="G7886" s="2">
        <v>12572</v>
      </c>
      <c r="H7886" s="11">
        <v>17.700000000000003</v>
      </c>
    </row>
    <row r="7887" spans="1:8" x14ac:dyDescent="0.25">
      <c r="A7887" s="2">
        <v>579927</v>
      </c>
      <c r="B7887" s="1">
        <v>22698</v>
      </c>
      <c r="C7887" s="2" t="s">
        <v>1414</v>
      </c>
      <c r="D7887" s="2">
        <v>6</v>
      </c>
      <c r="E7887" s="3">
        <v>40878.388888888891</v>
      </c>
      <c r="F7887" s="11">
        <v>2.95</v>
      </c>
      <c r="G7887" s="2">
        <v>12572</v>
      </c>
      <c r="H7887" s="11">
        <v>17.700000000000003</v>
      </c>
    </row>
    <row r="7888" spans="1:8" x14ac:dyDescent="0.25">
      <c r="A7888" s="2">
        <v>579927</v>
      </c>
      <c r="B7888" s="1">
        <v>22699</v>
      </c>
      <c r="C7888" s="2" t="s">
        <v>1415</v>
      </c>
      <c r="D7888" s="2">
        <v>6</v>
      </c>
      <c r="E7888" s="3">
        <v>40878.388888888891</v>
      </c>
      <c r="F7888" s="11">
        <v>2.95</v>
      </c>
      <c r="G7888" s="2">
        <v>12572</v>
      </c>
      <c r="H7888" s="11">
        <v>17.700000000000003</v>
      </c>
    </row>
    <row r="7889" spans="1:8" x14ac:dyDescent="0.25">
      <c r="A7889" s="2">
        <v>579927</v>
      </c>
      <c r="B7889" s="1">
        <v>22725</v>
      </c>
      <c r="C7889" s="2" t="s">
        <v>162</v>
      </c>
      <c r="D7889" s="2">
        <v>4</v>
      </c>
      <c r="E7889" s="3">
        <v>40878.388888888891</v>
      </c>
      <c r="F7889" s="11">
        <v>3.75</v>
      </c>
      <c r="G7889" s="2">
        <v>12572</v>
      </c>
      <c r="H7889" s="11">
        <v>15</v>
      </c>
    </row>
    <row r="7890" spans="1:8" x14ac:dyDescent="0.25">
      <c r="A7890" s="2">
        <v>579927</v>
      </c>
      <c r="B7890" s="1">
        <v>22726</v>
      </c>
      <c r="C7890" s="2" t="s">
        <v>834</v>
      </c>
      <c r="D7890" s="2">
        <v>4</v>
      </c>
      <c r="E7890" s="3">
        <v>40878.388888888891</v>
      </c>
      <c r="F7890" s="11">
        <v>3.75</v>
      </c>
      <c r="G7890" s="2">
        <v>12572</v>
      </c>
      <c r="H7890" s="11">
        <v>15</v>
      </c>
    </row>
    <row r="7891" spans="1:8" x14ac:dyDescent="0.25">
      <c r="A7891" s="2">
        <v>579927</v>
      </c>
      <c r="B7891" s="1">
        <v>22727</v>
      </c>
      <c r="C7891" s="2" t="s">
        <v>161</v>
      </c>
      <c r="D7891" s="2">
        <v>4</v>
      </c>
      <c r="E7891" s="3">
        <v>40878.388888888891</v>
      </c>
      <c r="F7891" s="11">
        <v>3.75</v>
      </c>
      <c r="G7891" s="2">
        <v>12572</v>
      </c>
      <c r="H7891" s="11">
        <v>15</v>
      </c>
    </row>
    <row r="7892" spans="1:8" x14ac:dyDescent="0.25">
      <c r="A7892" s="2">
        <v>579927</v>
      </c>
      <c r="B7892" s="1">
        <v>22728</v>
      </c>
      <c r="C7892" s="2" t="s">
        <v>191</v>
      </c>
      <c r="D7892" s="2">
        <v>4</v>
      </c>
      <c r="E7892" s="3">
        <v>40878.388888888891</v>
      </c>
      <c r="F7892" s="11">
        <v>3.75</v>
      </c>
      <c r="G7892" s="2">
        <v>12572</v>
      </c>
      <c r="H7892" s="11">
        <v>15</v>
      </c>
    </row>
    <row r="7893" spans="1:8" x14ac:dyDescent="0.25">
      <c r="A7893" s="2">
        <v>579927</v>
      </c>
      <c r="B7893" s="1">
        <v>22730</v>
      </c>
      <c r="C7893" s="2" t="s">
        <v>160</v>
      </c>
      <c r="D7893" s="2">
        <v>4</v>
      </c>
      <c r="E7893" s="3">
        <v>40878.388888888891</v>
      </c>
      <c r="F7893" s="11">
        <v>3.75</v>
      </c>
      <c r="G7893" s="2">
        <v>12572</v>
      </c>
      <c r="H7893" s="11">
        <v>15</v>
      </c>
    </row>
    <row r="7894" spans="1:8" x14ac:dyDescent="0.25">
      <c r="A7894" s="2">
        <v>579927</v>
      </c>
      <c r="B7894" s="1">
        <v>22734</v>
      </c>
      <c r="C7894" s="2" t="s">
        <v>1369</v>
      </c>
      <c r="D7894" s="2">
        <v>6</v>
      </c>
      <c r="E7894" s="3">
        <v>40878.388888888891</v>
      </c>
      <c r="F7894" s="11">
        <v>2.89</v>
      </c>
      <c r="G7894" s="2">
        <v>12572</v>
      </c>
      <c r="H7894" s="11">
        <v>17.34</v>
      </c>
    </row>
    <row r="7895" spans="1:8" x14ac:dyDescent="0.25">
      <c r="A7895" s="2">
        <v>579927</v>
      </c>
      <c r="B7895" s="1">
        <v>22786</v>
      </c>
      <c r="C7895" s="2" t="s">
        <v>281</v>
      </c>
      <c r="D7895" s="2">
        <v>2</v>
      </c>
      <c r="E7895" s="3">
        <v>40878.388888888891</v>
      </c>
      <c r="F7895" s="11">
        <v>5.95</v>
      </c>
      <c r="G7895" s="2">
        <v>12572</v>
      </c>
      <c r="H7895" s="11">
        <v>11.9</v>
      </c>
    </row>
    <row r="7896" spans="1:8" x14ac:dyDescent="0.25">
      <c r="A7896" s="2">
        <v>579927</v>
      </c>
      <c r="B7896" s="1">
        <v>22913</v>
      </c>
      <c r="C7896" s="2" t="s">
        <v>208</v>
      </c>
      <c r="D7896" s="2">
        <v>3</v>
      </c>
      <c r="E7896" s="3">
        <v>40878.388888888891</v>
      </c>
      <c r="F7896" s="11">
        <v>4.95</v>
      </c>
      <c r="G7896" s="2">
        <v>12572</v>
      </c>
      <c r="H7896" s="11">
        <v>14.850000000000001</v>
      </c>
    </row>
    <row r="7897" spans="1:8" x14ac:dyDescent="0.25">
      <c r="A7897" s="2">
        <v>579927</v>
      </c>
      <c r="B7897" s="1">
        <v>22914</v>
      </c>
      <c r="C7897" s="2" t="s">
        <v>34</v>
      </c>
      <c r="D7897" s="2">
        <v>3</v>
      </c>
      <c r="E7897" s="3">
        <v>40878.388888888891</v>
      </c>
      <c r="F7897" s="11">
        <v>4.95</v>
      </c>
      <c r="G7897" s="2">
        <v>12572</v>
      </c>
      <c r="H7897" s="11">
        <v>14.850000000000001</v>
      </c>
    </row>
    <row r="7898" spans="1:8" x14ac:dyDescent="0.25">
      <c r="A7898" s="2">
        <v>579927</v>
      </c>
      <c r="B7898" s="1">
        <v>22984</v>
      </c>
      <c r="C7898" s="2" t="s">
        <v>441</v>
      </c>
      <c r="D7898" s="2">
        <v>12</v>
      </c>
      <c r="E7898" s="3">
        <v>40878.388888888891</v>
      </c>
      <c r="F7898" s="11">
        <v>0.42</v>
      </c>
      <c r="G7898" s="2">
        <v>12572</v>
      </c>
      <c r="H7898" s="11">
        <v>5.04</v>
      </c>
    </row>
    <row r="7899" spans="1:8" x14ac:dyDescent="0.25">
      <c r="A7899" s="2">
        <v>579927</v>
      </c>
      <c r="B7899" s="1">
        <v>23170</v>
      </c>
      <c r="C7899" s="2" t="s">
        <v>1000</v>
      </c>
      <c r="D7899" s="2">
        <v>12</v>
      </c>
      <c r="E7899" s="3">
        <v>40878.388888888891</v>
      </c>
      <c r="F7899" s="11">
        <v>1.65</v>
      </c>
      <c r="G7899" s="2">
        <v>12572</v>
      </c>
      <c r="H7899" s="11">
        <v>19.799999999999997</v>
      </c>
    </row>
    <row r="7900" spans="1:8" x14ac:dyDescent="0.25">
      <c r="A7900" s="2">
        <v>579927</v>
      </c>
      <c r="B7900" s="1">
        <v>23171</v>
      </c>
      <c r="C7900" s="2" t="s">
        <v>1017</v>
      </c>
      <c r="D7900" s="2">
        <v>12</v>
      </c>
      <c r="E7900" s="3">
        <v>40878.388888888891</v>
      </c>
      <c r="F7900" s="11">
        <v>1.65</v>
      </c>
      <c r="G7900" s="2">
        <v>12572</v>
      </c>
      <c r="H7900" s="11">
        <v>19.799999999999997</v>
      </c>
    </row>
    <row r="7901" spans="1:8" x14ac:dyDescent="0.25">
      <c r="A7901" s="2">
        <v>579927</v>
      </c>
      <c r="B7901" s="1">
        <v>23172</v>
      </c>
      <c r="C7901" s="2" t="s">
        <v>1018</v>
      </c>
      <c r="D7901" s="2">
        <v>12</v>
      </c>
      <c r="E7901" s="3">
        <v>40878.388888888891</v>
      </c>
      <c r="F7901" s="11">
        <v>1.65</v>
      </c>
      <c r="G7901" s="2">
        <v>12572</v>
      </c>
      <c r="H7901" s="11">
        <v>19.799999999999997</v>
      </c>
    </row>
    <row r="7902" spans="1:8" x14ac:dyDescent="0.25">
      <c r="A7902" s="2">
        <v>579927</v>
      </c>
      <c r="B7902" s="1">
        <v>23173</v>
      </c>
      <c r="C7902" s="2" t="s">
        <v>998</v>
      </c>
      <c r="D7902" s="2">
        <v>2</v>
      </c>
      <c r="E7902" s="3">
        <v>40878.388888888891</v>
      </c>
      <c r="F7902" s="11">
        <v>9.9499999999999993</v>
      </c>
      <c r="G7902" s="2">
        <v>12572</v>
      </c>
      <c r="H7902" s="11">
        <v>19.899999999999999</v>
      </c>
    </row>
    <row r="7903" spans="1:8" x14ac:dyDescent="0.25">
      <c r="A7903" s="2">
        <v>579927</v>
      </c>
      <c r="B7903" s="1">
        <v>23174</v>
      </c>
      <c r="C7903" s="2" t="s">
        <v>997</v>
      </c>
      <c r="D7903" s="2">
        <v>4</v>
      </c>
      <c r="E7903" s="3">
        <v>40878.388888888891</v>
      </c>
      <c r="F7903" s="11">
        <v>4.1500000000000004</v>
      </c>
      <c r="G7903" s="2">
        <v>12572</v>
      </c>
      <c r="H7903" s="11">
        <v>16.600000000000001</v>
      </c>
    </row>
    <row r="7904" spans="1:8" x14ac:dyDescent="0.25">
      <c r="A7904" s="2">
        <v>579927</v>
      </c>
      <c r="B7904" s="1">
        <v>23175</v>
      </c>
      <c r="C7904" s="2" t="s">
        <v>996</v>
      </c>
      <c r="D7904" s="2">
        <v>4</v>
      </c>
      <c r="E7904" s="3">
        <v>40878.388888888891</v>
      </c>
      <c r="F7904" s="11">
        <v>3.25</v>
      </c>
      <c r="G7904" s="2">
        <v>12572</v>
      </c>
      <c r="H7904" s="11">
        <v>13</v>
      </c>
    </row>
    <row r="7905" spans="1:8" x14ac:dyDescent="0.25">
      <c r="A7905" s="2">
        <v>579927</v>
      </c>
      <c r="B7905" s="1">
        <v>23406</v>
      </c>
      <c r="C7905" s="2" t="s">
        <v>1589</v>
      </c>
      <c r="D7905" s="2">
        <v>2</v>
      </c>
      <c r="E7905" s="3">
        <v>40878.388888888891</v>
      </c>
      <c r="F7905" s="11">
        <v>6.25</v>
      </c>
      <c r="G7905" s="2">
        <v>12572</v>
      </c>
      <c r="H7905" s="11">
        <v>12.5</v>
      </c>
    </row>
    <row r="7906" spans="1:8" x14ac:dyDescent="0.25">
      <c r="A7906" s="2">
        <v>580154</v>
      </c>
      <c r="B7906" s="1">
        <v>21481</v>
      </c>
      <c r="C7906" s="2" t="s">
        <v>119</v>
      </c>
      <c r="D7906" s="2">
        <v>4</v>
      </c>
      <c r="E7906" s="3">
        <v>40879.433333333334</v>
      </c>
      <c r="F7906" s="11">
        <v>3.75</v>
      </c>
      <c r="G7906" s="2">
        <v>12569</v>
      </c>
      <c r="H7906" s="11">
        <v>15</v>
      </c>
    </row>
    <row r="7907" spans="1:8" x14ac:dyDescent="0.25">
      <c r="A7907" s="2">
        <v>580154</v>
      </c>
      <c r="B7907" s="1">
        <v>22624</v>
      </c>
      <c r="C7907" s="2" t="s">
        <v>48</v>
      </c>
      <c r="D7907" s="2">
        <v>2</v>
      </c>
      <c r="E7907" s="3">
        <v>40879.433333333334</v>
      </c>
      <c r="F7907" s="11">
        <v>8.5</v>
      </c>
      <c r="G7907" s="2">
        <v>12569</v>
      </c>
      <c r="H7907" s="11">
        <v>17</v>
      </c>
    </row>
    <row r="7908" spans="1:8" x14ac:dyDescent="0.25">
      <c r="A7908" s="2">
        <v>580154</v>
      </c>
      <c r="B7908" s="1">
        <v>22626</v>
      </c>
      <c r="C7908" s="2" t="s">
        <v>223</v>
      </c>
      <c r="D7908" s="2">
        <v>2</v>
      </c>
      <c r="E7908" s="3">
        <v>40879.433333333334</v>
      </c>
      <c r="F7908" s="11">
        <v>8.5</v>
      </c>
      <c r="G7908" s="2">
        <v>12569</v>
      </c>
      <c r="H7908" s="11">
        <v>17</v>
      </c>
    </row>
    <row r="7909" spans="1:8" x14ac:dyDescent="0.25">
      <c r="A7909" s="2">
        <v>580511</v>
      </c>
      <c r="B7909" s="1">
        <v>21154</v>
      </c>
      <c r="C7909" s="2" t="s">
        <v>369</v>
      </c>
      <c r="D7909" s="2">
        <v>10</v>
      </c>
      <c r="E7909" s="3">
        <v>40881.57916666667</v>
      </c>
      <c r="F7909" s="11">
        <v>1.25</v>
      </c>
      <c r="G7909" s="2">
        <v>12560</v>
      </c>
      <c r="H7909" s="11">
        <v>12.5</v>
      </c>
    </row>
    <row r="7910" spans="1:8" x14ac:dyDescent="0.25">
      <c r="A7910" s="2">
        <v>580511</v>
      </c>
      <c r="B7910" s="1">
        <v>21212</v>
      </c>
      <c r="C7910" s="2" t="s">
        <v>21</v>
      </c>
      <c r="D7910" s="2">
        <v>24</v>
      </c>
      <c r="E7910" s="3">
        <v>40881.57916666667</v>
      </c>
      <c r="F7910" s="11">
        <v>0.55000000000000004</v>
      </c>
      <c r="G7910" s="2">
        <v>12560</v>
      </c>
      <c r="H7910" s="11">
        <v>13.200000000000001</v>
      </c>
    </row>
    <row r="7911" spans="1:8" x14ac:dyDescent="0.25">
      <c r="A7911" s="2">
        <v>580511</v>
      </c>
      <c r="B7911" s="1">
        <v>21484</v>
      </c>
      <c r="C7911" s="2" t="s">
        <v>136</v>
      </c>
      <c r="D7911" s="2">
        <v>8</v>
      </c>
      <c r="E7911" s="3">
        <v>40881.57916666667</v>
      </c>
      <c r="F7911" s="11">
        <v>4.25</v>
      </c>
      <c r="G7911" s="2">
        <v>12560</v>
      </c>
      <c r="H7911" s="11">
        <v>34</v>
      </c>
    </row>
    <row r="7912" spans="1:8" x14ac:dyDescent="0.25">
      <c r="A7912" s="2">
        <v>580511</v>
      </c>
      <c r="B7912" s="1">
        <v>21485</v>
      </c>
      <c r="C7912" s="2" t="s">
        <v>213</v>
      </c>
      <c r="D7912" s="2">
        <v>6</v>
      </c>
      <c r="E7912" s="3">
        <v>40881.57916666667</v>
      </c>
      <c r="F7912" s="11">
        <v>4.95</v>
      </c>
      <c r="G7912" s="2">
        <v>12560</v>
      </c>
      <c r="H7912" s="11">
        <v>29.700000000000003</v>
      </c>
    </row>
    <row r="7913" spans="1:8" x14ac:dyDescent="0.25">
      <c r="A7913" s="2">
        <v>580511</v>
      </c>
      <c r="B7913" s="1">
        <v>22029</v>
      </c>
      <c r="C7913" s="2" t="s">
        <v>574</v>
      </c>
      <c r="D7913" s="2">
        <v>24</v>
      </c>
      <c r="E7913" s="3">
        <v>40881.57916666667</v>
      </c>
      <c r="F7913" s="11">
        <v>0.42</v>
      </c>
      <c r="G7913" s="2">
        <v>12560</v>
      </c>
      <c r="H7913" s="11">
        <v>10.08</v>
      </c>
    </row>
    <row r="7914" spans="1:8" x14ac:dyDescent="0.25">
      <c r="A7914" s="2">
        <v>580511</v>
      </c>
      <c r="B7914" s="1">
        <v>22551</v>
      </c>
      <c r="C7914" s="2" t="s">
        <v>158</v>
      </c>
      <c r="D7914" s="2">
        <v>12</v>
      </c>
      <c r="E7914" s="3">
        <v>40881.57916666667</v>
      </c>
      <c r="F7914" s="11">
        <v>1.65</v>
      </c>
      <c r="G7914" s="2">
        <v>12560</v>
      </c>
      <c r="H7914" s="11">
        <v>19.799999999999997</v>
      </c>
    </row>
    <row r="7915" spans="1:8" x14ac:dyDescent="0.25">
      <c r="A7915" s="2">
        <v>580511</v>
      </c>
      <c r="B7915" s="1">
        <v>22629</v>
      </c>
      <c r="C7915" s="2" t="s">
        <v>74</v>
      </c>
      <c r="D7915" s="2">
        <v>12</v>
      </c>
      <c r="E7915" s="3">
        <v>40881.57916666667</v>
      </c>
      <c r="F7915" s="11">
        <v>1.95</v>
      </c>
      <c r="G7915" s="2">
        <v>12560</v>
      </c>
      <c r="H7915" s="11">
        <v>23.4</v>
      </c>
    </row>
    <row r="7916" spans="1:8" x14ac:dyDescent="0.25">
      <c r="A7916" s="2">
        <v>580511</v>
      </c>
      <c r="B7916" s="1">
        <v>22630</v>
      </c>
      <c r="C7916" s="2" t="s">
        <v>460</v>
      </c>
      <c r="D7916" s="2">
        <v>12</v>
      </c>
      <c r="E7916" s="3">
        <v>40881.57916666667</v>
      </c>
      <c r="F7916" s="11">
        <v>1.95</v>
      </c>
      <c r="G7916" s="2">
        <v>12560</v>
      </c>
      <c r="H7916" s="11">
        <v>23.4</v>
      </c>
    </row>
    <row r="7917" spans="1:8" x14ac:dyDescent="0.25">
      <c r="A7917" s="2">
        <v>580511</v>
      </c>
      <c r="B7917" s="1">
        <v>22632</v>
      </c>
      <c r="C7917" s="2" t="s">
        <v>1472</v>
      </c>
      <c r="D7917" s="2">
        <v>12</v>
      </c>
      <c r="E7917" s="3">
        <v>40881.57916666667</v>
      </c>
      <c r="F7917" s="11">
        <v>2.1</v>
      </c>
      <c r="G7917" s="2">
        <v>12560</v>
      </c>
      <c r="H7917" s="11">
        <v>25.200000000000003</v>
      </c>
    </row>
    <row r="7918" spans="1:8" x14ac:dyDescent="0.25">
      <c r="A7918" s="2">
        <v>580511</v>
      </c>
      <c r="B7918" s="1">
        <v>22692</v>
      </c>
      <c r="C7918" s="2" t="s">
        <v>500</v>
      </c>
      <c r="D7918" s="2">
        <v>4</v>
      </c>
      <c r="E7918" s="3">
        <v>40881.57916666667</v>
      </c>
      <c r="F7918" s="11">
        <v>8.25</v>
      </c>
      <c r="G7918" s="2">
        <v>12560</v>
      </c>
      <c r="H7918" s="11">
        <v>33</v>
      </c>
    </row>
    <row r="7919" spans="1:8" x14ac:dyDescent="0.25">
      <c r="A7919" s="2">
        <v>580511</v>
      </c>
      <c r="B7919" s="1">
        <v>22722</v>
      </c>
      <c r="C7919" s="2" t="s">
        <v>219</v>
      </c>
      <c r="D7919" s="2">
        <v>4</v>
      </c>
      <c r="E7919" s="3">
        <v>40881.57916666667</v>
      </c>
      <c r="F7919" s="11">
        <v>3.95</v>
      </c>
      <c r="G7919" s="2">
        <v>12560</v>
      </c>
      <c r="H7919" s="11">
        <v>15.8</v>
      </c>
    </row>
    <row r="7920" spans="1:8" x14ac:dyDescent="0.25">
      <c r="A7920" s="2">
        <v>580511</v>
      </c>
      <c r="B7920" s="1">
        <v>22725</v>
      </c>
      <c r="C7920" s="2" t="s">
        <v>162</v>
      </c>
      <c r="D7920" s="2">
        <v>8</v>
      </c>
      <c r="E7920" s="3">
        <v>40881.57916666667</v>
      </c>
      <c r="F7920" s="11">
        <v>3.75</v>
      </c>
      <c r="G7920" s="2">
        <v>12560</v>
      </c>
      <c r="H7920" s="11">
        <v>30</v>
      </c>
    </row>
    <row r="7921" spans="1:8" x14ac:dyDescent="0.25">
      <c r="A7921" s="2">
        <v>580511</v>
      </c>
      <c r="B7921" s="1">
        <v>22726</v>
      </c>
      <c r="C7921" s="2" t="s">
        <v>834</v>
      </c>
      <c r="D7921" s="2">
        <v>8</v>
      </c>
      <c r="E7921" s="3">
        <v>40881.57916666667</v>
      </c>
      <c r="F7921" s="11">
        <v>3.75</v>
      </c>
      <c r="G7921" s="2">
        <v>12560</v>
      </c>
      <c r="H7921" s="11">
        <v>30</v>
      </c>
    </row>
    <row r="7922" spans="1:8" x14ac:dyDescent="0.25">
      <c r="A7922" s="2">
        <v>580511</v>
      </c>
      <c r="B7922" s="1">
        <v>22727</v>
      </c>
      <c r="C7922" s="2" t="s">
        <v>161</v>
      </c>
      <c r="D7922" s="2">
        <v>8</v>
      </c>
      <c r="E7922" s="3">
        <v>40881.57916666667</v>
      </c>
      <c r="F7922" s="11">
        <v>3.75</v>
      </c>
      <c r="G7922" s="2">
        <v>12560</v>
      </c>
      <c r="H7922" s="11">
        <v>30</v>
      </c>
    </row>
    <row r="7923" spans="1:8" x14ac:dyDescent="0.25">
      <c r="A7923" s="2">
        <v>580511</v>
      </c>
      <c r="B7923" s="1">
        <v>22728</v>
      </c>
      <c r="C7923" s="2" t="s">
        <v>191</v>
      </c>
      <c r="D7923" s="2">
        <v>8</v>
      </c>
      <c r="E7923" s="3">
        <v>40881.57916666667</v>
      </c>
      <c r="F7923" s="11">
        <v>3.75</v>
      </c>
      <c r="G7923" s="2">
        <v>12560</v>
      </c>
      <c r="H7923" s="11">
        <v>30</v>
      </c>
    </row>
    <row r="7924" spans="1:8" x14ac:dyDescent="0.25">
      <c r="A7924" s="2">
        <v>580511</v>
      </c>
      <c r="B7924" s="1">
        <v>22865</v>
      </c>
      <c r="C7924" s="2" t="s">
        <v>31</v>
      </c>
      <c r="D7924" s="2">
        <v>24</v>
      </c>
      <c r="E7924" s="3">
        <v>40881.57916666667</v>
      </c>
      <c r="F7924" s="11">
        <v>2.1</v>
      </c>
      <c r="G7924" s="2">
        <v>12560</v>
      </c>
      <c r="H7924" s="11">
        <v>50.400000000000006</v>
      </c>
    </row>
    <row r="7925" spans="1:8" x14ac:dyDescent="0.25">
      <c r="A7925" s="2">
        <v>580511</v>
      </c>
      <c r="B7925" s="1">
        <v>22867</v>
      </c>
      <c r="C7925" s="2" t="s">
        <v>106</v>
      </c>
      <c r="D7925" s="2">
        <v>24</v>
      </c>
      <c r="E7925" s="3">
        <v>40881.57916666667</v>
      </c>
      <c r="F7925" s="11">
        <v>2.1</v>
      </c>
      <c r="G7925" s="2">
        <v>12560</v>
      </c>
      <c r="H7925" s="11">
        <v>50.400000000000006</v>
      </c>
    </row>
    <row r="7926" spans="1:8" x14ac:dyDescent="0.25">
      <c r="A7926" s="2">
        <v>580511</v>
      </c>
      <c r="B7926" s="1">
        <v>22915</v>
      </c>
      <c r="C7926" s="2" t="s">
        <v>1011</v>
      </c>
      <c r="D7926" s="2">
        <v>12</v>
      </c>
      <c r="E7926" s="3">
        <v>40881.57916666667</v>
      </c>
      <c r="F7926" s="11">
        <v>0.42</v>
      </c>
      <c r="G7926" s="2">
        <v>12560</v>
      </c>
      <c r="H7926" s="11">
        <v>5.04</v>
      </c>
    </row>
    <row r="7927" spans="1:8" x14ac:dyDescent="0.25">
      <c r="A7927" s="2">
        <v>580511</v>
      </c>
      <c r="B7927" s="1">
        <v>22993</v>
      </c>
      <c r="C7927" s="2" t="s">
        <v>685</v>
      </c>
      <c r="D7927" s="2">
        <v>12</v>
      </c>
      <c r="E7927" s="3">
        <v>40881.57916666667</v>
      </c>
      <c r="F7927" s="11">
        <v>1.25</v>
      </c>
      <c r="G7927" s="2">
        <v>12560</v>
      </c>
      <c r="H7927" s="11">
        <v>15</v>
      </c>
    </row>
    <row r="7928" spans="1:8" x14ac:dyDescent="0.25">
      <c r="A7928" s="2">
        <v>580511</v>
      </c>
      <c r="B7928" s="1">
        <v>23235</v>
      </c>
      <c r="C7928" s="2" t="s">
        <v>1135</v>
      </c>
      <c r="D7928" s="2">
        <v>6</v>
      </c>
      <c r="E7928" s="3">
        <v>40881.57916666667</v>
      </c>
      <c r="F7928" s="11">
        <v>2.89</v>
      </c>
      <c r="G7928" s="2">
        <v>12560</v>
      </c>
      <c r="H7928" s="11">
        <v>17.34</v>
      </c>
    </row>
    <row r="7929" spans="1:8" x14ac:dyDescent="0.25">
      <c r="A7929" s="2">
        <v>580511</v>
      </c>
      <c r="B7929" s="1">
        <v>23236</v>
      </c>
      <c r="C7929" s="2" t="s">
        <v>1361</v>
      </c>
      <c r="D7929" s="2">
        <v>6</v>
      </c>
      <c r="E7929" s="3">
        <v>40881.57916666667</v>
      </c>
      <c r="F7929" s="11">
        <v>2.89</v>
      </c>
      <c r="G7929" s="2">
        <v>12560</v>
      </c>
      <c r="H7929" s="11">
        <v>17.34</v>
      </c>
    </row>
    <row r="7930" spans="1:8" x14ac:dyDescent="0.25">
      <c r="A7930" s="2">
        <v>580511</v>
      </c>
      <c r="B7930" s="1">
        <v>23237</v>
      </c>
      <c r="C7930" s="2" t="s">
        <v>1233</v>
      </c>
      <c r="D7930" s="2">
        <v>6</v>
      </c>
      <c r="E7930" s="3">
        <v>40881.57916666667</v>
      </c>
      <c r="F7930" s="11">
        <v>4.1500000000000004</v>
      </c>
      <c r="G7930" s="2">
        <v>12560</v>
      </c>
      <c r="H7930" s="11">
        <v>24.900000000000002</v>
      </c>
    </row>
    <row r="7931" spans="1:8" x14ac:dyDescent="0.25">
      <c r="A7931" s="2">
        <v>580511</v>
      </c>
      <c r="B7931" s="1">
        <v>23240</v>
      </c>
      <c r="C7931" s="2" t="s">
        <v>1377</v>
      </c>
      <c r="D7931" s="2">
        <v>6</v>
      </c>
      <c r="E7931" s="3">
        <v>40881.57916666667</v>
      </c>
      <c r="F7931" s="11">
        <v>4.1500000000000004</v>
      </c>
      <c r="G7931" s="2">
        <v>12560</v>
      </c>
      <c r="H7931" s="11">
        <v>24.900000000000002</v>
      </c>
    </row>
    <row r="7932" spans="1:8" x14ac:dyDescent="0.25">
      <c r="A7932" s="2">
        <v>580511</v>
      </c>
      <c r="B7932" s="1">
        <v>23244</v>
      </c>
      <c r="C7932" s="2" t="s">
        <v>1133</v>
      </c>
      <c r="D7932" s="2">
        <v>6</v>
      </c>
      <c r="E7932" s="3">
        <v>40881.57916666667</v>
      </c>
      <c r="F7932" s="11">
        <v>1.95</v>
      </c>
      <c r="G7932" s="2">
        <v>12560</v>
      </c>
      <c r="H7932" s="11">
        <v>11.7</v>
      </c>
    </row>
    <row r="7933" spans="1:8" x14ac:dyDescent="0.25">
      <c r="A7933" s="2">
        <v>580511</v>
      </c>
      <c r="B7933" s="1">
        <v>23389</v>
      </c>
      <c r="C7933" s="2" t="s">
        <v>1480</v>
      </c>
      <c r="D7933" s="2">
        <v>4</v>
      </c>
      <c r="E7933" s="3">
        <v>40881.57916666667</v>
      </c>
      <c r="F7933" s="11">
        <v>4.1500000000000004</v>
      </c>
      <c r="G7933" s="2">
        <v>12560</v>
      </c>
      <c r="H7933" s="11">
        <v>16.600000000000001</v>
      </c>
    </row>
    <row r="7934" spans="1:8" x14ac:dyDescent="0.25">
      <c r="A7934" s="2">
        <v>580511</v>
      </c>
      <c r="B7934" s="1">
        <v>23493</v>
      </c>
      <c r="C7934" s="2" t="s">
        <v>1546</v>
      </c>
      <c r="D7934" s="2">
        <v>10</v>
      </c>
      <c r="E7934" s="3">
        <v>40881.57916666667</v>
      </c>
      <c r="F7934" s="11">
        <v>1.95</v>
      </c>
      <c r="G7934" s="2">
        <v>12560</v>
      </c>
      <c r="H7934" s="11">
        <v>19.5</v>
      </c>
    </row>
    <row r="7935" spans="1:8" x14ac:dyDescent="0.25">
      <c r="A7935" s="2">
        <v>580511</v>
      </c>
      <c r="B7935" s="1" t="s">
        <v>1227</v>
      </c>
      <c r="C7935" s="2" t="s">
        <v>1228</v>
      </c>
      <c r="D7935" s="2">
        <v>10</v>
      </c>
      <c r="E7935" s="3">
        <v>40881.57916666667</v>
      </c>
      <c r="F7935" s="11">
        <v>1.25</v>
      </c>
      <c r="G7935" s="2">
        <v>12560</v>
      </c>
      <c r="H7935" s="11">
        <v>12.5</v>
      </c>
    </row>
    <row r="7936" spans="1:8" x14ac:dyDescent="0.25">
      <c r="A7936" s="2">
        <v>580512</v>
      </c>
      <c r="B7936" s="1">
        <v>20712</v>
      </c>
      <c r="C7936" s="2" t="s">
        <v>6</v>
      </c>
      <c r="D7936" s="2">
        <v>10</v>
      </c>
      <c r="E7936" s="3">
        <v>40881.579861111109</v>
      </c>
      <c r="F7936" s="11">
        <v>2.08</v>
      </c>
      <c r="G7936" s="2">
        <v>12673</v>
      </c>
      <c r="H7936" s="11">
        <v>20.8</v>
      </c>
    </row>
    <row r="7937" spans="1:8" x14ac:dyDescent="0.25">
      <c r="A7937" s="2">
        <v>580512</v>
      </c>
      <c r="B7937" s="1">
        <v>20724</v>
      </c>
      <c r="C7937" s="2" t="s">
        <v>99</v>
      </c>
      <c r="D7937" s="2">
        <v>10</v>
      </c>
      <c r="E7937" s="3">
        <v>40881.579861111109</v>
      </c>
      <c r="F7937" s="11">
        <v>0.85</v>
      </c>
      <c r="G7937" s="2">
        <v>12673</v>
      </c>
      <c r="H7937" s="11">
        <v>8.5</v>
      </c>
    </row>
    <row r="7938" spans="1:8" x14ac:dyDescent="0.25">
      <c r="A7938" s="2">
        <v>580512</v>
      </c>
      <c r="B7938" s="1">
        <v>20750</v>
      </c>
      <c r="C7938" s="2" t="s">
        <v>79</v>
      </c>
      <c r="D7938" s="2">
        <v>4</v>
      </c>
      <c r="E7938" s="3">
        <v>40881.579861111109</v>
      </c>
      <c r="F7938" s="11">
        <v>7.95</v>
      </c>
      <c r="G7938" s="2">
        <v>12673</v>
      </c>
      <c r="H7938" s="11">
        <v>31.8</v>
      </c>
    </row>
    <row r="7939" spans="1:8" x14ac:dyDescent="0.25">
      <c r="A7939" s="2">
        <v>580512</v>
      </c>
      <c r="B7939" s="1">
        <v>21114</v>
      </c>
      <c r="C7939" s="2" t="s">
        <v>1008</v>
      </c>
      <c r="D7939" s="2">
        <v>10</v>
      </c>
      <c r="E7939" s="3">
        <v>40881.579861111109</v>
      </c>
      <c r="F7939" s="11">
        <v>1.25</v>
      </c>
      <c r="G7939" s="2">
        <v>12673</v>
      </c>
      <c r="H7939" s="11">
        <v>12.5</v>
      </c>
    </row>
    <row r="7940" spans="1:8" x14ac:dyDescent="0.25">
      <c r="A7940" s="2">
        <v>580512</v>
      </c>
      <c r="B7940" s="1">
        <v>21389</v>
      </c>
      <c r="C7940" s="2" t="s">
        <v>1806</v>
      </c>
      <c r="D7940" s="2">
        <v>12</v>
      </c>
      <c r="E7940" s="3">
        <v>40881.579861111109</v>
      </c>
      <c r="F7940" s="11">
        <v>0.85</v>
      </c>
      <c r="G7940" s="2">
        <v>12673</v>
      </c>
      <c r="H7940" s="11">
        <v>10.199999999999999</v>
      </c>
    </row>
    <row r="7941" spans="1:8" x14ac:dyDescent="0.25">
      <c r="A7941" s="2">
        <v>580512</v>
      </c>
      <c r="B7941" s="1">
        <v>21452</v>
      </c>
      <c r="C7941" s="2" t="s">
        <v>147</v>
      </c>
      <c r="D7941" s="2">
        <v>6</v>
      </c>
      <c r="E7941" s="3">
        <v>40881.579861111109</v>
      </c>
      <c r="F7941" s="11">
        <v>2.95</v>
      </c>
      <c r="G7941" s="2">
        <v>12673</v>
      </c>
      <c r="H7941" s="11">
        <v>17.700000000000003</v>
      </c>
    </row>
    <row r="7942" spans="1:8" x14ac:dyDescent="0.25">
      <c r="A7942" s="2">
        <v>580512</v>
      </c>
      <c r="B7942" s="1">
        <v>22138</v>
      </c>
      <c r="C7942" s="2" t="s">
        <v>263</v>
      </c>
      <c r="D7942" s="2">
        <v>3</v>
      </c>
      <c r="E7942" s="3">
        <v>40881.579861111109</v>
      </c>
      <c r="F7942" s="11">
        <v>4.95</v>
      </c>
      <c r="G7942" s="2">
        <v>12673</v>
      </c>
      <c r="H7942" s="11">
        <v>14.850000000000001</v>
      </c>
    </row>
    <row r="7943" spans="1:8" x14ac:dyDescent="0.25">
      <c r="A7943" s="2">
        <v>580512</v>
      </c>
      <c r="B7943" s="1">
        <v>22139</v>
      </c>
      <c r="C7943" s="2" t="s">
        <v>445</v>
      </c>
      <c r="D7943" s="2">
        <v>3</v>
      </c>
      <c r="E7943" s="3">
        <v>40881.579861111109</v>
      </c>
      <c r="F7943" s="11">
        <v>4.95</v>
      </c>
      <c r="G7943" s="2">
        <v>12673</v>
      </c>
      <c r="H7943" s="11">
        <v>14.850000000000001</v>
      </c>
    </row>
    <row r="7944" spans="1:8" x14ac:dyDescent="0.25">
      <c r="A7944" s="2">
        <v>580512</v>
      </c>
      <c r="B7944" s="1">
        <v>22554</v>
      </c>
      <c r="C7944" s="2" t="s">
        <v>110</v>
      </c>
      <c r="D7944" s="2">
        <v>12</v>
      </c>
      <c r="E7944" s="3">
        <v>40881.579861111109</v>
      </c>
      <c r="F7944" s="11">
        <v>1.65</v>
      </c>
      <c r="G7944" s="2">
        <v>12673</v>
      </c>
      <c r="H7944" s="11">
        <v>19.799999999999997</v>
      </c>
    </row>
    <row r="7945" spans="1:8" x14ac:dyDescent="0.25">
      <c r="A7945" s="2">
        <v>580512</v>
      </c>
      <c r="B7945" s="1">
        <v>22555</v>
      </c>
      <c r="C7945" s="2" t="s">
        <v>181</v>
      </c>
      <c r="D7945" s="2">
        <v>12</v>
      </c>
      <c r="E7945" s="3">
        <v>40881.579861111109</v>
      </c>
      <c r="F7945" s="11">
        <v>1.65</v>
      </c>
      <c r="G7945" s="2">
        <v>12673</v>
      </c>
      <c r="H7945" s="11">
        <v>19.799999999999997</v>
      </c>
    </row>
    <row r="7946" spans="1:8" x14ac:dyDescent="0.25">
      <c r="A7946" s="2">
        <v>580512</v>
      </c>
      <c r="B7946" s="1">
        <v>23344</v>
      </c>
      <c r="C7946" s="2" t="s">
        <v>1321</v>
      </c>
      <c r="D7946" s="2">
        <v>10</v>
      </c>
      <c r="E7946" s="3">
        <v>40881.579861111109</v>
      </c>
      <c r="F7946" s="11">
        <v>2.08</v>
      </c>
      <c r="G7946" s="2">
        <v>12673</v>
      </c>
      <c r="H7946" s="11">
        <v>20.8</v>
      </c>
    </row>
    <row r="7947" spans="1:8" x14ac:dyDescent="0.25">
      <c r="A7947" s="2">
        <v>580512</v>
      </c>
      <c r="B7947" s="1">
        <v>23473</v>
      </c>
      <c r="C7947" s="2" t="s">
        <v>1707</v>
      </c>
      <c r="D7947" s="2">
        <v>12</v>
      </c>
      <c r="E7947" s="3">
        <v>40881.579861111109</v>
      </c>
      <c r="F7947" s="11">
        <v>0.83</v>
      </c>
      <c r="G7947" s="2">
        <v>12673</v>
      </c>
      <c r="H7947" s="11">
        <v>9.9599999999999991</v>
      </c>
    </row>
    <row r="7948" spans="1:8" x14ac:dyDescent="0.25">
      <c r="A7948" s="2">
        <v>580512</v>
      </c>
      <c r="B7948" s="1">
        <v>23475</v>
      </c>
      <c r="C7948" s="2" t="s">
        <v>1706</v>
      </c>
      <c r="D7948" s="2">
        <v>12</v>
      </c>
      <c r="E7948" s="3">
        <v>40881.579861111109</v>
      </c>
      <c r="F7948" s="11">
        <v>0.83</v>
      </c>
      <c r="G7948" s="2">
        <v>12673</v>
      </c>
      <c r="H7948" s="11">
        <v>9.9599999999999991</v>
      </c>
    </row>
    <row r="7949" spans="1:8" x14ac:dyDescent="0.25">
      <c r="A7949" s="2">
        <v>580512</v>
      </c>
      <c r="B7949" s="1">
        <v>23480</v>
      </c>
      <c r="C7949" s="2" t="s">
        <v>1686</v>
      </c>
      <c r="D7949" s="2">
        <v>12</v>
      </c>
      <c r="E7949" s="3">
        <v>40881.579861111109</v>
      </c>
      <c r="F7949" s="11">
        <v>3.75</v>
      </c>
      <c r="G7949" s="2">
        <v>12673</v>
      </c>
      <c r="H7949" s="11">
        <v>45</v>
      </c>
    </row>
    <row r="7950" spans="1:8" x14ac:dyDescent="0.25">
      <c r="A7950" s="2">
        <v>580512</v>
      </c>
      <c r="B7950" s="1">
        <v>23493</v>
      </c>
      <c r="C7950" s="2" t="s">
        <v>1546</v>
      </c>
      <c r="D7950" s="2">
        <v>20</v>
      </c>
      <c r="E7950" s="3">
        <v>40881.579861111109</v>
      </c>
      <c r="F7950" s="11">
        <v>1.95</v>
      </c>
      <c r="G7950" s="2">
        <v>12673</v>
      </c>
      <c r="H7950" s="11">
        <v>39</v>
      </c>
    </row>
    <row r="7951" spans="1:8" x14ac:dyDescent="0.25">
      <c r="A7951" s="2">
        <v>580512</v>
      </c>
      <c r="B7951" s="1">
        <v>23582</v>
      </c>
      <c r="C7951" s="2" t="s">
        <v>1711</v>
      </c>
      <c r="D7951" s="2">
        <v>10</v>
      </c>
      <c r="E7951" s="3">
        <v>40881.579861111109</v>
      </c>
      <c r="F7951" s="11">
        <v>2.08</v>
      </c>
      <c r="G7951" s="2">
        <v>12673</v>
      </c>
      <c r="H7951" s="11">
        <v>20.8</v>
      </c>
    </row>
    <row r="7952" spans="1:8" x14ac:dyDescent="0.25">
      <c r="A7952" s="2">
        <v>580512</v>
      </c>
      <c r="B7952" s="1">
        <v>23583</v>
      </c>
      <c r="C7952" s="2" t="s">
        <v>1720</v>
      </c>
      <c r="D7952" s="2">
        <v>10</v>
      </c>
      <c r="E7952" s="3">
        <v>40881.579861111109</v>
      </c>
      <c r="F7952" s="11">
        <v>1.65</v>
      </c>
      <c r="G7952" s="2">
        <v>12673</v>
      </c>
      <c r="H7952" s="11">
        <v>16.5</v>
      </c>
    </row>
    <row r="7953" spans="1:8" x14ac:dyDescent="0.25">
      <c r="A7953" s="2">
        <v>580512</v>
      </c>
      <c r="B7953" s="1" t="s">
        <v>28</v>
      </c>
      <c r="C7953" s="2" t="s">
        <v>29</v>
      </c>
      <c r="D7953" s="2">
        <v>10</v>
      </c>
      <c r="E7953" s="3">
        <v>40881.579861111109</v>
      </c>
      <c r="F7953" s="11">
        <v>2.08</v>
      </c>
      <c r="G7953" s="2">
        <v>12673</v>
      </c>
      <c r="H7953" s="11">
        <v>20.8</v>
      </c>
    </row>
    <row r="7954" spans="1:8" x14ac:dyDescent="0.25">
      <c r="A7954" s="2">
        <v>580531</v>
      </c>
      <c r="B7954" s="1">
        <v>21232</v>
      </c>
      <c r="C7954" s="2" t="s">
        <v>1725</v>
      </c>
      <c r="D7954" s="2">
        <v>24</v>
      </c>
      <c r="E7954" s="3">
        <v>40881.657638888886</v>
      </c>
      <c r="F7954" s="11">
        <v>1.25</v>
      </c>
      <c r="G7954" s="2">
        <v>12569</v>
      </c>
      <c r="H7954" s="11">
        <v>30</v>
      </c>
    </row>
    <row r="7955" spans="1:8" x14ac:dyDescent="0.25">
      <c r="A7955" s="2">
        <v>580531</v>
      </c>
      <c r="B7955" s="1">
        <v>22223</v>
      </c>
      <c r="C7955" s="2" t="s">
        <v>244</v>
      </c>
      <c r="D7955" s="2">
        <v>3</v>
      </c>
      <c r="E7955" s="3">
        <v>40881.657638888886</v>
      </c>
      <c r="F7955" s="11">
        <v>4.95</v>
      </c>
      <c r="G7955" s="2">
        <v>12569</v>
      </c>
      <c r="H7955" s="11">
        <v>14.850000000000001</v>
      </c>
    </row>
    <row r="7956" spans="1:8" x14ac:dyDescent="0.25">
      <c r="A7956" s="2">
        <v>580531</v>
      </c>
      <c r="B7956" s="1">
        <v>22471</v>
      </c>
      <c r="C7956" s="2" t="s">
        <v>414</v>
      </c>
      <c r="D7956" s="2">
        <v>6</v>
      </c>
      <c r="E7956" s="3">
        <v>40881.657638888886</v>
      </c>
      <c r="F7956" s="11">
        <v>4.95</v>
      </c>
      <c r="G7956" s="2">
        <v>12569</v>
      </c>
      <c r="H7956" s="11">
        <v>29.700000000000003</v>
      </c>
    </row>
    <row r="7957" spans="1:8" x14ac:dyDescent="0.25">
      <c r="A7957" s="2">
        <v>580548</v>
      </c>
      <c r="B7957" s="1">
        <v>22624</v>
      </c>
      <c r="C7957" s="2" t="s">
        <v>48</v>
      </c>
      <c r="D7957" s="2">
        <v>2</v>
      </c>
      <c r="E7957" s="3">
        <v>40882.40347222222</v>
      </c>
      <c r="F7957" s="11">
        <v>8.5</v>
      </c>
      <c r="G7957" s="2">
        <v>12569</v>
      </c>
      <c r="H7957" s="11">
        <v>17</v>
      </c>
    </row>
    <row r="7958" spans="1:8" x14ac:dyDescent="0.25">
      <c r="A7958" s="2">
        <v>580548</v>
      </c>
      <c r="B7958" s="1">
        <v>22625</v>
      </c>
      <c r="C7958" s="2" t="s">
        <v>117</v>
      </c>
      <c r="D7958" s="2">
        <v>2</v>
      </c>
      <c r="E7958" s="3">
        <v>40882.40347222222</v>
      </c>
      <c r="F7958" s="11">
        <v>8.5</v>
      </c>
      <c r="G7958" s="2">
        <v>12569</v>
      </c>
      <c r="H7958" s="11">
        <v>17</v>
      </c>
    </row>
    <row r="7959" spans="1:8" x14ac:dyDescent="0.25">
      <c r="A7959" s="2">
        <v>580548</v>
      </c>
      <c r="B7959" s="1">
        <v>22626</v>
      </c>
      <c r="C7959" s="2" t="s">
        <v>223</v>
      </c>
      <c r="D7959" s="2">
        <v>2</v>
      </c>
      <c r="E7959" s="3">
        <v>40882.40347222222</v>
      </c>
      <c r="F7959" s="11">
        <v>8.5</v>
      </c>
      <c r="G7959" s="2">
        <v>12569</v>
      </c>
      <c r="H7959" s="11">
        <v>17</v>
      </c>
    </row>
    <row r="7960" spans="1:8" x14ac:dyDescent="0.25">
      <c r="A7960" s="2">
        <v>580648</v>
      </c>
      <c r="B7960" s="1">
        <v>21498</v>
      </c>
      <c r="C7960" s="2" t="s">
        <v>394</v>
      </c>
      <c r="D7960" s="2">
        <v>25</v>
      </c>
      <c r="E7960" s="3">
        <v>40882.552083333336</v>
      </c>
      <c r="F7960" s="11">
        <v>0.42</v>
      </c>
      <c r="G7960" s="2">
        <v>12628</v>
      </c>
      <c r="H7960" s="11">
        <v>10.5</v>
      </c>
    </row>
    <row r="7961" spans="1:8" x14ac:dyDescent="0.25">
      <c r="A7961" s="2">
        <v>580648</v>
      </c>
      <c r="B7961" s="1">
        <v>22654</v>
      </c>
      <c r="C7961" s="2" t="s">
        <v>228</v>
      </c>
      <c r="D7961" s="2">
        <v>3</v>
      </c>
      <c r="E7961" s="3">
        <v>40882.552083333336</v>
      </c>
      <c r="F7961" s="11">
        <v>5.95</v>
      </c>
      <c r="G7961" s="2">
        <v>12628</v>
      </c>
      <c r="H7961" s="11">
        <v>17.850000000000001</v>
      </c>
    </row>
    <row r="7962" spans="1:8" x14ac:dyDescent="0.25">
      <c r="A7962" s="2">
        <v>580648</v>
      </c>
      <c r="B7962" s="1">
        <v>23077</v>
      </c>
      <c r="C7962" s="2" t="s">
        <v>854</v>
      </c>
      <c r="D7962" s="2">
        <v>20</v>
      </c>
      <c r="E7962" s="3">
        <v>40882.552083333336</v>
      </c>
      <c r="F7962" s="11">
        <v>1.25</v>
      </c>
      <c r="G7962" s="2">
        <v>12628</v>
      </c>
      <c r="H7962" s="11">
        <v>25</v>
      </c>
    </row>
    <row r="7963" spans="1:8" x14ac:dyDescent="0.25">
      <c r="A7963" s="2">
        <v>580648</v>
      </c>
      <c r="B7963" s="1">
        <v>23202</v>
      </c>
      <c r="C7963" s="2" t="s">
        <v>976</v>
      </c>
      <c r="D7963" s="2">
        <v>10</v>
      </c>
      <c r="E7963" s="3">
        <v>40882.552083333336</v>
      </c>
      <c r="F7963" s="11">
        <v>2.08</v>
      </c>
      <c r="G7963" s="2">
        <v>12628</v>
      </c>
      <c r="H7963" s="11">
        <v>20.8</v>
      </c>
    </row>
    <row r="7964" spans="1:8" x14ac:dyDescent="0.25">
      <c r="A7964" s="2">
        <v>580648</v>
      </c>
      <c r="B7964" s="1">
        <v>23264</v>
      </c>
      <c r="C7964" s="2" t="s">
        <v>1179</v>
      </c>
      <c r="D7964" s="2">
        <v>12</v>
      </c>
      <c r="E7964" s="3">
        <v>40882.552083333336</v>
      </c>
      <c r="F7964" s="11">
        <v>1.25</v>
      </c>
      <c r="G7964" s="2">
        <v>12628</v>
      </c>
      <c r="H7964" s="11">
        <v>15</v>
      </c>
    </row>
    <row r="7965" spans="1:8" x14ac:dyDescent="0.25">
      <c r="A7965" s="2">
        <v>580648</v>
      </c>
      <c r="B7965" s="1">
        <v>23265</v>
      </c>
      <c r="C7965" s="2" t="s">
        <v>1334</v>
      </c>
      <c r="D7965" s="2">
        <v>12</v>
      </c>
      <c r="E7965" s="3">
        <v>40882.552083333336</v>
      </c>
      <c r="F7965" s="11">
        <v>1.25</v>
      </c>
      <c r="G7965" s="2">
        <v>12628</v>
      </c>
      <c r="H7965" s="11">
        <v>15</v>
      </c>
    </row>
    <row r="7966" spans="1:8" x14ac:dyDescent="0.25">
      <c r="A7966" s="2">
        <v>580648</v>
      </c>
      <c r="B7966" s="1">
        <v>23266</v>
      </c>
      <c r="C7966" s="2" t="s">
        <v>1180</v>
      </c>
      <c r="D7966" s="2">
        <v>12</v>
      </c>
      <c r="E7966" s="3">
        <v>40882.552083333336</v>
      </c>
      <c r="F7966" s="11">
        <v>1.25</v>
      </c>
      <c r="G7966" s="2">
        <v>12628</v>
      </c>
      <c r="H7966" s="11">
        <v>15</v>
      </c>
    </row>
    <row r="7967" spans="1:8" x14ac:dyDescent="0.25">
      <c r="A7967" s="2">
        <v>580648</v>
      </c>
      <c r="B7967" s="1">
        <v>23349</v>
      </c>
      <c r="C7967" s="2" t="s">
        <v>1680</v>
      </c>
      <c r="D7967" s="2">
        <v>12</v>
      </c>
      <c r="E7967" s="3">
        <v>40882.552083333336</v>
      </c>
      <c r="F7967" s="11">
        <v>1.25</v>
      </c>
      <c r="G7967" s="2">
        <v>12628</v>
      </c>
      <c r="H7967" s="11">
        <v>15</v>
      </c>
    </row>
    <row r="7968" spans="1:8" x14ac:dyDescent="0.25">
      <c r="A7968" s="2">
        <v>580648</v>
      </c>
      <c r="B7968" s="1">
        <v>23351</v>
      </c>
      <c r="C7968" s="2" t="s">
        <v>1607</v>
      </c>
      <c r="D7968" s="2">
        <v>12</v>
      </c>
      <c r="E7968" s="3">
        <v>40882.552083333336</v>
      </c>
      <c r="F7968" s="11">
        <v>1.25</v>
      </c>
      <c r="G7968" s="2">
        <v>12628</v>
      </c>
      <c r="H7968" s="11">
        <v>15</v>
      </c>
    </row>
    <row r="7969" spans="1:8" x14ac:dyDescent="0.25">
      <c r="A7969" s="2">
        <v>580648</v>
      </c>
      <c r="B7969" s="1">
        <v>23353</v>
      </c>
      <c r="C7969" s="2" t="s">
        <v>1357</v>
      </c>
      <c r="D7969" s="2">
        <v>12</v>
      </c>
      <c r="E7969" s="3">
        <v>40882.552083333336</v>
      </c>
      <c r="F7969" s="11">
        <v>0.83</v>
      </c>
      <c r="G7969" s="2">
        <v>12628</v>
      </c>
      <c r="H7969" s="11">
        <v>9.9599999999999991</v>
      </c>
    </row>
    <row r="7970" spans="1:8" x14ac:dyDescent="0.25">
      <c r="A7970" s="2">
        <v>580648</v>
      </c>
      <c r="B7970" s="1">
        <v>23489</v>
      </c>
      <c r="C7970" s="2" t="s">
        <v>1710</v>
      </c>
      <c r="D7970" s="2">
        <v>6</v>
      </c>
      <c r="E7970" s="3">
        <v>40882.552083333336</v>
      </c>
      <c r="F7970" s="11">
        <v>2.89</v>
      </c>
      <c r="G7970" s="2">
        <v>12628</v>
      </c>
      <c r="H7970" s="11">
        <v>17.34</v>
      </c>
    </row>
    <row r="7971" spans="1:8" x14ac:dyDescent="0.25">
      <c r="A7971" s="2">
        <v>580648</v>
      </c>
      <c r="B7971" s="1">
        <v>23582</v>
      </c>
      <c r="C7971" s="2" t="s">
        <v>1711</v>
      </c>
      <c r="D7971" s="2">
        <v>10</v>
      </c>
      <c r="E7971" s="3">
        <v>40882.552083333336</v>
      </c>
      <c r="F7971" s="11">
        <v>2.08</v>
      </c>
      <c r="G7971" s="2">
        <v>12628</v>
      </c>
      <c r="H7971" s="11">
        <v>20.8</v>
      </c>
    </row>
    <row r="7972" spans="1:8" x14ac:dyDescent="0.25">
      <c r="A7972" s="2">
        <v>581000</v>
      </c>
      <c r="B7972" s="1">
        <v>21531</v>
      </c>
      <c r="C7972" s="2" t="s">
        <v>699</v>
      </c>
      <c r="D7972" s="2">
        <v>6</v>
      </c>
      <c r="E7972" s="3">
        <v>40884.335416666669</v>
      </c>
      <c r="F7972" s="11">
        <v>2.5499999999999998</v>
      </c>
      <c r="G7972" s="2">
        <v>12720</v>
      </c>
      <c r="H7972" s="11">
        <v>15.299999999999999</v>
      </c>
    </row>
    <row r="7973" spans="1:8" x14ac:dyDescent="0.25">
      <c r="A7973" s="2">
        <v>581000</v>
      </c>
      <c r="B7973" s="1">
        <v>22072</v>
      </c>
      <c r="C7973" s="2" t="s">
        <v>621</v>
      </c>
      <c r="D7973" s="2">
        <v>12</v>
      </c>
      <c r="E7973" s="3">
        <v>40884.335416666669</v>
      </c>
      <c r="F7973" s="11">
        <v>1.25</v>
      </c>
      <c r="G7973" s="2">
        <v>12720</v>
      </c>
      <c r="H7973" s="11">
        <v>15</v>
      </c>
    </row>
    <row r="7974" spans="1:8" x14ac:dyDescent="0.25">
      <c r="A7974" s="2">
        <v>581000</v>
      </c>
      <c r="B7974" s="1">
        <v>22326</v>
      </c>
      <c r="C7974" s="2" t="s">
        <v>75</v>
      </c>
      <c r="D7974" s="2">
        <v>6</v>
      </c>
      <c r="E7974" s="3">
        <v>40884.335416666669</v>
      </c>
      <c r="F7974" s="11">
        <v>2.95</v>
      </c>
      <c r="G7974" s="2">
        <v>12720</v>
      </c>
      <c r="H7974" s="11">
        <v>17.700000000000003</v>
      </c>
    </row>
    <row r="7975" spans="1:8" x14ac:dyDescent="0.25">
      <c r="A7975" s="2">
        <v>581000</v>
      </c>
      <c r="B7975" s="1">
        <v>22328</v>
      </c>
      <c r="C7975" s="2" t="s">
        <v>101</v>
      </c>
      <c r="D7975" s="2">
        <v>6</v>
      </c>
      <c r="E7975" s="3">
        <v>40884.335416666669</v>
      </c>
      <c r="F7975" s="11">
        <v>2.95</v>
      </c>
      <c r="G7975" s="2">
        <v>12720</v>
      </c>
      <c r="H7975" s="11">
        <v>17.700000000000003</v>
      </c>
    </row>
    <row r="7976" spans="1:8" x14ac:dyDescent="0.25">
      <c r="A7976" s="2">
        <v>581000</v>
      </c>
      <c r="B7976" s="1">
        <v>22554</v>
      </c>
      <c r="C7976" s="2" t="s">
        <v>110</v>
      </c>
      <c r="D7976" s="2">
        <v>12</v>
      </c>
      <c r="E7976" s="3">
        <v>40884.335416666669</v>
      </c>
      <c r="F7976" s="11">
        <v>1.65</v>
      </c>
      <c r="G7976" s="2">
        <v>12720</v>
      </c>
      <c r="H7976" s="11">
        <v>19.799999999999997</v>
      </c>
    </row>
    <row r="7977" spans="1:8" x14ac:dyDescent="0.25">
      <c r="A7977" s="2">
        <v>581000</v>
      </c>
      <c r="B7977" s="1">
        <v>22596</v>
      </c>
      <c r="C7977" s="2" t="s">
        <v>1807</v>
      </c>
      <c r="D7977" s="2">
        <v>24</v>
      </c>
      <c r="E7977" s="3">
        <v>40884.335416666669</v>
      </c>
      <c r="F7977" s="11">
        <v>0.39</v>
      </c>
      <c r="G7977" s="2">
        <v>12720</v>
      </c>
      <c r="H7977" s="11">
        <v>9.36</v>
      </c>
    </row>
    <row r="7978" spans="1:8" x14ac:dyDescent="0.25">
      <c r="A7978" s="2">
        <v>581000</v>
      </c>
      <c r="B7978" s="1">
        <v>22624</v>
      </c>
      <c r="C7978" s="2" t="s">
        <v>48</v>
      </c>
      <c r="D7978" s="2">
        <v>2</v>
      </c>
      <c r="E7978" s="3">
        <v>40884.335416666669</v>
      </c>
      <c r="F7978" s="11">
        <v>8.5</v>
      </c>
      <c r="G7978" s="2">
        <v>12720</v>
      </c>
      <c r="H7978" s="11">
        <v>17</v>
      </c>
    </row>
    <row r="7979" spans="1:8" x14ac:dyDescent="0.25">
      <c r="A7979" s="2">
        <v>581000</v>
      </c>
      <c r="B7979" s="1">
        <v>22625</v>
      </c>
      <c r="C7979" s="2" t="s">
        <v>117</v>
      </c>
      <c r="D7979" s="2">
        <v>2</v>
      </c>
      <c r="E7979" s="3">
        <v>40884.335416666669</v>
      </c>
      <c r="F7979" s="11">
        <v>8.5</v>
      </c>
      <c r="G7979" s="2">
        <v>12720</v>
      </c>
      <c r="H7979" s="11">
        <v>17</v>
      </c>
    </row>
    <row r="7980" spans="1:8" x14ac:dyDescent="0.25">
      <c r="A7980" s="2">
        <v>581000</v>
      </c>
      <c r="B7980" s="1">
        <v>22627</v>
      </c>
      <c r="C7980" s="2" t="s">
        <v>150</v>
      </c>
      <c r="D7980" s="2">
        <v>2</v>
      </c>
      <c r="E7980" s="3">
        <v>40884.335416666669</v>
      </c>
      <c r="F7980" s="11">
        <v>8.5</v>
      </c>
      <c r="G7980" s="2">
        <v>12720</v>
      </c>
      <c r="H7980" s="11">
        <v>17</v>
      </c>
    </row>
    <row r="7981" spans="1:8" x14ac:dyDescent="0.25">
      <c r="A7981" s="2">
        <v>581000</v>
      </c>
      <c r="B7981" s="1">
        <v>22720</v>
      </c>
      <c r="C7981" s="2" t="s">
        <v>212</v>
      </c>
      <c r="D7981" s="2">
        <v>3</v>
      </c>
      <c r="E7981" s="3">
        <v>40884.335416666669</v>
      </c>
      <c r="F7981" s="11">
        <v>4.95</v>
      </c>
      <c r="G7981" s="2">
        <v>12720</v>
      </c>
      <c r="H7981" s="11">
        <v>14.850000000000001</v>
      </c>
    </row>
    <row r="7982" spans="1:8" x14ac:dyDescent="0.25">
      <c r="A7982" s="2">
        <v>581000</v>
      </c>
      <c r="B7982" s="1">
        <v>22722</v>
      </c>
      <c r="C7982" s="2" t="s">
        <v>219</v>
      </c>
      <c r="D7982" s="2">
        <v>4</v>
      </c>
      <c r="E7982" s="3">
        <v>40884.335416666669</v>
      </c>
      <c r="F7982" s="11">
        <v>3.95</v>
      </c>
      <c r="G7982" s="2">
        <v>12720</v>
      </c>
      <c r="H7982" s="11">
        <v>15.8</v>
      </c>
    </row>
    <row r="7983" spans="1:8" x14ac:dyDescent="0.25">
      <c r="A7983" s="2">
        <v>581000</v>
      </c>
      <c r="B7983" s="1">
        <v>22723</v>
      </c>
      <c r="C7983" s="2" t="s">
        <v>230</v>
      </c>
      <c r="D7983" s="2">
        <v>12</v>
      </c>
      <c r="E7983" s="3">
        <v>40884.335416666669</v>
      </c>
      <c r="F7983" s="11">
        <v>1.25</v>
      </c>
      <c r="G7983" s="2">
        <v>12720</v>
      </c>
      <c r="H7983" s="11">
        <v>15</v>
      </c>
    </row>
    <row r="7984" spans="1:8" x14ac:dyDescent="0.25">
      <c r="A7984" s="2">
        <v>581000</v>
      </c>
      <c r="B7984" s="1">
        <v>22960</v>
      </c>
      <c r="C7984" s="2" t="s">
        <v>52</v>
      </c>
      <c r="D7984" s="2">
        <v>12</v>
      </c>
      <c r="E7984" s="3">
        <v>40884.335416666669</v>
      </c>
      <c r="F7984" s="11">
        <v>3.75</v>
      </c>
      <c r="G7984" s="2">
        <v>12720</v>
      </c>
      <c r="H7984" s="11">
        <v>45</v>
      </c>
    </row>
    <row r="7985" spans="1:8" x14ac:dyDescent="0.25">
      <c r="A7985" s="2">
        <v>581000</v>
      </c>
      <c r="B7985" s="1">
        <v>22961</v>
      </c>
      <c r="C7985" s="2" t="s">
        <v>13</v>
      </c>
      <c r="D7985" s="2">
        <v>12</v>
      </c>
      <c r="E7985" s="3">
        <v>40884.335416666669</v>
      </c>
      <c r="F7985" s="11">
        <v>1.45</v>
      </c>
      <c r="G7985" s="2">
        <v>12720</v>
      </c>
      <c r="H7985" s="11">
        <v>17.399999999999999</v>
      </c>
    </row>
    <row r="7986" spans="1:8" x14ac:dyDescent="0.25">
      <c r="A7986" s="2">
        <v>581000</v>
      </c>
      <c r="B7986" s="1">
        <v>23294</v>
      </c>
      <c r="C7986" s="2" t="s">
        <v>1206</v>
      </c>
      <c r="D7986" s="2">
        <v>8</v>
      </c>
      <c r="E7986" s="3">
        <v>40884.335416666669</v>
      </c>
      <c r="F7986" s="11">
        <v>0.83</v>
      </c>
      <c r="G7986" s="2">
        <v>12720</v>
      </c>
      <c r="H7986" s="11">
        <v>6.64</v>
      </c>
    </row>
    <row r="7987" spans="1:8" x14ac:dyDescent="0.25">
      <c r="A7987" s="2">
        <v>581000</v>
      </c>
      <c r="B7987" s="1">
        <v>23295</v>
      </c>
      <c r="C7987" s="2" t="s">
        <v>1203</v>
      </c>
      <c r="D7987" s="2">
        <v>8</v>
      </c>
      <c r="E7987" s="3">
        <v>40884.335416666669</v>
      </c>
      <c r="F7987" s="11">
        <v>0.83</v>
      </c>
      <c r="G7987" s="2">
        <v>12720</v>
      </c>
      <c r="H7987" s="11">
        <v>6.64</v>
      </c>
    </row>
    <row r="7988" spans="1:8" x14ac:dyDescent="0.25">
      <c r="A7988" s="2">
        <v>581000</v>
      </c>
      <c r="B7988" s="1">
        <v>84819</v>
      </c>
      <c r="C7988" s="2" t="s">
        <v>1310</v>
      </c>
      <c r="D7988" s="2">
        <v>16</v>
      </c>
      <c r="E7988" s="3">
        <v>40884.335416666669</v>
      </c>
      <c r="F7988" s="11">
        <v>0.79</v>
      </c>
      <c r="G7988" s="2">
        <v>12720</v>
      </c>
      <c r="H7988" s="11">
        <v>12.64</v>
      </c>
    </row>
    <row r="7989" spans="1:8" x14ac:dyDescent="0.25">
      <c r="A7989" s="2">
        <v>581000</v>
      </c>
      <c r="B7989" s="1">
        <v>84820</v>
      </c>
      <c r="C7989" s="2" t="s">
        <v>1762</v>
      </c>
      <c r="D7989" s="2">
        <v>16</v>
      </c>
      <c r="E7989" s="3">
        <v>40884.335416666669</v>
      </c>
      <c r="F7989" s="11">
        <v>0.79</v>
      </c>
      <c r="G7989" s="2">
        <v>12720</v>
      </c>
      <c r="H7989" s="11">
        <v>12.64</v>
      </c>
    </row>
    <row r="7990" spans="1:8" x14ac:dyDescent="0.25">
      <c r="A7990" s="2">
        <v>581179</v>
      </c>
      <c r="B7990" s="1">
        <v>21232</v>
      </c>
      <c r="C7990" s="2" t="s">
        <v>1725</v>
      </c>
      <c r="D7990" s="2">
        <v>48</v>
      </c>
      <c r="E7990" s="3">
        <v>40884.654861111114</v>
      </c>
      <c r="F7990" s="11">
        <v>1.25</v>
      </c>
      <c r="G7990" s="2">
        <v>12471</v>
      </c>
      <c r="H7990" s="11">
        <v>60</v>
      </c>
    </row>
    <row r="7991" spans="1:8" x14ac:dyDescent="0.25">
      <c r="A7991" s="2">
        <v>581179</v>
      </c>
      <c r="B7991" s="1">
        <v>21731</v>
      </c>
      <c r="C7991" s="2" t="s">
        <v>145</v>
      </c>
      <c r="D7991" s="2">
        <v>60</v>
      </c>
      <c r="E7991" s="3">
        <v>40884.654861111114</v>
      </c>
      <c r="F7991" s="11">
        <v>1.65</v>
      </c>
      <c r="G7991" s="2">
        <v>12471</v>
      </c>
      <c r="H7991" s="11">
        <v>99</v>
      </c>
    </row>
    <row r="7992" spans="1:8" x14ac:dyDescent="0.25">
      <c r="A7992" s="2">
        <v>581179</v>
      </c>
      <c r="B7992" s="1">
        <v>22419</v>
      </c>
      <c r="C7992" s="2" t="s">
        <v>198</v>
      </c>
      <c r="D7992" s="2">
        <v>48</v>
      </c>
      <c r="E7992" s="3">
        <v>40884.654861111114</v>
      </c>
      <c r="F7992" s="11">
        <v>0.42</v>
      </c>
      <c r="G7992" s="2">
        <v>12471</v>
      </c>
      <c r="H7992" s="11">
        <v>20.16</v>
      </c>
    </row>
    <row r="7993" spans="1:8" x14ac:dyDescent="0.25">
      <c r="A7993" s="2">
        <v>581179</v>
      </c>
      <c r="B7993" s="1">
        <v>22423</v>
      </c>
      <c r="C7993" s="2" t="s">
        <v>100</v>
      </c>
      <c r="D7993" s="2">
        <v>64</v>
      </c>
      <c r="E7993" s="3">
        <v>40884.654861111114</v>
      </c>
      <c r="F7993" s="11">
        <v>10.95</v>
      </c>
      <c r="G7993" s="2">
        <v>12471</v>
      </c>
      <c r="H7993" s="11">
        <v>700.8</v>
      </c>
    </row>
    <row r="7994" spans="1:8" x14ac:dyDescent="0.25">
      <c r="A7994" s="2">
        <v>581179</v>
      </c>
      <c r="B7994" s="1">
        <v>22554</v>
      </c>
      <c r="C7994" s="2" t="s">
        <v>110</v>
      </c>
      <c r="D7994" s="2">
        <v>24</v>
      </c>
      <c r="E7994" s="3">
        <v>40884.654861111114</v>
      </c>
      <c r="F7994" s="11">
        <v>1.65</v>
      </c>
      <c r="G7994" s="2">
        <v>12471</v>
      </c>
      <c r="H7994" s="11">
        <v>39.599999999999994</v>
      </c>
    </row>
    <row r="7995" spans="1:8" x14ac:dyDescent="0.25">
      <c r="A7995" s="2">
        <v>581179</v>
      </c>
      <c r="B7995" s="1">
        <v>22556</v>
      </c>
      <c r="C7995" s="2" t="s">
        <v>77</v>
      </c>
      <c r="D7995" s="2">
        <v>24</v>
      </c>
      <c r="E7995" s="3">
        <v>40884.654861111114</v>
      </c>
      <c r="F7995" s="11">
        <v>1.65</v>
      </c>
      <c r="G7995" s="2">
        <v>12471</v>
      </c>
      <c r="H7995" s="11">
        <v>39.599999999999994</v>
      </c>
    </row>
    <row r="7996" spans="1:8" x14ac:dyDescent="0.25">
      <c r="A7996" s="2">
        <v>581179</v>
      </c>
      <c r="B7996" s="1">
        <v>22621</v>
      </c>
      <c r="C7996" s="2" t="s">
        <v>193</v>
      </c>
      <c r="D7996" s="2">
        <v>36</v>
      </c>
      <c r="E7996" s="3">
        <v>40884.654861111114</v>
      </c>
      <c r="F7996" s="11">
        <v>1.65</v>
      </c>
      <c r="G7996" s="2">
        <v>12471</v>
      </c>
      <c r="H7996" s="11">
        <v>59.4</v>
      </c>
    </row>
    <row r="7997" spans="1:8" x14ac:dyDescent="0.25">
      <c r="A7997" s="2">
        <v>581179</v>
      </c>
      <c r="B7997" s="1">
        <v>22728</v>
      </c>
      <c r="C7997" s="2" t="s">
        <v>191</v>
      </c>
      <c r="D7997" s="2">
        <v>16</v>
      </c>
      <c r="E7997" s="3">
        <v>40884.654861111114</v>
      </c>
      <c r="F7997" s="11">
        <v>3.75</v>
      </c>
      <c r="G7997" s="2">
        <v>12471</v>
      </c>
      <c r="H7997" s="11">
        <v>60</v>
      </c>
    </row>
    <row r="7998" spans="1:8" x14ac:dyDescent="0.25">
      <c r="A7998" s="2">
        <v>581179</v>
      </c>
      <c r="B7998" s="1">
        <v>22961</v>
      </c>
      <c r="C7998" s="2" t="s">
        <v>13</v>
      </c>
      <c r="D7998" s="2">
        <v>24</v>
      </c>
      <c r="E7998" s="3">
        <v>40884.654861111114</v>
      </c>
      <c r="F7998" s="11">
        <v>1.45</v>
      </c>
      <c r="G7998" s="2">
        <v>12471</v>
      </c>
      <c r="H7998" s="11">
        <v>34.799999999999997</v>
      </c>
    </row>
    <row r="7999" spans="1:8" x14ac:dyDescent="0.25">
      <c r="A7999" s="2">
        <v>581179</v>
      </c>
      <c r="B7999" s="1">
        <v>23084</v>
      </c>
      <c r="C7999" s="2" t="s">
        <v>961</v>
      </c>
      <c r="D7999" s="2">
        <v>24</v>
      </c>
      <c r="E7999" s="3">
        <v>40884.654861111114</v>
      </c>
      <c r="F7999" s="11">
        <v>1.79</v>
      </c>
      <c r="G7999" s="2">
        <v>12471</v>
      </c>
      <c r="H7999" s="11">
        <v>42.96</v>
      </c>
    </row>
    <row r="8000" spans="1:8" x14ac:dyDescent="0.25">
      <c r="A8000" s="2">
        <v>581179</v>
      </c>
      <c r="B8000" s="1">
        <v>23108</v>
      </c>
      <c r="C8000" s="2" t="s">
        <v>993</v>
      </c>
      <c r="D8000" s="2">
        <v>10</v>
      </c>
      <c r="E8000" s="3">
        <v>40884.654861111114</v>
      </c>
      <c r="F8000" s="11">
        <v>6.25</v>
      </c>
      <c r="G8000" s="2">
        <v>12471</v>
      </c>
      <c r="H8000" s="11">
        <v>62.5</v>
      </c>
    </row>
    <row r="8001" spans="1:8" x14ac:dyDescent="0.25">
      <c r="A8001" s="2">
        <v>581179</v>
      </c>
      <c r="B8001" s="1">
        <v>23113</v>
      </c>
      <c r="C8001" s="2" t="s">
        <v>1497</v>
      </c>
      <c r="D8001" s="2">
        <v>3</v>
      </c>
      <c r="E8001" s="3">
        <v>40884.654861111114</v>
      </c>
      <c r="F8001" s="11">
        <v>4.95</v>
      </c>
      <c r="G8001" s="2">
        <v>12471</v>
      </c>
      <c r="H8001" s="11">
        <v>14.850000000000001</v>
      </c>
    </row>
    <row r="8002" spans="1:8" x14ac:dyDescent="0.25">
      <c r="A8002" s="2">
        <v>581179</v>
      </c>
      <c r="B8002" s="1">
        <v>23158</v>
      </c>
      <c r="C8002" s="2" t="s">
        <v>824</v>
      </c>
      <c r="D8002" s="2">
        <v>24</v>
      </c>
      <c r="E8002" s="3">
        <v>40884.654861111114</v>
      </c>
      <c r="F8002" s="11">
        <v>2.08</v>
      </c>
      <c r="G8002" s="2">
        <v>12471</v>
      </c>
      <c r="H8002" s="11">
        <v>49.92</v>
      </c>
    </row>
    <row r="8003" spans="1:8" x14ac:dyDescent="0.25">
      <c r="A8003" s="2">
        <v>581179</v>
      </c>
      <c r="B8003" s="1">
        <v>23174</v>
      </c>
      <c r="C8003" s="2" t="s">
        <v>997</v>
      </c>
      <c r="D8003" s="2">
        <v>4</v>
      </c>
      <c r="E8003" s="3">
        <v>40884.654861111114</v>
      </c>
      <c r="F8003" s="11">
        <v>4.1500000000000004</v>
      </c>
      <c r="G8003" s="2">
        <v>12471</v>
      </c>
      <c r="H8003" s="11">
        <v>16.600000000000001</v>
      </c>
    </row>
    <row r="8004" spans="1:8" x14ac:dyDescent="0.25">
      <c r="A8004" s="2">
        <v>581179</v>
      </c>
      <c r="B8004" s="1">
        <v>23197</v>
      </c>
      <c r="C8004" s="2" t="s">
        <v>1186</v>
      </c>
      <c r="D8004" s="2">
        <v>24</v>
      </c>
      <c r="E8004" s="3">
        <v>40884.654861111114</v>
      </c>
      <c r="F8004" s="11">
        <v>1.45</v>
      </c>
      <c r="G8004" s="2">
        <v>12471</v>
      </c>
      <c r="H8004" s="11">
        <v>34.799999999999997</v>
      </c>
    </row>
    <row r="8005" spans="1:8" x14ac:dyDescent="0.25">
      <c r="A8005" s="2">
        <v>581179</v>
      </c>
      <c r="B8005" s="1">
        <v>23198</v>
      </c>
      <c r="C8005" s="2" t="s">
        <v>1187</v>
      </c>
      <c r="D8005" s="2">
        <v>24</v>
      </c>
      <c r="E8005" s="3">
        <v>40884.654861111114</v>
      </c>
      <c r="F8005" s="11">
        <v>1.45</v>
      </c>
      <c r="G8005" s="2">
        <v>12471</v>
      </c>
      <c r="H8005" s="11">
        <v>34.799999999999997</v>
      </c>
    </row>
    <row r="8006" spans="1:8" x14ac:dyDescent="0.25">
      <c r="A8006" s="2">
        <v>581179</v>
      </c>
      <c r="B8006" s="1">
        <v>23254</v>
      </c>
      <c r="C8006" s="2" t="s">
        <v>1009</v>
      </c>
      <c r="D8006" s="2">
        <v>4</v>
      </c>
      <c r="E8006" s="3">
        <v>40884.654861111114</v>
      </c>
      <c r="F8006" s="11">
        <v>4.1500000000000004</v>
      </c>
      <c r="G8006" s="2">
        <v>12471</v>
      </c>
      <c r="H8006" s="11">
        <v>16.600000000000001</v>
      </c>
    </row>
    <row r="8007" spans="1:8" x14ac:dyDescent="0.25">
      <c r="A8007" s="2">
        <v>581179</v>
      </c>
      <c r="B8007" s="1">
        <v>23256</v>
      </c>
      <c r="C8007" s="2" t="s">
        <v>922</v>
      </c>
      <c r="D8007" s="2">
        <v>4</v>
      </c>
      <c r="E8007" s="3">
        <v>40884.654861111114</v>
      </c>
      <c r="F8007" s="11">
        <v>4.1500000000000004</v>
      </c>
      <c r="G8007" s="2">
        <v>12471</v>
      </c>
      <c r="H8007" s="11">
        <v>16.600000000000001</v>
      </c>
    </row>
    <row r="8008" spans="1:8" x14ac:dyDescent="0.25">
      <c r="A8008" s="2">
        <v>581179</v>
      </c>
      <c r="B8008" s="1">
        <v>23294</v>
      </c>
      <c r="C8008" s="2" t="s">
        <v>1206</v>
      </c>
      <c r="D8008" s="2">
        <v>16</v>
      </c>
      <c r="E8008" s="3">
        <v>40884.654861111114</v>
      </c>
      <c r="F8008" s="11">
        <v>0.83</v>
      </c>
      <c r="G8008" s="2">
        <v>12471</v>
      </c>
      <c r="H8008" s="11">
        <v>13.28</v>
      </c>
    </row>
    <row r="8009" spans="1:8" x14ac:dyDescent="0.25">
      <c r="A8009" s="2">
        <v>581179</v>
      </c>
      <c r="B8009" s="1">
        <v>23295</v>
      </c>
      <c r="C8009" s="2" t="s">
        <v>1203</v>
      </c>
      <c r="D8009" s="2">
        <v>32</v>
      </c>
      <c r="E8009" s="3">
        <v>40884.654861111114</v>
      </c>
      <c r="F8009" s="11">
        <v>0.83</v>
      </c>
      <c r="G8009" s="2">
        <v>12471</v>
      </c>
      <c r="H8009" s="11">
        <v>26.56</v>
      </c>
    </row>
    <row r="8010" spans="1:8" x14ac:dyDescent="0.25">
      <c r="A8010" s="2">
        <v>581179</v>
      </c>
      <c r="B8010" s="1">
        <v>23319</v>
      </c>
      <c r="C8010" s="2" t="s">
        <v>1183</v>
      </c>
      <c r="D8010" s="2">
        <v>12</v>
      </c>
      <c r="E8010" s="3">
        <v>40884.654861111114</v>
      </c>
      <c r="F8010" s="11">
        <v>2.4900000000000002</v>
      </c>
      <c r="G8010" s="2">
        <v>12471</v>
      </c>
      <c r="H8010" s="11">
        <v>29.880000000000003</v>
      </c>
    </row>
    <row r="8011" spans="1:8" x14ac:dyDescent="0.25">
      <c r="A8011" s="2">
        <v>581179</v>
      </c>
      <c r="B8011" s="1">
        <v>23345</v>
      </c>
      <c r="C8011" s="2" t="s">
        <v>1326</v>
      </c>
      <c r="D8011" s="2">
        <v>12</v>
      </c>
      <c r="E8011" s="3">
        <v>40884.654861111114</v>
      </c>
      <c r="F8011" s="11">
        <v>1.25</v>
      </c>
      <c r="G8011" s="2">
        <v>12471</v>
      </c>
      <c r="H8011" s="11">
        <v>15</v>
      </c>
    </row>
    <row r="8012" spans="1:8" x14ac:dyDescent="0.25">
      <c r="A8012" s="2">
        <v>581179</v>
      </c>
      <c r="B8012" s="1">
        <v>23346</v>
      </c>
      <c r="C8012" s="2" t="s">
        <v>1319</v>
      </c>
      <c r="D8012" s="2">
        <v>12</v>
      </c>
      <c r="E8012" s="3">
        <v>40884.654861111114</v>
      </c>
      <c r="F8012" s="11">
        <v>1.25</v>
      </c>
      <c r="G8012" s="2">
        <v>12471</v>
      </c>
      <c r="H8012" s="11">
        <v>15</v>
      </c>
    </row>
    <row r="8013" spans="1:8" x14ac:dyDescent="0.25">
      <c r="A8013" s="2">
        <v>581179</v>
      </c>
      <c r="B8013" s="1">
        <v>23347</v>
      </c>
      <c r="C8013" s="2" t="s">
        <v>1702</v>
      </c>
      <c r="D8013" s="2">
        <v>24</v>
      </c>
      <c r="E8013" s="3">
        <v>40884.654861111114</v>
      </c>
      <c r="F8013" s="11">
        <v>1.25</v>
      </c>
      <c r="G8013" s="2">
        <v>12471</v>
      </c>
      <c r="H8013" s="11">
        <v>30</v>
      </c>
    </row>
    <row r="8014" spans="1:8" x14ac:dyDescent="0.25">
      <c r="A8014" s="2">
        <v>581179</v>
      </c>
      <c r="B8014" s="1">
        <v>23368</v>
      </c>
      <c r="C8014" s="2" t="s">
        <v>1558</v>
      </c>
      <c r="D8014" s="2">
        <v>24</v>
      </c>
      <c r="E8014" s="3">
        <v>40884.654861111114</v>
      </c>
      <c r="F8014" s="11">
        <v>0.65</v>
      </c>
      <c r="G8014" s="2">
        <v>12471</v>
      </c>
      <c r="H8014" s="11">
        <v>15.600000000000001</v>
      </c>
    </row>
    <row r="8015" spans="1:8" x14ac:dyDescent="0.25">
      <c r="A8015" s="2">
        <v>581179</v>
      </c>
      <c r="B8015" s="1">
        <v>23445</v>
      </c>
      <c r="C8015" s="2" t="s">
        <v>1469</v>
      </c>
      <c r="D8015" s="2">
        <v>40</v>
      </c>
      <c r="E8015" s="3">
        <v>40884.654861111114</v>
      </c>
      <c r="F8015" s="11">
        <v>0.83</v>
      </c>
      <c r="G8015" s="2">
        <v>12471</v>
      </c>
      <c r="H8015" s="11">
        <v>33.199999999999996</v>
      </c>
    </row>
    <row r="8016" spans="1:8" x14ac:dyDescent="0.25">
      <c r="A8016" s="2">
        <v>581179</v>
      </c>
      <c r="B8016" s="1">
        <v>23473</v>
      </c>
      <c r="C8016" s="2" t="s">
        <v>1707</v>
      </c>
      <c r="D8016" s="2">
        <v>24</v>
      </c>
      <c r="E8016" s="3">
        <v>40884.654861111114</v>
      </c>
      <c r="F8016" s="11">
        <v>0.83</v>
      </c>
      <c r="G8016" s="2">
        <v>12471</v>
      </c>
      <c r="H8016" s="11">
        <v>19.919999999999998</v>
      </c>
    </row>
    <row r="8017" spans="1:8" x14ac:dyDescent="0.25">
      <c r="A8017" s="2">
        <v>581179</v>
      </c>
      <c r="B8017" s="1">
        <v>23474</v>
      </c>
      <c r="C8017" s="2" t="s">
        <v>1687</v>
      </c>
      <c r="D8017" s="2">
        <v>24</v>
      </c>
      <c r="E8017" s="3">
        <v>40884.654861111114</v>
      </c>
      <c r="F8017" s="11">
        <v>0.83</v>
      </c>
      <c r="G8017" s="2">
        <v>12471</v>
      </c>
      <c r="H8017" s="11">
        <v>19.919999999999998</v>
      </c>
    </row>
    <row r="8018" spans="1:8" x14ac:dyDescent="0.25">
      <c r="A8018" s="2">
        <v>581179</v>
      </c>
      <c r="B8018" s="1">
        <v>23475</v>
      </c>
      <c r="C8018" s="2" t="s">
        <v>1706</v>
      </c>
      <c r="D8018" s="2">
        <v>24</v>
      </c>
      <c r="E8018" s="3">
        <v>40884.654861111114</v>
      </c>
      <c r="F8018" s="11">
        <v>0.83</v>
      </c>
      <c r="G8018" s="2">
        <v>12471</v>
      </c>
      <c r="H8018" s="11">
        <v>19.919999999999998</v>
      </c>
    </row>
    <row r="8019" spans="1:8" x14ac:dyDescent="0.25">
      <c r="A8019" s="2">
        <v>581179</v>
      </c>
      <c r="B8019" s="1">
        <v>23480</v>
      </c>
      <c r="C8019" s="2" t="s">
        <v>1686</v>
      </c>
      <c r="D8019" s="2">
        <v>24</v>
      </c>
      <c r="E8019" s="3">
        <v>40884.654861111114</v>
      </c>
      <c r="F8019" s="11">
        <v>3.75</v>
      </c>
      <c r="G8019" s="2">
        <v>12471</v>
      </c>
      <c r="H8019" s="11">
        <v>90</v>
      </c>
    </row>
    <row r="8020" spans="1:8" x14ac:dyDescent="0.25">
      <c r="A8020" s="2">
        <v>581179</v>
      </c>
      <c r="B8020" s="1">
        <v>23552</v>
      </c>
      <c r="C8020" s="2" t="s">
        <v>1796</v>
      </c>
      <c r="D8020" s="2">
        <v>6</v>
      </c>
      <c r="E8020" s="3">
        <v>40884.654861111114</v>
      </c>
      <c r="F8020" s="11">
        <v>2.08</v>
      </c>
      <c r="G8020" s="2">
        <v>12471</v>
      </c>
      <c r="H8020" s="11">
        <v>12.48</v>
      </c>
    </row>
    <row r="8021" spans="1:8" x14ac:dyDescent="0.25">
      <c r="A8021" s="2">
        <v>581179</v>
      </c>
      <c r="B8021" s="1">
        <v>23559</v>
      </c>
      <c r="C8021" s="2" t="s">
        <v>1471</v>
      </c>
      <c r="D8021" s="2">
        <v>42</v>
      </c>
      <c r="E8021" s="3">
        <v>40884.654861111114</v>
      </c>
      <c r="F8021" s="11">
        <v>2.08</v>
      </c>
      <c r="G8021" s="2">
        <v>12471</v>
      </c>
      <c r="H8021" s="11">
        <v>87.36</v>
      </c>
    </row>
    <row r="8022" spans="1:8" x14ac:dyDescent="0.25">
      <c r="A8022" s="2">
        <v>581179</v>
      </c>
      <c r="B8022" s="1">
        <v>23569</v>
      </c>
      <c r="C8022" s="2" t="s">
        <v>1699</v>
      </c>
      <c r="D8022" s="2">
        <v>12</v>
      </c>
      <c r="E8022" s="3">
        <v>40884.654861111114</v>
      </c>
      <c r="F8022" s="11">
        <v>4.95</v>
      </c>
      <c r="G8022" s="2">
        <v>12471</v>
      </c>
      <c r="H8022" s="11">
        <v>59.400000000000006</v>
      </c>
    </row>
    <row r="8023" spans="1:8" x14ac:dyDescent="0.25">
      <c r="A8023" s="2">
        <v>581179</v>
      </c>
      <c r="B8023" s="1">
        <v>23576</v>
      </c>
      <c r="C8023" s="2" t="s">
        <v>1803</v>
      </c>
      <c r="D8023" s="2">
        <v>8</v>
      </c>
      <c r="E8023" s="3">
        <v>40884.654861111114</v>
      </c>
      <c r="F8023" s="11">
        <v>1.95</v>
      </c>
      <c r="G8023" s="2">
        <v>12471</v>
      </c>
      <c r="H8023" s="11">
        <v>15.6</v>
      </c>
    </row>
    <row r="8024" spans="1:8" x14ac:dyDescent="0.25">
      <c r="A8024" s="2">
        <v>581179</v>
      </c>
      <c r="B8024" s="1">
        <v>23579</v>
      </c>
      <c r="C8024" s="2" t="s">
        <v>1801</v>
      </c>
      <c r="D8024" s="2">
        <v>8</v>
      </c>
      <c r="E8024" s="3">
        <v>40884.654861111114</v>
      </c>
      <c r="F8024" s="11">
        <v>1.95</v>
      </c>
      <c r="G8024" s="2">
        <v>12471</v>
      </c>
      <c r="H8024" s="11">
        <v>15.6</v>
      </c>
    </row>
    <row r="8025" spans="1:8" x14ac:dyDescent="0.25">
      <c r="A8025" s="2">
        <v>581179</v>
      </c>
      <c r="B8025" s="1">
        <v>23580</v>
      </c>
      <c r="C8025" s="2" t="s">
        <v>1804</v>
      </c>
      <c r="D8025" s="2">
        <v>8</v>
      </c>
      <c r="E8025" s="3">
        <v>40884.654861111114</v>
      </c>
      <c r="F8025" s="11">
        <v>1.95</v>
      </c>
      <c r="G8025" s="2">
        <v>12471</v>
      </c>
      <c r="H8025" s="11">
        <v>15.6</v>
      </c>
    </row>
    <row r="8026" spans="1:8" x14ac:dyDescent="0.25">
      <c r="A8026" s="2">
        <v>581179</v>
      </c>
      <c r="B8026" s="1">
        <v>84012</v>
      </c>
      <c r="C8026" s="2" t="s">
        <v>234</v>
      </c>
      <c r="D8026" s="2">
        <v>72</v>
      </c>
      <c r="E8026" s="3">
        <v>40884.654861111114</v>
      </c>
      <c r="F8026" s="11">
        <v>0.85</v>
      </c>
      <c r="G8026" s="2">
        <v>12471</v>
      </c>
      <c r="H8026" s="11">
        <v>61.199999999999996</v>
      </c>
    </row>
    <row r="8027" spans="1:8" x14ac:dyDescent="0.25">
      <c r="A8027" s="2">
        <v>581183</v>
      </c>
      <c r="B8027" s="1">
        <v>22055</v>
      </c>
      <c r="C8027" s="2" t="s">
        <v>380</v>
      </c>
      <c r="D8027" s="2">
        <v>16</v>
      </c>
      <c r="E8027" s="3">
        <v>40884.683333333334</v>
      </c>
      <c r="F8027" s="11">
        <v>0.39</v>
      </c>
      <c r="G8027" s="2">
        <v>12569</v>
      </c>
      <c r="H8027" s="11">
        <v>6.24</v>
      </c>
    </row>
    <row r="8028" spans="1:8" x14ac:dyDescent="0.25">
      <c r="A8028" s="2">
        <v>581183</v>
      </c>
      <c r="B8028" s="1">
        <v>22057</v>
      </c>
      <c r="C8028" s="2" t="s">
        <v>1727</v>
      </c>
      <c r="D8028" s="2">
        <v>16</v>
      </c>
      <c r="E8028" s="3">
        <v>40884.683333333334</v>
      </c>
      <c r="F8028" s="11">
        <v>0.39</v>
      </c>
      <c r="G8028" s="2">
        <v>12569</v>
      </c>
      <c r="H8028" s="11">
        <v>6.24</v>
      </c>
    </row>
    <row r="8029" spans="1:8" x14ac:dyDescent="0.25">
      <c r="A8029" s="2">
        <v>581183</v>
      </c>
      <c r="B8029" s="1">
        <v>22059</v>
      </c>
      <c r="C8029" s="2" t="s">
        <v>620</v>
      </c>
      <c r="D8029" s="2">
        <v>24</v>
      </c>
      <c r="E8029" s="3">
        <v>40884.683333333334</v>
      </c>
      <c r="F8029" s="11">
        <v>0.39</v>
      </c>
      <c r="G8029" s="2">
        <v>12569</v>
      </c>
      <c r="H8029" s="11">
        <v>9.36</v>
      </c>
    </row>
    <row r="8030" spans="1:8" x14ac:dyDescent="0.25">
      <c r="A8030" s="2">
        <v>581183</v>
      </c>
      <c r="B8030" s="1">
        <v>22063</v>
      </c>
      <c r="C8030" s="2" t="s">
        <v>618</v>
      </c>
      <c r="D8030" s="2">
        <v>18</v>
      </c>
      <c r="E8030" s="3">
        <v>40884.683333333334</v>
      </c>
      <c r="F8030" s="11">
        <v>0.79</v>
      </c>
      <c r="G8030" s="2">
        <v>12569</v>
      </c>
      <c r="H8030" s="11">
        <v>14.22</v>
      </c>
    </row>
    <row r="8031" spans="1:8" x14ac:dyDescent="0.25">
      <c r="A8031" s="2">
        <v>581183</v>
      </c>
      <c r="B8031" s="1">
        <v>22123</v>
      </c>
      <c r="C8031" s="2" t="s">
        <v>828</v>
      </c>
      <c r="D8031" s="2">
        <v>12</v>
      </c>
      <c r="E8031" s="3">
        <v>40884.683333333334</v>
      </c>
      <c r="F8031" s="11">
        <v>0.79</v>
      </c>
      <c r="G8031" s="2">
        <v>12569</v>
      </c>
      <c r="H8031" s="11">
        <v>9.48</v>
      </c>
    </row>
    <row r="8032" spans="1:8" x14ac:dyDescent="0.25">
      <c r="A8032" s="2">
        <v>581183</v>
      </c>
      <c r="B8032" s="1">
        <v>22124</v>
      </c>
      <c r="C8032" s="2" t="s">
        <v>1808</v>
      </c>
      <c r="D8032" s="2">
        <v>12</v>
      </c>
      <c r="E8032" s="3">
        <v>40884.683333333334</v>
      </c>
      <c r="F8032" s="11">
        <v>0.79</v>
      </c>
      <c r="G8032" s="2">
        <v>12569</v>
      </c>
      <c r="H8032" s="11">
        <v>9.48</v>
      </c>
    </row>
    <row r="8033" spans="1:8" x14ac:dyDescent="0.25">
      <c r="A8033" s="2">
        <v>581183</v>
      </c>
      <c r="B8033" s="1">
        <v>22199</v>
      </c>
      <c r="C8033" s="2" t="s">
        <v>41</v>
      </c>
      <c r="D8033" s="2">
        <v>6</v>
      </c>
      <c r="E8033" s="3">
        <v>40884.683333333334</v>
      </c>
      <c r="F8033" s="11">
        <v>1.25</v>
      </c>
      <c r="G8033" s="2">
        <v>12569</v>
      </c>
      <c r="H8033" s="11">
        <v>7.5</v>
      </c>
    </row>
    <row r="8034" spans="1:8" x14ac:dyDescent="0.25">
      <c r="A8034" s="2">
        <v>581183</v>
      </c>
      <c r="B8034" s="1">
        <v>22200</v>
      </c>
      <c r="C8034" s="2" t="s">
        <v>42</v>
      </c>
      <c r="D8034" s="2">
        <v>6</v>
      </c>
      <c r="E8034" s="3">
        <v>40884.683333333334</v>
      </c>
      <c r="F8034" s="11">
        <v>1.25</v>
      </c>
      <c r="G8034" s="2">
        <v>12569</v>
      </c>
      <c r="H8034" s="11">
        <v>7.5</v>
      </c>
    </row>
    <row r="8035" spans="1:8" x14ac:dyDescent="0.25">
      <c r="A8035" s="2">
        <v>581184</v>
      </c>
      <c r="B8035" s="1">
        <v>22220</v>
      </c>
      <c r="C8035" s="2" t="s">
        <v>732</v>
      </c>
      <c r="D8035" s="2">
        <v>6</v>
      </c>
      <c r="E8035" s="3">
        <v>40884.683333333334</v>
      </c>
      <c r="F8035" s="11">
        <v>2.95</v>
      </c>
      <c r="G8035" s="2">
        <v>12569</v>
      </c>
      <c r="H8035" s="11">
        <v>17.700000000000003</v>
      </c>
    </row>
    <row r="8036" spans="1:8" x14ac:dyDescent="0.25">
      <c r="A8036" s="2">
        <v>581184</v>
      </c>
      <c r="B8036" s="1">
        <v>22221</v>
      </c>
      <c r="C8036" s="2" t="s">
        <v>242</v>
      </c>
      <c r="D8036" s="2">
        <v>6</v>
      </c>
      <c r="E8036" s="3">
        <v>40884.683333333334</v>
      </c>
      <c r="F8036" s="11">
        <v>2.95</v>
      </c>
      <c r="G8036" s="2">
        <v>12569</v>
      </c>
      <c r="H8036" s="11">
        <v>17.700000000000003</v>
      </c>
    </row>
    <row r="8037" spans="1:8" x14ac:dyDescent="0.25">
      <c r="A8037" s="2">
        <v>581183</v>
      </c>
      <c r="B8037" s="1">
        <v>22398</v>
      </c>
      <c r="C8037" s="2" t="s">
        <v>269</v>
      </c>
      <c r="D8037" s="2">
        <v>24</v>
      </c>
      <c r="E8037" s="3">
        <v>40884.683333333334</v>
      </c>
      <c r="F8037" s="11">
        <v>0.39</v>
      </c>
      <c r="G8037" s="2">
        <v>12569</v>
      </c>
      <c r="H8037" s="11">
        <v>9.36</v>
      </c>
    </row>
    <row r="8038" spans="1:8" x14ac:dyDescent="0.25">
      <c r="A8038" s="2">
        <v>581184</v>
      </c>
      <c r="B8038" s="1">
        <v>22475</v>
      </c>
      <c r="C8038" s="2" t="s">
        <v>1809</v>
      </c>
      <c r="D8038" s="2">
        <v>8</v>
      </c>
      <c r="E8038" s="3">
        <v>40884.683333333334</v>
      </c>
      <c r="F8038" s="11">
        <v>1.95</v>
      </c>
      <c r="G8038" s="2">
        <v>12569</v>
      </c>
      <c r="H8038" s="11">
        <v>15.6</v>
      </c>
    </row>
    <row r="8039" spans="1:8" x14ac:dyDescent="0.25">
      <c r="A8039" s="2">
        <v>581184</v>
      </c>
      <c r="B8039" s="1">
        <v>22776</v>
      </c>
      <c r="C8039" s="2" t="s">
        <v>1682</v>
      </c>
      <c r="D8039" s="2">
        <v>2</v>
      </c>
      <c r="E8039" s="3">
        <v>40884.683333333334</v>
      </c>
      <c r="F8039" s="11">
        <v>9.9499999999999993</v>
      </c>
      <c r="G8039" s="2">
        <v>12569</v>
      </c>
      <c r="H8039" s="11">
        <v>19.899999999999999</v>
      </c>
    </row>
    <row r="8040" spans="1:8" x14ac:dyDescent="0.25">
      <c r="A8040" s="2">
        <v>581266</v>
      </c>
      <c r="B8040" s="1">
        <v>16008</v>
      </c>
      <c r="C8040" s="2" t="s">
        <v>1594</v>
      </c>
      <c r="D8040" s="2">
        <v>48</v>
      </c>
      <c r="E8040" s="3">
        <v>40885.475694444445</v>
      </c>
      <c r="F8040" s="11">
        <v>0.12</v>
      </c>
      <c r="G8040" s="2">
        <v>12621</v>
      </c>
      <c r="H8040" s="11">
        <v>5.76</v>
      </c>
    </row>
    <row r="8041" spans="1:8" x14ac:dyDescent="0.25">
      <c r="A8041" s="2">
        <v>581266</v>
      </c>
      <c r="B8041" s="1">
        <v>17003</v>
      </c>
      <c r="C8041" s="2" t="s">
        <v>163</v>
      </c>
      <c r="D8041" s="2">
        <v>72</v>
      </c>
      <c r="E8041" s="3">
        <v>40885.475694444445</v>
      </c>
      <c r="F8041" s="11">
        <v>0.39</v>
      </c>
      <c r="G8041" s="2">
        <v>12621</v>
      </c>
      <c r="H8041" s="11">
        <v>28.080000000000002</v>
      </c>
    </row>
    <row r="8042" spans="1:8" x14ac:dyDescent="0.25">
      <c r="A8042" s="2">
        <v>581266</v>
      </c>
      <c r="B8042" s="1">
        <v>20719</v>
      </c>
      <c r="C8042" s="2" t="s">
        <v>76</v>
      </c>
      <c r="D8042" s="2">
        <v>10</v>
      </c>
      <c r="E8042" s="3">
        <v>40885.475694444445</v>
      </c>
      <c r="F8042" s="11">
        <v>0.85</v>
      </c>
      <c r="G8042" s="2">
        <v>12621</v>
      </c>
      <c r="H8042" s="11">
        <v>8.5</v>
      </c>
    </row>
    <row r="8043" spans="1:8" x14ac:dyDescent="0.25">
      <c r="A8043" s="2">
        <v>581266</v>
      </c>
      <c r="B8043" s="1">
        <v>21194</v>
      </c>
      <c r="C8043" s="2" t="s">
        <v>1366</v>
      </c>
      <c r="D8043" s="2">
        <v>12</v>
      </c>
      <c r="E8043" s="3">
        <v>40885.475694444445</v>
      </c>
      <c r="F8043" s="11">
        <v>0.65</v>
      </c>
      <c r="G8043" s="2">
        <v>12621</v>
      </c>
      <c r="H8043" s="11">
        <v>7.8000000000000007</v>
      </c>
    </row>
    <row r="8044" spans="1:8" x14ac:dyDescent="0.25">
      <c r="A8044" s="2">
        <v>581266</v>
      </c>
      <c r="B8044" s="1">
        <v>21208</v>
      </c>
      <c r="C8044" s="2" t="s">
        <v>1364</v>
      </c>
      <c r="D8044" s="2">
        <v>12</v>
      </c>
      <c r="E8044" s="3">
        <v>40885.475694444445</v>
      </c>
      <c r="F8044" s="11">
        <v>0.39</v>
      </c>
      <c r="G8044" s="2">
        <v>12621</v>
      </c>
      <c r="H8044" s="11">
        <v>4.68</v>
      </c>
    </row>
    <row r="8045" spans="1:8" x14ac:dyDescent="0.25">
      <c r="A8045" s="2">
        <v>581266</v>
      </c>
      <c r="B8045" s="1">
        <v>21209</v>
      </c>
      <c r="C8045" s="2" t="s">
        <v>1365</v>
      </c>
      <c r="D8045" s="2">
        <v>12</v>
      </c>
      <c r="E8045" s="3">
        <v>40885.475694444445</v>
      </c>
      <c r="F8045" s="11">
        <v>0.39</v>
      </c>
      <c r="G8045" s="2">
        <v>12621</v>
      </c>
      <c r="H8045" s="11">
        <v>4.68</v>
      </c>
    </row>
    <row r="8046" spans="1:8" x14ac:dyDescent="0.25">
      <c r="A8046" s="2">
        <v>581266</v>
      </c>
      <c r="B8046" s="1">
        <v>21507</v>
      </c>
      <c r="C8046" s="2" t="s">
        <v>1811</v>
      </c>
      <c r="D8046" s="2">
        <v>12</v>
      </c>
      <c r="E8046" s="3">
        <v>40885.475694444445</v>
      </c>
      <c r="F8046" s="11">
        <v>0.42</v>
      </c>
      <c r="G8046" s="2">
        <v>12621</v>
      </c>
      <c r="H8046" s="11">
        <v>5.04</v>
      </c>
    </row>
    <row r="8047" spans="1:8" x14ac:dyDescent="0.25">
      <c r="A8047" s="2">
        <v>581266</v>
      </c>
      <c r="B8047" s="1">
        <v>21519</v>
      </c>
      <c r="C8047" s="2" t="s">
        <v>739</v>
      </c>
      <c r="D8047" s="2">
        <v>12</v>
      </c>
      <c r="E8047" s="3">
        <v>40885.475694444445</v>
      </c>
      <c r="F8047" s="11">
        <v>0.42</v>
      </c>
      <c r="G8047" s="2">
        <v>12621</v>
      </c>
      <c r="H8047" s="11">
        <v>5.04</v>
      </c>
    </row>
    <row r="8048" spans="1:8" x14ac:dyDescent="0.25">
      <c r="A8048" s="2">
        <v>581266</v>
      </c>
      <c r="B8048" s="1">
        <v>21576</v>
      </c>
      <c r="C8048" s="2" t="s">
        <v>1191</v>
      </c>
      <c r="D8048" s="2">
        <v>6</v>
      </c>
      <c r="E8048" s="3">
        <v>40885.475694444445</v>
      </c>
      <c r="F8048" s="11">
        <v>2.25</v>
      </c>
      <c r="G8048" s="2">
        <v>12621</v>
      </c>
      <c r="H8048" s="11">
        <v>13.5</v>
      </c>
    </row>
    <row r="8049" spans="1:8" x14ac:dyDescent="0.25">
      <c r="A8049" s="2">
        <v>581266</v>
      </c>
      <c r="B8049" s="1">
        <v>21628</v>
      </c>
      <c r="C8049" s="2" t="s">
        <v>1812</v>
      </c>
      <c r="D8049" s="2">
        <v>1</v>
      </c>
      <c r="E8049" s="3">
        <v>40885.475694444445</v>
      </c>
      <c r="F8049" s="11">
        <v>14.95</v>
      </c>
      <c r="G8049" s="2">
        <v>12621</v>
      </c>
      <c r="H8049" s="11">
        <v>14.95</v>
      </c>
    </row>
    <row r="8050" spans="1:8" x14ac:dyDescent="0.25">
      <c r="A8050" s="2">
        <v>581266</v>
      </c>
      <c r="B8050" s="1">
        <v>21703</v>
      </c>
      <c r="C8050" s="2" t="s">
        <v>952</v>
      </c>
      <c r="D8050" s="2">
        <v>12</v>
      </c>
      <c r="E8050" s="3">
        <v>40885.475694444445</v>
      </c>
      <c r="F8050" s="11">
        <v>0.42</v>
      </c>
      <c r="G8050" s="2">
        <v>12621</v>
      </c>
      <c r="H8050" s="11">
        <v>5.04</v>
      </c>
    </row>
    <row r="8051" spans="1:8" x14ac:dyDescent="0.25">
      <c r="A8051" s="2">
        <v>581266</v>
      </c>
      <c r="B8051" s="1">
        <v>21914</v>
      </c>
      <c r="C8051" s="2" t="s">
        <v>66</v>
      </c>
      <c r="D8051" s="2">
        <v>12</v>
      </c>
      <c r="E8051" s="3">
        <v>40885.475694444445</v>
      </c>
      <c r="F8051" s="11">
        <v>1.25</v>
      </c>
      <c r="G8051" s="2">
        <v>12621</v>
      </c>
      <c r="H8051" s="11">
        <v>15</v>
      </c>
    </row>
    <row r="8052" spans="1:8" x14ac:dyDescent="0.25">
      <c r="A8052" s="2">
        <v>581266</v>
      </c>
      <c r="B8052" s="1">
        <v>22074</v>
      </c>
      <c r="C8052" s="2" t="s">
        <v>225</v>
      </c>
      <c r="D8052" s="2">
        <v>24</v>
      </c>
      <c r="E8052" s="3">
        <v>40885.475694444445</v>
      </c>
      <c r="F8052" s="11">
        <v>0.39</v>
      </c>
      <c r="G8052" s="2">
        <v>12621</v>
      </c>
      <c r="H8052" s="11">
        <v>9.36</v>
      </c>
    </row>
    <row r="8053" spans="1:8" x14ac:dyDescent="0.25">
      <c r="A8053" s="2">
        <v>581266</v>
      </c>
      <c r="B8053" s="1">
        <v>22075</v>
      </c>
      <c r="C8053" s="2" t="s">
        <v>1748</v>
      </c>
      <c r="D8053" s="2">
        <v>24</v>
      </c>
      <c r="E8053" s="3">
        <v>40885.475694444445</v>
      </c>
      <c r="F8053" s="11">
        <v>0.39</v>
      </c>
      <c r="G8053" s="2">
        <v>12621</v>
      </c>
      <c r="H8053" s="11">
        <v>9.36</v>
      </c>
    </row>
    <row r="8054" spans="1:8" x14ac:dyDescent="0.25">
      <c r="A8054" s="2">
        <v>581266</v>
      </c>
      <c r="B8054" s="1">
        <v>22077</v>
      </c>
      <c r="C8054" s="2" t="s">
        <v>17</v>
      </c>
      <c r="D8054" s="2">
        <v>12</v>
      </c>
      <c r="E8054" s="3">
        <v>40885.475694444445</v>
      </c>
      <c r="F8054" s="11">
        <v>1.95</v>
      </c>
      <c r="G8054" s="2">
        <v>12621</v>
      </c>
      <c r="H8054" s="11">
        <v>23.4</v>
      </c>
    </row>
    <row r="8055" spans="1:8" x14ac:dyDescent="0.25">
      <c r="A8055" s="2">
        <v>581266</v>
      </c>
      <c r="B8055" s="1">
        <v>22078</v>
      </c>
      <c r="C8055" s="2" t="s">
        <v>105</v>
      </c>
      <c r="D8055" s="2">
        <v>10</v>
      </c>
      <c r="E8055" s="3">
        <v>40885.475694444445</v>
      </c>
      <c r="F8055" s="11">
        <v>2.1</v>
      </c>
      <c r="G8055" s="2">
        <v>12621</v>
      </c>
      <c r="H8055" s="11">
        <v>21</v>
      </c>
    </row>
    <row r="8056" spans="1:8" x14ac:dyDescent="0.25">
      <c r="A8056" s="2">
        <v>581266</v>
      </c>
      <c r="B8056" s="1">
        <v>22123</v>
      </c>
      <c r="C8056" s="2" t="s">
        <v>828</v>
      </c>
      <c r="D8056" s="2">
        <v>12</v>
      </c>
      <c r="E8056" s="3">
        <v>40885.475694444445</v>
      </c>
      <c r="F8056" s="11">
        <v>0.79</v>
      </c>
      <c r="G8056" s="2">
        <v>12621</v>
      </c>
      <c r="H8056" s="11">
        <v>9.48</v>
      </c>
    </row>
    <row r="8057" spans="1:8" x14ac:dyDescent="0.25">
      <c r="A8057" s="2">
        <v>581266</v>
      </c>
      <c r="B8057" s="1">
        <v>22326</v>
      </c>
      <c r="C8057" s="2" t="s">
        <v>75</v>
      </c>
      <c r="D8057" s="2">
        <v>18</v>
      </c>
      <c r="E8057" s="3">
        <v>40885.475694444445</v>
      </c>
      <c r="F8057" s="11">
        <v>2.95</v>
      </c>
      <c r="G8057" s="2">
        <v>12621</v>
      </c>
      <c r="H8057" s="11">
        <v>53.1</v>
      </c>
    </row>
    <row r="8058" spans="1:8" x14ac:dyDescent="0.25">
      <c r="A8058" s="2">
        <v>581266</v>
      </c>
      <c r="B8058" s="1">
        <v>22328</v>
      </c>
      <c r="C8058" s="2" t="s">
        <v>101</v>
      </c>
      <c r="D8058" s="2">
        <v>18</v>
      </c>
      <c r="E8058" s="3">
        <v>40885.475694444445</v>
      </c>
      <c r="F8058" s="11">
        <v>2.95</v>
      </c>
      <c r="G8058" s="2">
        <v>12621</v>
      </c>
      <c r="H8058" s="11">
        <v>53.1</v>
      </c>
    </row>
    <row r="8059" spans="1:8" x14ac:dyDescent="0.25">
      <c r="A8059" s="2">
        <v>581266</v>
      </c>
      <c r="B8059" s="1">
        <v>22438</v>
      </c>
      <c r="C8059" s="2" t="s">
        <v>713</v>
      </c>
      <c r="D8059" s="2">
        <v>50</v>
      </c>
      <c r="E8059" s="3">
        <v>40885.475694444445</v>
      </c>
      <c r="F8059" s="11">
        <v>0.39</v>
      </c>
      <c r="G8059" s="2">
        <v>12621</v>
      </c>
      <c r="H8059" s="11">
        <v>19.5</v>
      </c>
    </row>
    <row r="8060" spans="1:8" x14ac:dyDescent="0.25">
      <c r="A8060" s="2">
        <v>581266</v>
      </c>
      <c r="B8060" s="1">
        <v>22487</v>
      </c>
      <c r="C8060" s="2" t="s">
        <v>459</v>
      </c>
      <c r="D8060" s="2">
        <v>1</v>
      </c>
      <c r="E8060" s="3">
        <v>40885.475694444445</v>
      </c>
      <c r="F8060" s="11">
        <v>9.9499999999999993</v>
      </c>
      <c r="G8060" s="2">
        <v>12621</v>
      </c>
      <c r="H8060" s="11">
        <v>9.9499999999999993</v>
      </c>
    </row>
    <row r="8061" spans="1:8" x14ac:dyDescent="0.25">
      <c r="A8061" s="2">
        <v>581266</v>
      </c>
      <c r="B8061" s="1">
        <v>22547</v>
      </c>
      <c r="C8061" s="2" t="s">
        <v>1813</v>
      </c>
      <c r="D8061" s="2">
        <v>48</v>
      </c>
      <c r="E8061" s="3">
        <v>40885.475694444445</v>
      </c>
      <c r="F8061" s="11">
        <v>0.19</v>
      </c>
      <c r="G8061" s="2">
        <v>12621</v>
      </c>
      <c r="H8061" s="11">
        <v>9.120000000000001</v>
      </c>
    </row>
    <row r="8062" spans="1:8" x14ac:dyDescent="0.25">
      <c r="A8062" s="2">
        <v>581266</v>
      </c>
      <c r="B8062" s="1">
        <v>22564</v>
      </c>
      <c r="C8062" s="2" t="s">
        <v>805</v>
      </c>
      <c r="D8062" s="2">
        <v>12</v>
      </c>
      <c r="E8062" s="3">
        <v>40885.475694444445</v>
      </c>
      <c r="F8062" s="11">
        <v>1.25</v>
      </c>
      <c r="G8062" s="2">
        <v>12621</v>
      </c>
      <c r="H8062" s="11">
        <v>15</v>
      </c>
    </row>
    <row r="8063" spans="1:8" x14ac:dyDescent="0.25">
      <c r="A8063" s="2">
        <v>581266</v>
      </c>
      <c r="B8063" s="1">
        <v>22629</v>
      </c>
      <c r="C8063" s="2" t="s">
        <v>74</v>
      </c>
      <c r="D8063" s="2">
        <v>64</v>
      </c>
      <c r="E8063" s="3">
        <v>40885.475694444445</v>
      </c>
      <c r="F8063" s="11">
        <v>1.65</v>
      </c>
      <c r="G8063" s="2">
        <v>12621</v>
      </c>
      <c r="H8063" s="11">
        <v>105.6</v>
      </c>
    </row>
    <row r="8064" spans="1:8" x14ac:dyDescent="0.25">
      <c r="A8064" s="2">
        <v>581266</v>
      </c>
      <c r="B8064" s="1">
        <v>22704</v>
      </c>
      <c r="C8064" s="2" t="s">
        <v>399</v>
      </c>
      <c r="D8064" s="2">
        <v>25</v>
      </c>
      <c r="E8064" s="3">
        <v>40885.475694444445</v>
      </c>
      <c r="F8064" s="11">
        <v>0.42</v>
      </c>
      <c r="G8064" s="2">
        <v>12621</v>
      </c>
      <c r="H8064" s="11">
        <v>10.5</v>
      </c>
    </row>
    <row r="8065" spans="1:8" x14ac:dyDescent="0.25">
      <c r="A8065" s="2">
        <v>581266</v>
      </c>
      <c r="B8065" s="1">
        <v>22709</v>
      </c>
      <c r="C8065" s="2" t="s">
        <v>402</v>
      </c>
      <c r="D8065" s="2">
        <v>25</v>
      </c>
      <c r="E8065" s="3">
        <v>40885.475694444445</v>
      </c>
      <c r="F8065" s="11">
        <v>0.42</v>
      </c>
      <c r="G8065" s="2">
        <v>12621</v>
      </c>
      <c r="H8065" s="11">
        <v>10.5</v>
      </c>
    </row>
    <row r="8066" spans="1:8" x14ac:dyDescent="0.25">
      <c r="A8066" s="2">
        <v>581266</v>
      </c>
      <c r="B8066" s="1">
        <v>22734</v>
      </c>
      <c r="C8066" s="2" t="s">
        <v>1369</v>
      </c>
      <c r="D8066" s="2">
        <v>12</v>
      </c>
      <c r="E8066" s="3">
        <v>40885.475694444445</v>
      </c>
      <c r="F8066" s="11">
        <v>2.89</v>
      </c>
      <c r="G8066" s="2">
        <v>12621</v>
      </c>
      <c r="H8066" s="11">
        <v>34.68</v>
      </c>
    </row>
    <row r="8067" spans="1:8" x14ac:dyDescent="0.25">
      <c r="A8067" s="2">
        <v>581266</v>
      </c>
      <c r="B8067" s="1">
        <v>22736</v>
      </c>
      <c r="C8067" s="2" t="s">
        <v>1683</v>
      </c>
      <c r="D8067" s="2">
        <v>10</v>
      </c>
      <c r="E8067" s="3">
        <v>40885.475694444445</v>
      </c>
      <c r="F8067" s="11">
        <v>1.65</v>
      </c>
      <c r="G8067" s="2">
        <v>12621</v>
      </c>
      <c r="H8067" s="11">
        <v>16.5</v>
      </c>
    </row>
    <row r="8068" spans="1:8" x14ac:dyDescent="0.25">
      <c r="A8068" s="2">
        <v>581266</v>
      </c>
      <c r="B8068" s="1">
        <v>22737</v>
      </c>
      <c r="C8068" s="2" t="s">
        <v>1381</v>
      </c>
      <c r="D8068" s="2">
        <v>10</v>
      </c>
      <c r="E8068" s="3">
        <v>40885.475694444445</v>
      </c>
      <c r="F8068" s="11">
        <v>1.65</v>
      </c>
      <c r="G8068" s="2">
        <v>12621</v>
      </c>
      <c r="H8068" s="11">
        <v>16.5</v>
      </c>
    </row>
    <row r="8069" spans="1:8" x14ac:dyDescent="0.25">
      <c r="A8069" s="2">
        <v>581266</v>
      </c>
      <c r="B8069" s="1">
        <v>22738</v>
      </c>
      <c r="C8069" s="2" t="s">
        <v>1684</v>
      </c>
      <c r="D8069" s="2">
        <v>10</v>
      </c>
      <c r="E8069" s="3">
        <v>40885.475694444445</v>
      </c>
      <c r="F8069" s="11">
        <v>1.65</v>
      </c>
      <c r="G8069" s="2">
        <v>12621</v>
      </c>
      <c r="H8069" s="11">
        <v>16.5</v>
      </c>
    </row>
    <row r="8070" spans="1:8" x14ac:dyDescent="0.25">
      <c r="A8070" s="2">
        <v>581266</v>
      </c>
      <c r="B8070" s="1">
        <v>22739</v>
      </c>
      <c r="C8070" s="2" t="s">
        <v>1380</v>
      </c>
      <c r="D8070" s="2">
        <v>10</v>
      </c>
      <c r="E8070" s="3">
        <v>40885.475694444445</v>
      </c>
      <c r="F8070" s="11">
        <v>1.65</v>
      </c>
      <c r="G8070" s="2">
        <v>12621</v>
      </c>
      <c r="H8070" s="11">
        <v>16.5</v>
      </c>
    </row>
    <row r="8071" spans="1:8" x14ac:dyDescent="0.25">
      <c r="A8071" s="2">
        <v>581266</v>
      </c>
      <c r="B8071" s="1">
        <v>22818</v>
      </c>
      <c r="C8071" s="2" t="s">
        <v>64</v>
      </c>
      <c r="D8071" s="2">
        <v>12</v>
      </c>
      <c r="E8071" s="3">
        <v>40885.475694444445</v>
      </c>
      <c r="F8071" s="11">
        <v>0.42</v>
      </c>
      <c r="G8071" s="2">
        <v>12621</v>
      </c>
      <c r="H8071" s="11">
        <v>5.04</v>
      </c>
    </row>
    <row r="8072" spans="1:8" x14ac:dyDescent="0.25">
      <c r="A8072" s="2">
        <v>581266</v>
      </c>
      <c r="B8072" s="1">
        <v>22964</v>
      </c>
      <c r="C8072" s="2" t="s">
        <v>53</v>
      </c>
      <c r="D8072" s="2">
        <v>12</v>
      </c>
      <c r="E8072" s="3">
        <v>40885.475694444445</v>
      </c>
      <c r="F8072" s="11">
        <v>2.1</v>
      </c>
      <c r="G8072" s="2">
        <v>12621</v>
      </c>
      <c r="H8072" s="11">
        <v>25.200000000000003</v>
      </c>
    </row>
    <row r="8073" spans="1:8" x14ac:dyDescent="0.25">
      <c r="A8073" s="2">
        <v>581266</v>
      </c>
      <c r="B8073" s="1">
        <v>22972</v>
      </c>
      <c r="C8073" s="2" t="s">
        <v>54</v>
      </c>
      <c r="D8073" s="2">
        <v>12</v>
      </c>
      <c r="E8073" s="3">
        <v>40885.475694444445</v>
      </c>
      <c r="F8073" s="11">
        <v>1.65</v>
      </c>
      <c r="G8073" s="2">
        <v>12621</v>
      </c>
      <c r="H8073" s="11">
        <v>19.799999999999997</v>
      </c>
    </row>
    <row r="8074" spans="1:8" x14ac:dyDescent="0.25">
      <c r="A8074" s="2">
        <v>581266</v>
      </c>
      <c r="B8074" s="1">
        <v>22992</v>
      </c>
      <c r="C8074" s="2" t="s">
        <v>694</v>
      </c>
      <c r="D8074" s="2">
        <v>12</v>
      </c>
      <c r="E8074" s="3">
        <v>40885.475694444445</v>
      </c>
      <c r="F8074" s="11">
        <v>1.95</v>
      </c>
      <c r="G8074" s="2">
        <v>12621</v>
      </c>
      <c r="H8074" s="11">
        <v>23.4</v>
      </c>
    </row>
    <row r="8075" spans="1:8" x14ac:dyDescent="0.25">
      <c r="A8075" s="2">
        <v>581266</v>
      </c>
      <c r="B8075" s="1">
        <v>23053</v>
      </c>
      <c r="C8075" s="2" t="s">
        <v>752</v>
      </c>
      <c r="D8075" s="2">
        <v>2</v>
      </c>
      <c r="E8075" s="3">
        <v>40885.475694444445</v>
      </c>
      <c r="F8075" s="11">
        <v>8.25</v>
      </c>
      <c r="G8075" s="2">
        <v>12621</v>
      </c>
      <c r="H8075" s="11">
        <v>16.5</v>
      </c>
    </row>
    <row r="8076" spans="1:8" x14ac:dyDescent="0.25">
      <c r="A8076" s="2">
        <v>581266</v>
      </c>
      <c r="B8076" s="1">
        <v>23191</v>
      </c>
      <c r="C8076" s="2" t="s">
        <v>984</v>
      </c>
      <c r="D8076" s="2">
        <v>12</v>
      </c>
      <c r="E8076" s="3">
        <v>40885.475694444445</v>
      </c>
      <c r="F8076" s="11">
        <v>1.65</v>
      </c>
      <c r="G8076" s="2">
        <v>12621</v>
      </c>
      <c r="H8076" s="11">
        <v>19.799999999999997</v>
      </c>
    </row>
    <row r="8077" spans="1:8" x14ac:dyDescent="0.25">
      <c r="A8077" s="2">
        <v>581266</v>
      </c>
      <c r="B8077" s="1">
        <v>23232</v>
      </c>
      <c r="C8077" s="2" t="s">
        <v>1236</v>
      </c>
      <c r="D8077" s="2">
        <v>75</v>
      </c>
      <c r="E8077" s="3">
        <v>40885.475694444445</v>
      </c>
      <c r="F8077" s="11">
        <v>0.42</v>
      </c>
      <c r="G8077" s="2">
        <v>12621</v>
      </c>
      <c r="H8077" s="11">
        <v>31.5</v>
      </c>
    </row>
    <row r="8078" spans="1:8" x14ac:dyDescent="0.25">
      <c r="A8078" s="2">
        <v>581266</v>
      </c>
      <c r="B8078" s="1">
        <v>23233</v>
      </c>
      <c r="C8078" s="2" t="s">
        <v>677</v>
      </c>
      <c r="D8078" s="2">
        <v>25</v>
      </c>
      <c r="E8078" s="3">
        <v>40885.475694444445</v>
      </c>
      <c r="F8078" s="11">
        <v>0.42</v>
      </c>
      <c r="G8078" s="2">
        <v>12621</v>
      </c>
      <c r="H8078" s="11">
        <v>10.5</v>
      </c>
    </row>
    <row r="8079" spans="1:8" x14ac:dyDescent="0.25">
      <c r="A8079" s="2">
        <v>581266</v>
      </c>
      <c r="B8079" s="1">
        <v>23239</v>
      </c>
      <c r="C8079" s="2" t="s">
        <v>1136</v>
      </c>
      <c r="D8079" s="2">
        <v>6</v>
      </c>
      <c r="E8079" s="3">
        <v>40885.475694444445</v>
      </c>
      <c r="F8079" s="11">
        <v>1.65</v>
      </c>
      <c r="G8079" s="2">
        <v>12621</v>
      </c>
      <c r="H8079" s="11">
        <v>9.8999999999999986</v>
      </c>
    </row>
    <row r="8080" spans="1:8" x14ac:dyDescent="0.25">
      <c r="A8080" s="2">
        <v>581266</v>
      </c>
      <c r="B8080" s="1">
        <v>23349</v>
      </c>
      <c r="C8080" s="2" t="s">
        <v>1680</v>
      </c>
      <c r="D8080" s="2">
        <v>12</v>
      </c>
      <c r="E8080" s="3">
        <v>40885.475694444445</v>
      </c>
      <c r="F8080" s="11">
        <v>1.25</v>
      </c>
      <c r="G8080" s="2">
        <v>12621</v>
      </c>
      <c r="H8080" s="11">
        <v>15</v>
      </c>
    </row>
    <row r="8081" spans="1:8" x14ac:dyDescent="0.25">
      <c r="A8081" s="2">
        <v>581266</v>
      </c>
      <c r="B8081" s="1">
        <v>23388</v>
      </c>
      <c r="C8081" s="2" t="s">
        <v>1470</v>
      </c>
      <c r="D8081" s="2">
        <v>4</v>
      </c>
      <c r="E8081" s="3">
        <v>40885.475694444445</v>
      </c>
      <c r="F8081" s="11">
        <v>4.1500000000000004</v>
      </c>
      <c r="G8081" s="2">
        <v>12621</v>
      </c>
      <c r="H8081" s="11">
        <v>16.600000000000001</v>
      </c>
    </row>
    <row r="8082" spans="1:8" x14ac:dyDescent="0.25">
      <c r="A8082" s="2">
        <v>581266</v>
      </c>
      <c r="B8082" s="1">
        <v>23489</v>
      </c>
      <c r="C8082" s="2" t="s">
        <v>1710</v>
      </c>
      <c r="D8082" s="2">
        <v>6</v>
      </c>
      <c r="E8082" s="3">
        <v>40885.475694444445</v>
      </c>
      <c r="F8082" s="11">
        <v>2.89</v>
      </c>
      <c r="G8082" s="2">
        <v>12621</v>
      </c>
      <c r="H8082" s="11">
        <v>17.34</v>
      </c>
    </row>
    <row r="8083" spans="1:8" x14ac:dyDescent="0.25">
      <c r="A8083" s="2">
        <v>581266</v>
      </c>
      <c r="B8083" s="1">
        <v>23497</v>
      </c>
      <c r="C8083" s="2" t="s">
        <v>1738</v>
      </c>
      <c r="D8083" s="2">
        <v>12</v>
      </c>
      <c r="E8083" s="3">
        <v>40885.475694444445</v>
      </c>
      <c r="F8083" s="11">
        <v>1.45</v>
      </c>
      <c r="G8083" s="2">
        <v>12621</v>
      </c>
      <c r="H8083" s="11">
        <v>17.399999999999999</v>
      </c>
    </row>
    <row r="8084" spans="1:8" x14ac:dyDescent="0.25">
      <c r="A8084" s="2">
        <v>581266</v>
      </c>
      <c r="B8084" s="1">
        <v>23498</v>
      </c>
      <c r="C8084" s="2" t="s">
        <v>1795</v>
      </c>
      <c r="D8084" s="2">
        <v>12</v>
      </c>
      <c r="E8084" s="3">
        <v>40885.475694444445</v>
      </c>
      <c r="F8084" s="11">
        <v>1.45</v>
      </c>
      <c r="G8084" s="2">
        <v>12621</v>
      </c>
      <c r="H8084" s="11">
        <v>17.399999999999999</v>
      </c>
    </row>
    <row r="8085" spans="1:8" x14ac:dyDescent="0.25">
      <c r="A8085" s="2">
        <v>581266</v>
      </c>
      <c r="B8085" s="1">
        <v>23552</v>
      </c>
      <c r="C8085" s="2" t="s">
        <v>1796</v>
      </c>
      <c r="D8085" s="2">
        <v>12</v>
      </c>
      <c r="E8085" s="3">
        <v>40885.475694444445</v>
      </c>
      <c r="F8085" s="11">
        <v>2.08</v>
      </c>
      <c r="G8085" s="2">
        <v>12621</v>
      </c>
      <c r="H8085" s="11">
        <v>24.96</v>
      </c>
    </row>
    <row r="8086" spans="1:8" x14ac:dyDescent="0.25">
      <c r="A8086" s="2">
        <v>581266</v>
      </c>
      <c r="B8086" s="1">
        <v>23560</v>
      </c>
      <c r="C8086" s="2" t="s">
        <v>1802</v>
      </c>
      <c r="D8086" s="2">
        <v>12</v>
      </c>
      <c r="E8086" s="3">
        <v>40885.475694444445</v>
      </c>
      <c r="F8086" s="11">
        <v>2.89</v>
      </c>
      <c r="G8086" s="2">
        <v>12621</v>
      </c>
      <c r="H8086" s="11">
        <v>34.68</v>
      </c>
    </row>
    <row r="8087" spans="1:8" x14ac:dyDescent="0.25">
      <c r="A8087" s="2">
        <v>581266</v>
      </c>
      <c r="B8087" s="1">
        <v>23561</v>
      </c>
      <c r="C8087" s="2" t="s">
        <v>1810</v>
      </c>
      <c r="D8087" s="2">
        <v>12</v>
      </c>
      <c r="E8087" s="3">
        <v>40885.475694444445</v>
      </c>
      <c r="F8087" s="11">
        <v>2.89</v>
      </c>
      <c r="G8087" s="2">
        <v>12621</v>
      </c>
      <c r="H8087" s="11">
        <v>34.68</v>
      </c>
    </row>
    <row r="8088" spans="1:8" x14ac:dyDescent="0.25">
      <c r="A8088" s="2">
        <v>581266</v>
      </c>
      <c r="B8088" s="1">
        <v>23562</v>
      </c>
      <c r="C8088" s="2" t="s">
        <v>1814</v>
      </c>
      <c r="D8088" s="2">
        <v>12</v>
      </c>
      <c r="E8088" s="3">
        <v>40885.475694444445</v>
      </c>
      <c r="F8088" s="11">
        <v>2.89</v>
      </c>
      <c r="G8088" s="2">
        <v>12621</v>
      </c>
      <c r="H8088" s="11">
        <v>34.68</v>
      </c>
    </row>
    <row r="8089" spans="1:8" x14ac:dyDescent="0.25">
      <c r="A8089" s="2">
        <v>581266</v>
      </c>
      <c r="B8089" s="1">
        <v>23569</v>
      </c>
      <c r="C8089" s="2" t="s">
        <v>1699</v>
      </c>
      <c r="D8089" s="2">
        <v>12</v>
      </c>
      <c r="E8089" s="3">
        <v>40885.475694444445</v>
      </c>
      <c r="F8089" s="11">
        <v>4.95</v>
      </c>
      <c r="G8089" s="2">
        <v>12621</v>
      </c>
      <c r="H8089" s="11">
        <v>59.400000000000006</v>
      </c>
    </row>
    <row r="8090" spans="1:8" x14ac:dyDescent="0.25">
      <c r="A8090" s="2">
        <v>581266</v>
      </c>
      <c r="B8090" s="1">
        <v>23570</v>
      </c>
      <c r="C8090" s="2" t="s">
        <v>1688</v>
      </c>
      <c r="D8090" s="2">
        <v>12</v>
      </c>
      <c r="E8090" s="3">
        <v>40885.475694444445</v>
      </c>
      <c r="F8090" s="11">
        <v>1.25</v>
      </c>
      <c r="G8090" s="2">
        <v>12621</v>
      </c>
      <c r="H8090" s="11">
        <v>15</v>
      </c>
    </row>
    <row r="8091" spans="1:8" x14ac:dyDescent="0.25">
      <c r="A8091" s="2">
        <v>581266</v>
      </c>
      <c r="B8091" s="1">
        <v>84006</v>
      </c>
      <c r="C8091" s="2" t="s">
        <v>1368</v>
      </c>
      <c r="D8091" s="2">
        <v>24</v>
      </c>
      <c r="E8091" s="3">
        <v>40885.475694444445</v>
      </c>
      <c r="F8091" s="11">
        <v>0.85</v>
      </c>
      <c r="G8091" s="2">
        <v>12621</v>
      </c>
      <c r="H8091" s="11">
        <v>20.399999999999999</v>
      </c>
    </row>
    <row r="8092" spans="1:8" x14ac:dyDescent="0.25">
      <c r="A8092" s="2">
        <v>581266</v>
      </c>
      <c r="B8092" s="1">
        <v>84375</v>
      </c>
      <c r="C8092" s="2" t="s">
        <v>59</v>
      </c>
      <c r="D8092" s="2">
        <v>12</v>
      </c>
      <c r="E8092" s="3">
        <v>40885.475694444445</v>
      </c>
      <c r="F8092" s="11">
        <v>2.1</v>
      </c>
      <c r="G8092" s="2">
        <v>12621</v>
      </c>
      <c r="H8092" s="11">
        <v>25.200000000000003</v>
      </c>
    </row>
    <row r="8093" spans="1:8" x14ac:dyDescent="0.25">
      <c r="A8093" s="2">
        <v>581266</v>
      </c>
      <c r="B8093" s="1" t="s">
        <v>1382</v>
      </c>
      <c r="C8093" s="2" t="s">
        <v>1383</v>
      </c>
      <c r="D8093" s="2">
        <v>25</v>
      </c>
      <c r="E8093" s="3">
        <v>40885.475694444445</v>
      </c>
      <c r="F8093" s="11">
        <v>0.42</v>
      </c>
      <c r="G8093" s="2">
        <v>12621</v>
      </c>
      <c r="H8093" s="11">
        <v>10.5</v>
      </c>
    </row>
    <row r="8094" spans="1:8" x14ac:dyDescent="0.25">
      <c r="A8094" s="2">
        <v>581266</v>
      </c>
      <c r="B8094" s="1" t="s">
        <v>1012</v>
      </c>
      <c r="C8094" s="2" t="s">
        <v>1013</v>
      </c>
      <c r="D8094" s="2">
        <v>12</v>
      </c>
      <c r="E8094" s="3">
        <v>40885.475694444445</v>
      </c>
      <c r="F8094" s="11">
        <v>0.65</v>
      </c>
      <c r="G8094" s="2">
        <v>12621</v>
      </c>
      <c r="H8094" s="11">
        <v>7.8000000000000007</v>
      </c>
    </row>
    <row r="8095" spans="1:8" x14ac:dyDescent="0.25">
      <c r="A8095" s="2">
        <v>581266</v>
      </c>
      <c r="B8095" s="1" t="s">
        <v>1639</v>
      </c>
      <c r="C8095" s="2" t="s">
        <v>1640</v>
      </c>
      <c r="D8095" s="2">
        <v>12</v>
      </c>
      <c r="E8095" s="3">
        <v>40885.475694444445</v>
      </c>
      <c r="F8095" s="11">
        <v>0.65</v>
      </c>
      <c r="G8095" s="2">
        <v>12621</v>
      </c>
      <c r="H8095" s="11">
        <v>7.8000000000000007</v>
      </c>
    </row>
    <row r="8096" spans="1:8" x14ac:dyDescent="0.25">
      <c r="A8096" s="2">
        <v>581494</v>
      </c>
      <c r="B8096" s="1">
        <v>10125</v>
      </c>
      <c r="C8096" s="2" t="s">
        <v>410</v>
      </c>
      <c r="D8096" s="2">
        <v>20</v>
      </c>
      <c r="E8096" s="3">
        <v>40886.425694444442</v>
      </c>
      <c r="F8096" s="11">
        <v>0.85</v>
      </c>
      <c r="G8096" s="2">
        <v>12518</v>
      </c>
      <c r="H8096" s="11">
        <v>17</v>
      </c>
    </row>
    <row r="8097" spans="1:8" x14ac:dyDescent="0.25">
      <c r="A8097" s="2">
        <v>581494</v>
      </c>
      <c r="B8097" s="1">
        <v>21506</v>
      </c>
      <c r="C8097" s="2" t="s">
        <v>1713</v>
      </c>
      <c r="D8097" s="2">
        <v>12</v>
      </c>
      <c r="E8097" s="3">
        <v>40886.425694444442</v>
      </c>
      <c r="F8097" s="11">
        <v>0.42</v>
      </c>
      <c r="G8097" s="2">
        <v>12518</v>
      </c>
      <c r="H8097" s="11">
        <v>5.04</v>
      </c>
    </row>
    <row r="8098" spans="1:8" x14ac:dyDescent="0.25">
      <c r="A8098" s="2">
        <v>581494</v>
      </c>
      <c r="B8098" s="1">
        <v>21559</v>
      </c>
      <c r="C8098" s="2" t="s">
        <v>167</v>
      </c>
      <c r="D8098" s="2">
        <v>6</v>
      </c>
      <c r="E8098" s="3">
        <v>40886.425694444442</v>
      </c>
      <c r="F8098" s="11">
        <v>2.5499999999999998</v>
      </c>
      <c r="G8098" s="2">
        <v>12518</v>
      </c>
      <c r="H8098" s="11">
        <v>15.299999999999999</v>
      </c>
    </row>
    <row r="8099" spans="1:8" x14ac:dyDescent="0.25">
      <c r="A8099" s="2">
        <v>581494</v>
      </c>
      <c r="B8099" s="1">
        <v>22326</v>
      </c>
      <c r="C8099" s="2" t="s">
        <v>75</v>
      </c>
      <c r="D8099" s="2">
        <v>6</v>
      </c>
      <c r="E8099" s="3">
        <v>40886.425694444442</v>
      </c>
      <c r="F8099" s="11">
        <v>2.95</v>
      </c>
      <c r="G8099" s="2">
        <v>12518</v>
      </c>
      <c r="H8099" s="11">
        <v>17.700000000000003</v>
      </c>
    </row>
    <row r="8100" spans="1:8" x14ac:dyDescent="0.25">
      <c r="A8100" s="2">
        <v>581494</v>
      </c>
      <c r="B8100" s="1">
        <v>22328</v>
      </c>
      <c r="C8100" s="2" t="s">
        <v>101</v>
      </c>
      <c r="D8100" s="2">
        <v>6</v>
      </c>
      <c r="E8100" s="3">
        <v>40886.425694444442</v>
      </c>
      <c r="F8100" s="11">
        <v>2.95</v>
      </c>
      <c r="G8100" s="2">
        <v>12518</v>
      </c>
      <c r="H8100" s="11">
        <v>17.700000000000003</v>
      </c>
    </row>
    <row r="8101" spans="1:8" x14ac:dyDescent="0.25">
      <c r="A8101" s="2">
        <v>581494</v>
      </c>
      <c r="B8101" s="1">
        <v>22549</v>
      </c>
      <c r="C8101" s="2" t="s">
        <v>12</v>
      </c>
      <c r="D8101" s="2">
        <v>12</v>
      </c>
      <c r="E8101" s="3">
        <v>40886.425694444442</v>
      </c>
      <c r="F8101" s="11">
        <v>1.45</v>
      </c>
      <c r="G8101" s="2">
        <v>12518</v>
      </c>
      <c r="H8101" s="11">
        <v>17.399999999999999</v>
      </c>
    </row>
    <row r="8102" spans="1:8" x14ac:dyDescent="0.25">
      <c r="A8102" s="2">
        <v>581494</v>
      </c>
      <c r="B8102" s="1">
        <v>22551</v>
      </c>
      <c r="C8102" s="2" t="s">
        <v>158</v>
      </c>
      <c r="D8102" s="2">
        <v>12</v>
      </c>
      <c r="E8102" s="3">
        <v>40886.425694444442</v>
      </c>
      <c r="F8102" s="11">
        <v>1.65</v>
      </c>
      <c r="G8102" s="2">
        <v>12518</v>
      </c>
      <c r="H8102" s="11">
        <v>19.799999999999997</v>
      </c>
    </row>
    <row r="8103" spans="1:8" x14ac:dyDescent="0.25">
      <c r="A8103" s="2">
        <v>581494</v>
      </c>
      <c r="B8103" s="1">
        <v>22554</v>
      </c>
      <c r="C8103" s="2" t="s">
        <v>110</v>
      </c>
      <c r="D8103" s="2">
        <v>12</v>
      </c>
      <c r="E8103" s="3">
        <v>40886.425694444442</v>
      </c>
      <c r="F8103" s="11">
        <v>1.65</v>
      </c>
      <c r="G8103" s="2">
        <v>12518</v>
      </c>
      <c r="H8103" s="11">
        <v>19.799999999999997</v>
      </c>
    </row>
    <row r="8104" spans="1:8" x14ac:dyDescent="0.25">
      <c r="A8104" s="2">
        <v>581494</v>
      </c>
      <c r="B8104" s="1">
        <v>22556</v>
      </c>
      <c r="C8104" s="2" t="s">
        <v>77</v>
      </c>
      <c r="D8104" s="2">
        <v>12</v>
      </c>
      <c r="E8104" s="3">
        <v>40886.425694444442</v>
      </c>
      <c r="F8104" s="11">
        <v>1.65</v>
      </c>
      <c r="G8104" s="2">
        <v>12518</v>
      </c>
      <c r="H8104" s="11">
        <v>19.799999999999997</v>
      </c>
    </row>
    <row r="8105" spans="1:8" x14ac:dyDescent="0.25">
      <c r="A8105" s="2">
        <v>581494</v>
      </c>
      <c r="B8105" s="1">
        <v>22633</v>
      </c>
      <c r="C8105" s="2" t="s">
        <v>1815</v>
      </c>
      <c r="D8105" s="2">
        <v>12</v>
      </c>
      <c r="E8105" s="3">
        <v>40886.425694444442</v>
      </c>
      <c r="F8105" s="11">
        <v>2.1</v>
      </c>
      <c r="G8105" s="2">
        <v>12518</v>
      </c>
      <c r="H8105" s="11">
        <v>25.200000000000003</v>
      </c>
    </row>
    <row r="8106" spans="1:8" x14ac:dyDescent="0.25">
      <c r="A8106" s="2">
        <v>581494</v>
      </c>
      <c r="B8106" s="1">
        <v>22716</v>
      </c>
      <c r="C8106" s="2" t="s">
        <v>554</v>
      </c>
      <c r="D8106" s="2">
        <v>12</v>
      </c>
      <c r="E8106" s="3">
        <v>40886.425694444442</v>
      </c>
      <c r="F8106" s="11">
        <v>0.42</v>
      </c>
      <c r="G8106" s="2">
        <v>12518</v>
      </c>
      <c r="H8106" s="11">
        <v>5.04</v>
      </c>
    </row>
    <row r="8107" spans="1:8" x14ac:dyDescent="0.25">
      <c r="A8107" s="2">
        <v>581494</v>
      </c>
      <c r="B8107" s="1">
        <v>22730</v>
      </c>
      <c r="C8107" s="2" t="s">
        <v>160</v>
      </c>
      <c r="D8107" s="2">
        <v>4</v>
      </c>
      <c r="E8107" s="3">
        <v>40886.425694444442</v>
      </c>
      <c r="F8107" s="11">
        <v>3.75</v>
      </c>
      <c r="G8107" s="2">
        <v>12518</v>
      </c>
      <c r="H8107" s="11">
        <v>15</v>
      </c>
    </row>
    <row r="8108" spans="1:8" x14ac:dyDescent="0.25">
      <c r="A8108" s="2">
        <v>581494</v>
      </c>
      <c r="B8108" s="1">
        <v>23084</v>
      </c>
      <c r="C8108" s="2" t="s">
        <v>961</v>
      </c>
      <c r="D8108" s="2">
        <v>24</v>
      </c>
      <c r="E8108" s="3">
        <v>40886.425694444442</v>
      </c>
      <c r="F8108" s="11">
        <v>1.79</v>
      </c>
      <c r="G8108" s="2">
        <v>12518</v>
      </c>
      <c r="H8108" s="11">
        <v>42.96</v>
      </c>
    </row>
    <row r="8109" spans="1:8" x14ac:dyDescent="0.25">
      <c r="A8109" s="2">
        <v>581494</v>
      </c>
      <c r="B8109" s="1">
        <v>23367</v>
      </c>
      <c r="C8109" s="2" t="s">
        <v>1533</v>
      </c>
      <c r="D8109" s="2">
        <v>24</v>
      </c>
      <c r="E8109" s="3">
        <v>40886.425694444442</v>
      </c>
      <c r="F8109" s="11">
        <v>0.65</v>
      </c>
      <c r="G8109" s="2">
        <v>12518</v>
      </c>
      <c r="H8109" s="11">
        <v>15.600000000000001</v>
      </c>
    </row>
    <row r="8110" spans="1:8" x14ac:dyDescent="0.25">
      <c r="A8110" s="2">
        <v>581494</v>
      </c>
      <c r="B8110" s="1">
        <v>23388</v>
      </c>
      <c r="C8110" s="2" t="s">
        <v>1470</v>
      </c>
      <c r="D8110" s="2">
        <v>4</v>
      </c>
      <c r="E8110" s="3">
        <v>40886.425694444442</v>
      </c>
      <c r="F8110" s="11">
        <v>4.1500000000000004</v>
      </c>
      <c r="G8110" s="2">
        <v>12518</v>
      </c>
      <c r="H8110" s="11">
        <v>16.600000000000001</v>
      </c>
    </row>
    <row r="8111" spans="1:8" x14ac:dyDescent="0.25">
      <c r="A8111" s="2">
        <v>581494</v>
      </c>
      <c r="B8111" s="1">
        <v>23389</v>
      </c>
      <c r="C8111" s="2" t="s">
        <v>1480</v>
      </c>
      <c r="D8111" s="2">
        <v>4</v>
      </c>
      <c r="E8111" s="3">
        <v>40886.425694444442</v>
      </c>
      <c r="F8111" s="11">
        <v>4.1500000000000004</v>
      </c>
      <c r="G8111" s="2">
        <v>12518</v>
      </c>
      <c r="H8111" s="11">
        <v>16.600000000000001</v>
      </c>
    </row>
    <row r="8112" spans="1:8" x14ac:dyDescent="0.25">
      <c r="A8112" s="2">
        <v>581494</v>
      </c>
      <c r="B8112" s="1">
        <v>23390</v>
      </c>
      <c r="C8112" s="2" t="s">
        <v>1606</v>
      </c>
      <c r="D8112" s="2">
        <v>4</v>
      </c>
      <c r="E8112" s="3">
        <v>40886.425694444442</v>
      </c>
      <c r="F8112" s="11">
        <v>4.1500000000000004</v>
      </c>
      <c r="G8112" s="2">
        <v>12518</v>
      </c>
      <c r="H8112" s="11">
        <v>16.600000000000001</v>
      </c>
    </row>
    <row r="8113" spans="1:8" x14ac:dyDescent="0.25">
      <c r="A8113" s="2">
        <v>581570</v>
      </c>
      <c r="B8113" s="1">
        <v>20750</v>
      </c>
      <c r="C8113" s="2" t="s">
        <v>79</v>
      </c>
      <c r="D8113" s="2">
        <v>2</v>
      </c>
      <c r="E8113" s="3">
        <v>40886.499305555553</v>
      </c>
      <c r="F8113" s="11">
        <v>7.95</v>
      </c>
      <c r="G8113" s="2">
        <v>12662</v>
      </c>
      <c r="H8113" s="11">
        <v>15.9</v>
      </c>
    </row>
    <row r="8114" spans="1:8" x14ac:dyDescent="0.25">
      <c r="A8114" s="2">
        <v>581570</v>
      </c>
      <c r="B8114" s="1">
        <v>21481</v>
      </c>
      <c r="C8114" s="2" t="s">
        <v>119</v>
      </c>
      <c r="D8114" s="2">
        <v>4</v>
      </c>
      <c r="E8114" s="3">
        <v>40886.499305555553</v>
      </c>
      <c r="F8114" s="11">
        <v>3.75</v>
      </c>
      <c r="G8114" s="2">
        <v>12662</v>
      </c>
      <c r="H8114" s="11">
        <v>15</v>
      </c>
    </row>
    <row r="8115" spans="1:8" x14ac:dyDescent="0.25">
      <c r="A8115" s="2">
        <v>581570</v>
      </c>
      <c r="B8115" s="1">
        <v>21914</v>
      </c>
      <c r="C8115" s="2" t="s">
        <v>66</v>
      </c>
      <c r="D8115" s="2">
        <v>12</v>
      </c>
      <c r="E8115" s="3">
        <v>40886.499305555553</v>
      </c>
      <c r="F8115" s="11">
        <v>1.25</v>
      </c>
      <c r="G8115" s="2">
        <v>12662</v>
      </c>
      <c r="H8115" s="11">
        <v>15</v>
      </c>
    </row>
    <row r="8116" spans="1:8" x14ac:dyDescent="0.25">
      <c r="A8116" s="2">
        <v>581570</v>
      </c>
      <c r="B8116" s="1">
        <v>22139</v>
      </c>
      <c r="C8116" s="2" t="s">
        <v>445</v>
      </c>
      <c r="D8116" s="2">
        <v>3</v>
      </c>
      <c r="E8116" s="3">
        <v>40886.499305555553</v>
      </c>
      <c r="F8116" s="11">
        <v>4.95</v>
      </c>
      <c r="G8116" s="2">
        <v>12662</v>
      </c>
      <c r="H8116" s="11">
        <v>14.850000000000001</v>
      </c>
    </row>
    <row r="8117" spans="1:8" x14ac:dyDescent="0.25">
      <c r="A8117" s="2">
        <v>581570</v>
      </c>
      <c r="B8117" s="1">
        <v>22141</v>
      </c>
      <c r="C8117" s="2" t="s">
        <v>90</v>
      </c>
      <c r="D8117" s="2">
        <v>6</v>
      </c>
      <c r="E8117" s="3">
        <v>40886.499305555553</v>
      </c>
      <c r="F8117" s="11">
        <v>2.1</v>
      </c>
      <c r="G8117" s="2">
        <v>12662</v>
      </c>
      <c r="H8117" s="11">
        <v>12.600000000000001</v>
      </c>
    </row>
    <row r="8118" spans="1:8" x14ac:dyDescent="0.25">
      <c r="A8118" s="2">
        <v>581570</v>
      </c>
      <c r="B8118" s="1">
        <v>22175</v>
      </c>
      <c r="C8118" s="2" t="s">
        <v>896</v>
      </c>
      <c r="D8118" s="2">
        <v>6</v>
      </c>
      <c r="E8118" s="3">
        <v>40886.499305555553</v>
      </c>
      <c r="F8118" s="11">
        <v>2.95</v>
      </c>
      <c r="G8118" s="2">
        <v>12662</v>
      </c>
      <c r="H8118" s="11">
        <v>17.700000000000003</v>
      </c>
    </row>
    <row r="8119" spans="1:8" x14ac:dyDescent="0.25">
      <c r="A8119" s="2">
        <v>581570</v>
      </c>
      <c r="B8119" s="1">
        <v>22326</v>
      </c>
      <c r="C8119" s="2" t="s">
        <v>75</v>
      </c>
      <c r="D8119" s="2">
        <v>6</v>
      </c>
      <c r="E8119" s="3">
        <v>40886.499305555553</v>
      </c>
      <c r="F8119" s="11">
        <v>2.95</v>
      </c>
      <c r="G8119" s="2">
        <v>12662</v>
      </c>
      <c r="H8119" s="11">
        <v>17.700000000000003</v>
      </c>
    </row>
    <row r="8120" spans="1:8" x14ac:dyDescent="0.25">
      <c r="A8120" s="2">
        <v>581570</v>
      </c>
      <c r="B8120" s="1">
        <v>22331</v>
      </c>
      <c r="C8120" s="2" t="s">
        <v>30</v>
      </c>
      <c r="D8120" s="2">
        <v>8</v>
      </c>
      <c r="E8120" s="3">
        <v>40886.499305555553</v>
      </c>
      <c r="F8120" s="11">
        <v>1.65</v>
      </c>
      <c r="G8120" s="2">
        <v>12662</v>
      </c>
      <c r="H8120" s="11">
        <v>13.2</v>
      </c>
    </row>
    <row r="8121" spans="1:8" x14ac:dyDescent="0.25">
      <c r="A8121" s="2">
        <v>581570</v>
      </c>
      <c r="B8121" s="1">
        <v>22505</v>
      </c>
      <c r="C8121" s="2" t="s">
        <v>43</v>
      </c>
      <c r="D8121" s="2">
        <v>4</v>
      </c>
      <c r="E8121" s="3">
        <v>40886.499305555553</v>
      </c>
      <c r="F8121" s="11">
        <v>4.95</v>
      </c>
      <c r="G8121" s="2">
        <v>12662</v>
      </c>
      <c r="H8121" s="11">
        <v>19.8</v>
      </c>
    </row>
    <row r="8122" spans="1:8" x14ac:dyDescent="0.25">
      <c r="A8122" s="2">
        <v>581570</v>
      </c>
      <c r="B8122" s="1">
        <v>22834</v>
      </c>
      <c r="C8122" s="2" t="s">
        <v>57</v>
      </c>
      <c r="D8122" s="2">
        <v>12</v>
      </c>
      <c r="E8122" s="3">
        <v>40886.499305555553</v>
      </c>
      <c r="F8122" s="11">
        <v>2.1</v>
      </c>
      <c r="G8122" s="2">
        <v>12662</v>
      </c>
      <c r="H8122" s="11">
        <v>25.200000000000003</v>
      </c>
    </row>
    <row r="8123" spans="1:8" x14ac:dyDescent="0.25">
      <c r="A8123" s="2">
        <v>581570</v>
      </c>
      <c r="B8123" s="1">
        <v>23077</v>
      </c>
      <c r="C8123" s="2" t="s">
        <v>854</v>
      </c>
      <c r="D8123" s="2">
        <v>20</v>
      </c>
      <c r="E8123" s="3">
        <v>40886.499305555553</v>
      </c>
      <c r="F8123" s="11">
        <v>1.25</v>
      </c>
      <c r="G8123" s="2">
        <v>12662</v>
      </c>
      <c r="H8123" s="11">
        <v>25</v>
      </c>
    </row>
    <row r="8124" spans="1:8" x14ac:dyDescent="0.25">
      <c r="A8124" s="2">
        <v>581570</v>
      </c>
      <c r="B8124" s="1">
        <v>23570</v>
      </c>
      <c r="C8124" s="2" t="s">
        <v>1688</v>
      </c>
      <c r="D8124" s="2">
        <v>12</v>
      </c>
      <c r="E8124" s="3">
        <v>40886.499305555553</v>
      </c>
      <c r="F8124" s="11">
        <v>1.25</v>
      </c>
      <c r="G8124" s="2">
        <v>12662</v>
      </c>
      <c r="H8124" s="11">
        <v>15</v>
      </c>
    </row>
    <row r="8125" spans="1:8" x14ac:dyDescent="0.25">
      <c r="A8125" s="2">
        <v>581574</v>
      </c>
      <c r="B8125" s="1">
        <v>21257</v>
      </c>
      <c r="C8125" s="2" t="s">
        <v>760</v>
      </c>
      <c r="D8125" s="2">
        <v>2</v>
      </c>
      <c r="E8125" s="3">
        <v>40886.506249999999</v>
      </c>
      <c r="F8125" s="11">
        <v>7.95</v>
      </c>
      <c r="G8125" s="2">
        <v>12526</v>
      </c>
      <c r="H8125" s="11">
        <v>15.9</v>
      </c>
    </row>
    <row r="8126" spans="1:8" x14ac:dyDescent="0.25">
      <c r="A8126" s="2">
        <v>581574</v>
      </c>
      <c r="B8126" s="1">
        <v>21258</v>
      </c>
      <c r="C8126" s="2" t="s">
        <v>214</v>
      </c>
      <c r="D8126" s="2">
        <v>2</v>
      </c>
      <c r="E8126" s="3">
        <v>40886.506249999999</v>
      </c>
      <c r="F8126" s="11">
        <v>12.75</v>
      </c>
      <c r="G8126" s="2">
        <v>12526</v>
      </c>
      <c r="H8126" s="11">
        <v>25.5</v>
      </c>
    </row>
    <row r="8127" spans="1:8" x14ac:dyDescent="0.25">
      <c r="A8127" s="2">
        <v>581574</v>
      </c>
      <c r="B8127" s="1">
        <v>22074</v>
      </c>
      <c r="C8127" s="2" t="s">
        <v>225</v>
      </c>
      <c r="D8127" s="2">
        <v>12</v>
      </c>
      <c r="E8127" s="3">
        <v>40886.506249999999</v>
      </c>
      <c r="F8127" s="11">
        <v>0.39</v>
      </c>
      <c r="G8127" s="2">
        <v>12526</v>
      </c>
      <c r="H8127" s="11">
        <v>4.68</v>
      </c>
    </row>
    <row r="8128" spans="1:8" x14ac:dyDescent="0.25">
      <c r="A8128" s="2">
        <v>581574</v>
      </c>
      <c r="B8128" s="1">
        <v>22077</v>
      </c>
      <c r="C8128" s="2" t="s">
        <v>17</v>
      </c>
      <c r="D8128" s="2">
        <v>12</v>
      </c>
      <c r="E8128" s="3">
        <v>40886.506249999999</v>
      </c>
      <c r="F8128" s="11">
        <v>1.95</v>
      </c>
      <c r="G8128" s="2">
        <v>12526</v>
      </c>
      <c r="H8128" s="11">
        <v>23.4</v>
      </c>
    </row>
    <row r="8129" spans="1:8" x14ac:dyDescent="0.25">
      <c r="A8129" s="2">
        <v>581574</v>
      </c>
      <c r="B8129" s="1">
        <v>22326</v>
      </c>
      <c r="C8129" s="2" t="s">
        <v>75</v>
      </c>
      <c r="D8129" s="2">
        <v>6</v>
      </c>
      <c r="E8129" s="3">
        <v>40886.506249999999</v>
      </c>
      <c r="F8129" s="11">
        <v>2.95</v>
      </c>
      <c r="G8129" s="2">
        <v>12526</v>
      </c>
      <c r="H8129" s="11">
        <v>17.700000000000003</v>
      </c>
    </row>
    <row r="8130" spans="1:8" x14ac:dyDescent="0.25">
      <c r="A8130" s="2">
        <v>581574</v>
      </c>
      <c r="B8130" s="1">
        <v>22328</v>
      </c>
      <c r="C8130" s="2" t="s">
        <v>101</v>
      </c>
      <c r="D8130" s="2">
        <v>6</v>
      </c>
      <c r="E8130" s="3">
        <v>40886.506249999999</v>
      </c>
      <c r="F8130" s="11">
        <v>2.95</v>
      </c>
      <c r="G8130" s="2">
        <v>12526</v>
      </c>
      <c r="H8130" s="11">
        <v>17.700000000000003</v>
      </c>
    </row>
    <row r="8131" spans="1:8" x14ac:dyDescent="0.25">
      <c r="A8131" s="2">
        <v>581574</v>
      </c>
      <c r="B8131" s="1">
        <v>22621</v>
      </c>
      <c r="C8131" s="2" t="s">
        <v>193</v>
      </c>
      <c r="D8131" s="2">
        <v>12</v>
      </c>
      <c r="E8131" s="3">
        <v>40886.506249999999</v>
      </c>
      <c r="F8131" s="11">
        <v>1.65</v>
      </c>
      <c r="G8131" s="2">
        <v>12526</v>
      </c>
      <c r="H8131" s="11">
        <v>19.799999999999997</v>
      </c>
    </row>
    <row r="8132" spans="1:8" x14ac:dyDescent="0.25">
      <c r="A8132" s="2">
        <v>581574</v>
      </c>
      <c r="B8132" s="1">
        <v>23111</v>
      </c>
      <c r="C8132" s="2" t="s">
        <v>1057</v>
      </c>
      <c r="D8132" s="2">
        <v>2</v>
      </c>
      <c r="E8132" s="3">
        <v>40886.506249999999</v>
      </c>
      <c r="F8132" s="11">
        <v>12.5</v>
      </c>
      <c r="G8132" s="2">
        <v>12526</v>
      </c>
      <c r="H8132" s="11">
        <v>25</v>
      </c>
    </row>
    <row r="8133" spans="1:8" x14ac:dyDescent="0.25">
      <c r="A8133" s="2">
        <v>581574</v>
      </c>
      <c r="B8133" s="1">
        <v>23199</v>
      </c>
      <c r="C8133" s="2" t="s">
        <v>888</v>
      </c>
      <c r="D8133" s="2">
        <v>10</v>
      </c>
      <c r="E8133" s="3">
        <v>40886.506249999999</v>
      </c>
      <c r="F8133" s="11">
        <v>2.08</v>
      </c>
      <c r="G8133" s="2">
        <v>12526</v>
      </c>
      <c r="H8133" s="11">
        <v>20.8</v>
      </c>
    </row>
    <row r="8134" spans="1:8" x14ac:dyDescent="0.25">
      <c r="A8134" s="2">
        <v>581574</v>
      </c>
      <c r="B8134" s="1">
        <v>23237</v>
      </c>
      <c r="C8134" s="2" t="s">
        <v>1233</v>
      </c>
      <c r="D8134" s="2">
        <v>6</v>
      </c>
      <c r="E8134" s="3">
        <v>40886.506249999999</v>
      </c>
      <c r="F8134" s="11">
        <v>4.1500000000000004</v>
      </c>
      <c r="G8134" s="2">
        <v>12526</v>
      </c>
      <c r="H8134" s="11">
        <v>24.900000000000002</v>
      </c>
    </row>
    <row r="8135" spans="1:8" x14ac:dyDescent="0.25">
      <c r="A8135" s="2">
        <v>581574</v>
      </c>
      <c r="B8135" s="1">
        <v>23238</v>
      </c>
      <c r="C8135" s="2" t="s">
        <v>1185</v>
      </c>
      <c r="D8135" s="2">
        <v>6</v>
      </c>
      <c r="E8135" s="3">
        <v>40886.506249999999</v>
      </c>
      <c r="F8135" s="11">
        <v>4.1500000000000004</v>
      </c>
      <c r="G8135" s="2">
        <v>12526</v>
      </c>
      <c r="H8135" s="11">
        <v>24.900000000000002</v>
      </c>
    </row>
    <row r="8136" spans="1:8" x14ac:dyDescent="0.25">
      <c r="A8136" s="2">
        <v>581574</v>
      </c>
      <c r="B8136" s="1">
        <v>23581</v>
      </c>
      <c r="C8136" s="2" t="s">
        <v>1721</v>
      </c>
      <c r="D8136" s="2">
        <v>10</v>
      </c>
      <c r="E8136" s="3">
        <v>40886.506249999999</v>
      </c>
      <c r="F8136" s="11">
        <v>2.08</v>
      </c>
      <c r="G8136" s="2">
        <v>12526</v>
      </c>
      <c r="H8136" s="11">
        <v>20.8</v>
      </c>
    </row>
    <row r="8137" spans="1:8" x14ac:dyDescent="0.25">
      <c r="A8137" s="2">
        <v>581578</v>
      </c>
      <c r="B8137" s="1">
        <v>21121</v>
      </c>
      <c r="C8137" s="2" t="s">
        <v>326</v>
      </c>
      <c r="D8137" s="2">
        <v>24</v>
      </c>
      <c r="E8137" s="3">
        <v>40886.511111111111</v>
      </c>
      <c r="F8137" s="11">
        <v>1.25</v>
      </c>
      <c r="G8137" s="2">
        <v>12713</v>
      </c>
      <c r="H8137" s="11">
        <v>30</v>
      </c>
    </row>
    <row r="8138" spans="1:8" x14ac:dyDescent="0.25">
      <c r="A8138" s="2">
        <v>581578</v>
      </c>
      <c r="B8138" s="1">
        <v>21122</v>
      </c>
      <c r="C8138" s="2" t="s">
        <v>218</v>
      </c>
      <c r="D8138" s="2">
        <v>24</v>
      </c>
      <c r="E8138" s="3">
        <v>40886.511111111111</v>
      </c>
      <c r="F8138" s="11">
        <v>1.25</v>
      </c>
      <c r="G8138" s="2">
        <v>12713</v>
      </c>
      <c r="H8138" s="11">
        <v>30</v>
      </c>
    </row>
    <row r="8139" spans="1:8" x14ac:dyDescent="0.25">
      <c r="A8139" s="2">
        <v>581578</v>
      </c>
      <c r="B8139" s="1">
        <v>21124</v>
      </c>
      <c r="C8139" s="2" t="s">
        <v>531</v>
      </c>
      <c r="D8139" s="2">
        <v>24</v>
      </c>
      <c r="E8139" s="3">
        <v>40886.511111111111</v>
      </c>
      <c r="F8139" s="11">
        <v>1.25</v>
      </c>
      <c r="G8139" s="2">
        <v>12713</v>
      </c>
      <c r="H8139" s="11">
        <v>30</v>
      </c>
    </row>
    <row r="8140" spans="1:8" x14ac:dyDescent="0.25">
      <c r="A8140" s="2">
        <v>581578</v>
      </c>
      <c r="B8140" s="1">
        <v>21497</v>
      </c>
      <c r="C8140" s="2" t="s">
        <v>1035</v>
      </c>
      <c r="D8140" s="2">
        <v>25</v>
      </c>
      <c r="E8140" s="3">
        <v>40886.511111111111</v>
      </c>
      <c r="F8140" s="11">
        <v>0.42</v>
      </c>
      <c r="G8140" s="2">
        <v>12713</v>
      </c>
      <c r="H8140" s="11">
        <v>10.5</v>
      </c>
    </row>
    <row r="8141" spans="1:8" x14ac:dyDescent="0.25">
      <c r="A8141" s="2">
        <v>581578</v>
      </c>
      <c r="B8141" s="1">
        <v>21506</v>
      </c>
      <c r="C8141" s="2" t="s">
        <v>1713</v>
      </c>
      <c r="D8141" s="2">
        <v>12</v>
      </c>
      <c r="E8141" s="3">
        <v>40886.511111111111</v>
      </c>
      <c r="F8141" s="11">
        <v>0.42</v>
      </c>
      <c r="G8141" s="2">
        <v>12713</v>
      </c>
      <c r="H8141" s="11">
        <v>5.04</v>
      </c>
    </row>
    <row r="8142" spans="1:8" x14ac:dyDescent="0.25">
      <c r="A8142" s="2">
        <v>581578</v>
      </c>
      <c r="B8142" s="1">
        <v>21507</v>
      </c>
      <c r="C8142" s="2" t="s">
        <v>1811</v>
      </c>
      <c r="D8142" s="2">
        <v>12</v>
      </c>
      <c r="E8142" s="3">
        <v>40886.511111111111</v>
      </c>
      <c r="F8142" s="11">
        <v>0.42</v>
      </c>
      <c r="G8142" s="2">
        <v>12713</v>
      </c>
      <c r="H8142" s="11">
        <v>5.04</v>
      </c>
    </row>
    <row r="8143" spans="1:8" x14ac:dyDescent="0.25">
      <c r="A8143" s="2">
        <v>581578</v>
      </c>
      <c r="B8143" s="1">
        <v>21914</v>
      </c>
      <c r="C8143" s="2" t="s">
        <v>66</v>
      </c>
      <c r="D8143" s="2">
        <v>12</v>
      </c>
      <c r="E8143" s="3">
        <v>40886.511111111111</v>
      </c>
      <c r="F8143" s="11">
        <v>1.25</v>
      </c>
      <c r="G8143" s="2">
        <v>12713</v>
      </c>
      <c r="H8143" s="11">
        <v>15</v>
      </c>
    </row>
    <row r="8144" spans="1:8" x14ac:dyDescent="0.25">
      <c r="A8144" s="2">
        <v>581578</v>
      </c>
      <c r="B8144" s="1">
        <v>21918</v>
      </c>
      <c r="C8144" s="2" t="s">
        <v>153</v>
      </c>
      <c r="D8144" s="2">
        <v>24</v>
      </c>
      <c r="E8144" s="3">
        <v>40886.511111111111</v>
      </c>
      <c r="F8144" s="11">
        <v>0.42</v>
      </c>
      <c r="G8144" s="2">
        <v>12713</v>
      </c>
      <c r="H8144" s="11">
        <v>10.08</v>
      </c>
    </row>
    <row r="8145" spans="1:8" x14ac:dyDescent="0.25">
      <c r="A8145" s="2">
        <v>581578</v>
      </c>
      <c r="B8145" s="1">
        <v>22080</v>
      </c>
      <c r="C8145" s="2" t="s">
        <v>103</v>
      </c>
      <c r="D8145" s="2">
        <v>10</v>
      </c>
      <c r="E8145" s="3">
        <v>40886.511111111111</v>
      </c>
      <c r="F8145" s="11">
        <v>1.65</v>
      </c>
      <c r="G8145" s="2">
        <v>12713</v>
      </c>
      <c r="H8145" s="11">
        <v>16.5</v>
      </c>
    </row>
    <row r="8146" spans="1:8" x14ac:dyDescent="0.25">
      <c r="A8146" s="2">
        <v>581578</v>
      </c>
      <c r="B8146" s="1">
        <v>22081</v>
      </c>
      <c r="C8146" s="2" t="s">
        <v>1816</v>
      </c>
      <c r="D8146" s="2">
        <v>10</v>
      </c>
      <c r="E8146" s="3">
        <v>40886.511111111111</v>
      </c>
      <c r="F8146" s="11">
        <v>1.65</v>
      </c>
      <c r="G8146" s="2">
        <v>12713</v>
      </c>
      <c r="H8146" s="11">
        <v>16.5</v>
      </c>
    </row>
    <row r="8147" spans="1:8" x14ac:dyDescent="0.25">
      <c r="A8147" s="2">
        <v>581578</v>
      </c>
      <c r="B8147" s="1">
        <v>22549</v>
      </c>
      <c r="C8147" s="2" t="s">
        <v>12</v>
      </c>
      <c r="D8147" s="2">
        <v>24</v>
      </c>
      <c r="E8147" s="3">
        <v>40886.511111111111</v>
      </c>
      <c r="F8147" s="11">
        <v>1.45</v>
      </c>
      <c r="G8147" s="2">
        <v>12713</v>
      </c>
      <c r="H8147" s="11">
        <v>34.799999999999997</v>
      </c>
    </row>
    <row r="8148" spans="1:8" x14ac:dyDescent="0.25">
      <c r="A8148" s="2">
        <v>581578</v>
      </c>
      <c r="B8148" s="1">
        <v>22555</v>
      </c>
      <c r="C8148" s="2" t="s">
        <v>181</v>
      </c>
      <c r="D8148" s="2">
        <v>12</v>
      </c>
      <c r="E8148" s="3">
        <v>40886.511111111111</v>
      </c>
      <c r="F8148" s="11">
        <v>1.65</v>
      </c>
      <c r="G8148" s="2">
        <v>12713</v>
      </c>
      <c r="H8148" s="11">
        <v>19.799999999999997</v>
      </c>
    </row>
    <row r="8149" spans="1:8" x14ac:dyDescent="0.25">
      <c r="A8149" s="2">
        <v>581578</v>
      </c>
      <c r="B8149" s="1">
        <v>22556</v>
      </c>
      <c r="C8149" s="2" t="s">
        <v>77</v>
      </c>
      <c r="D8149" s="2">
        <v>12</v>
      </c>
      <c r="E8149" s="3">
        <v>40886.511111111111</v>
      </c>
      <c r="F8149" s="11">
        <v>1.65</v>
      </c>
      <c r="G8149" s="2">
        <v>12713</v>
      </c>
      <c r="H8149" s="11">
        <v>19.799999999999997</v>
      </c>
    </row>
    <row r="8150" spans="1:8" x14ac:dyDescent="0.25">
      <c r="A8150" s="2">
        <v>581578</v>
      </c>
      <c r="B8150" s="1">
        <v>22585</v>
      </c>
      <c r="C8150" s="2" t="s">
        <v>164</v>
      </c>
      <c r="D8150" s="2">
        <v>12</v>
      </c>
      <c r="E8150" s="3">
        <v>40886.511111111111</v>
      </c>
      <c r="F8150" s="11">
        <v>1.25</v>
      </c>
      <c r="G8150" s="2">
        <v>12713</v>
      </c>
      <c r="H8150" s="11">
        <v>15</v>
      </c>
    </row>
    <row r="8151" spans="1:8" x14ac:dyDescent="0.25">
      <c r="A8151" s="2">
        <v>581578</v>
      </c>
      <c r="B8151" s="1">
        <v>22622</v>
      </c>
      <c r="C8151" s="2" t="s">
        <v>1283</v>
      </c>
      <c r="D8151" s="2">
        <v>6</v>
      </c>
      <c r="E8151" s="3">
        <v>40886.511111111111</v>
      </c>
      <c r="F8151" s="11">
        <v>11.95</v>
      </c>
      <c r="G8151" s="2">
        <v>12713</v>
      </c>
      <c r="H8151" s="11">
        <v>71.699999999999989</v>
      </c>
    </row>
    <row r="8152" spans="1:8" x14ac:dyDescent="0.25">
      <c r="A8152" s="2">
        <v>581578</v>
      </c>
      <c r="B8152" s="1">
        <v>22704</v>
      </c>
      <c r="C8152" s="2" t="s">
        <v>399</v>
      </c>
      <c r="D8152" s="2">
        <v>25</v>
      </c>
      <c r="E8152" s="3">
        <v>40886.511111111111</v>
      </c>
      <c r="F8152" s="11">
        <v>0.42</v>
      </c>
      <c r="G8152" s="2">
        <v>12713</v>
      </c>
      <c r="H8152" s="11">
        <v>10.5</v>
      </c>
    </row>
    <row r="8153" spans="1:8" x14ac:dyDescent="0.25">
      <c r="A8153" s="2">
        <v>581578</v>
      </c>
      <c r="B8153" s="1">
        <v>22711</v>
      </c>
      <c r="C8153" s="2" t="s">
        <v>403</v>
      </c>
      <c r="D8153" s="2">
        <v>25</v>
      </c>
      <c r="E8153" s="3">
        <v>40886.511111111111</v>
      </c>
      <c r="F8153" s="11">
        <v>0.42</v>
      </c>
      <c r="G8153" s="2">
        <v>12713</v>
      </c>
      <c r="H8153" s="11">
        <v>10.5</v>
      </c>
    </row>
    <row r="8154" spans="1:8" x14ac:dyDescent="0.25">
      <c r="A8154" s="2">
        <v>581578</v>
      </c>
      <c r="B8154" s="1">
        <v>22736</v>
      </c>
      <c r="C8154" s="2" t="s">
        <v>1683</v>
      </c>
      <c r="D8154" s="2">
        <v>10</v>
      </c>
      <c r="E8154" s="3">
        <v>40886.511111111111</v>
      </c>
      <c r="F8154" s="11">
        <v>1.65</v>
      </c>
      <c r="G8154" s="2">
        <v>12713</v>
      </c>
      <c r="H8154" s="11">
        <v>16.5</v>
      </c>
    </row>
    <row r="8155" spans="1:8" x14ac:dyDescent="0.25">
      <c r="A8155" s="2">
        <v>581578</v>
      </c>
      <c r="B8155" s="1">
        <v>22907</v>
      </c>
      <c r="C8155" s="2" t="s">
        <v>186</v>
      </c>
      <c r="D8155" s="2">
        <v>12</v>
      </c>
      <c r="E8155" s="3">
        <v>40886.511111111111</v>
      </c>
      <c r="F8155" s="11">
        <v>0.85</v>
      </c>
      <c r="G8155" s="2">
        <v>12713</v>
      </c>
      <c r="H8155" s="11">
        <v>10.199999999999999</v>
      </c>
    </row>
    <row r="8156" spans="1:8" x14ac:dyDescent="0.25">
      <c r="A8156" s="2">
        <v>581578</v>
      </c>
      <c r="B8156" s="1">
        <v>22908</v>
      </c>
      <c r="C8156" s="2" t="s">
        <v>187</v>
      </c>
      <c r="D8156" s="2">
        <v>12</v>
      </c>
      <c r="E8156" s="3">
        <v>40886.511111111111</v>
      </c>
      <c r="F8156" s="11">
        <v>0.85</v>
      </c>
      <c r="G8156" s="2">
        <v>12713</v>
      </c>
      <c r="H8156" s="11">
        <v>10.199999999999999</v>
      </c>
    </row>
    <row r="8157" spans="1:8" x14ac:dyDescent="0.25">
      <c r="A8157" s="2">
        <v>581578</v>
      </c>
      <c r="B8157" s="1">
        <v>22976</v>
      </c>
      <c r="C8157" s="2" t="s">
        <v>56</v>
      </c>
      <c r="D8157" s="2">
        <v>12</v>
      </c>
      <c r="E8157" s="3">
        <v>40886.511111111111</v>
      </c>
      <c r="F8157" s="11">
        <v>1.25</v>
      </c>
      <c r="G8157" s="2">
        <v>12713</v>
      </c>
      <c r="H8157" s="11">
        <v>15</v>
      </c>
    </row>
    <row r="8158" spans="1:8" x14ac:dyDescent="0.25">
      <c r="A8158" s="2">
        <v>581578</v>
      </c>
      <c r="B8158" s="1">
        <v>22991</v>
      </c>
      <c r="C8158" s="2" t="s">
        <v>691</v>
      </c>
      <c r="D8158" s="2">
        <v>12</v>
      </c>
      <c r="E8158" s="3">
        <v>40886.511111111111</v>
      </c>
      <c r="F8158" s="11">
        <v>1.95</v>
      </c>
      <c r="G8158" s="2">
        <v>12713</v>
      </c>
      <c r="H8158" s="11">
        <v>23.4</v>
      </c>
    </row>
    <row r="8159" spans="1:8" x14ac:dyDescent="0.25">
      <c r="A8159" s="2">
        <v>581578</v>
      </c>
      <c r="B8159" s="1">
        <v>22992</v>
      </c>
      <c r="C8159" s="2" t="s">
        <v>694</v>
      </c>
      <c r="D8159" s="2">
        <v>12</v>
      </c>
      <c r="E8159" s="3">
        <v>40886.511111111111</v>
      </c>
      <c r="F8159" s="11">
        <v>1.95</v>
      </c>
      <c r="G8159" s="2">
        <v>12713</v>
      </c>
      <c r="H8159" s="11">
        <v>23.4</v>
      </c>
    </row>
    <row r="8160" spans="1:8" x14ac:dyDescent="0.25">
      <c r="A8160" s="2">
        <v>581578</v>
      </c>
      <c r="B8160" s="1">
        <v>22993</v>
      </c>
      <c r="C8160" s="2" t="s">
        <v>685</v>
      </c>
      <c r="D8160" s="2">
        <v>12</v>
      </c>
      <c r="E8160" s="3">
        <v>40886.511111111111</v>
      </c>
      <c r="F8160" s="11">
        <v>1.25</v>
      </c>
      <c r="G8160" s="2">
        <v>12713</v>
      </c>
      <c r="H8160" s="11">
        <v>15</v>
      </c>
    </row>
    <row r="8161" spans="1:8" x14ac:dyDescent="0.25">
      <c r="A8161" s="2">
        <v>581578</v>
      </c>
      <c r="B8161" s="1">
        <v>23037</v>
      </c>
      <c r="C8161" s="2" t="s">
        <v>1696</v>
      </c>
      <c r="D8161" s="2">
        <v>12</v>
      </c>
      <c r="E8161" s="3">
        <v>40886.511111111111</v>
      </c>
      <c r="F8161" s="11">
        <v>1.65</v>
      </c>
      <c r="G8161" s="2">
        <v>12713</v>
      </c>
      <c r="H8161" s="11">
        <v>19.799999999999997</v>
      </c>
    </row>
    <row r="8162" spans="1:8" x14ac:dyDescent="0.25">
      <c r="A8162" s="2">
        <v>581578</v>
      </c>
      <c r="B8162" s="1">
        <v>23201</v>
      </c>
      <c r="C8162" s="2" t="s">
        <v>925</v>
      </c>
      <c r="D8162" s="2">
        <v>10</v>
      </c>
      <c r="E8162" s="3">
        <v>40886.511111111111</v>
      </c>
      <c r="F8162" s="11">
        <v>2.08</v>
      </c>
      <c r="G8162" s="2">
        <v>12713</v>
      </c>
      <c r="H8162" s="11">
        <v>20.8</v>
      </c>
    </row>
    <row r="8163" spans="1:8" x14ac:dyDescent="0.25">
      <c r="A8163" s="2">
        <v>581578</v>
      </c>
      <c r="B8163" s="1">
        <v>23205</v>
      </c>
      <c r="C8163" s="2" t="s">
        <v>937</v>
      </c>
      <c r="D8163" s="2">
        <v>10</v>
      </c>
      <c r="E8163" s="3">
        <v>40886.511111111111</v>
      </c>
      <c r="F8163" s="11">
        <v>0.85</v>
      </c>
      <c r="G8163" s="2">
        <v>12713</v>
      </c>
      <c r="H8163" s="11">
        <v>8.5</v>
      </c>
    </row>
    <row r="8164" spans="1:8" x14ac:dyDescent="0.25">
      <c r="A8164" s="2">
        <v>581578</v>
      </c>
      <c r="B8164" s="1">
        <v>23215</v>
      </c>
      <c r="C8164" s="2" t="s">
        <v>1535</v>
      </c>
      <c r="D8164" s="2">
        <v>12</v>
      </c>
      <c r="E8164" s="3">
        <v>40886.511111111111</v>
      </c>
      <c r="F8164" s="11">
        <v>2.08</v>
      </c>
      <c r="G8164" s="2">
        <v>12713</v>
      </c>
      <c r="H8164" s="11">
        <v>24.96</v>
      </c>
    </row>
    <row r="8165" spans="1:8" x14ac:dyDescent="0.25">
      <c r="A8165" s="2">
        <v>581578</v>
      </c>
      <c r="B8165" s="1">
        <v>23229</v>
      </c>
      <c r="C8165" s="2" t="s">
        <v>1253</v>
      </c>
      <c r="D8165" s="2">
        <v>6</v>
      </c>
      <c r="E8165" s="3">
        <v>40886.511111111111</v>
      </c>
      <c r="F8165" s="11">
        <v>3.75</v>
      </c>
      <c r="G8165" s="2">
        <v>12713</v>
      </c>
      <c r="H8165" s="11">
        <v>22.5</v>
      </c>
    </row>
    <row r="8166" spans="1:8" x14ac:dyDescent="0.25">
      <c r="A8166" s="2">
        <v>581578</v>
      </c>
      <c r="B8166" s="1">
        <v>23255</v>
      </c>
      <c r="C8166" s="2" t="s">
        <v>921</v>
      </c>
      <c r="D8166" s="2">
        <v>12</v>
      </c>
      <c r="E8166" s="3">
        <v>40886.511111111111</v>
      </c>
      <c r="F8166" s="11">
        <v>4.1500000000000004</v>
      </c>
      <c r="G8166" s="2">
        <v>12713</v>
      </c>
      <c r="H8166" s="11">
        <v>49.800000000000004</v>
      </c>
    </row>
    <row r="8167" spans="1:8" x14ac:dyDescent="0.25">
      <c r="A8167" s="2">
        <v>581578</v>
      </c>
      <c r="B8167" s="1">
        <v>23298</v>
      </c>
      <c r="C8167" s="2" t="s">
        <v>1020</v>
      </c>
      <c r="D8167" s="2">
        <v>9</v>
      </c>
      <c r="E8167" s="3">
        <v>40886.511111111111</v>
      </c>
      <c r="F8167" s="11">
        <v>4.95</v>
      </c>
      <c r="G8167" s="2">
        <v>12713</v>
      </c>
      <c r="H8167" s="11">
        <v>44.550000000000004</v>
      </c>
    </row>
    <row r="8168" spans="1:8" x14ac:dyDescent="0.25">
      <c r="A8168" s="2">
        <v>581578</v>
      </c>
      <c r="B8168" s="1">
        <v>23389</v>
      </c>
      <c r="C8168" s="2" t="s">
        <v>1480</v>
      </c>
      <c r="D8168" s="2">
        <v>4</v>
      </c>
      <c r="E8168" s="3">
        <v>40886.511111111111</v>
      </c>
      <c r="F8168" s="11">
        <v>4.1500000000000004</v>
      </c>
      <c r="G8168" s="2">
        <v>12713</v>
      </c>
      <c r="H8168" s="11">
        <v>16.600000000000001</v>
      </c>
    </row>
    <row r="8169" spans="1:8" x14ac:dyDescent="0.25">
      <c r="A8169" s="2">
        <v>581578</v>
      </c>
      <c r="B8169" s="1">
        <v>23515</v>
      </c>
      <c r="C8169" s="2" t="s">
        <v>1539</v>
      </c>
      <c r="D8169" s="2">
        <v>6</v>
      </c>
      <c r="E8169" s="3">
        <v>40886.511111111111</v>
      </c>
      <c r="F8169" s="11">
        <v>2.08</v>
      </c>
      <c r="G8169" s="2">
        <v>12713</v>
      </c>
      <c r="H8169" s="11">
        <v>12.48</v>
      </c>
    </row>
    <row r="8170" spans="1:8" x14ac:dyDescent="0.25">
      <c r="A8170" s="2">
        <v>581578</v>
      </c>
      <c r="B8170" s="1">
        <v>23550</v>
      </c>
      <c r="C8170" s="2" t="s">
        <v>1280</v>
      </c>
      <c r="D8170" s="2">
        <v>25</v>
      </c>
      <c r="E8170" s="3">
        <v>40886.511111111111</v>
      </c>
      <c r="F8170" s="11">
        <v>0.42</v>
      </c>
      <c r="G8170" s="2">
        <v>12713</v>
      </c>
      <c r="H8170" s="11">
        <v>10.5</v>
      </c>
    </row>
    <row r="8171" spans="1:8" x14ac:dyDescent="0.25">
      <c r="A8171" s="2">
        <v>581578</v>
      </c>
      <c r="B8171" s="1" t="s">
        <v>311</v>
      </c>
      <c r="C8171" s="2" t="s">
        <v>897</v>
      </c>
      <c r="D8171" s="2">
        <v>8</v>
      </c>
      <c r="E8171" s="3">
        <v>40886.511111111111</v>
      </c>
      <c r="F8171" s="11">
        <v>4.1500000000000004</v>
      </c>
      <c r="G8171" s="2">
        <v>12713</v>
      </c>
      <c r="H8171" s="11">
        <v>33.200000000000003</v>
      </c>
    </row>
    <row r="8172" spans="1:8" x14ac:dyDescent="0.25">
      <c r="A8172" s="2">
        <v>581578</v>
      </c>
      <c r="B8172" s="1" t="s">
        <v>339</v>
      </c>
      <c r="C8172" s="2" t="s">
        <v>924</v>
      </c>
      <c r="D8172" s="2">
        <v>8</v>
      </c>
      <c r="E8172" s="3">
        <v>40886.511111111111</v>
      </c>
      <c r="F8172" s="11">
        <v>4.1500000000000004</v>
      </c>
      <c r="G8172" s="2">
        <v>12713</v>
      </c>
      <c r="H8172" s="11">
        <v>33.200000000000003</v>
      </c>
    </row>
    <row r="8173" spans="1:8" x14ac:dyDescent="0.25">
      <c r="A8173" s="2">
        <v>581578</v>
      </c>
      <c r="B8173" s="1" t="s">
        <v>39</v>
      </c>
      <c r="C8173" s="2" t="s">
        <v>767</v>
      </c>
      <c r="D8173" s="2">
        <v>8</v>
      </c>
      <c r="E8173" s="3">
        <v>40886.511111111111</v>
      </c>
      <c r="F8173" s="11">
        <v>4.1500000000000004</v>
      </c>
      <c r="G8173" s="2">
        <v>12713</v>
      </c>
      <c r="H8173" s="11">
        <v>33.200000000000003</v>
      </c>
    </row>
  </sheetData>
  <sortState xmlns:xlrd2="http://schemas.microsoft.com/office/spreadsheetml/2017/richdata2" ref="A2:H8556">
    <sortCondition ref="E1:E855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AF70-9335-4E55-9635-8734FBC74DEC}">
  <dimension ref="A1:F1675"/>
  <sheetViews>
    <sheetView zoomScale="90" zoomScaleNormal="90" workbookViewId="0">
      <selection activeCell="C4" sqref="C4"/>
    </sheetView>
  </sheetViews>
  <sheetFormatPr defaultRowHeight="15" x14ac:dyDescent="0.25"/>
  <cols>
    <col min="1" max="1" width="7.140625" bestFit="1" customWidth="1"/>
    <col min="2" max="2" width="42.85546875" bestFit="1" customWidth="1"/>
    <col min="3" max="3" width="17.28515625" bestFit="1" customWidth="1"/>
    <col min="4" max="4" width="10.7109375" bestFit="1" customWidth="1"/>
    <col min="5" max="5" width="14.85546875" bestFit="1" customWidth="1"/>
    <col min="6" max="6" width="4.5703125" bestFit="1" customWidth="1"/>
    <col min="8" max="8" width="19.5703125" bestFit="1" customWidth="1"/>
    <col min="9" max="9" width="13.140625" bestFit="1" customWidth="1"/>
    <col min="11" max="11" width="10.28515625" bestFit="1" customWidth="1"/>
  </cols>
  <sheetData>
    <row r="1" spans="2:5" x14ac:dyDescent="0.25">
      <c r="B1" t="s">
        <v>1851</v>
      </c>
    </row>
    <row r="3" spans="2:5" x14ac:dyDescent="0.25">
      <c r="B3" s="10" t="s">
        <v>1827</v>
      </c>
      <c r="C3">
        <f>COUNT(C31:C2000)</f>
        <v>1645</v>
      </c>
    </row>
    <row r="4" spans="2:5" ht="18.75" x14ac:dyDescent="0.3">
      <c r="B4" s="15" t="s">
        <v>1861</v>
      </c>
      <c r="C4" s="33">
        <f>SUM(C31:C1675)</f>
        <v>192290.74999999988</v>
      </c>
      <c r="D4" s="13"/>
      <c r="E4" s="13"/>
    </row>
    <row r="5" spans="2:5" ht="18.75" x14ac:dyDescent="0.3">
      <c r="B5" s="13"/>
      <c r="C5" s="13"/>
      <c r="D5" s="13"/>
      <c r="E5" s="13"/>
    </row>
    <row r="6" spans="2:5" ht="18.75" x14ac:dyDescent="0.3">
      <c r="B6" s="14" t="s">
        <v>1830</v>
      </c>
      <c r="C6" s="14" t="s">
        <v>1859</v>
      </c>
      <c r="D6" s="14" t="s">
        <v>1834</v>
      </c>
      <c r="E6" s="14" t="s">
        <v>1835</v>
      </c>
    </row>
    <row r="7" spans="2:5" ht="18.75" x14ac:dyDescent="0.3">
      <c r="B7" s="16" t="s">
        <v>1831</v>
      </c>
      <c r="C7" s="27">
        <v>0.6</v>
      </c>
      <c r="D7" s="16">
        <f>COUNTIF(F:F,B7)</f>
        <v>224</v>
      </c>
      <c r="E7" s="28">
        <f>D7/$C$3</f>
        <v>0.13617021276595745</v>
      </c>
    </row>
    <row r="8" spans="2:5" ht="18.75" x14ac:dyDescent="0.3">
      <c r="B8" s="18" t="s">
        <v>1832</v>
      </c>
      <c r="C8" s="29">
        <v>0.3</v>
      </c>
      <c r="D8" s="18">
        <f>COUNTIF(F:F,B8)</f>
        <v>532</v>
      </c>
      <c r="E8" s="30">
        <f>D8/$C$3</f>
        <v>0.32340425531914896</v>
      </c>
    </row>
    <row r="9" spans="2:5" ht="18.75" x14ac:dyDescent="0.3">
      <c r="B9" s="20" t="s">
        <v>1833</v>
      </c>
      <c r="C9" s="34">
        <v>0.1</v>
      </c>
      <c r="D9" s="20">
        <f>COUNTIF(F:F,B9)</f>
        <v>889</v>
      </c>
      <c r="E9" s="32">
        <f>D9/$C$3</f>
        <v>0.54042553191489362</v>
      </c>
    </row>
    <row r="30" spans="1:6" x14ac:dyDescent="0.25">
      <c r="A30" t="s">
        <v>1826</v>
      </c>
      <c r="B30" s="7" t="s">
        <v>1819</v>
      </c>
      <c r="C30" t="s">
        <v>1825</v>
      </c>
      <c r="D30" t="s">
        <v>1828</v>
      </c>
      <c r="E30" t="s">
        <v>1860</v>
      </c>
      <c r="F30" t="s">
        <v>1829</v>
      </c>
    </row>
    <row r="31" spans="1:6" x14ac:dyDescent="0.25">
      <c r="A31">
        <v>1</v>
      </c>
      <c r="B31" t="s">
        <v>100</v>
      </c>
      <c r="C31" s="12">
        <v>8058.4499999999989</v>
      </c>
      <c r="D31" s="8">
        <f t="shared" ref="D31:D94" si="0">A31/$C$3</f>
        <v>6.0790273556231007E-4</v>
      </c>
      <c r="E31" s="8">
        <f>C31/$C$4</f>
        <v>4.1907632062384716E-2</v>
      </c>
      <c r="F31" t="str">
        <f t="shared" ref="F31:F94" si="1">IF(E31&lt;$C$7,$B$7,IF(E31&lt;$C$7+$C$8,$B$8,$B$9))</f>
        <v>A</v>
      </c>
    </row>
    <row r="32" spans="1:6" x14ac:dyDescent="0.25">
      <c r="A32">
        <v>2</v>
      </c>
      <c r="B32" t="s">
        <v>75</v>
      </c>
      <c r="C32" s="12">
        <v>3262.6499999999983</v>
      </c>
      <c r="D32" s="8">
        <f t="shared" si="0"/>
        <v>1.2158054711246201E-3</v>
      </c>
      <c r="E32" s="8">
        <f t="shared" ref="E32:E95" si="2">C32/$C$4+E31</f>
        <v>5.8874906879296085E-2</v>
      </c>
      <c r="F32" t="str">
        <f t="shared" si="1"/>
        <v>A</v>
      </c>
    </row>
    <row r="33" spans="1:6" x14ac:dyDescent="0.25">
      <c r="A33">
        <v>3</v>
      </c>
      <c r="B33" t="s">
        <v>101</v>
      </c>
      <c r="C33" s="12">
        <v>1893.9000000000015</v>
      </c>
      <c r="D33" s="8">
        <f t="shared" si="0"/>
        <v>1.82370820668693E-3</v>
      </c>
      <c r="E33" s="8">
        <f t="shared" si="2"/>
        <v>6.8724054589209341E-2</v>
      </c>
      <c r="F33" t="str">
        <f t="shared" si="1"/>
        <v>A</v>
      </c>
    </row>
    <row r="34" spans="1:6" x14ac:dyDescent="0.25">
      <c r="A34">
        <v>4</v>
      </c>
      <c r="B34" t="s">
        <v>74</v>
      </c>
      <c r="C34" s="12">
        <v>1561.1999999999998</v>
      </c>
      <c r="D34" s="8">
        <f t="shared" si="0"/>
        <v>2.4316109422492403E-3</v>
      </c>
      <c r="E34" s="8">
        <f t="shared" si="2"/>
        <v>7.6843009869169504E-2</v>
      </c>
      <c r="F34" t="str">
        <f t="shared" si="1"/>
        <v>A</v>
      </c>
    </row>
    <row r="35" spans="1:6" x14ac:dyDescent="0.25">
      <c r="A35">
        <v>5</v>
      </c>
      <c r="B35" t="s">
        <v>110</v>
      </c>
      <c r="C35" s="12">
        <v>1315.0499999999995</v>
      </c>
      <c r="D35" s="8">
        <f t="shared" si="0"/>
        <v>3.0395136778115501E-3</v>
      </c>
      <c r="E35" s="8">
        <f t="shared" si="2"/>
        <v>8.3681872372956087E-2</v>
      </c>
      <c r="F35" t="str">
        <f t="shared" si="1"/>
        <v>A</v>
      </c>
    </row>
    <row r="36" spans="1:6" x14ac:dyDescent="0.25">
      <c r="A36">
        <v>6</v>
      </c>
      <c r="B36" t="s">
        <v>107</v>
      </c>
      <c r="C36" s="12">
        <v>1198.1999999999998</v>
      </c>
      <c r="D36" s="8">
        <f t="shared" si="0"/>
        <v>3.64741641337386E-3</v>
      </c>
      <c r="E36" s="8">
        <f t="shared" si="2"/>
        <v>8.9913061340704148E-2</v>
      </c>
      <c r="F36" t="str">
        <f t="shared" si="1"/>
        <v>A</v>
      </c>
    </row>
    <row r="37" spans="1:6" x14ac:dyDescent="0.25">
      <c r="A37">
        <v>7</v>
      </c>
      <c r="B37" t="s">
        <v>77</v>
      </c>
      <c r="C37" s="12">
        <v>1178.099999999999</v>
      </c>
      <c r="D37" s="8">
        <f t="shared" si="0"/>
        <v>4.2553191489361703E-3</v>
      </c>
      <c r="E37" s="8">
        <f t="shared" si="2"/>
        <v>9.603972109942889E-2</v>
      </c>
      <c r="F37" t="str">
        <f t="shared" si="1"/>
        <v>A</v>
      </c>
    </row>
    <row r="38" spans="1:6" x14ac:dyDescent="0.25">
      <c r="A38">
        <v>8</v>
      </c>
      <c r="B38" t="s">
        <v>17</v>
      </c>
      <c r="C38" s="12">
        <v>1174.95</v>
      </c>
      <c r="D38" s="8">
        <f t="shared" si="0"/>
        <v>4.8632218844984806E-3</v>
      </c>
      <c r="E38" s="8">
        <f t="shared" si="2"/>
        <v>0.1021499994149485</v>
      </c>
      <c r="F38" t="str">
        <f t="shared" si="1"/>
        <v>A</v>
      </c>
    </row>
    <row r="39" spans="1:6" x14ac:dyDescent="0.25">
      <c r="A39">
        <v>9</v>
      </c>
      <c r="B39" t="s">
        <v>168</v>
      </c>
      <c r="C39" s="12">
        <v>1119.5999999999995</v>
      </c>
      <c r="D39" s="8">
        <f t="shared" si="0"/>
        <v>5.47112462006079E-3</v>
      </c>
      <c r="E39" s="8">
        <f t="shared" si="2"/>
        <v>0.10797243237129195</v>
      </c>
      <c r="F39" t="str">
        <f t="shared" si="1"/>
        <v>A</v>
      </c>
    </row>
    <row r="40" spans="1:6" x14ac:dyDescent="0.25">
      <c r="A40">
        <v>10</v>
      </c>
      <c r="B40" t="s">
        <v>323</v>
      </c>
      <c r="C40" s="12">
        <v>1100.2500000000005</v>
      </c>
      <c r="D40" s="8">
        <f t="shared" si="0"/>
        <v>6.0790273556231003E-3</v>
      </c>
      <c r="E40" s="8">
        <f t="shared" si="2"/>
        <v>0.11369423646223237</v>
      </c>
      <c r="F40" t="str">
        <f t="shared" si="1"/>
        <v>A</v>
      </c>
    </row>
    <row r="41" spans="1:6" x14ac:dyDescent="0.25">
      <c r="A41">
        <v>11</v>
      </c>
      <c r="B41" t="s">
        <v>1128</v>
      </c>
      <c r="C41" s="12">
        <v>1078.5999999999999</v>
      </c>
      <c r="D41" s="8">
        <f t="shared" si="0"/>
        <v>6.6869300911854106E-3</v>
      </c>
      <c r="E41" s="8">
        <f t="shared" si="2"/>
        <v>0.1193034506340009</v>
      </c>
      <c r="F41" t="str">
        <f t="shared" si="1"/>
        <v>A</v>
      </c>
    </row>
    <row r="42" spans="1:6" x14ac:dyDescent="0.25">
      <c r="A42">
        <v>12</v>
      </c>
      <c r="B42" t="s">
        <v>167</v>
      </c>
      <c r="C42" s="12">
        <v>1070.0999999999992</v>
      </c>
      <c r="D42" s="8">
        <f t="shared" si="0"/>
        <v>7.29483282674772E-3</v>
      </c>
      <c r="E42" s="8">
        <f t="shared" si="2"/>
        <v>0.12486846091140634</v>
      </c>
      <c r="F42" t="str">
        <f t="shared" si="1"/>
        <v>A</v>
      </c>
    </row>
    <row r="43" spans="1:6" x14ac:dyDescent="0.25">
      <c r="A43">
        <v>13</v>
      </c>
      <c r="B43" t="s">
        <v>158</v>
      </c>
      <c r="C43" s="12">
        <v>1065.8999999999992</v>
      </c>
      <c r="D43" s="8">
        <f t="shared" si="0"/>
        <v>7.9027355623100311E-3</v>
      </c>
      <c r="E43" s="8">
        <f t="shared" si="2"/>
        <v>0.13041162926453825</v>
      </c>
      <c r="F43" t="str">
        <f t="shared" si="1"/>
        <v>A</v>
      </c>
    </row>
    <row r="44" spans="1:6" x14ac:dyDescent="0.25">
      <c r="A44">
        <v>14</v>
      </c>
      <c r="B44" t="s">
        <v>207</v>
      </c>
      <c r="C44" s="12">
        <v>1046.4000000000001</v>
      </c>
      <c r="D44" s="8">
        <f t="shared" si="0"/>
        <v>8.5106382978723406E-3</v>
      </c>
      <c r="E44" s="8">
        <f t="shared" si="2"/>
        <v>0.13585338868354307</v>
      </c>
      <c r="F44" t="str">
        <f t="shared" si="1"/>
        <v>A</v>
      </c>
    </row>
    <row r="45" spans="1:6" x14ac:dyDescent="0.25">
      <c r="A45">
        <v>15</v>
      </c>
      <c r="B45" t="s">
        <v>6</v>
      </c>
      <c r="C45" s="12">
        <v>1037.9199999999994</v>
      </c>
      <c r="D45" s="8">
        <f t="shared" si="0"/>
        <v>9.11854103343465E-3</v>
      </c>
      <c r="E45" s="8">
        <f t="shared" si="2"/>
        <v>0.14125104821734799</v>
      </c>
      <c r="F45" t="str">
        <f t="shared" si="1"/>
        <v>A</v>
      </c>
    </row>
    <row r="46" spans="1:6" x14ac:dyDescent="0.25">
      <c r="A46">
        <v>16</v>
      </c>
      <c r="B46" t="s">
        <v>145</v>
      </c>
      <c r="C46" s="12">
        <v>1022.9999999999997</v>
      </c>
      <c r="D46" s="8">
        <f t="shared" si="0"/>
        <v>9.7264437689969611E-3</v>
      </c>
      <c r="E46" s="8">
        <f t="shared" si="2"/>
        <v>0.14657111691540028</v>
      </c>
      <c r="F46" t="str">
        <f t="shared" si="1"/>
        <v>A</v>
      </c>
    </row>
    <row r="47" spans="1:6" x14ac:dyDescent="0.25">
      <c r="A47">
        <v>17</v>
      </c>
      <c r="B47" t="s">
        <v>164</v>
      </c>
      <c r="C47" s="12">
        <v>1018.2</v>
      </c>
      <c r="D47" s="8">
        <f t="shared" si="0"/>
        <v>1.0334346504559271E-2</v>
      </c>
      <c r="E47" s="8">
        <f t="shared" si="2"/>
        <v>0.15186622341428285</v>
      </c>
      <c r="F47" t="str">
        <f t="shared" si="1"/>
        <v>A</v>
      </c>
    </row>
    <row r="48" spans="1:6" x14ac:dyDescent="0.25">
      <c r="A48">
        <v>18</v>
      </c>
      <c r="B48" t="s">
        <v>29</v>
      </c>
      <c r="C48" s="12">
        <v>994.75999999999976</v>
      </c>
      <c r="D48" s="8">
        <f t="shared" si="0"/>
        <v>1.094224924012158E-2</v>
      </c>
      <c r="E48" s="8">
        <f t="shared" si="2"/>
        <v>0.15703943117388647</v>
      </c>
      <c r="F48" t="str">
        <f t="shared" si="1"/>
        <v>A</v>
      </c>
    </row>
    <row r="49" spans="1:6" x14ac:dyDescent="0.25">
      <c r="A49">
        <v>19</v>
      </c>
      <c r="B49" t="s">
        <v>117</v>
      </c>
      <c r="C49" s="12">
        <v>979.2</v>
      </c>
      <c r="D49" s="8">
        <f t="shared" si="0"/>
        <v>1.1550151975683891E-2</v>
      </c>
      <c r="E49" s="8">
        <f t="shared" si="2"/>
        <v>0.16213171980451482</v>
      </c>
      <c r="F49" t="str">
        <f t="shared" si="1"/>
        <v>A</v>
      </c>
    </row>
    <row r="50" spans="1:6" x14ac:dyDescent="0.25">
      <c r="A50">
        <v>20</v>
      </c>
      <c r="B50" t="s">
        <v>205</v>
      </c>
      <c r="C50" s="12">
        <v>975.30000000000018</v>
      </c>
      <c r="D50" s="8">
        <f t="shared" si="0"/>
        <v>1.2158054711246201E-2</v>
      </c>
      <c r="E50" s="8">
        <f t="shared" si="2"/>
        <v>0.16720372664831776</v>
      </c>
      <c r="F50" t="str">
        <f t="shared" si="1"/>
        <v>A</v>
      </c>
    </row>
    <row r="51" spans="1:6" x14ac:dyDescent="0.25">
      <c r="A51">
        <v>21</v>
      </c>
      <c r="B51" t="s">
        <v>13</v>
      </c>
      <c r="C51" s="12">
        <v>974.39999999999964</v>
      </c>
      <c r="D51" s="8">
        <f t="shared" si="0"/>
        <v>1.276595744680851E-2</v>
      </c>
      <c r="E51" s="8">
        <f t="shared" si="2"/>
        <v>0.17227105307977636</v>
      </c>
      <c r="F51" t="str">
        <f t="shared" si="1"/>
        <v>A</v>
      </c>
    </row>
    <row r="52" spans="1:6" x14ac:dyDescent="0.25">
      <c r="A52">
        <v>22</v>
      </c>
      <c r="B52" t="s">
        <v>191</v>
      </c>
      <c r="C52" s="12">
        <v>930</v>
      </c>
      <c r="D52" s="8">
        <f t="shared" si="0"/>
        <v>1.3373860182370821E-2</v>
      </c>
      <c r="E52" s="8">
        <f t="shared" si="2"/>
        <v>0.17710747916891481</v>
      </c>
      <c r="F52" t="str">
        <f t="shared" si="1"/>
        <v>A</v>
      </c>
    </row>
    <row r="53" spans="1:6" x14ac:dyDescent="0.25">
      <c r="A53">
        <v>23</v>
      </c>
      <c r="B53" t="s">
        <v>78</v>
      </c>
      <c r="C53" s="12">
        <v>891</v>
      </c>
      <c r="D53" s="8">
        <f t="shared" si="0"/>
        <v>1.3981762917933131E-2</v>
      </c>
      <c r="E53" s="8">
        <f t="shared" si="2"/>
        <v>0.18174108738979908</v>
      </c>
      <c r="F53" t="str">
        <f t="shared" si="1"/>
        <v>A</v>
      </c>
    </row>
    <row r="54" spans="1:6" x14ac:dyDescent="0.25">
      <c r="A54">
        <v>24</v>
      </c>
      <c r="B54" t="s">
        <v>961</v>
      </c>
      <c r="C54" s="12">
        <v>869.04000000000019</v>
      </c>
      <c r="D54" s="8">
        <f t="shared" si="0"/>
        <v>1.458966565349544E-2</v>
      </c>
      <c r="E54" s="8">
        <f t="shared" si="2"/>
        <v>0.18626049354948174</v>
      </c>
      <c r="F54" t="str">
        <f t="shared" si="1"/>
        <v>A</v>
      </c>
    </row>
    <row r="55" spans="1:6" x14ac:dyDescent="0.25">
      <c r="A55">
        <v>25</v>
      </c>
      <c r="B55" t="s">
        <v>435</v>
      </c>
      <c r="C55" s="12">
        <v>859.45</v>
      </c>
      <c r="D55" s="8">
        <f t="shared" si="0"/>
        <v>1.5197568389057751E-2</v>
      </c>
      <c r="E55" s="8">
        <f t="shared" si="2"/>
        <v>0.19073002731540653</v>
      </c>
      <c r="F55" t="str">
        <f t="shared" si="1"/>
        <v>A</v>
      </c>
    </row>
    <row r="56" spans="1:6" x14ac:dyDescent="0.25">
      <c r="A56">
        <v>26</v>
      </c>
      <c r="B56" t="s">
        <v>832</v>
      </c>
      <c r="C56" s="12">
        <v>853.32000000000016</v>
      </c>
      <c r="D56" s="8">
        <f t="shared" si="0"/>
        <v>1.5805471124620062E-2</v>
      </c>
      <c r="E56" s="8">
        <f t="shared" si="2"/>
        <v>0.19516768227280828</v>
      </c>
      <c r="F56" t="str">
        <f t="shared" si="1"/>
        <v>A</v>
      </c>
    </row>
    <row r="57" spans="1:6" x14ac:dyDescent="0.25">
      <c r="A57">
        <v>27</v>
      </c>
      <c r="B57" t="s">
        <v>636</v>
      </c>
      <c r="C57" s="12">
        <v>840.5</v>
      </c>
      <c r="D57" s="8">
        <f t="shared" si="0"/>
        <v>1.6413373860182372E-2</v>
      </c>
      <c r="E57" s="8">
        <f t="shared" si="2"/>
        <v>0.19953866735659417</v>
      </c>
      <c r="F57" t="str">
        <f t="shared" si="1"/>
        <v>A</v>
      </c>
    </row>
    <row r="58" spans="1:6" x14ac:dyDescent="0.25">
      <c r="A58">
        <v>28</v>
      </c>
      <c r="B58" t="s">
        <v>76</v>
      </c>
      <c r="C58" s="12">
        <v>820</v>
      </c>
      <c r="D58" s="8">
        <f t="shared" si="0"/>
        <v>1.7021276595744681E-2</v>
      </c>
      <c r="E58" s="8">
        <f t="shared" si="2"/>
        <v>0.2038030430480926</v>
      </c>
      <c r="F58" t="str">
        <f t="shared" si="1"/>
        <v>A</v>
      </c>
    </row>
    <row r="59" spans="1:6" x14ac:dyDescent="0.25">
      <c r="A59">
        <v>29</v>
      </c>
      <c r="B59" t="s">
        <v>52</v>
      </c>
      <c r="C59" s="12">
        <v>795</v>
      </c>
      <c r="D59" s="8">
        <f t="shared" si="0"/>
        <v>1.7629179331306991E-2</v>
      </c>
      <c r="E59" s="8">
        <f t="shared" si="2"/>
        <v>0.20793740728558194</v>
      </c>
      <c r="F59" t="str">
        <f t="shared" si="1"/>
        <v>A</v>
      </c>
    </row>
    <row r="60" spans="1:6" x14ac:dyDescent="0.25">
      <c r="A60">
        <v>30</v>
      </c>
      <c r="B60" t="s">
        <v>142</v>
      </c>
      <c r="C60" s="12">
        <v>784</v>
      </c>
      <c r="D60" s="8">
        <f t="shared" si="0"/>
        <v>1.82370820668693E-2</v>
      </c>
      <c r="E60" s="8">
        <f t="shared" si="2"/>
        <v>0.21201456648330727</v>
      </c>
      <c r="F60" t="str">
        <f t="shared" si="1"/>
        <v>A</v>
      </c>
    </row>
    <row r="61" spans="1:6" x14ac:dyDescent="0.25">
      <c r="A61">
        <v>31</v>
      </c>
      <c r="B61" t="s">
        <v>79</v>
      </c>
      <c r="C61" s="12">
        <v>759.89999999999986</v>
      </c>
      <c r="D61" s="8">
        <f t="shared" si="0"/>
        <v>1.8844984802431609E-2</v>
      </c>
      <c r="E61" s="8">
        <f t="shared" si="2"/>
        <v>0.21596639463936781</v>
      </c>
      <c r="F61" t="str">
        <f t="shared" si="1"/>
        <v>A</v>
      </c>
    </row>
    <row r="62" spans="1:6" x14ac:dyDescent="0.25">
      <c r="A62">
        <v>32</v>
      </c>
      <c r="B62" t="s">
        <v>334</v>
      </c>
      <c r="C62" s="12">
        <v>756.89999999999986</v>
      </c>
      <c r="D62" s="8">
        <f t="shared" si="0"/>
        <v>1.9452887537993922E-2</v>
      </c>
      <c r="E62" s="8">
        <f t="shared" si="2"/>
        <v>0.21990262142094727</v>
      </c>
      <c r="F62" t="str">
        <f t="shared" si="1"/>
        <v>A</v>
      </c>
    </row>
    <row r="63" spans="1:6" x14ac:dyDescent="0.25">
      <c r="A63">
        <v>33</v>
      </c>
      <c r="B63" t="s">
        <v>888</v>
      </c>
      <c r="C63" s="12">
        <v>753.7399999999999</v>
      </c>
      <c r="D63" s="8">
        <f t="shared" si="0"/>
        <v>2.0060790273556232E-2</v>
      </c>
      <c r="E63" s="8">
        <f t="shared" si="2"/>
        <v>0.22382241475473999</v>
      </c>
      <c r="F63" t="str">
        <f t="shared" si="1"/>
        <v>A</v>
      </c>
    </row>
    <row r="64" spans="1:6" x14ac:dyDescent="0.25">
      <c r="A64">
        <v>34</v>
      </c>
      <c r="B64" t="s">
        <v>326</v>
      </c>
      <c r="C64" s="12">
        <v>725</v>
      </c>
      <c r="D64" s="8">
        <f t="shared" si="0"/>
        <v>2.0668693009118541E-2</v>
      </c>
      <c r="E64" s="8">
        <f t="shared" si="2"/>
        <v>0.22759274692100384</v>
      </c>
      <c r="F64" t="str">
        <f t="shared" si="1"/>
        <v>A</v>
      </c>
    </row>
    <row r="65" spans="1:6" x14ac:dyDescent="0.25">
      <c r="A65">
        <v>35</v>
      </c>
      <c r="B65" t="s">
        <v>150</v>
      </c>
      <c r="C65" s="12">
        <v>710.6</v>
      </c>
      <c r="D65" s="8">
        <f t="shared" si="0"/>
        <v>2.1276595744680851E-2</v>
      </c>
      <c r="E65" s="8">
        <f t="shared" si="2"/>
        <v>0.23128819248975846</v>
      </c>
      <c r="F65" t="str">
        <f t="shared" si="1"/>
        <v>A</v>
      </c>
    </row>
    <row r="66" spans="1:6" x14ac:dyDescent="0.25">
      <c r="A66">
        <v>36</v>
      </c>
      <c r="B66" t="s">
        <v>521</v>
      </c>
      <c r="C66" s="12">
        <v>696.59999999999991</v>
      </c>
      <c r="D66" s="8">
        <f t="shared" si="0"/>
        <v>2.188449848024316E-2</v>
      </c>
      <c r="E66" s="8">
        <f t="shared" si="2"/>
        <v>0.23491083164426799</v>
      </c>
      <c r="F66" t="str">
        <f t="shared" si="1"/>
        <v>A</v>
      </c>
    </row>
    <row r="67" spans="1:6" x14ac:dyDescent="0.25">
      <c r="A67">
        <v>37</v>
      </c>
      <c r="B67" t="s">
        <v>325</v>
      </c>
      <c r="C67" s="12">
        <v>695.65000000000009</v>
      </c>
      <c r="D67" s="8">
        <f t="shared" si="0"/>
        <v>2.2492401215805473E-2</v>
      </c>
      <c r="E67" s="8">
        <f t="shared" si="2"/>
        <v>0.23852853036352514</v>
      </c>
      <c r="F67" t="str">
        <f t="shared" si="1"/>
        <v>A</v>
      </c>
    </row>
    <row r="68" spans="1:6" x14ac:dyDescent="0.25">
      <c r="A68">
        <v>38</v>
      </c>
      <c r="B68" t="s">
        <v>181</v>
      </c>
      <c r="C68" s="12">
        <v>692.99999999999977</v>
      </c>
      <c r="D68" s="8">
        <f t="shared" si="0"/>
        <v>2.3100303951367782E-2</v>
      </c>
      <c r="E68" s="8">
        <f t="shared" si="2"/>
        <v>0.24213244786865734</v>
      </c>
      <c r="F68" t="str">
        <f t="shared" si="1"/>
        <v>A</v>
      </c>
    </row>
    <row r="69" spans="1:6" x14ac:dyDescent="0.25">
      <c r="A69">
        <v>39</v>
      </c>
      <c r="B69" t="s">
        <v>422</v>
      </c>
      <c r="C69" s="12">
        <v>685.8</v>
      </c>
      <c r="D69" s="8">
        <f t="shared" si="0"/>
        <v>2.3708206686930092E-2</v>
      </c>
      <c r="E69" s="8">
        <f t="shared" si="2"/>
        <v>0.24569892207503494</v>
      </c>
      <c r="F69" t="str">
        <f t="shared" si="1"/>
        <v>A</v>
      </c>
    </row>
    <row r="70" spans="1:6" x14ac:dyDescent="0.25">
      <c r="A70">
        <v>40</v>
      </c>
      <c r="B70" t="s">
        <v>129</v>
      </c>
      <c r="C70" s="12">
        <v>665.4</v>
      </c>
      <c r="D70" s="8">
        <f t="shared" si="0"/>
        <v>2.4316109422492401E-2</v>
      </c>
      <c r="E70" s="8">
        <f t="shared" si="2"/>
        <v>0.24915930693494109</v>
      </c>
      <c r="F70" t="str">
        <f t="shared" si="1"/>
        <v>A</v>
      </c>
    </row>
    <row r="71" spans="1:6" x14ac:dyDescent="0.25">
      <c r="A71">
        <v>41</v>
      </c>
      <c r="B71" t="s">
        <v>822</v>
      </c>
      <c r="C71" s="12">
        <v>652.55999999999995</v>
      </c>
      <c r="D71" s="8">
        <f t="shared" si="0"/>
        <v>2.4924012158054711E-2</v>
      </c>
      <c r="E71" s="8">
        <f t="shared" si="2"/>
        <v>0.25255291791206819</v>
      </c>
      <c r="F71" t="str">
        <f t="shared" si="1"/>
        <v>A</v>
      </c>
    </row>
    <row r="72" spans="1:6" x14ac:dyDescent="0.25">
      <c r="A72">
        <v>42</v>
      </c>
      <c r="B72" t="s">
        <v>824</v>
      </c>
      <c r="C72" s="12">
        <v>646.31999999999994</v>
      </c>
      <c r="D72" s="8">
        <f t="shared" si="0"/>
        <v>2.553191489361702E-2</v>
      </c>
      <c r="E72" s="8">
        <f t="shared" si="2"/>
        <v>0.25591407803027461</v>
      </c>
      <c r="F72" t="str">
        <f t="shared" si="1"/>
        <v>A</v>
      </c>
    </row>
    <row r="73" spans="1:6" x14ac:dyDescent="0.25">
      <c r="A73">
        <v>43</v>
      </c>
      <c r="B73" t="s">
        <v>1562</v>
      </c>
      <c r="C73" s="12">
        <v>636.5</v>
      </c>
      <c r="D73" s="8">
        <f t="shared" si="0"/>
        <v>2.6139817629179333E-2</v>
      </c>
      <c r="E73" s="8">
        <f t="shared" si="2"/>
        <v>0.25922416964934625</v>
      </c>
      <c r="F73" t="str">
        <f t="shared" si="1"/>
        <v>A</v>
      </c>
    </row>
    <row r="74" spans="1:6" x14ac:dyDescent="0.25">
      <c r="A74">
        <v>44</v>
      </c>
      <c r="B74" t="s">
        <v>184</v>
      </c>
      <c r="C74" s="12">
        <v>626.70000000000005</v>
      </c>
      <c r="D74" s="8">
        <f t="shared" si="0"/>
        <v>2.6747720364741642E-2</v>
      </c>
      <c r="E74" s="8">
        <f t="shared" si="2"/>
        <v>0.26248329677844634</v>
      </c>
      <c r="F74" t="str">
        <f t="shared" si="1"/>
        <v>A</v>
      </c>
    </row>
    <row r="75" spans="1:6" x14ac:dyDescent="0.25">
      <c r="A75">
        <v>45</v>
      </c>
      <c r="B75" t="s">
        <v>901</v>
      </c>
      <c r="C75" s="12">
        <v>597.29999999999995</v>
      </c>
      <c r="D75" s="8">
        <f t="shared" si="0"/>
        <v>2.7355623100303952E-2</v>
      </c>
      <c r="E75" s="8">
        <f t="shared" si="2"/>
        <v>0.26558953043763173</v>
      </c>
      <c r="F75" t="str">
        <f t="shared" si="1"/>
        <v>A</v>
      </c>
    </row>
    <row r="76" spans="1:6" x14ac:dyDescent="0.25">
      <c r="A76">
        <v>46</v>
      </c>
      <c r="B76" t="s">
        <v>1183</v>
      </c>
      <c r="C76" s="12">
        <v>583.38</v>
      </c>
      <c r="D76" s="8">
        <f t="shared" si="0"/>
        <v>2.7963525835866261E-2</v>
      </c>
      <c r="E76" s="8">
        <f t="shared" si="2"/>
        <v>0.26862337371922484</v>
      </c>
      <c r="F76" t="str">
        <f t="shared" si="1"/>
        <v>A</v>
      </c>
    </row>
    <row r="77" spans="1:6" x14ac:dyDescent="0.25">
      <c r="A77">
        <v>47</v>
      </c>
      <c r="B77" t="s">
        <v>192</v>
      </c>
      <c r="C77" s="12">
        <v>571.19999999999993</v>
      </c>
      <c r="D77" s="8">
        <f t="shared" si="0"/>
        <v>2.8571428571428571E-2</v>
      </c>
      <c r="E77" s="8">
        <f t="shared" si="2"/>
        <v>0.27159387542042474</v>
      </c>
      <c r="F77" t="str">
        <f t="shared" si="1"/>
        <v>A</v>
      </c>
    </row>
    <row r="78" spans="1:6" x14ac:dyDescent="0.25">
      <c r="A78">
        <v>48</v>
      </c>
      <c r="B78" t="s">
        <v>67</v>
      </c>
      <c r="C78" s="12">
        <v>566.54999999999973</v>
      </c>
      <c r="D78" s="8">
        <f t="shared" si="0"/>
        <v>2.917933130699088E-2</v>
      </c>
      <c r="E78" s="8">
        <f t="shared" si="2"/>
        <v>0.27454019499117893</v>
      </c>
      <c r="F78" t="str">
        <f t="shared" si="1"/>
        <v>A</v>
      </c>
    </row>
    <row r="79" spans="1:6" x14ac:dyDescent="0.25">
      <c r="A79">
        <v>49</v>
      </c>
      <c r="B79" t="s">
        <v>443</v>
      </c>
      <c r="C79" s="12">
        <v>564.75000000000011</v>
      </c>
      <c r="D79" s="8">
        <f t="shared" si="0"/>
        <v>2.9787234042553193E-2</v>
      </c>
      <c r="E79" s="8">
        <f t="shared" si="2"/>
        <v>0.27747715373724446</v>
      </c>
      <c r="F79" t="str">
        <f t="shared" si="1"/>
        <v>A</v>
      </c>
    </row>
    <row r="80" spans="1:6" x14ac:dyDescent="0.25">
      <c r="A80">
        <v>50</v>
      </c>
      <c r="B80" t="s">
        <v>212</v>
      </c>
      <c r="C80" s="12">
        <v>564.3000000000003</v>
      </c>
      <c r="D80" s="8">
        <f t="shared" si="0"/>
        <v>3.0395136778115502E-2</v>
      </c>
      <c r="E80" s="8">
        <f t="shared" si="2"/>
        <v>0.28041177227713782</v>
      </c>
      <c r="F80" t="str">
        <f t="shared" si="1"/>
        <v>A</v>
      </c>
    </row>
    <row r="81" spans="1:6" x14ac:dyDescent="0.25">
      <c r="A81">
        <v>51</v>
      </c>
      <c r="B81" t="s">
        <v>179</v>
      </c>
      <c r="C81" s="12">
        <v>561.31999999999994</v>
      </c>
      <c r="D81" s="8">
        <f t="shared" si="0"/>
        <v>3.1003039513677812E-2</v>
      </c>
      <c r="E81" s="8">
        <f t="shared" si="2"/>
        <v>0.28333089345171331</v>
      </c>
      <c r="F81" t="str">
        <f t="shared" si="1"/>
        <v>A</v>
      </c>
    </row>
    <row r="82" spans="1:6" x14ac:dyDescent="0.25">
      <c r="A82">
        <v>52</v>
      </c>
      <c r="B82" t="s">
        <v>1255</v>
      </c>
      <c r="C82" s="12">
        <v>558.90000000000009</v>
      </c>
      <c r="D82" s="8">
        <f t="shared" si="0"/>
        <v>3.1610942249240125E-2</v>
      </c>
      <c r="E82" s="8">
        <f t="shared" si="2"/>
        <v>0.28623742951754072</v>
      </c>
      <c r="F82" t="str">
        <f t="shared" si="1"/>
        <v>A</v>
      </c>
    </row>
    <row r="83" spans="1:6" x14ac:dyDescent="0.25">
      <c r="A83">
        <v>53</v>
      </c>
      <c r="B83" t="s">
        <v>43</v>
      </c>
      <c r="C83" s="12">
        <v>557.40000000000009</v>
      </c>
      <c r="D83" s="8">
        <f t="shared" si="0"/>
        <v>3.2218844984802431E-2</v>
      </c>
      <c r="E83" s="8">
        <f t="shared" si="2"/>
        <v>0.28913616489612759</v>
      </c>
      <c r="F83" t="str">
        <f t="shared" si="1"/>
        <v>A</v>
      </c>
    </row>
    <row r="84" spans="1:6" x14ac:dyDescent="0.25">
      <c r="A84">
        <v>54</v>
      </c>
      <c r="B84" t="s">
        <v>3</v>
      </c>
      <c r="C84" s="12">
        <v>556.19999999999982</v>
      </c>
      <c r="D84" s="8">
        <f t="shared" si="0"/>
        <v>3.2826747720364743E-2</v>
      </c>
      <c r="E84" s="8">
        <f t="shared" si="2"/>
        <v>0.29202865972492198</v>
      </c>
      <c r="F84" t="str">
        <f t="shared" si="1"/>
        <v>A</v>
      </c>
    </row>
    <row r="85" spans="1:6" x14ac:dyDescent="0.25">
      <c r="A85">
        <v>55</v>
      </c>
      <c r="B85" t="s">
        <v>50</v>
      </c>
      <c r="C85" s="12">
        <v>552.59999999999991</v>
      </c>
      <c r="D85" s="8">
        <f t="shared" si="0"/>
        <v>3.3434650455927049E-2</v>
      </c>
      <c r="E85" s="8">
        <f t="shared" si="2"/>
        <v>0.2949024329043391</v>
      </c>
      <c r="F85" t="str">
        <f t="shared" si="1"/>
        <v>A</v>
      </c>
    </row>
    <row r="86" spans="1:6" x14ac:dyDescent="0.25">
      <c r="A86">
        <v>56</v>
      </c>
      <c r="B86" t="s">
        <v>493</v>
      </c>
      <c r="C86" s="12">
        <v>550.45000000000016</v>
      </c>
      <c r="D86" s="8">
        <f t="shared" si="0"/>
        <v>3.4042553191489362E-2</v>
      </c>
      <c r="E86" s="8">
        <f t="shared" si="2"/>
        <v>0.29776502509871144</v>
      </c>
      <c r="F86" t="str">
        <f t="shared" si="1"/>
        <v>A</v>
      </c>
    </row>
    <row r="87" spans="1:6" x14ac:dyDescent="0.25">
      <c r="A87">
        <v>57</v>
      </c>
      <c r="B87" t="s">
        <v>1377</v>
      </c>
      <c r="C87" s="12">
        <v>547.79999999999984</v>
      </c>
      <c r="D87" s="8">
        <f t="shared" si="0"/>
        <v>3.4650455927051675E-2</v>
      </c>
      <c r="E87" s="8">
        <f t="shared" si="2"/>
        <v>0.30061383607895881</v>
      </c>
      <c r="F87" t="str">
        <f t="shared" si="1"/>
        <v>A</v>
      </c>
    </row>
    <row r="88" spans="1:6" x14ac:dyDescent="0.25">
      <c r="A88">
        <v>58</v>
      </c>
      <c r="B88" t="s">
        <v>685</v>
      </c>
      <c r="C88" s="12">
        <v>543.96</v>
      </c>
      <c r="D88" s="8">
        <f t="shared" si="0"/>
        <v>3.5258358662613981E-2</v>
      </c>
      <c r="E88" s="8">
        <f t="shared" si="2"/>
        <v>0.30344267729987034</v>
      </c>
      <c r="F88" t="str">
        <f t="shared" si="1"/>
        <v>A</v>
      </c>
    </row>
    <row r="89" spans="1:6" x14ac:dyDescent="0.25">
      <c r="A89">
        <v>59</v>
      </c>
      <c r="B89" t="s">
        <v>362</v>
      </c>
      <c r="C89" s="12">
        <v>543.15</v>
      </c>
      <c r="D89" s="8">
        <f t="shared" si="0"/>
        <v>3.5866261398176294E-2</v>
      </c>
      <c r="E89" s="8">
        <f t="shared" si="2"/>
        <v>0.30626730614967201</v>
      </c>
      <c r="F89" t="str">
        <f t="shared" si="1"/>
        <v>A</v>
      </c>
    </row>
    <row r="90" spans="1:6" x14ac:dyDescent="0.25">
      <c r="A90">
        <v>60</v>
      </c>
      <c r="B90" t="s">
        <v>81</v>
      </c>
      <c r="C90" s="12">
        <v>540.9</v>
      </c>
      <c r="D90" s="8">
        <f t="shared" si="0"/>
        <v>3.64741641337386E-2</v>
      </c>
      <c r="E90" s="8">
        <f t="shared" si="2"/>
        <v>0.30908023396861284</v>
      </c>
      <c r="F90" t="str">
        <f t="shared" si="1"/>
        <v>A</v>
      </c>
    </row>
    <row r="91" spans="1:6" x14ac:dyDescent="0.25">
      <c r="A91">
        <v>61</v>
      </c>
      <c r="B91" t="s">
        <v>161</v>
      </c>
      <c r="C91" s="12">
        <v>540</v>
      </c>
      <c r="D91" s="8">
        <f t="shared" si="0"/>
        <v>3.7082066869300913E-2</v>
      </c>
      <c r="E91" s="8">
        <f t="shared" si="2"/>
        <v>0.31188848137520936</v>
      </c>
      <c r="F91" t="str">
        <f t="shared" si="1"/>
        <v>A</v>
      </c>
    </row>
    <row r="92" spans="1:6" x14ac:dyDescent="0.25">
      <c r="A92">
        <v>62</v>
      </c>
      <c r="B92" t="s">
        <v>615</v>
      </c>
      <c r="C92" s="12">
        <v>525</v>
      </c>
      <c r="D92" s="8">
        <f t="shared" si="0"/>
        <v>3.7689969604863219E-2</v>
      </c>
      <c r="E92" s="8">
        <f t="shared" si="2"/>
        <v>0.31461872190940043</v>
      </c>
      <c r="F92" t="str">
        <f t="shared" si="1"/>
        <v>A</v>
      </c>
    </row>
    <row r="93" spans="1:6" x14ac:dyDescent="0.25">
      <c r="A93">
        <v>63</v>
      </c>
      <c r="B93" t="s">
        <v>119</v>
      </c>
      <c r="C93" s="12">
        <v>521</v>
      </c>
      <c r="D93" s="8">
        <f t="shared" si="0"/>
        <v>3.8297872340425532E-2</v>
      </c>
      <c r="E93" s="8">
        <f t="shared" si="2"/>
        <v>0.31732816061095004</v>
      </c>
      <c r="F93" t="str">
        <f t="shared" si="1"/>
        <v>A</v>
      </c>
    </row>
    <row r="94" spans="1:6" x14ac:dyDescent="0.25">
      <c r="A94">
        <v>64</v>
      </c>
      <c r="B94" t="s">
        <v>21</v>
      </c>
      <c r="C94" s="12">
        <v>511.49999999999977</v>
      </c>
      <c r="D94" s="8">
        <f t="shared" si="0"/>
        <v>3.8905775075987845E-2</v>
      </c>
      <c r="E94" s="8">
        <f t="shared" si="2"/>
        <v>0.31998819495997621</v>
      </c>
      <c r="F94" t="str">
        <f t="shared" si="1"/>
        <v>A</v>
      </c>
    </row>
    <row r="95" spans="1:6" x14ac:dyDescent="0.25">
      <c r="A95">
        <v>65</v>
      </c>
      <c r="B95" t="s">
        <v>1203</v>
      </c>
      <c r="C95" s="12">
        <v>502.23999999999984</v>
      </c>
      <c r="D95" s="8">
        <f t="shared" ref="D95:D158" si="3">A95/$C$3</f>
        <v>3.9513677811550151E-2</v>
      </c>
      <c r="E95" s="8">
        <f t="shared" si="2"/>
        <v>0.3226000730664374</v>
      </c>
      <c r="F95" t="str">
        <f t="shared" ref="F95:F158" si="4">IF(E95&lt;$C$7,$B$7,IF(E95&lt;$C$7+$C$8,$B$8,$B$9))</f>
        <v>A</v>
      </c>
    </row>
    <row r="96" spans="1:6" x14ac:dyDescent="0.25">
      <c r="A96">
        <v>66</v>
      </c>
      <c r="B96" t="s">
        <v>696</v>
      </c>
      <c r="C96" s="12">
        <v>499.8</v>
      </c>
      <c r="D96" s="8">
        <f t="shared" si="3"/>
        <v>4.0121580547112463E-2</v>
      </c>
      <c r="E96" s="8">
        <f t="shared" ref="E96:E159" si="5">C96/$C$4+E95</f>
        <v>0.32519926205498728</v>
      </c>
      <c r="F96" t="str">
        <f t="shared" si="4"/>
        <v>A</v>
      </c>
    </row>
    <row r="97" spans="1:6" x14ac:dyDescent="0.25">
      <c r="A97">
        <v>67</v>
      </c>
      <c r="B97" t="s">
        <v>364</v>
      </c>
      <c r="C97" s="12">
        <v>496.45</v>
      </c>
      <c r="D97" s="8">
        <f t="shared" si="3"/>
        <v>4.0729483282674769E-2</v>
      </c>
      <c r="E97" s="8">
        <f t="shared" si="5"/>
        <v>0.32778102950869997</v>
      </c>
      <c r="F97" t="str">
        <f t="shared" si="4"/>
        <v>A</v>
      </c>
    </row>
    <row r="98" spans="1:6" x14ac:dyDescent="0.25">
      <c r="A98">
        <v>68</v>
      </c>
      <c r="B98" t="s">
        <v>4</v>
      </c>
      <c r="C98" s="12">
        <v>495.6</v>
      </c>
      <c r="D98" s="8">
        <f t="shared" si="3"/>
        <v>4.1337386018237082E-2</v>
      </c>
      <c r="E98" s="8">
        <f t="shared" si="5"/>
        <v>0.33035837657297634</v>
      </c>
      <c r="F98" t="str">
        <f t="shared" si="4"/>
        <v>A</v>
      </c>
    </row>
    <row r="99" spans="1:6" x14ac:dyDescent="0.25">
      <c r="A99">
        <v>69</v>
      </c>
      <c r="B99" t="s">
        <v>1075</v>
      </c>
      <c r="C99" s="12">
        <v>494.52</v>
      </c>
      <c r="D99" s="8">
        <f t="shared" si="3"/>
        <v>4.1945288753799395E-2</v>
      </c>
      <c r="E99" s="8">
        <f t="shared" si="5"/>
        <v>0.33293010714243954</v>
      </c>
      <c r="F99" t="str">
        <f t="shared" si="4"/>
        <v>A</v>
      </c>
    </row>
    <row r="100" spans="1:6" x14ac:dyDescent="0.25">
      <c r="A100">
        <v>70</v>
      </c>
      <c r="B100" t="s">
        <v>1369</v>
      </c>
      <c r="C100" s="12">
        <v>485.51999999999987</v>
      </c>
      <c r="D100" s="8">
        <f t="shared" si="3"/>
        <v>4.2553191489361701E-2</v>
      </c>
      <c r="E100" s="8">
        <f t="shared" si="5"/>
        <v>0.33545503358845941</v>
      </c>
      <c r="F100" t="str">
        <f t="shared" si="4"/>
        <v>A</v>
      </c>
    </row>
    <row r="101" spans="1:6" x14ac:dyDescent="0.25">
      <c r="A101">
        <v>71</v>
      </c>
      <c r="B101" t="s">
        <v>1204</v>
      </c>
      <c r="C101" s="12">
        <v>482.31999999999982</v>
      </c>
      <c r="D101" s="8">
        <f t="shared" si="3"/>
        <v>4.3161094224924014E-2</v>
      </c>
      <c r="E101" s="8">
        <f t="shared" si="5"/>
        <v>0.33796331856836614</v>
      </c>
      <c r="F101" t="str">
        <f t="shared" si="4"/>
        <v>A</v>
      </c>
    </row>
    <row r="102" spans="1:6" x14ac:dyDescent="0.25">
      <c r="A102">
        <v>72</v>
      </c>
      <c r="B102" t="s">
        <v>124</v>
      </c>
      <c r="C102" s="12">
        <v>480.74000000000007</v>
      </c>
      <c r="D102" s="8">
        <f t="shared" si="3"/>
        <v>4.376899696048632E-2</v>
      </c>
      <c r="E102" s="8">
        <f t="shared" si="5"/>
        <v>0.34046338682437949</v>
      </c>
      <c r="F102" t="str">
        <f t="shared" si="4"/>
        <v>A</v>
      </c>
    </row>
    <row r="103" spans="1:6" x14ac:dyDescent="0.25">
      <c r="A103">
        <v>73</v>
      </c>
      <c r="B103" t="s">
        <v>25</v>
      </c>
      <c r="C103" s="12">
        <v>479.29999999999995</v>
      </c>
      <c r="D103" s="8">
        <f t="shared" si="3"/>
        <v>4.4376899696048633E-2</v>
      </c>
      <c r="E103" s="8">
        <f t="shared" si="5"/>
        <v>0.34295596642064191</v>
      </c>
      <c r="F103" t="str">
        <f t="shared" si="4"/>
        <v>A</v>
      </c>
    </row>
    <row r="104" spans="1:6" x14ac:dyDescent="0.25">
      <c r="A104">
        <v>74</v>
      </c>
      <c r="B104" t="s">
        <v>48</v>
      </c>
      <c r="C104" s="12">
        <v>476</v>
      </c>
      <c r="D104" s="8">
        <f t="shared" si="3"/>
        <v>4.4984802431610946E-2</v>
      </c>
      <c r="E104" s="8">
        <f t="shared" si="5"/>
        <v>0.34543138450497513</v>
      </c>
      <c r="F104" t="str">
        <f t="shared" si="4"/>
        <v>A</v>
      </c>
    </row>
    <row r="105" spans="1:6" x14ac:dyDescent="0.25">
      <c r="A105">
        <v>75</v>
      </c>
      <c r="B105" t="s">
        <v>308</v>
      </c>
      <c r="C105" s="12">
        <v>474.5</v>
      </c>
      <c r="D105" s="8">
        <f t="shared" si="3"/>
        <v>4.5592705167173252E-2</v>
      </c>
      <c r="E105" s="8">
        <f t="shared" si="5"/>
        <v>0.34789900190206779</v>
      </c>
      <c r="F105" t="str">
        <f t="shared" si="4"/>
        <v>A</v>
      </c>
    </row>
    <row r="106" spans="1:6" x14ac:dyDescent="0.25">
      <c r="A106">
        <v>76</v>
      </c>
      <c r="B106" t="s">
        <v>273</v>
      </c>
      <c r="C106" s="12">
        <v>465.99000000000012</v>
      </c>
      <c r="D106" s="8">
        <f t="shared" si="3"/>
        <v>4.6200607902735565E-2</v>
      </c>
      <c r="E106" s="8">
        <f t="shared" si="5"/>
        <v>0.35032236340021577</v>
      </c>
      <c r="F106" t="str">
        <f t="shared" si="4"/>
        <v>A</v>
      </c>
    </row>
    <row r="107" spans="1:6" x14ac:dyDescent="0.25">
      <c r="A107">
        <v>77</v>
      </c>
      <c r="B107" t="s">
        <v>133</v>
      </c>
      <c r="C107" s="12">
        <v>459.68</v>
      </c>
      <c r="D107" s="8">
        <f t="shared" si="3"/>
        <v>4.6808510638297871E-2</v>
      </c>
      <c r="E107" s="8">
        <f t="shared" si="5"/>
        <v>0.35271291000737187</v>
      </c>
      <c r="F107" t="str">
        <f t="shared" si="4"/>
        <v>A</v>
      </c>
    </row>
    <row r="108" spans="1:6" x14ac:dyDescent="0.25">
      <c r="A108">
        <v>78</v>
      </c>
      <c r="B108" t="s">
        <v>218</v>
      </c>
      <c r="C108" s="12">
        <v>457.5</v>
      </c>
      <c r="D108" s="8">
        <f t="shared" si="3"/>
        <v>4.7416413373860183E-2</v>
      </c>
      <c r="E108" s="8">
        <f t="shared" si="5"/>
        <v>0.35509211961573839</v>
      </c>
      <c r="F108" t="str">
        <f t="shared" si="4"/>
        <v>A</v>
      </c>
    </row>
    <row r="109" spans="1:6" x14ac:dyDescent="0.25">
      <c r="A109">
        <v>79</v>
      </c>
      <c r="B109" t="s">
        <v>49</v>
      </c>
      <c r="C109" s="12">
        <v>452.5</v>
      </c>
      <c r="D109" s="8">
        <f t="shared" si="3"/>
        <v>4.8024316109422489E-2</v>
      </c>
      <c r="E109" s="8">
        <f t="shared" si="5"/>
        <v>0.35744532693330305</v>
      </c>
      <c r="F109" t="str">
        <f t="shared" si="4"/>
        <v>A</v>
      </c>
    </row>
    <row r="110" spans="1:6" x14ac:dyDescent="0.25">
      <c r="A110">
        <v>80</v>
      </c>
      <c r="B110" t="s">
        <v>1073</v>
      </c>
      <c r="C110" s="12">
        <v>449.52</v>
      </c>
      <c r="D110" s="8">
        <f t="shared" si="3"/>
        <v>4.8632218844984802E-2</v>
      </c>
      <c r="E110" s="8">
        <f t="shared" si="5"/>
        <v>0.35978303688554986</v>
      </c>
      <c r="F110" t="str">
        <f t="shared" si="4"/>
        <v>A</v>
      </c>
    </row>
    <row r="111" spans="1:6" x14ac:dyDescent="0.25">
      <c r="A111">
        <v>81</v>
      </c>
      <c r="B111" t="s">
        <v>1074</v>
      </c>
      <c r="C111" s="12">
        <v>449.52</v>
      </c>
      <c r="D111" s="8">
        <f t="shared" si="3"/>
        <v>4.9240121580547115E-2</v>
      </c>
      <c r="E111" s="8">
        <f t="shared" si="5"/>
        <v>0.36212074683779666</v>
      </c>
      <c r="F111" t="str">
        <f t="shared" si="4"/>
        <v>A</v>
      </c>
    </row>
    <row r="112" spans="1:6" x14ac:dyDescent="0.25">
      <c r="A112">
        <v>82</v>
      </c>
      <c r="B112" t="s">
        <v>99</v>
      </c>
      <c r="C112" s="12">
        <v>446</v>
      </c>
      <c r="D112" s="8">
        <f t="shared" si="3"/>
        <v>4.9848024316109421E-2</v>
      </c>
      <c r="E112" s="8">
        <f t="shared" si="5"/>
        <v>0.36444015117731898</v>
      </c>
      <c r="F112" t="str">
        <f t="shared" si="4"/>
        <v>A</v>
      </c>
    </row>
    <row r="113" spans="1:6" x14ac:dyDescent="0.25">
      <c r="A113">
        <v>83</v>
      </c>
      <c r="B113" t="s">
        <v>445</v>
      </c>
      <c r="C113" s="12">
        <v>445.50000000000011</v>
      </c>
      <c r="D113" s="8">
        <f t="shared" si="3"/>
        <v>5.0455927051671734E-2</v>
      </c>
      <c r="E113" s="8">
        <f t="shared" si="5"/>
        <v>0.36675695528776109</v>
      </c>
      <c r="F113" t="str">
        <f t="shared" si="4"/>
        <v>A</v>
      </c>
    </row>
    <row r="114" spans="1:6" x14ac:dyDescent="0.25">
      <c r="A114">
        <v>84</v>
      </c>
      <c r="B114" t="s">
        <v>259</v>
      </c>
      <c r="C114" s="12">
        <v>443.54999999999995</v>
      </c>
      <c r="D114" s="8">
        <f t="shared" si="3"/>
        <v>5.106382978723404E-2</v>
      </c>
      <c r="E114" s="8">
        <f t="shared" si="5"/>
        <v>0.36906361850479052</v>
      </c>
      <c r="F114" t="str">
        <f t="shared" si="4"/>
        <v>A</v>
      </c>
    </row>
    <row r="115" spans="1:6" x14ac:dyDescent="0.25">
      <c r="A115">
        <v>85</v>
      </c>
      <c r="B115" t="s">
        <v>1187</v>
      </c>
      <c r="C115" s="12">
        <v>442.79999999999995</v>
      </c>
      <c r="D115" s="8">
        <f t="shared" si="3"/>
        <v>5.1671732522796353E-2</v>
      </c>
      <c r="E115" s="8">
        <f t="shared" si="5"/>
        <v>0.37136638137819966</v>
      </c>
      <c r="F115" t="str">
        <f t="shared" si="4"/>
        <v>A</v>
      </c>
    </row>
    <row r="116" spans="1:6" x14ac:dyDescent="0.25">
      <c r="A116">
        <v>86</v>
      </c>
      <c r="B116" t="s">
        <v>1686</v>
      </c>
      <c r="C116" s="12">
        <v>438.75</v>
      </c>
      <c r="D116" s="8">
        <f t="shared" si="3"/>
        <v>5.2279635258358666E-2</v>
      </c>
      <c r="E116" s="8">
        <f t="shared" si="5"/>
        <v>0.37364808239605934</v>
      </c>
      <c r="F116" t="str">
        <f t="shared" si="4"/>
        <v>A</v>
      </c>
    </row>
    <row r="117" spans="1:6" x14ac:dyDescent="0.25">
      <c r="A117">
        <v>87</v>
      </c>
      <c r="B117" t="s">
        <v>751</v>
      </c>
      <c r="C117" s="12">
        <v>437.25</v>
      </c>
      <c r="D117" s="8">
        <f t="shared" si="3"/>
        <v>5.2887537993920972E-2</v>
      </c>
      <c r="E117" s="8">
        <f t="shared" si="5"/>
        <v>0.37592198272667848</v>
      </c>
      <c r="F117" t="str">
        <f t="shared" si="4"/>
        <v>A</v>
      </c>
    </row>
    <row r="118" spans="1:6" x14ac:dyDescent="0.25">
      <c r="A118">
        <v>88</v>
      </c>
      <c r="B118" t="s">
        <v>754</v>
      </c>
      <c r="C118" s="12">
        <v>437.25</v>
      </c>
      <c r="D118" s="8">
        <f t="shared" si="3"/>
        <v>5.3495440729483285E-2</v>
      </c>
      <c r="E118" s="8">
        <f t="shared" si="5"/>
        <v>0.37819588305729762</v>
      </c>
      <c r="F118" t="str">
        <f t="shared" si="4"/>
        <v>A</v>
      </c>
    </row>
    <row r="119" spans="1:6" x14ac:dyDescent="0.25">
      <c r="A119">
        <v>89</v>
      </c>
      <c r="B119" t="s">
        <v>531</v>
      </c>
      <c r="C119" s="12">
        <v>427.5</v>
      </c>
      <c r="D119" s="8">
        <f t="shared" si="3"/>
        <v>5.410334346504559E-2</v>
      </c>
      <c r="E119" s="8">
        <f t="shared" si="5"/>
        <v>0.38041907892085319</v>
      </c>
      <c r="F119" t="str">
        <f t="shared" si="4"/>
        <v>A</v>
      </c>
    </row>
    <row r="120" spans="1:6" x14ac:dyDescent="0.25">
      <c r="A120">
        <v>90</v>
      </c>
      <c r="B120" t="s">
        <v>174</v>
      </c>
      <c r="C120" s="12">
        <v>423.39999999999992</v>
      </c>
      <c r="D120" s="8">
        <f t="shared" si="3"/>
        <v>5.4711246200607903E-2</v>
      </c>
      <c r="E120" s="8">
        <f t="shared" si="5"/>
        <v>0.38262095290595127</v>
      </c>
      <c r="F120" t="str">
        <f t="shared" si="4"/>
        <v>A</v>
      </c>
    </row>
    <row r="121" spans="1:6" x14ac:dyDescent="0.25">
      <c r="A121">
        <v>91</v>
      </c>
      <c r="B121" t="s">
        <v>189</v>
      </c>
      <c r="C121" s="12">
        <v>421.6</v>
      </c>
      <c r="D121" s="8">
        <f t="shared" si="3"/>
        <v>5.5319148936170209E-2</v>
      </c>
      <c r="E121" s="8">
        <f t="shared" si="5"/>
        <v>0.38481346606636069</v>
      </c>
      <c r="F121" t="str">
        <f t="shared" si="4"/>
        <v>A</v>
      </c>
    </row>
    <row r="122" spans="1:6" x14ac:dyDescent="0.25">
      <c r="A122">
        <v>92</v>
      </c>
      <c r="B122" t="s">
        <v>102</v>
      </c>
      <c r="C122" s="12">
        <v>421.19999999999982</v>
      </c>
      <c r="D122" s="8">
        <f t="shared" si="3"/>
        <v>5.5927051671732522E-2</v>
      </c>
      <c r="E122" s="8">
        <f t="shared" si="5"/>
        <v>0.38700389904350596</v>
      </c>
      <c r="F122" t="str">
        <f t="shared" si="4"/>
        <v>A</v>
      </c>
    </row>
    <row r="123" spans="1:6" x14ac:dyDescent="0.25">
      <c r="A123">
        <v>93</v>
      </c>
      <c r="B123" t="s">
        <v>66</v>
      </c>
      <c r="C123" s="12">
        <v>420</v>
      </c>
      <c r="D123" s="8">
        <f t="shared" si="3"/>
        <v>5.6534954407294835E-2</v>
      </c>
      <c r="E123" s="8">
        <f t="shared" si="5"/>
        <v>0.38918809147085881</v>
      </c>
      <c r="F123" t="str">
        <f t="shared" si="4"/>
        <v>A</v>
      </c>
    </row>
    <row r="124" spans="1:6" x14ac:dyDescent="0.25">
      <c r="A124">
        <v>94</v>
      </c>
      <c r="B124" t="s">
        <v>1379</v>
      </c>
      <c r="C124" s="12">
        <v>419.52</v>
      </c>
      <c r="D124" s="8">
        <f t="shared" si="3"/>
        <v>5.7142857142857141E-2</v>
      </c>
      <c r="E124" s="8">
        <f t="shared" si="5"/>
        <v>0.39136978767829467</v>
      </c>
      <c r="F124" t="str">
        <f t="shared" si="4"/>
        <v>A</v>
      </c>
    </row>
    <row r="125" spans="1:6" x14ac:dyDescent="0.25">
      <c r="A125">
        <v>95</v>
      </c>
      <c r="B125" t="s">
        <v>1020</v>
      </c>
      <c r="C125" s="12">
        <v>415.8</v>
      </c>
      <c r="D125" s="8">
        <f t="shared" si="3"/>
        <v>5.7750759878419454E-2</v>
      </c>
      <c r="E125" s="8">
        <f t="shared" si="5"/>
        <v>0.393532138181374</v>
      </c>
      <c r="F125" t="str">
        <f t="shared" si="4"/>
        <v>A</v>
      </c>
    </row>
    <row r="126" spans="1:6" x14ac:dyDescent="0.25">
      <c r="A126">
        <v>96</v>
      </c>
      <c r="B126" t="s">
        <v>1009</v>
      </c>
      <c r="C126" s="12">
        <v>415.00000000000023</v>
      </c>
      <c r="D126" s="8">
        <f t="shared" si="3"/>
        <v>5.835866261398176E-2</v>
      </c>
      <c r="E126" s="8">
        <f t="shared" si="5"/>
        <v>0.39569032831792506</v>
      </c>
      <c r="F126" t="str">
        <f t="shared" si="4"/>
        <v>A</v>
      </c>
    </row>
    <row r="127" spans="1:6" x14ac:dyDescent="0.25">
      <c r="A127">
        <v>97</v>
      </c>
      <c r="B127" t="s">
        <v>922</v>
      </c>
      <c r="C127" s="12">
        <v>415.00000000000017</v>
      </c>
      <c r="D127" s="8">
        <f t="shared" si="3"/>
        <v>5.8966565349544073E-2</v>
      </c>
      <c r="E127" s="8">
        <f t="shared" si="5"/>
        <v>0.39784851845447611</v>
      </c>
      <c r="F127" t="str">
        <f t="shared" si="4"/>
        <v>A</v>
      </c>
    </row>
    <row r="128" spans="1:6" x14ac:dyDescent="0.25">
      <c r="A128">
        <v>98</v>
      </c>
      <c r="B128" t="s">
        <v>533</v>
      </c>
      <c r="C128" s="12">
        <v>413.7</v>
      </c>
      <c r="D128" s="8">
        <f t="shared" si="3"/>
        <v>5.9574468085106386E-2</v>
      </c>
      <c r="E128" s="8">
        <f t="shared" si="5"/>
        <v>0.39999994799541866</v>
      </c>
      <c r="F128" t="str">
        <f t="shared" si="4"/>
        <v>A</v>
      </c>
    </row>
    <row r="129" spans="1:6" x14ac:dyDescent="0.25">
      <c r="A129">
        <v>99</v>
      </c>
      <c r="B129" t="s">
        <v>509</v>
      </c>
      <c r="C129" s="12">
        <v>412.2000000000001</v>
      </c>
      <c r="D129" s="8">
        <f t="shared" si="3"/>
        <v>6.0182370820668692E-2</v>
      </c>
      <c r="E129" s="8">
        <f t="shared" si="5"/>
        <v>0.40214357684912067</v>
      </c>
      <c r="F129" t="str">
        <f t="shared" si="4"/>
        <v>A</v>
      </c>
    </row>
    <row r="130" spans="1:6" x14ac:dyDescent="0.25">
      <c r="A130">
        <v>100</v>
      </c>
      <c r="B130" t="s">
        <v>983</v>
      </c>
      <c r="C130" s="12">
        <v>409</v>
      </c>
      <c r="D130" s="8">
        <f t="shared" si="3"/>
        <v>6.0790273556231005E-2</v>
      </c>
      <c r="E130" s="8">
        <f t="shared" si="5"/>
        <v>0.40427056423670954</v>
      </c>
      <c r="F130" t="str">
        <f t="shared" si="4"/>
        <v>A</v>
      </c>
    </row>
    <row r="131" spans="1:6" x14ac:dyDescent="0.25">
      <c r="A131">
        <v>101</v>
      </c>
      <c r="B131" t="s">
        <v>65</v>
      </c>
      <c r="C131" s="12">
        <v>405</v>
      </c>
      <c r="D131" s="8">
        <f t="shared" si="3"/>
        <v>6.139817629179331E-2</v>
      </c>
      <c r="E131" s="8">
        <f t="shared" si="5"/>
        <v>0.40637674979165694</v>
      </c>
      <c r="F131" t="str">
        <f t="shared" si="4"/>
        <v>A</v>
      </c>
    </row>
    <row r="132" spans="1:6" x14ac:dyDescent="0.25">
      <c r="A132">
        <v>102</v>
      </c>
      <c r="B132" t="s">
        <v>993</v>
      </c>
      <c r="C132" s="12">
        <v>404.36</v>
      </c>
      <c r="D132" s="8">
        <f t="shared" si="3"/>
        <v>6.2006079027355623E-2</v>
      </c>
      <c r="E132" s="8">
        <f t="shared" si="5"/>
        <v>0.40847960705338171</v>
      </c>
      <c r="F132" t="str">
        <f t="shared" si="4"/>
        <v>A</v>
      </c>
    </row>
    <row r="133" spans="1:6" x14ac:dyDescent="0.25">
      <c r="A133">
        <v>103</v>
      </c>
      <c r="B133" t="s">
        <v>276</v>
      </c>
      <c r="C133" s="12">
        <v>403.79999999999995</v>
      </c>
      <c r="D133" s="8">
        <f t="shared" si="3"/>
        <v>6.2613981762917936E-2</v>
      </c>
      <c r="E133" s="8">
        <f t="shared" si="5"/>
        <v>0.41057955205853669</v>
      </c>
      <c r="F133" t="str">
        <f t="shared" si="4"/>
        <v>A</v>
      </c>
    </row>
    <row r="134" spans="1:6" x14ac:dyDescent="0.25">
      <c r="A134">
        <v>104</v>
      </c>
      <c r="B134" t="s">
        <v>834</v>
      </c>
      <c r="C134" s="12">
        <v>401.25</v>
      </c>
      <c r="D134" s="8">
        <f t="shared" si="3"/>
        <v>6.3221884498480249E-2</v>
      </c>
      <c r="E134" s="8">
        <f t="shared" si="5"/>
        <v>0.4126662358953827</v>
      </c>
      <c r="F134" t="str">
        <f t="shared" si="4"/>
        <v>A</v>
      </c>
    </row>
    <row r="135" spans="1:6" x14ac:dyDescent="0.25">
      <c r="A135">
        <v>105</v>
      </c>
      <c r="B135" t="s">
        <v>902</v>
      </c>
      <c r="C135" s="12">
        <v>399.5</v>
      </c>
      <c r="D135" s="8">
        <f t="shared" si="3"/>
        <v>6.3829787234042548E-2</v>
      </c>
      <c r="E135" s="8">
        <f t="shared" si="5"/>
        <v>0.41474381893044809</v>
      </c>
      <c r="F135" t="str">
        <f t="shared" si="4"/>
        <v>A</v>
      </c>
    </row>
    <row r="136" spans="1:6" x14ac:dyDescent="0.25">
      <c r="A136">
        <v>106</v>
      </c>
      <c r="B136" t="s">
        <v>1470</v>
      </c>
      <c r="C136" s="12">
        <v>398.40000000000015</v>
      </c>
      <c r="D136" s="8">
        <f t="shared" si="3"/>
        <v>6.4437689969604861E-2</v>
      </c>
      <c r="E136" s="8">
        <f t="shared" si="5"/>
        <v>0.41681568146153708</v>
      </c>
      <c r="F136" t="str">
        <f t="shared" si="4"/>
        <v>A</v>
      </c>
    </row>
    <row r="137" spans="1:6" x14ac:dyDescent="0.25">
      <c r="A137">
        <v>107</v>
      </c>
      <c r="B137" t="s">
        <v>792</v>
      </c>
      <c r="C137" s="12">
        <v>398.25000000000011</v>
      </c>
      <c r="D137" s="8">
        <f t="shared" si="3"/>
        <v>6.5045592705167174E-2</v>
      </c>
      <c r="E137" s="8">
        <f t="shared" si="5"/>
        <v>0.41888676392390201</v>
      </c>
      <c r="F137" t="str">
        <f t="shared" si="4"/>
        <v>A</v>
      </c>
    </row>
    <row r="138" spans="1:6" x14ac:dyDescent="0.25">
      <c r="A138">
        <v>108</v>
      </c>
      <c r="B138" t="s">
        <v>335</v>
      </c>
      <c r="C138" s="12">
        <v>393.8</v>
      </c>
      <c r="D138" s="8">
        <f t="shared" si="3"/>
        <v>6.5653495440729487E-2</v>
      </c>
      <c r="E138" s="8">
        <f t="shared" si="5"/>
        <v>0.42093470434745334</v>
      </c>
      <c r="F138" t="str">
        <f t="shared" si="4"/>
        <v>A</v>
      </c>
    </row>
    <row r="139" spans="1:6" x14ac:dyDescent="0.25">
      <c r="A139">
        <v>109</v>
      </c>
      <c r="B139" t="s">
        <v>47</v>
      </c>
      <c r="C139" s="12">
        <v>390.29999999999995</v>
      </c>
      <c r="D139" s="8">
        <f t="shared" si="3"/>
        <v>6.62613981762918E-2</v>
      </c>
      <c r="E139" s="8">
        <f t="shared" si="5"/>
        <v>0.42296444316744336</v>
      </c>
      <c r="F139" t="str">
        <f t="shared" si="4"/>
        <v>A</v>
      </c>
    </row>
    <row r="140" spans="1:6" x14ac:dyDescent="0.25">
      <c r="A140">
        <v>110</v>
      </c>
      <c r="B140" t="s">
        <v>1206</v>
      </c>
      <c r="C140" s="12">
        <v>390.15999999999991</v>
      </c>
      <c r="D140" s="8">
        <f t="shared" si="3"/>
        <v>6.6869300911854099E-2</v>
      </c>
      <c r="E140" s="8">
        <f t="shared" si="5"/>
        <v>0.42499345392329096</v>
      </c>
      <c r="F140" t="str">
        <f t="shared" si="4"/>
        <v>A</v>
      </c>
    </row>
    <row r="141" spans="1:6" x14ac:dyDescent="0.25">
      <c r="A141">
        <v>111</v>
      </c>
      <c r="B141" t="s">
        <v>470</v>
      </c>
      <c r="C141" s="12">
        <v>387.89999999999992</v>
      </c>
      <c r="D141" s="8">
        <f t="shared" si="3"/>
        <v>6.7477203647416412E-2</v>
      </c>
      <c r="E141" s="8">
        <f t="shared" si="5"/>
        <v>0.42701071164369614</v>
      </c>
      <c r="F141" t="str">
        <f t="shared" si="4"/>
        <v>A</v>
      </c>
    </row>
    <row r="142" spans="1:6" x14ac:dyDescent="0.25">
      <c r="A142">
        <v>112</v>
      </c>
      <c r="B142" t="s">
        <v>578</v>
      </c>
      <c r="C142" s="12">
        <v>383.24999999999989</v>
      </c>
      <c r="D142" s="8">
        <f t="shared" si="3"/>
        <v>6.8085106382978725E-2</v>
      </c>
      <c r="E142" s="8">
        <f t="shared" si="5"/>
        <v>0.42900378723365562</v>
      </c>
      <c r="F142" t="str">
        <f t="shared" si="4"/>
        <v>A</v>
      </c>
    </row>
    <row r="143" spans="1:6" x14ac:dyDescent="0.25">
      <c r="A143">
        <v>113</v>
      </c>
      <c r="B143" t="s">
        <v>455</v>
      </c>
      <c r="C143" s="12">
        <v>378.25</v>
      </c>
      <c r="D143" s="8">
        <f t="shared" si="3"/>
        <v>6.8693009118541037E-2</v>
      </c>
      <c r="E143" s="8">
        <f t="shared" si="5"/>
        <v>0.4309708605328133</v>
      </c>
      <c r="F143" t="str">
        <f t="shared" si="4"/>
        <v>A</v>
      </c>
    </row>
    <row r="144" spans="1:6" x14ac:dyDescent="0.25">
      <c r="A144">
        <v>114</v>
      </c>
      <c r="B144" t="s">
        <v>691</v>
      </c>
      <c r="C144" s="12">
        <v>377.99999999999989</v>
      </c>
      <c r="D144" s="8">
        <f t="shared" si="3"/>
        <v>6.930091185410335E-2</v>
      </c>
      <c r="E144" s="8">
        <f t="shared" si="5"/>
        <v>0.43293663371743085</v>
      </c>
      <c r="F144" t="str">
        <f t="shared" si="4"/>
        <v>A</v>
      </c>
    </row>
    <row r="145" spans="1:6" x14ac:dyDescent="0.25">
      <c r="A145">
        <v>115</v>
      </c>
      <c r="B145" t="s">
        <v>973</v>
      </c>
      <c r="C145" s="12">
        <v>374.40000000000009</v>
      </c>
      <c r="D145" s="8">
        <f t="shared" si="3"/>
        <v>6.9908814589665649E-2</v>
      </c>
      <c r="E145" s="8">
        <f t="shared" si="5"/>
        <v>0.43488368525267113</v>
      </c>
      <c r="F145" t="str">
        <f t="shared" si="4"/>
        <v>A</v>
      </c>
    </row>
    <row r="146" spans="1:6" x14ac:dyDescent="0.25">
      <c r="A146">
        <v>116</v>
      </c>
      <c r="B146" t="s">
        <v>1125</v>
      </c>
      <c r="C146" s="12">
        <v>373.49999999999994</v>
      </c>
      <c r="D146" s="8">
        <f t="shared" si="3"/>
        <v>7.0516717325227962E-2</v>
      </c>
      <c r="E146" s="8">
        <f t="shared" si="5"/>
        <v>0.43682605637556704</v>
      </c>
      <c r="F146" t="str">
        <f t="shared" si="4"/>
        <v>A</v>
      </c>
    </row>
    <row r="147" spans="1:6" x14ac:dyDescent="0.25">
      <c r="A147">
        <v>117</v>
      </c>
      <c r="B147" t="s">
        <v>165</v>
      </c>
      <c r="C147" s="12">
        <v>372.96</v>
      </c>
      <c r="D147" s="8">
        <f t="shared" si="3"/>
        <v>7.1124620060790275E-2</v>
      </c>
      <c r="E147" s="8">
        <f t="shared" si="5"/>
        <v>0.43876561925105639</v>
      </c>
      <c r="F147" t="str">
        <f t="shared" si="4"/>
        <v>A</v>
      </c>
    </row>
    <row r="148" spans="1:6" x14ac:dyDescent="0.25">
      <c r="A148">
        <v>118</v>
      </c>
      <c r="B148" t="s">
        <v>1129</v>
      </c>
      <c r="C148" s="12">
        <v>372.89999999999986</v>
      </c>
      <c r="D148" s="8">
        <f t="shared" si="3"/>
        <v>7.1732522796352588E-2</v>
      </c>
      <c r="E148" s="8">
        <f t="shared" si="5"/>
        <v>0.44070487009905612</v>
      </c>
      <c r="F148" t="str">
        <f t="shared" si="4"/>
        <v>A</v>
      </c>
    </row>
    <row r="149" spans="1:6" x14ac:dyDescent="0.25">
      <c r="A149">
        <v>119</v>
      </c>
      <c r="B149" t="s">
        <v>219</v>
      </c>
      <c r="C149" s="12">
        <v>371.00000000000006</v>
      </c>
      <c r="D149" s="8">
        <f t="shared" si="3"/>
        <v>7.2340425531914887E-2</v>
      </c>
      <c r="E149" s="8">
        <f t="shared" si="5"/>
        <v>0.44263424007655117</v>
      </c>
      <c r="F149" t="str">
        <f t="shared" si="4"/>
        <v>A</v>
      </c>
    </row>
    <row r="150" spans="1:6" x14ac:dyDescent="0.25">
      <c r="A150">
        <v>120</v>
      </c>
      <c r="B150" t="s">
        <v>526</v>
      </c>
      <c r="C150" s="12">
        <v>366.6</v>
      </c>
      <c r="D150" s="8">
        <f t="shared" si="3"/>
        <v>7.29483282674772E-2</v>
      </c>
      <c r="E150" s="8">
        <f t="shared" si="5"/>
        <v>0.4445407280381406</v>
      </c>
      <c r="F150" t="str">
        <f t="shared" si="4"/>
        <v>A</v>
      </c>
    </row>
    <row r="151" spans="1:6" x14ac:dyDescent="0.25">
      <c r="A151">
        <v>121</v>
      </c>
      <c r="B151" t="s">
        <v>30</v>
      </c>
      <c r="C151" s="12">
        <v>366.29999999999984</v>
      </c>
      <c r="D151" s="8">
        <f t="shared" si="3"/>
        <v>7.3556231003039513E-2</v>
      </c>
      <c r="E151" s="8">
        <f t="shared" si="5"/>
        <v>0.44644565586228191</v>
      </c>
      <c r="F151" t="str">
        <f t="shared" si="4"/>
        <v>A</v>
      </c>
    </row>
    <row r="152" spans="1:6" x14ac:dyDescent="0.25">
      <c r="A152">
        <v>122</v>
      </c>
      <c r="B152" t="s">
        <v>495</v>
      </c>
      <c r="C152" s="12">
        <v>365.15000000000003</v>
      </c>
      <c r="D152" s="8">
        <f t="shared" si="3"/>
        <v>7.4164133738601826E-2</v>
      </c>
      <c r="E152" s="8">
        <f t="shared" si="5"/>
        <v>0.44834460315953878</v>
      </c>
      <c r="F152" t="str">
        <f t="shared" si="4"/>
        <v>A</v>
      </c>
    </row>
    <row r="153" spans="1:6" x14ac:dyDescent="0.25">
      <c r="A153">
        <v>123</v>
      </c>
      <c r="B153" t="s">
        <v>243</v>
      </c>
      <c r="C153" s="12">
        <v>364.79999999999995</v>
      </c>
      <c r="D153" s="8">
        <f t="shared" si="3"/>
        <v>7.4772036474164139E-2</v>
      </c>
      <c r="E153" s="8">
        <f t="shared" si="5"/>
        <v>0.45024173029643955</v>
      </c>
      <c r="F153" t="str">
        <f t="shared" si="4"/>
        <v>A</v>
      </c>
    </row>
    <row r="154" spans="1:6" x14ac:dyDescent="0.25">
      <c r="A154">
        <v>124</v>
      </c>
      <c r="B154" t="s">
        <v>460</v>
      </c>
      <c r="C154" s="12">
        <v>362.99999999999989</v>
      </c>
      <c r="D154" s="8">
        <f t="shared" si="3"/>
        <v>7.5379939209726438E-2</v>
      </c>
      <c r="E154" s="8">
        <f t="shared" si="5"/>
        <v>0.45212949660865165</v>
      </c>
      <c r="F154" t="str">
        <f t="shared" si="4"/>
        <v>A</v>
      </c>
    </row>
    <row r="155" spans="1:6" x14ac:dyDescent="0.25">
      <c r="A155">
        <v>125</v>
      </c>
      <c r="B155" t="s">
        <v>1126</v>
      </c>
      <c r="C155" s="12">
        <v>356.40000000000003</v>
      </c>
      <c r="D155" s="8">
        <f t="shared" si="3"/>
        <v>7.598784194528875E-2</v>
      </c>
      <c r="E155" s="8">
        <f t="shared" si="5"/>
        <v>0.45398293989700533</v>
      </c>
      <c r="F155" t="str">
        <f t="shared" si="4"/>
        <v>A</v>
      </c>
    </row>
    <row r="156" spans="1:6" x14ac:dyDescent="0.25">
      <c r="A156">
        <v>126</v>
      </c>
      <c r="B156" t="s">
        <v>213</v>
      </c>
      <c r="C156" s="12">
        <v>354.45</v>
      </c>
      <c r="D156" s="8">
        <f t="shared" si="3"/>
        <v>7.6595744680851063E-2</v>
      </c>
      <c r="E156" s="8">
        <f t="shared" si="5"/>
        <v>0.45582624229194635</v>
      </c>
      <c r="F156" t="str">
        <f t="shared" si="4"/>
        <v>A</v>
      </c>
    </row>
    <row r="157" spans="1:6" x14ac:dyDescent="0.25">
      <c r="A157">
        <v>127</v>
      </c>
      <c r="B157" t="s">
        <v>310</v>
      </c>
      <c r="C157" s="12">
        <v>353.59999999999991</v>
      </c>
      <c r="D157" s="8">
        <f t="shared" si="3"/>
        <v>7.7203647416413376E-2</v>
      </c>
      <c r="E157" s="8">
        <f t="shared" si="5"/>
        <v>0.45766512429745104</v>
      </c>
      <c r="F157" t="str">
        <f t="shared" si="4"/>
        <v>A</v>
      </c>
    </row>
    <row r="158" spans="1:6" x14ac:dyDescent="0.25">
      <c r="A158">
        <v>128</v>
      </c>
      <c r="B158" t="s">
        <v>452</v>
      </c>
      <c r="C158" s="12">
        <v>352.04999999999995</v>
      </c>
      <c r="D158" s="8">
        <f t="shared" si="3"/>
        <v>7.7811550151975689E-2</v>
      </c>
      <c r="E158" s="8">
        <f t="shared" si="5"/>
        <v>0.45949594559280715</v>
      </c>
      <c r="F158" t="str">
        <f t="shared" si="4"/>
        <v>A</v>
      </c>
    </row>
    <row r="159" spans="1:6" x14ac:dyDescent="0.25">
      <c r="A159">
        <v>129</v>
      </c>
      <c r="B159" t="s">
        <v>264</v>
      </c>
      <c r="C159" s="12">
        <v>351.52</v>
      </c>
      <c r="D159" s="8">
        <f t="shared" ref="D159:D222" si="6">A159/$C$3</f>
        <v>7.8419452887537988E-2</v>
      </c>
      <c r="E159" s="8">
        <f t="shared" si="5"/>
        <v>0.46132401064533829</v>
      </c>
      <c r="F159" t="str">
        <f t="shared" ref="F159:F222" si="7">IF(E159&lt;$C$7,$B$7,IF(E159&lt;$C$7+$C$8,$B$8,$B$9))</f>
        <v>A</v>
      </c>
    </row>
    <row r="160" spans="1:6" x14ac:dyDescent="0.25">
      <c r="A160">
        <v>130</v>
      </c>
      <c r="B160" t="s">
        <v>274</v>
      </c>
      <c r="C160" s="12">
        <v>349.19999999999987</v>
      </c>
      <c r="D160" s="8">
        <f t="shared" si="6"/>
        <v>7.9027355623100301E-2</v>
      </c>
      <c r="E160" s="8">
        <f t="shared" ref="E160:E223" si="8">C160/$C$4+E159</f>
        <v>0.46314001063493737</v>
      </c>
      <c r="F160" t="str">
        <f t="shared" si="7"/>
        <v>A</v>
      </c>
    </row>
    <row r="161" spans="1:6" x14ac:dyDescent="0.25">
      <c r="A161">
        <v>131</v>
      </c>
      <c r="B161" t="s">
        <v>1184</v>
      </c>
      <c r="C161" s="12">
        <v>345.59999999999997</v>
      </c>
      <c r="D161" s="8">
        <f t="shared" si="6"/>
        <v>7.9635258358662614E-2</v>
      </c>
      <c r="E161" s="8">
        <f t="shared" si="8"/>
        <v>0.46493728897515912</v>
      </c>
      <c r="F161" t="str">
        <f t="shared" si="7"/>
        <v>A</v>
      </c>
    </row>
    <row r="162" spans="1:6" x14ac:dyDescent="0.25">
      <c r="A162">
        <v>132</v>
      </c>
      <c r="B162" t="s">
        <v>884</v>
      </c>
      <c r="C162" s="12">
        <v>342.90000000000003</v>
      </c>
      <c r="D162" s="8">
        <f t="shared" si="6"/>
        <v>8.0243161094224927E-2</v>
      </c>
      <c r="E162" s="8">
        <f t="shared" si="8"/>
        <v>0.46672052607834791</v>
      </c>
      <c r="F162" t="str">
        <f t="shared" si="7"/>
        <v>A</v>
      </c>
    </row>
    <row r="163" spans="1:6" x14ac:dyDescent="0.25">
      <c r="A163">
        <v>133</v>
      </c>
      <c r="B163" t="s">
        <v>24</v>
      </c>
      <c r="C163" s="12">
        <v>340</v>
      </c>
      <c r="D163" s="8">
        <f t="shared" si="6"/>
        <v>8.085106382978724E-2</v>
      </c>
      <c r="E163" s="8">
        <f t="shared" si="8"/>
        <v>0.46848868185287162</v>
      </c>
      <c r="F163" t="str">
        <f t="shared" si="7"/>
        <v>A</v>
      </c>
    </row>
    <row r="164" spans="1:6" x14ac:dyDescent="0.25">
      <c r="A164">
        <v>134</v>
      </c>
      <c r="B164" t="s">
        <v>369</v>
      </c>
      <c r="C164" s="12">
        <v>337.5</v>
      </c>
      <c r="D164" s="8">
        <f t="shared" si="6"/>
        <v>8.1458966565349539E-2</v>
      </c>
      <c r="E164" s="8">
        <f t="shared" si="8"/>
        <v>0.47024383648199447</v>
      </c>
      <c r="F164" t="str">
        <f t="shared" si="7"/>
        <v>A</v>
      </c>
    </row>
    <row r="165" spans="1:6" x14ac:dyDescent="0.25">
      <c r="A165">
        <v>135</v>
      </c>
      <c r="B165" t="s">
        <v>125</v>
      </c>
      <c r="C165" s="12">
        <v>331.50000000000011</v>
      </c>
      <c r="D165" s="8">
        <f t="shared" si="6"/>
        <v>8.2066869300911852E-2</v>
      </c>
      <c r="E165" s="8">
        <f t="shared" si="8"/>
        <v>0.47196778836215514</v>
      </c>
      <c r="F165" t="str">
        <f t="shared" si="7"/>
        <v>A</v>
      </c>
    </row>
    <row r="166" spans="1:6" x14ac:dyDescent="0.25">
      <c r="A166">
        <v>136</v>
      </c>
      <c r="B166" t="s">
        <v>977</v>
      </c>
      <c r="C166" s="12">
        <v>331.5</v>
      </c>
      <c r="D166" s="8">
        <f t="shared" si="6"/>
        <v>8.2674772036474165E-2</v>
      </c>
      <c r="E166" s="8">
        <f t="shared" si="8"/>
        <v>0.47369174024231581</v>
      </c>
      <c r="F166" t="str">
        <f t="shared" si="7"/>
        <v>A</v>
      </c>
    </row>
    <row r="167" spans="1:6" x14ac:dyDescent="0.25">
      <c r="A167">
        <v>137</v>
      </c>
      <c r="B167" t="s">
        <v>377</v>
      </c>
      <c r="C167" s="12">
        <v>331.49999999999989</v>
      </c>
      <c r="D167" s="8">
        <f t="shared" si="6"/>
        <v>8.3282674772036477E-2</v>
      </c>
      <c r="E167" s="8">
        <f t="shared" si="8"/>
        <v>0.47541569212247647</v>
      </c>
      <c r="F167" t="str">
        <f t="shared" si="7"/>
        <v>A</v>
      </c>
    </row>
    <row r="168" spans="1:6" x14ac:dyDescent="0.25">
      <c r="A168">
        <v>138</v>
      </c>
      <c r="B168" t="s">
        <v>711</v>
      </c>
      <c r="C168" s="12">
        <v>331.3</v>
      </c>
      <c r="D168" s="8">
        <f t="shared" si="6"/>
        <v>8.389057750759879E-2</v>
      </c>
      <c r="E168" s="8">
        <f t="shared" si="8"/>
        <v>0.47713860391100504</v>
      </c>
      <c r="F168" t="str">
        <f t="shared" si="7"/>
        <v>A</v>
      </c>
    </row>
    <row r="169" spans="1:6" x14ac:dyDescent="0.25">
      <c r="A169">
        <v>139</v>
      </c>
      <c r="B169" t="s">
        <v>257</v>
      </c>
      <c r="C169" s="12">
        <v>330.6</v>
      </c>
      <c r="D169" s="8">
        <f t="shared" si="6"/>
        <v>8.4498480243161089E-2</v>
      </c>
      <c r="E169" s="8">
        <f t="shared" si="8"/>
        <v>0.47885787537882135</v>
      </c>
      <c r="F169" t="str">
        <f t="shared" si="7"/>
        <v>A</v>
      </c>
    </row>
    <row r="170" spans="1:6" x14ac:dyDescent="0.25">
      <c r="A170">
        <v>140</v>
      </c>
      <c r="B170" t="s">
        <v>752</v>
      </c>
      <c r="C170" s="12">
        <v>330</v>
      </c>
      <c r="D170" s="8">
        <f t="shared" si="6"/>
        <v>8.5106382978723402E-2</v>
      </c>
      <c r="E170" s="8">
        <f t="shared" si="8"/>
        <v>0.48057402657174147</v>
      </c>
      <c r="F170" t="str">
        <f t="shared" si="7"/>
        <v>A</v>
      </c>
    </row>
    <row r="171" spans="1:6" x14ac:dyDescent="0.25">
      <c r="A171">
        <v>141</v>
      </c>
      <c r="B171" t="s">
        <v>366</v>
      </c>
      <c r="C171" s="12">
        <v>328.65000000000003</v>
      </c>
      <c r="D171" s="8">
        <f t="shared" si="6"/>
        <v>8.5714285714285715E-2</v>
      </c>
      <c r="E171" s="8">
        <f t="shared" si="8"/>
        <v>0.48228315714614506</v>
      </c>
      <c r="F171" t="str">
        <f t="shared" si="7"/>
        <v>A</v>
      </c>
    </row>
    <row r="172" spans="1:6" x14ac:dyDescent="0.25">
      <c r="A172">
        <v>142</v>
      </c>
      <c r="B172" t="s">
        <v>31</v>
      </c>
      <c r="C172" s="12">
        <v>327.60000000000002</v>
      </c>
      <c r="D172" s="8">
        <f t="shared" si="6"/>
        <v>8.6322188449848028E-2</v>
      </c>
      <c r="E172" s="8">
        <f t="shared" si="8"/>
        <v>0.48398682723948028</v>
      </c>
      <c r="F172" t="str">
        <f t="shared" si="7"/>
        <v>A</v>
      </c>
    </row>
    <row r="173" spans="1:6" x14ac:dyDescent="0.25">
      <c r="A173">
        <v>143</v>
      </c>
      <c r="B173" t="s">
        <v>53</v>
      </c>
      <c r="C173" s="12">
        <v>327.60000000000002</v>
      </c>
      <c r="D173" s="8">
        <f t="shared" si="6"/>
        <v>8.6930091185410341E-2</v>
      </c>
      <c r="E173" s="8">
        <f t="shared" si="8"/>
        <v>0.4856904973328155</v>
      </c>
      <c r="F173" t="str">
        <f t="shared" si="7"/>
        <v>A</v>
      </c>
    </row>
    <row r="174" spans="1:6" x14ac:dyDescent="0.25">
      <c r="A174">
        <v>144</v>
      </c>
      <c r="B174" t="s">
        <v>576</v>
      </c>
      <c r="C174" s="12">
        <v>327.59999999999997</v>
      </c>
      <c r="D174" s="8">
        <f t="shared" si="6"/>
        <v>8.753799392097264E-2</v>
      </c>
      <c r="E174" s="8">
        <f t="shared" si="8"/>
        <v>0.48739416742615072</v>
      </c>
      <c r="F174" t="str">
        <f t="shared" si="7"/>
        <v>A</v>
      </c>
    </row>
    <row r="175" spans="1:6" x14ac:dyDescent="0.25">
      <c r="A175">
        <v>145</v>
      </c>
      <c r="B175" t="s">
        <v>1699</v>
      </c>
      <c r="C175" s="12">
        <v>326.70000000000005</v>
      </c>
      <c r="D175" s="8">
        <f t="shared" si="6"/>
        <v>8.8145896656534953E-2</v>
      </c>
      <c r="E175" s="8">
        <f t="shared" si="8"/>
        <v>0.48909315710714163</v>
      </c>
      <c r="F175" t="str">
        <f t="shared" si="7"/>
        <v>A</v>
      </c>
    </row>
    <row r="176" spans="1:6" x14ac:dyDescent="0.25">
      <c r="A176">
        <v>146</v>
      </c>
      <c r="B176" t="s">
        <v>186</v>
      </c>
      <c r="C176" s="12">
        <v>326.39999999999986</v>
      </c>
      <c r="D176" s="8">
        <f t="shared" si="6"/>
        <v>8.8753799392097266E-2</v>
      </c>
      <c r="E176" s="8">
        <f t="shared" si="8"/>
        <v>0.49079058665068442</v>
      </c>
      <c r="F176" t="str">
        <f t="shared" si="7"/>
        <v>A</v>
      </c>
    </row>
    <row r="177" spans="1:6" x14ac:dyDescent="0.25">
      <c r="A177">
        <v>147</v>
      </c>
      <c r="B177" t="s">
        <v>1471</v>
      </c>
      <c r="C177" s="12">
        <v>324.48</v>
      </c>
      <c r="D177" s="8">
        <f t="shared" si="6"/>
        <v>8.9361702127659579E-2</v>
      </c>
      <c r="E177" s="8">
        <f t="shared" si="8"/>
        <v>0.49247803131455931</v>
      </c>
      <c r="F177" t="str">
        <f t="shared" si="7"/>
        <v>A</v>
      </c>
    </row>
    <row r="178" spans="1:6" x14ac:dyDescent="0.25">
      <c r="A178">
        <v>148</v>
      </c>
      <c r="B178" t="s">
        <v>1321</v>
      </c>
      <c r="C178" s="12">
        <v>322.40000000000003</v>
      </c>
      <c r="D178" s="8">
        <f t="shared" si="6"/>
        <v>8.9969604863221891E-2</v>
      </c>
      <c r="E178" s="8">
        <f t="shared" si="8"/>
        <v>0.49415465902546063</v>
      </c>
      <c r="F178" t="str">
        <f t="shared" si="7"/>
        <v>A</v>
      </c>
    </row>
    <row r="179" spans="1:6" x14ac:dyDescent="0.25">
      <c r="A179">
        <v>149</v>
      </c>
      <c r="B179" t="s">
        <v>921</v>
      </c>
      <c r="C179" s="12">
        <v>315.39999999999998</v>
      </c>
      <c r="D179" s="8">
        <f t="shared" si="6"/>
        <v>9.057750759878419E-2</v>
      </c>
      <c r="E179" s="8">
        <f t="shared" si="8"/>
        <v>0.49579488352923939</v>
      </c>
      <c r="F179" t="str">
        <f t="shared" si="7"/>
        <v>A</v>
      </c>
    </row>
    <row r="180" spans="1:6" x14ac:dyDescent="0.25">
      <c r="A180">
        <v>150</v>
      </c>
      <c r="B180" t="s">
        <v>136</v>
      </c>
      <c r="C180" s="12">
        <v>314.39999999999998</v>
      </c>
      <c r="D180" s="8">
        <f t="shared" si="6"/>
        <v>9.1185410334346503E-2</v>
      </c>
      <c r="E180" s="8">
        <f t="shared" si="8"/>
        <v>0.49742990757485783</v>
      </c>
      <c r="F180" t="str">
        <f t="shared" si="7"/>
        <v>A</v>
      </c>
    </row>
    <row r="181" spans="1:6" x14ac:dyDescent="0.25">
      <c r="A181">
        <v>151</v>
      </c>
      <c r="B181" t="s">
        <v>673</v>
      </c>
      <c r="C181" s="12">
        <v>314.34000000000009</v>
      </c>
      <c r="D181" s="8">
        <f t="shared" si="6"/>
        <v>9.1793313069908816E-2</v>
      </c>
      <c r="E181" s="8">
        <f t="shared" si="8"/>
        <v>0.49906461959298665</v>
      </c>
      <c r="F181" t="str">
        <f t="shared" si="7"/>
        <v>A</v>
      </c>
    </row>
    <row r="182" spans="1:6" x14ac:dyDescent="0.25">
      <c r="A182">
        <v>152</v>
      </c>
      <c r="B182" t="s">
        <v>336</v>
      </c>
      <c r="C182" s="12">
        <v>314.10000000000002</v>
      </c>
      <c r="D182" s="8">
        <f t="shared" si="6"/>
        <v>9.2401215805471129E-2</v>
      </c>
      <c r="E182" s="8">
        <f t="shared" si="8"/>
        <v>0.50069808350115697</v>
      </c>
      <c r="F182" t="str">
        <f t="shared" si="7"/>
        <v>A</v>
      </c>
    </row>
    <row r="183" spans="1:6" x14ac:dyDescent="0.25">
      <c r="A183">
        <v>153</v>
      </c>
      <c r="B183" t="s">
        <v>858</v>
      </c>
      <c r="C183" s="12">
        <v>313.5</v>
      </c>
      <c r="D183" s="8">
        <f t="shared" si="6"/>
        <v>9.3009118541033428E-2</v>
      </c>
      <c r="E183" s="8">
        <f t="shared" si="8"/>
        <v>0.50232842713443104</v>
      </c>
      <c r="F183" t="str">
        <f t="shared" si="7"/>
        <v>A</v>
      </c>
    </row>
    <row r="184" spans="1:6" x14ac:dyDescent="0.25">
      <c r="A184">
        <v>154</v>
      </c>
      <c r="B184" t="s">
        <v>500</v>
      </c>
      <c r="C184" s="12">
        <v>311.7</v>
      </c>
      <c r="D184" s="8">
        <f t="shared" si="6"/>
        <v>9.3617021276595741E-2</v>
      </c>
      <c r="E184" s="8">
        <f t="shared" si="8"/>
        <v>0.50394940994301651</v>
      </c>
      <c r="F184" t="str">
        <f t="shared" si="7"/>
        <v>A</v>
      </c>
    </row>
    <row r="185" spans="1:6" x14ac:dyDescent="0.25">
      <c r="A185">
        <v>155</v>
      </c>
      <c r="B185" t="s">
        <v>976</v>
      </c>
      <c r="C185" s="12">
        <v>310.70000000000005</v>
      </c>
      <c r="D185" s="8">
        <f t="shared" si="6"/>
        <v>9.4224924012158054E-2</v>
      </c>
      <c r="E185" s="8">
        <f t="shared" si="8"/>
        <v>0.50556519229344155</v>
      </c>
      <c r="F185" t="str">
        <f t="shared" si="7"/>
        <v>A</v>
      </c>
    </row>
    <row r="186" spans="1:6" x14ac:dyDescent="0.25">
      <c r="A186">
        <v>156</v>
      </c>
      <c r="B186" t="s">
        <v>263</v>
      </c>
      <c r="C186" s="12">
        <v>306.90000000000003</v>
      </c>
      <c r="D186" s="8">
        <f t="shared" si="6"/>
        <v>9.4832826747720367E-2</v>
      </c>
      <c r="E186" s="8">
        <f t="shared" si="8"/>
        <v>0.50716121290285721</v>
      </c>
      <c r="F186" t="str">
        <f t="shared" si="7"/>
        <v>A</v>
      </c>
    </row>
    <row r="187" spans="1:6" x14ac:dyDescent="0.25">
      <c r="A187">
        <v>157</v>
      </c>
      <c r="B187" t="s">
        <v>309</v>
      </c>
      <c r="C187" s="12">
        <v>304.20000000000005</v>
      </c>
      <c r="D187" s="8">
        <f t="shared" si="6"/>
        <v>9.544072948328268E-2</v>
      </c>
      <c r="E187" s="8">
        <f t="shared" si="8"/>
        <v>0.5087431922752399</v>
      </c>
      <c r="F187" t="str">
        <f t="shared" si="7"/>
        <v>A</v>
      </c>
    </row>
    <row r="188" spans="1:6" x14ac:dyDescent="0.25">
      <c r="A188">
        <v>158</v>
      </c>
      <c r="B188" t="s">
        <v>23</v>
      </c>
      <c r="C188" s="12">
        <v>300.89999999999998</v>
      </c>
      <c r="D188" s="8">
        <f t="shared" si="6"/>
        <v>9.6048632218844979E-2</v>
      </c>
      <c r="E188" s="8">
        <f t="shared" si="8"/>
        <v>0.51030801013569338</v>
      </c>
      <c r="F188" t="str">
        <f t="shared" si="7"/>
        <v>A</v>
      </c>
    </row>
    <row r="189" spans="1:6" x14ac:dyDescent="0.25">
      <c r="A189">
        <v>159</v>
      </c>
      <c r="B189" t="s">
        <v>348</v>
      </c>
      <c r="C189" s="12">
        <v>300</v>
      </c>
      <c r="D189" s="8">
        <f t="shared" si="6"/>
        <v>9.6656534954407292E-2</v>
      </c>
      <c r="E189" s="8">
        <f t="shared" si="8"/>
        <v>0.51186814758380261</v>
      </c>
      <c r="F189" t="str">
        <f t="shared" si="7"/>
        <v>A</v>
      </c>
    </row>
    <row r="190" spans="1:6" x14ac:dyDescent="0.25">
      <c r="A190">
        <v>160</v>
      </c>
      <c r="B190" t="s">
        <v>223</v>
      </c>
      <c r="C190" s="12">
        <v>295.8</v>
      </c>
      <c r="D190" s="8">
        <f t="shared" si="6"/>
        <v>9.7264437689969604E-2</v>
      </c>
      <c r="E190" s="8">
        <f t="shared" si="8"/>
        <v>0.51340644310763828</v>
      </c>
      <c r="F190" t="str">
        <f t="shared" si="7"/>
        <v>A</v>
      </c>
    </row>
    <row r="191" spans="1:6" x14ac:dyDescent="0.25">
      <c r="A191">
        <v>161</v>
      </c>
      <c r="B191" t="s">
        <v>1340</v>
      </c>
      <c r="C191" s="12">
        <v>294.78000000000003</v>
      </c>
      <c r="D191" s="8">
        <f t="shared" si="6"/>
        <v>9.7872340425531917E-2</v>
      </c>
      <c r="E191" s="8">
        <f t="shared" si="8"/>
        <v>0.51493943416415033</v>
      </c>
      <c r="F191" t="str">
        <f t="shared" si="7"/>
        <v>A</v>
      </c>
    </row>
    <row r="192" spans="1:6" x14ac:dyDescent="0.25">
      <c r="A192">
        <v>162</v>
      </c>
      <c r="B192" t="s">
        <v>1361</v>
      </c>
      <c r="C192" s="12">
        <v>294.77999999999997</v>
      </c>
      <c r="D192" s="8">
        <f t="shared" si="6"/>
        <v>9.848024316109423E-2</v>
      </c>
      <c r="E192" s="8">
        <f t="shared" si="8"/>
        <v>0.51647242522066239</v>
      </c>
      <c r="F192" t="str">
        <f t="shared" si="7"/>
        <v>A</v>
      </c>
    </row>
    <row r="193" spans="1:6" x14ac:dyDescent="0.25">
      <c r="A193">
        <v>163</v>
      </c>
      <c r="B193" t="s">
        <v>41</v>
      </c>
      <c r="C193" s="12">
        <v>293</v>
      </c>
      <c r="D193" s="8">
        <f t="shared" si="6"/>
        <v>9.9088145896656529E-2</v>
      </c>
      <c r="E193" s="8">
        <f t="shared" si="8"/>
        <v>0.51799615946164901</v>
      </c>
      <c r="F193" t="str">
        <f t="shared" si="7"/>
        <v>A</v>
      </c>
    </row>
    <row r="194" spans="1:6" x14ac:dyDescent="0.25">
      <c r="A194">
        <v>164</v>
      </c>
      <c r="B194" t="s">
        <v>427</v>
      </c>
      <c r="C194" s="12">
        <v>292.24000000000007</v>
      </c>
      <c r="D194" s="8">
        <f t="shared" si="6"/>
        <v>9.9696048632218842E-2</v>
      </c>
      <c r="E194" s="8">
        <f t="shared" si="8"/>
        <v>0.5195159413544338</v>
      </c>
      <c r="F194" t="str">
        <f t="shared" si="7"/>
        <v>A</v>
      </c>
    </row>
    <row r="195" spans="1:6" x14ac:dyDescent="0.25">
      <c r="A195">
        <v>165</v>
      </c>
      <c r="B195" t="s">
        <v>318</v>
      </c>
      <c r="C195" s="12">
        <v>289.79999999999995</v>
      </c>
      <c r="D195" s="8">
        <f t="shared" si="6"/>
        <v>0.10030395136778116</v>
      </c>
      <c r="E195" s="8">
        <f t="shared" si="8"/>
        <v>0.52102303412930728</v>
      </c>
      <c r="F195" t="str">
        <f t="shared" si="7"/>
        <v>A</v>
      </c>
    </row>
    <row r="196" spans="1:6" x14ac:dyDescent="0.25">
      <c r="A196">
        <v>166</v>
      </c>
      <c r="B196" t="s">
        <v>14</v>
      </c>
      <c r="C196" s="12">
        <v>289.55999999999989</v>
      </c>
      <c r="D196" s="8">
        <f t="shared" si="6"/>
        <v>0.10091185410334347</v>
      </c>
      <c r="E196" s="8">
        <f t="shared" si="8"/>
        <v>0.52252887879422227</v>
      </c>
      <c r="F196" t="str">
        <f t="shared" si="7"/>
        <v>A</v>
      </c>
    </row>
    <row r="197" spans="1:6" x14ac:dyDescent="0.25">
      <c r="A197">
        <v>167</v>
      </c>
      <c r="B197" t="s">
        <v>313</v>
      </c>
      <c r="C197" s="12">
        <v>289.09999999999997</v>
      </c>
      <c r="D197" s="8">
        <f t="shared" si="6"/>
        <v>0.10151975683890578</v>
      </c>
      <c r="E197" s="8">
        <f t="shared" si="8"/>
        <v>0.52403233124838344</v>
      </c>
      <c r="F197" t="str">
        <f t="shared" si="7"/>
        <v>A</v>
      </c>
    </row>
    <row r="198" spans="1:6" x14ac:dyDescent="0.25">
      <c r="A198">
        <v>168</v>
      </c>
      <c r="B198" t="s">
        <v>650</v>
      </c>
      <c r="C198" s="12">
        <v>288.60000000000002</v>
      </c>
      <c r="D198" s="8">
        <f t="shared" si="6"/>
        <v>0.10212765957446808</v>
      </c>
      <c r="E198" s="8">
        <f t="shared" si="8"/>
        <v>0.52553318347346445</v>
      </c>
      <c r="F198" t="str">
        <f t="shared" si="7"/>
        <v>A</v>
      </c>
    </row>
    <row r="199" spans="1:6" x14ac:dyDescent="0.25">
      <c r="A199">
        <v>169</v>
      </c>
      <c r="B199" t="s">
        <v>1205</v>
      </c>
      <c r="C199" s="12">
        <v>288.12</v>
      </c>
      <c r="D199" s="8">
        <f t="shared" si="6"/>
        <v>0.10273556231003039</v>
      </c>
      <c r="E199" s="8">
        <f t="shared" si="8"/>
        <v>0.52703153947862846</v>
      </c>
      <c r="F199" t="str">
        <f t="shared" si="7"/>
        <v>A</v>
      </c>
    </row>
    <row r="200" spans="1:6" x14ac:dyDescent="0.25">
      <c r="A200">
        <v>170</v>
      </c>
      <c r="B200" t="s">
        <v>193</v>
      </c>
      <c r="C200" s="12">
        <v>287.09999999999997</v>
      </c>
      <c r="D200" s="8">
        <f t="shared" si="6"/>
        <v>0.10334346504559271</v>
      </c>
      <c r="E200" s="8">
        <f t="shared" si="8"/>
        <v>0.52852459101646898</v>
      </c>
      <c r="F200" t="str">
        <f t="shared" si="7"/>
        <v>A</v>
      </c>
    </row>
    <row r="201" spans="1:6" x14ac:dyDescent="0.25">
      <c r="A201">
        <v>171</v>
      </c>
      <c r="B201" t="s">
        <v>719</v>
      </c>
      <c r="C201" s="12">
        <v>286.20000000000005</v>
      </c>
      <c r="D201" s="8">
        <f t="shared" si="6"/>
        <v>0.10395136778115502</v>
      </c>
      <c r="E201" s="8">
        <f t="shared" si="8"/>
        <v>0.53001296214196514</v>
      </c>
      <c r="F201" t="str">
        <f t="shared" si="7"/>
        <v>A</v>
      </c>
    </row>
    <row r="202" spans="1:6" x14ac:dyDescent="0.25">
      <c r="A202">
        <v>172</v>
      </c>
      <c r="B202" t="s">
        <v>535</v>
      </c>
      <c r="C202" s="12">
        <v>285.60000000000002</v>
      </c>
      <c r="D202" s="8">
        <f t="shared" si="6"/>
        <v>0.10455927051671733</v>
      </c>
      <c r="E202" s="8">
        <f t="shared" si="8"/>
        <v>0.53149821299256506</v>
      </c>
      <c r="F202" t="str">
        <f t="shared" si="7"/>
        <v>A</v>
      </c>
    </row>
    <row r="203" spans="1:6" x14ac:dyDescent="0.25">
      <c r="A203">
        <v>173</v>
      </c>
      <c r="B203" t="s">
        <v>187</v>
      </c>
      <c r="C203" s="12">
        <v>283.89999999999986</v>
      </c>
      <c r="D203" s="8">
        <f t="shared" si="6"/>
        <v>0.10516717325227963</v>
      </c>
      <c r="E203" s="8">
        <f t="shared" si="8"/>
        <v>0.53297462306429233</v>
      </c>
      <c r="F203" t="str">
        <f t="shared" si="7"/>
        <v>A</v>
      </c>
    </row>
    <row r="204" spans="1:6" x14ac:dyDescent="0.25">
      <c r="A204">
        <v>174</v>
      </c>
      <c r="B204" t="s">
        <v>511</v>
      </c>
      <c r="C204" s="12">
        <v>283.2</v>
      </c>
      <c r="D204" s="8">
        <f t="shared" si="6"/>
        <v>0.10577507598784194</v>
      </c>
      <c r="E204" s="8">
        <f t="shared" si="8"/>
        <v>0.5344473928153074</v>
      </c>
      <c r="F204" t="str">
        <f t="shared" si="7"/>
        <v>A</v>
      </c>
    </row>
    <row r="205" spans="1:6" x14ac:dyDescent="0.25">
      <c r="A205">
        <v>175</v>
      </c>
      <c r="B205" t="s">
        <v>896</v>
      </c>
      <c r="C205" s="12">
        <v>283.2</v>
      </c>
      <c r="D205" s="8">
        <f t="shared" si="6"/>
        <v>0.10638297872340426</v>
      </c>
      <c r="E205" s="8">
        <f t="shared" si="8"/>
        <v>0.53592016256632247</v>
      </c>
      <c r="F205" t="str">
        <f t="shared" si="7"/>
        <v>A</v>
      </c>
    </row>
    <row r="206" spans="1:6" x14ac:dyDescent="0.25">
      <c r="A206">
        <v>176</v>
      </c>
      <c r="B206" t="s">
        <v>767</v>
      </c>
      <c r="C206" s="12">
        <v>282.2</v>
      </c>
      <c r="D206" s="8">
        <f t="shared" si="6"/>
        <v>0.10699088145896657</v>
      </c>
      <c r="E206" s="8">
        <f t="shared" si="8"/>
        <v>0.53738773185917721</v>
      </c>
      <c r="F206" t="str">
        <f t="shared" si="7"/>
        <v>A</v>
      </c>
    </row>
    <row r="207" spans="1:6" x14ac:dyDescent="0.25">
      <c r="A207">
        <v>177</v>
      </c>
      <c r="B207" t="s">
        <v>44</v>
      </c>
      <c r="C207" s="12">
        <v>282.15000000000003</v>
      </c>
      <c r="D207" s="8">
        <f t="shared" si="6"/>
        <v>0.10759878419452888</v>
      </c>
      <c r="E207" s="8">
        <f t="shared" si="8"/>
        <v>0.53885504112912386</v>
      </c>
      <c r="F207" t="str">
        <f t="shared" si="7"/>
        <v>A</v>
      </c>
    </row>
    <row r="208" spans="1:6" x14ac:dyDescent="0.25">
      <c r="A208">
        <v>178</v>
      </c>
      <c r="B208" t="s">
        <v>753</v>
      </c>
      <c r="C208" s="12">
        <v>280.5</v>
      </c>
      <c r="D208" s="8">
        <f t="shared" si="6"/>
        <v>0.10820668693009118</v>
      </c>
      <c r="E208" s="8">
        <f t="shared" si="8"/>
        <v>0.54031376964310596</v>
      </c>
      <c r="F208" t="str">
        <f t="shared" si="7"/>
        <v>A</v>
      </c>
    </row>
    <row r="209" spans="1:6" x14ac:dyDescent="0.25">
      <c r="A209">
        <v>179</v>
      </c>
      <c r="B209" t="s">
        <v>62</v>
      </c>
      <c r="C209" s="12">
        <v>278.59999999999997</v>
      </c>
      <c r="D209" s="8">
        <f t="shared" si="6"/>
        <v>0.10881458966565349</v>
      </c>
      <c r="E209" s="8">
        <f t="shared" si="8"/>
        <v>0.54176261728658337</v>
      </c>
      <c r="F209" t="str">
        <f t="shared" si="7"/>
        <v>A</v>
      </c>
    </row>
    <row r="210" spans="1:6" x14ac:dyDescent="0.25">
      <c r="A210">
        <v>180</v>
      </c>
      <c r="B210" t="s">
        <v>825</v>
      </c>
      <c r="C210" s="12">
        <v>278.16000000000003</v>
      </c>
      <c r="D210" s="8">
        <f t="shared" si="6"/>
        <v>0.10942249240121581</v>
      </c>
      <c r="E210" s="8">
        <f t="shared" si="8"/>
        <v>0.54320917672847024</v>
      </c>
      <c r="F210" t="str">
        <f t="shared" si="7"/>
        <v>A</v>
      </c>
    </row>
    <row r="211" spans="1:6" x14ac:dyDescent="0.25">
      <c r="A211">
        <v>181</v>
      </c>
      <c r="B211" t="s">
        <v>83</v>
      </c>
      <c r="C211" s="12">
        <v>276.25</v>
      </c>
      <c r="D211" s="8">
        <f t="shared" si="6"/>
        <v>0.11003039513677812</v>
      </c>
      <c r="E211" s="8">
        <f t="shared" si="8"/>
        <v>0.54464580329527079</v>
      </c>
      <c r="F211" t="str">
        <f t="shared" si="7"/>
        <v>A</v>
      </c>
    </row>
    <row r="212" spans="1:6" x14ac:dyDescent="0.25">
      <c r="A212">
        <v>182</v>
      </c>
      <c r="B212" t="s">
        <v>363</v>
      </c>
      <c r="C212" s="12">
        <v>272.7</v>
      </c>
      <c r="D212" s="8">
        <f t="shared" si="6"/>
        <v>0.11063829787234042</v>
      </c>
      <c r="E212" s="8">
        <f t="shared" si="8"/>
        <v>0.54606396823560199</v>
      </c>
      <c r="F212" t="str">
        <f t="shared" si="7"/>
        <v>A</v>
      </c>
    </row>
    <row r="213" spans="1:6" x14ac:dyDescent="0.25">
      <c r="A213">
        <v>183</v>
      </c>
      <c r="B213" t="s">
        <v>887</v>
      </c>
      <c r="C213" s="12">
        <v>271.89999999999998</v>
      </c>
      <c r="D213" s="8">
        <f t="shared" si="6"/>
        <v>0.11124620060790273</v>
      </c>
      <c r="E213" s="8">
        <f t="shared" si="8"/>
        <v>0.54747797280940491</v>
      </c>
      <c r="F213" t="str">
        <f t="shared" si="7"/>
        <v>A</v>
      </c>
    </row>
    <row r="214" spans="1:6" x14ac:dyDescent="0.25">
      <c r="A214">
        <v>184</v>
      </c>
      <c r="B214" t="s">
        <v>175</v>
      </c>
      <c r="C214" s="12">
        <v>270</v>
      </c>
      <c r="D214" s="8">
        <f t="shared" si="6"/>
        <v>0.11185410334346504</v>
      </c>
      <c r="E214" s="8">
        <f t="shared" si="8"/>
        <v>0.54888209651270314</v>
      </c>
      <c r="F214" t="str">
        <f t="shared" si="7"/>
        <v>A</v>
      </c>
    </row>
    <row r="215" spans="1:6" x14ac:dyDescent="0.25">
      <c r="A215">
        <v>185</v>
      </c>
      <c r="B215" t="s">
        <v>132</v>
      </c>
      <c r="C215" s="12">
        <v>270</v>
      </c>
      <c r="D215" s="8">
        <f t="shared" si="6"/>
        <v>0.11246200607902736</v>
      </c>
      <c r="E215" s="8">
        <f t="shared" si="8"/>
        <v>0.55028622021600138</v>
      </c>
      <c r="F215" t="str">
        <f t="shared" si="7"/>
        <v>A</v>
      </c>
    </row>
    <row r="216" spans="1:6" x14ac:dyDescent="0.25">
      <c r="A216">
        <v>186</v>
      </c>
      <c r="B216" t="s">
        <v>649</v>
      </c>
      <c r="C216" s="12">
        <v>269.39999999999998</v>
      </c>
      <c r="D216" s="8">
        <f t="shared" si="6"/>
        <v>0.11306990881458967</v>
      </c>
      <c r="E216" s="8">
        <f t="shared" si="8"/>
        <v>0.55168722364440337</v>
      </c>
      <c r="F216" t="str">
        <f t="shared" si="7"/>
        <v>A</v>
      </c>
    </row>
    <row r="217" spans="1:6" x14ac:dyDescent="0.25">
      <c r="A217">
        <v>187</v>
      </c>
      <c r="B217" t="s">
        <v>61</v>
      </c>
      <c r="C217" s="12">
        <v>269.09999999999997</v>
      </c>
      <c r="D217" s="8">
        <f t="shared" si="6"/>
        <v>0.11367781155015197</v>
      </c>
      <c r="E217" s="8">
        <f t="shared" si="8"/>
        <v>0.55308666693535735</v>
      </c>
      <c r="F217" t="str">
        <f t="shared" si="7"/>
        <v>A</v>
      </c>
    </row>
    <row r="218" spans="1:6" x14ac:dyDescent="0.25">
      <c r="A218">
        <v>188</v>
      </c>
      <c r="B218" t="s">
        <v>439</v>
      </c>
      <c r="C218" s="12">
        <v>268.80000000000007</v>
      </c>
      <c r="D218" s="8">
        <f t="shared" si="6"/>
        <v>0.11428571428571428</v>
      </c>
      <c r="E218" s="8">
        <f t="shared" si="8"/>
        <v>0.55448455008886322</v>
      </c>
      <c r="F218" t="str">
        <f t="shared" si="7"/>
        <v>A</v>
      </c>
    </row>
    <row r="219" spans="1:6" x14ac:dyDescent="0.25">
      <c r="A219">
        <v>189</v>
      </c>
      <c r="B219" t="s">
        <v>992</v>
      </c>
      <c r="C219" s="12">
        <v>265</v>
      </c>
      <c r="D219" s="8">
        <f t="shared" si="6"/>
        <v>0.1148936170212766</v>
      </c>
      <c r="E219" s="8">
        <f t="shared" si="8"/>
        <v>0.55586267150135971</v>
      </c>
      <c r="F219" t="str">
        <f t="shared" si="7"/>
        <v>A</v>
      </c>
    </row>
    <row r="220" spans="1:6" x14ac:dyDescent="0.25">
      <c r="A220">
        <v>190</v>
      </c>
      <c r="B220" t="s">
        <v>1405</v>
      </c>
      <c r="C220" s="12">
        <v>262.79999999999995</v>
      </c>
      <c r="D220" s="8">
        <f t="shared" si="6"/>
        <v>0.11550151975683891</v>
      </c>
      <c r="E220" s="8">
        <f t="shared" si="8"/>
        <v>0.55722935190590339</v>
      </c>
      <c r="F220" t="str">
        <f t="shared" si="7"/>
        <v>A</v>
      </c>
    </row>
    <row r="221" spans="1:6" x14ac:dyDescent="0.25">
      <c r="A221">
        <v>191</v>
      </c>
      <c r="B221" t="s">
        <v>1186</v>
      </c>
      <c r="C221" s="12">
        <v>261</v>
      </c>
      <c r="D221" s="8">
        <f t="shared" si="6"/>
        <v>0.11610942249240122</v>
      </c>
      <c r="E221" s="8">
        <f t="shared" si="8"/>
        <v>0.55858667148575836</v>
      </c>
      <c r="F221" t="str">
        <f t="shared" si="7"/>
        <v>A</v>
      </c>
    </row>
    <row r="222" spans="1:6" x14ac:dyDescent="0.25">
      <c r="A222">
        <v>192</v>
      </c>
      <c r="B222" t="s">
        <v>151</v>
      </c>
      <c r="C222" s="12">
        <v>260</v>
      </c>
      <c r="D222" s="8">
        <f t="shared" si="6"/>
        <v>0.11671732522796352</v>
      </c>
      <c r="E222" s="8">
        <f t="shared" si="8"/>
        <v>0.559938790607453</v>
      </c>
      <c r="F222" t="str">
        <f t="shared" si="7"/>
        <v>A</v>
      </c>
    </row>
    <row r="223" spans="1:6" x14ac:dyDescent="0.25">
      <c r="A223">
        <v>193</v>
      </c>
      <c r="B223" t="s">
        <v>230</v>
      </c>
      <c r="C223" s="12">
        <v>259.60000000000002</v>
      </c>
      <c r="D223" s="8">
        <f t="shared" ref="D223:D286" si="9">A223/$C$3</f>
        <v>0.11732522796352583</v>
      </c>
      <c r="E223" s="8">
        <f t="shared" si="8"/>
        <v>0.56128882954588344</v>
      </c>
      <c r="F223" t="str">
        <f t="shared" ref="F223:F286" si="10">IF(E223&lt;$C$7,$B$7,IF(E223&lt;$C$7+$C$8,$B$8,$B$9))</f>
        <v>A</v>
      </c>
    </row>
    <row r="224" spans="1:6" x14ac:dyDescent="0.25">
      <c r="A224">
        <v>194</v>
      </c>
      <c r="B224" t="s">
        <v>277</v>
      </c>
      <c r="C224" s="12">
        <v>259.2</v>
      </c>
      <c r="D224" s="8">
        <f t="shared" si="9"/>
        <v>0.11793313069908815</v>
      </c>
      <c r="E224" s="8">
        <f t="shared" ref="E224:E287" si="11">C224/$C$4+E223</f>
        <v>0.5626367883010498</v>
      </c>
      <c r="F224" t="str">
        <f t="shared" si="10"/>
        <v>A</v>
      </c>
    </row>
    <row r="225" spans="1:6" x14ac:dyDescent="0.25">
      <c r="A225">
        <v>195</v>
      </c>
      <c r="B225" t="s">
        <v>220</v>
      </c>
      <c r="C225" s="12">
        <v>256.32</v>
      </c>
      <c r="D225" s="8">
        <f t="shared" si="9"/>
        <v>0.11854103343465046</v>
      </c>
      <c r="E225" s="8">
        <f t="shared" si="11"/>
        <v>0.56396976973671431</v>
      </c>
      <c r="F225" t="str">
        <f t="shared" si="10"/>
        <v>A</v>
      </c>
    </row>
    <row r="226" spans="1:6" x14ac:dyDescent="0.25">
      <c r="A226">
        <v>196</v>
      </c>
      <c r="B226" t="s">
        <v>823</v>
      </c>
      <c r="C226" s="12">
        <v>253.20000000000002</v>
      </c>
      <c r="D226" s="8">
        <f t="shared" si="9"/>
        <v>0.11914893617021277</v>
      </c>
      <c r="E226" s="8">
        <f t="shared" si="11"/>
        <v>0.56528652574291849</v>
      </c>
      <c r="F226" t="str">
        <f t="shared" si="10"/>
        <v>A</v>
      </c>
    </row>
    <row r="227" spans="1:6" x14ac:dyDescent="0.25">
      <c r="A227">
        <v>197</v>
      </c>
      <c r="B227" t="s">
        <v>226</v>
      </c>
      <c r="C227" s="12">
        <v>253.05</v>
      </c>
      <c r="D227" s="8">
        <f t="shared" si="9"/>
        <v>0.11975683890577507</v>
      </c>
      <c r="E227" s="8">
        <f t="shared" si="11"/>
        <v>0.56660250168039861</v>
      </c>
      <c r="F227" t="str">
        <f t="shared" si="10"/>
        <v>A</v>
      </c>
    </row>
    <row r="228" spans="1:6" x14ac:dyDescent="0.25">
      <c r="A228">
        <v>198</v>
      </c>
      <c r="B228" t="s">
        <v>432</v>
      </c>
      <c r="C228" s="12">
        <v>249.60000000000002</v>
      </c>
      <c r="D228" s="8">
        <f t="shared" si="9"/>
        <v>0.12036474164133738</v>
      </c>
      <c r="E228" s="8">
        <f t="shared" si="11"/>
        <v>0.56790053603722546</v>
      </c>
      <c r="F228" t="str">
        <f t="shared" si="10"/>
        <v>A</v>
      </c>
    </row>
    <row r="229" spans="1:6" x14ac:dyDescent="0.25">
      <c r="A229">
        <v>199</v>
      </c>
      <c r="B229" t="s">
        <v>1185</v>
      </c>
      <c r="C229" s="12">
        <v>249.00000000000003</v>
      </c>
      <c r="D229" s="8">
        <f t="shared" si="9"/>
        <v>0.1209726443768997</v>
      </c>
      <c r="E229" s="8">
        <f t="shared" si="11"/>
        <v>0.56919545011915607</v>
      </c>
      <c r="F229" t="str">
        <f t="shared" si="10"/>
        <v>A</v>
      </c>
    </row>
    <row r="230" spans="1:6" x14ac:dyDescent="0.25">
      <c r="A230">
        <v>200</v>
      </c>
      <c r="B230" t="s">
        <v>592</v>
      </c>
      <c r="C230" s="12">
        <v>247.8</v>
      </c>
      <c r="D230" s="8">
        <f t="shared" si="9"/>
        <v>0.12158054711246201</v>
      </c>
      <c r="E230" s="8">
        <f t="shared" si="11"/>
        <v>0.57048412365129419</v>
      </c>
      <c r="F230" t="str">
        <f t="shared" si="10"/>
        <v>A</v>
      </c>
    </row>
    <row r="231" spans="1:6" x14ac:dyDescent="0.25">
      <c r="A231">
        <v>201</v>
      </c>
      <c r="B231" t="s">
        <v>676</v>
      </c>
      <c r="C231" s="12">
        <v>247.5</v>
      </c>
      <c r="D231" s="8">
        <f t="shared" si="9"/>
        <v>0.12218844984802432</v>
      </c>
      <c r="E231" s="8">
        <f t="shared" si="11"/>
        <v>0.57177123704598432</v>
      </c>
      <c r="F231" t="str">
        <f t="shared" si="10"/>
        <v>A</v>
      </c>
    </row>
    <row r="232" spans="1:6" x14ac:dyDescent="0.25">
      <c r="A232">
        <v>202</v>
      </c>
      <c r="B232" t="s">
        <v>178</v>
      </c>
      <c r="C232" s="12">
        <v>244.80000000000004</v>
      </c>
      <c r="D232" s="8">
        <f t="shared" si="9"/>
        <v>0.12279635258358662</v>
      </c>
      <c r="E232" s="8">
        <f t="shared" si="11"/>
        <v>0.57304430920364136</v>
      </c>
      <c r="F232" t="str">
        <f t="shared" si="10"/>
        <v>A</v>
      </c>
    </row>
    <row r="233" spans="1:6" x14ac:dyDescent="0.25">
      <c r="A233">
        <v>203</v>
      </c>
      <c r="B233" t="s">
        <v>786</v>
      </c>
      <c r="C233" s="12">
        <v>243.60000000000002</v>
      </c>
      <c r="D233" s="8">
        <f t="shared" si="9"/>
        <v>0.12340425531914893</v>
      </c>
      <c r="E233" s="8">
        <f t="shared" si="11"/>
        <v>0.57431114081150603</v>
      </c>
      <c r="F233" t="str">
        <f t="shared" si="10"/>
        <v>A</v>
      </c>
    </row>
    <row r="234" spans="1:6" x14ac:dyDescent="0.25">
      <c r="A234">
        <v>204</v>
      </c>
      <c r="B234" t="s">
        <v>122</v>
      </c>
      <c r="C234" s="12">
        <v>243.36</v>
      </c>
      <c r="D234" s="8">
        <f t="shared" si="9"/>
        <v>0.12401215805471125</v>
      </c>
      <c r="E234" s="8">
        <f t="shared" si="11"/>
        <v>0.5755767243094122</v>
      </c>
      <c r="F234" t="str">
        <f t="shared" si="10"/>
        <v>A</v>
      </c>
    </row>
    <row r="235" spans="1:6" x14ac:dyDescent="0.25">
      <c r="A235">
        <v>205</v>
      </c>
      <c r="B235" t="s">
        <v>42</v>
      </c>
      <c r="C235" s="12">
        <v>242</v>
      </c>
      <c r="D235" s="8">
        <f t="shared" si="9"/>
        <v>0.12462006079027356</v>
      </c>
      <c r="E235" s="8">
        <f t="shared" si="11"/>
        <v>0.57683523518422031</v>
      </c>
      <c r="F235" t="str">
        <f t="shared" si="10"/>
        <v>A</v>
      </c>
    </row>
    <row r="236" spans="1:6" x14ac:dyDescent="0.25">
      <c r="A236">
        <v>206</v>
      </c>
      <c r="B236" t="s">
        <v>204</v>
      </c>
      <c r="C236" s="12">
        <v>241.72</v>
      </c>
      <c r="D236" s="8">
        <f t="shared" si="9"/>
        <v>0.12522796352583587</v>
      </c>
      <c r="E236" s="8">
        <f t="shared" si="11"/>
        <v>0.57809228993074346</v>
      </c>
      <c r="F236" t="str">
        <f t="shared" si="10"/>
        <v>A</v>
      </c>
    </row>
    <row r="237" spans="1:6" x14ac:dyDescent="0.25">
      <c r="A237">
        <v>207</v>
      </c>
      <c r="B237" t="s">
        <v>1480</v>
      </c>
      <c r="C237" s="12">
        <v>240.69999999999996</v>
      </c>
      <c r="D237" s="8">
        <f t="shared" si="9"/>
        <v>0.12583586626139817</v>
      </c>
      <c r="E237" s="8">
        <f t="shared" si="11"/>
        <v>0.57934404020994301</v>
      </c>
      <c r="F237" t="str">
        <f t="shared" si="10"/>
        <v>A</v>
      </c>
    </row>
    <row r="238" spans="1:6" x14ac:dyDescent="0.25">
      <c r="A238">
        <v>208</v>
      </c>
      <c r="B238" t="s">
        <v>1164</v>
      </c>
      <c r="C238" s="12">
        <v>240</v>
      </c>
      <c r="D238" s="8">
        <f t="shared" si="9"/>
        <v>0.1264437689969605</v>
      </c>
      <c r="E238" s="8">
        <f t="shared" si="11"/>
        <v>0.58059215016843035</v>
      </c>
      <c r="F238" t="str">
        <f t="shared" si="10"/>
        <v>A</v>
      </c>
    </row>
    <row r="239" spans="1:6" x14ac:dyDescent="0.25">
      <c r="A239">
        <v>209</v>
      </c>
      <c r="B239" t="s">
        <v>1163</v>
      </c>
      <c r="C239" s="12">
        <v>240</v>
      </c>
      <c r="D239" s="8">
        <f t="shared" si="9"/>
        <v>0.1270516717325228</v>
      </c>
      <c r="E239" s="8">
        <f t="shared" si="11"/>
        <v>0.5818402601269177</v>
      </c>
      <c r="F239" t="str">
        <f t="shared" si="10"/>
        <v>A</v>
      </c>
    </row>
    <row r="240" spans="1:6" x14ac:dyDescent="0.25">
      <c r="A240">
        <v>210</v>
      </c>
      <c r="B240" t="s">
        <v>160</v>
      </c>
      <c r="C240" s="12">
        <v>240</v>
      </c>
      <c r="D240" s="8">
        <f t="shared" si="9"/>
        <v>0.1276595744680851</v>
      </c>
      <c r="E240" s="8">
        <f t="shared" si="11"/>
        <v>0.58308837008540504</v>
      </c>
      <c r="F240" t="str">
        <f t="shared" si="10"/>
        <v>A</v>
      </c>
    </row>
    <row r="241" spans="1:6" x14ac:dyDescent="0.25">
      <c r="A241">
        <v>211</v>
      </c>
      <c r="B241" t="s">
        <v>448</v>
      </c>
      <c r="C241" s="12">
        <v>239.40000000000003</v>
      </c>
      <c r="D241" s="8">
        <f t="shared" si="9"/>
        <v>0.12826747720364742</v>
      </c>
      <c r="E241" s="8">
        <f t="shared" si="11"/>
        <v>0.58433335976899614</v>
      </c>
      <c r="F241" t="str">
        <f t="shared" si="10"/>
        <v>A</v>
      </c>
    </row>
    <row r="242" spans="1:6" x14ac:dyDescent="0.25">
      <c r="A242">
        <v>212</v>
      </c>
      <c r="B242" t="s">
        <v>660</v>
      </c>
      <c r="C242" s="12">
        <v>238.4</v>
      </c>
      <c r="D242" s="8">
        <f t="shared" si="9"/>
        <v>0.12887537993920972</v>
      </c>
      <c r="E242" s="8">
        <f t="shared" si="11"/>
        <v>0.58557314899442692</v>
      </c>
      <c r="F242" t="str">
        <f t="shared" si="10"/>
        <v>A</v>
      </c>
    </row>
    <row r="243" spans="1:6" x14ac:dyDescent="0.25">
      <c r="A243">
        <v>213</v>
      </c>
      <c r="B243" t="s">
        <v>18</v>
      </c>
      <c r="C243" s="12">
        <v>238</v>
      </c>
      <c r="D243" s="8">
        <f t="shared" si="9"/>
        <v>0.12948328267477205</v>
      </c>
      <c r="E243" s="8">
        <f t="shared" si="11"/>
        <v>0.5868108580365935</v>
      </c>
      <c r="F243" t="str">
        <f t="shared" si="10"/>
        <v>A</v>
      </c>
    </row>
    <row r="244" spans="1:6" x14ac:dyDescent="0.25">
      <c r="A244">
        <v>214</v>
      </c>
      <c r="B244" t="s">
        <v>216</v>
      </c>
      <c r="C244" s="12">
        <v>234.54999999999998</v>
      </c>
      <c r="D244" s="8">
        <f t="shared" si="9"/>
        <v>0.13009118541033435</v>
      </c>
      <c r="E244" s="8">
        <f t="shared" si="11"/>
        <v>0.58803062549810681</v>
      </c>
      <c r="F244" t="str">
        <f t="shared" si="10"/>
        <v>A</v>
      </c>
    </row>
    <row r="245" spans="1:6" x14ac:dyDescent="0.25">
      <c r="A245">
        <v>215</v>
      </c>
      <c r="B245" t="s">
        <v>7</v>
      </c>
      <c r="C245" s="12">
        <v>231.14000000000004</v>
      </c>
      <c r="D245" s="8">
        <f t="shared" si="9"/>
        <v>0.13069908814589665</v>
      </c>
      <c r="E245" s="8">
        <f t="shared" si="11"/>
        <v>0.5892326593972933</v>
      </c>
      <c r="F245" t="str">
        <f t="shared" si="10"/>
        <v>A</v>
      </c>
    </row>
    <row r="246" spans="1:6" x14ac:dyDescent="0.25">
      <c r="A246">
        <v>216</v>
      </c>
      <c r="B246" t="s">
        <v>667</v>
      </c>
      <c r="C246" s="12">
        <v>230.10000000000002</v>
      </c>
      <c r="D246" s="8">
        <f t="shared" si="9"/>
        <v>0.13130699088145897</v>
      </c>
      <c r="E246" s="8">
        <f t="shared" si="11"/>
        <v>0.59042928481999302</v>
      </c>
      <c r="F246" t="str">
        <f t="shared" si="10"/>
        <v>A</v>
      </c>
    </row>
    <row r="247" spans="1:6" x14ac:dyDescent="0.25">
      <c r="A247">
        <v>217</v>
      </c>
      <c r="B247" t="s">
        <v>89</v>
      </c>
      <c r="C247" s="12">
        <v>228.75</v>
      </c>
      <c r="D247" s="8">
        <f t="shared" si="9"/>
        <v>0.13191489361702127</v>
      </c>
      <c r="E247" s="8">
        <f t="shared" si="11"/>
        <v>0.5916188896241763</v>
      </c>
      <c r="F247" t="str">
        <f t="shared" si="10"/>
        <v>A</v>
      </c>
    </row>
    <row r="248" spans="1:6" x14ac:dyDescent="0.25">
      <c r="A248">
        <v>218</v>
      </c>
      <c r="B248" t="s">
        <v>1472</v>
      </c>
      <c r="C248" s="12">
        <v>228</v>
      </c>
      <c r="D248" s="8">
        <f t="shared" si="9"/>
        <v>0.1325227963525836</v>
      </c>
      <c r="E248" s="8">
        <f t="shared" si="11"/>
        <v>0.59280459408473929</v>
      </c>
      <c r="F248" t="str">
        <f t="shared" si="10"/>
        <v>A</v>
      </c>
    </row>
    <row r="249" spans="1:6" x14ac:dyDescent="0.25">
      <c r="A249">
        <v>219</v>
      </c>
      <c r="B249" t="s">
        <v>854</v>
      </c>
      <c r="C249" s="12">
        <v>225</v>
      </c>
      <c r="D249" s="8">
        <f t="shared" si="9"/>
        <v>0.1331306990881459</v>
      </c>
      <c r="E249" s="8">
        <f t="shared" si="11"/>
        <v>0.59397469717082119</v>
      </c>
      <c r="F249" t="str">
        <f t="shared" si="10"/>
        <v>A</v>
      </c>
    </row>
    <row r="250" spans="1:6" x14ac:dyDescent="0.25">
      <c r="A250">
        <v>220</v>
      </c>
      <c r="B250" t="s">
        <v>528</v>
      </c>
      <c r="C250" s="12">
        <v>224.40000000000003</v>
      </c>
      <c r="D250" s="8">
        <f t="shared" si="9"/>
        <v>0.1337386018237082</v>
      </c>
      <c r="E250" s="8">
        <f t="shared" si="11"/>
        <v>0.59514167998200684</v>
      </c>
      <c r="F250" t="str">
        <f t="shared" si="10"/>
        <v>A</v>
      </c>
    </row>
    <row r="251" spans="1:6" x14ac:dyDescent="0.25">
      <c r="A251">
        <v>221</v>
      </c>
      <c r="B251" t="s">
        <v>540</v>
      </c>
      <c r="C251" s="12">
        <v>224.4</v>
      </c>
      <c r="D251" s="8">
        <f t="shared" si="9"/>
        <v>0.13434650455927052</v>
      </c>
      <c r="E251" s="8">
        <f t="shared" si="11"/>
        <v>0.5963086627931925</v>
      </c>
      <c r="F251" t="str">
        <f t="shared" si="10"/>
        <v>A</v>
      </c>
    </row>
    <row r="252" spans="1:6" x14ac:dyDescent="0.25">
      <c r="A252">
        <v>222</v>
      </c>
      <c r="B252" t="s">
        <v>147</v>
      </c>
      <c r="C252" s="12">
        <v>224.20000000000005</v>
      </c>
      <c r="D252" s="8">
        <f t="shared" si="9"/>
        <v>0.13495440729483282</v>
      </c>
      <c r="E252" s="8">
        <f t="shared" si="11"/>
        <v>0.59747460551274612</v>
      </c>
      <c r="F252" t="str">
        <f t="shared" si="10"/>
        <v>A</v>
      </c>
    </row>
    <row r="253" spans="1:6" x14ac:dyDescent="0.25">
      <c r="A253">
        <v>223</v>
      </c>
      <c r="B253" t="s">
        <v>542</v>
      </c>
      <c r="C253" s="12">
        <v>223.60000000000002</v>
      </c>
      <c r="D253" s="8">
        <f t="shared" si="9"/>
        <v>0.13556231003039515</v>
      </c>
      <c r="E253" s="8">
        <f t="shared" si="11"/>
        <v>0.59863742795740349</v>
      </c>
      <c r="F253" t="str">
        <f t="shared" si="10"/>
        <v>A</v>
      </c>
    </row>
    <row r="254" spans="1:6" x14ac:dyDescent="0.25">
      <c r="A254">
        <v>224</v>
      </c>
      <c r="B254" t="s">
        <v>134</v>
      </c>
      <c r="C254" s="12">
        <v>223.08</v>
      </c>
      <c r="D254" s="8">
        <f t="shared" si="9"/>
        <v>0.13617021276595745</v>
      </c>
      <c r="E254" s="8">
        <f t="shared" si="11"/>
        <v>0.59979754616381753</v>
      </c>
      <c r="F254" t="str">
        <f t="shared" si="10"/>
        <v>A</v>
      </c>
    </row>
    <row r="255" spans="1:6" x14ac:dyDescent="0.25">
      <c r="A255">
        <v>225</v>
      </c>
      <c r="B255" t="s">
        <v>1682</v>
      </c>
      <c r="C255" s="12">
        <v>221.39999999999998</v>
      </c>
      <c r="D255" s="8">
        <f t="shared" si="9"/>
        <v>0.13677811550151975</v>
      </c>
      <c r="E255" s="8">
        <f t="shared" si="11"/>
        <v>0.6009489276005221</v>
      </c>
      <c r="F255" t="str">
        <f t="shared" si="10"/>
        <v>B</v>
      </c>
    </row>
    <row r="256" spans="1:6" x14ac:dyDescent="0.25">
      <c r="A256">
        <v>226</v>
      </c>
      <c r="B256" t="s">
        <v>761</v>
      </c>
      <c r="C256" s="12">
        <v>220.35</v>
      </c>
      <c r="D256" s="8">
        <f t="shared" si="9"/>
        <v>0.13738601823708207</v>
      </c>
      <c r="E256" s="8">
        <f t="shared" si="11"/>
        <v>0.60209484855615825</v>
      </c>
      <c r="F256" t="str">
        <f t="shared" si="10"/>
        <v>B</v>
      </c>
    </row>
    <row r="257" spans="1:6" x14ac:dyDescent="0.25">
      <c r="A257">
        <v>227</v>
      </c>
      <c r="B257" t="s">
        <v>581</v>
      </c>
      <c r="C257" s="12">
        <v>218.00000000000003</v>
      </c>
      <c r="D257" s="8">
        <f t="shared" si="9"/>
        <v>0.13799392097264437</v>
      </c>
      <c r="E257" s="8">
        <f t="shared" si="11"/>
        <v>0.60322854843511753</v>
      </c>
      <c r="F257" t="str">
        <f t="shared" si="10"/>
        <v>B</v>
      </c>
    </row>
    <row r="258" spans="1:6" x14ac:dyDescent="0.25">
      <c r="A258">
        <v>228</v>
      </c>
      <c r="B258" t="s">
        <v>787</v>
      </c>
      <c r="C258" s="12">
        <v>217.8</v>
      </c>
      <c r="D258" s="8">
        <f t="shared" si="9"/>
        <v>0.1386018237082067</v>
      </c>
      <c r="E258" s="8">
        <f t="shared" si="11"/>
        <v>0.60436120822244477</v>
      </c>
      <c r="F258" t="str">
        <f t="shared" si="10"/>
        <v>B</v>
      </c>
    </row>
    <row r="259" spans="1:6" x14ac:dyDescent="0.25">
      <c r="A259">
        <v>229</v>
      </c>
      <c r="B259" t="s">
        <v>444</v>
      </c>
      <c r="C259" s="12">
        <v>217.8</v>
      </c>
      <c r="D259" s="8">
        <f t="shared" si="9"/>
        <v>0.139209726443769</v>
      </c>
      <c r="E259" s="8">
        <f t="shared" si="11"/>
        <v>0.60549386800977201</v>
      </c>
      <c r="F259" t="str">
        <f t="shared" si="10"/>
        <v>B</v>
      </c>
    </row>
    <row r="260" spans="1:6" x14ac:dyDescent="0.25">
      <c r="A260">
        <v>230</v>
      </c>
      <c r="B260" t="s">
        <v>9</v>
      </c>
      <c r="C260" s="12">
        <v>217.8</v>
      </c>
      <c r="D260" s="8">
        <f t="shared" si="9"/>
        <v>0.1398176291793313</v>
      </c>
      <c r="E260" s="8">
        <f t="shared" si="11"/>
        <v>0.60662652779709925</v>
      </c>
      <c r="F260" t="str">
        <f t="shared" si="10"/>
        <v>B</v>
      </c>
    </row>
    <row r="261" spans="1:6" x14ac:dyDescent="0.25">
      <c r="A261">
        <v>231</v>
      </c>
      <c r="B261" t="s">
        <v>54</v>
      </c>
      <c r="C261" s="12">
        <v>217.8</v>
      </c>
      <c r="D261" s="8">
        <f t="shared" si="9"/>
        <v>0.14042553191489363</v>
      </c>
      <c r="E261" s="8">
        <f t="shared" si="11"/>
        <v>0.60775918758442649</v>
      </c>
      <c r="F261" t="str">
        <f t="shared" si="10"/>
        <v>B</v>
      </c>
    </row>
    <row r="262" spans="1:6" x14ac:dyDescent="0.25">
      <c r="A262">
        <v>232</v>
      </c>
      <c r="B262" t="s">
        <v>188</v>
      </c>
      <c r="C262" s="12">
        <v>217.5</v>
      </c>
      <c r="D262" s="8">
        <f t="shared" si="9"/>
        <v>0.14103343465045592</v>
      </c>
      <c r="E262" s="8">
        <f t="shared" si="11"/>
        <v>0.6088902872343056</v>
      </c>
      <c r="F262" t="str">
        <f t="shared" si="10"/>
        <v>B</v>
      </c>
    </row>
    <row r="263" spans="1:6" x14ac:dyDescent="0.25">
      <c r="A263">
        <v>233</v>
      </c>
      <c r="B263" t="s">
        <v>994</v>
      </c>
      <c r="C263" s="12">
        <v>217.5</v>
      </c>
      <c r="D263" s="8">
        <f t="shared" si="9"/>
        <v>0.14164133738601822</v>
      </c>
      <c r="E263" s="8">
        <f t="shared" si="11"/>
        <v>0.61002138688418472</v>
      </c>
      <c r="F263" t="str">
        <f t="shared" si="10"/>
        <v>B</v>
      </c>
    </row>
    <row r="264" spans="1:6" x14ac:dyDescent="0.25">
      <c r="A264">
        <v>234</v>
      </c>
      <c r="B264" t="s">
        <v>995</v>
      </c>
      <c r="C264" s="12">
        <v>216.90000000000003</v>
      </c>
      <c r="D264" s="8">
        <f t="shared" si="9"/>
        <v>0.14224924012158055</v>
      </c>
      <c r="E264" s="8">
        <f t="shared" si="11"/>
        <v>0.61114936625916771</v>
      </c>
      <c r="F264" t="str">
        <f t="shared" si="10"/>
        <v>B</v>
      </c>
    </row>
    <row r="265" spans="1:6" x14ac:dyDescent="0.25">
      <c r="A265">
        <v>235</v>
      </c>
      <c r="B265" t="s">
        <v>201</v>
      </c>
      <c r="C265" s="12">
        <v>216</v>
      </c>
      <c r="D265" s="8">
        <f t="shared" si="9"/>
        <v>0.14285714285714285</v>
      </c>
      <c r="E265" s="8">
        <f t="shared" si="11"/>
        <v>0.61227266522180634</v>
      </c>
      <c r="F265" t="str">
        <f t="shared" si="10"/>
        <v>B</v>
      </c>
    </row>
    <row r="266" spans="1:6" x14ac:dyDescent="0.25">
      <c r="A266">
        <v>236</v>
      </c>
      <c r="B266" t="s">
        <v>897</v>
      </c>
      <c r="C266" s="12">
        <v>215.8</v>
      </c>
      <c r="D266" s="8">
        <f t="shared" si="9"/>
        <v>0.14346504559270518</v>
      </c>
      <c r="E266" s="8">
        <f t="shared" si="11"/>
        <v>0.61339492409281293</v>
      </c>
      <c r="F266" t="str">
        <f t="shared" si="10"/>
        <v>B</v>
      </c>
    </row>
    <row r="267" spans="1:6" x14ac:dyDescent="0.25">
      <c r="A267">
        <v>237</v>
      </c>
      <c r="B267" t="s">
        <v>200</v>
      </c>
      <c r="C267" s="12">
        <v>215</v>
      </c>
      <c r="D267" s="8">
        <f t="shared" si="9"/>
        <v>0.14407294832826747</v>
      </c>
      <c r="E267" s="8">
        <f t="shared" si="11"/>
        <v>0.61451302259729113</v>
      </c>
      <c r="F267" t="str">
        <f t="shared" si="10"/>
        <v>B</v>
      </c>
    </row>
    <row r="268" spans="1:6" x14ac:dyDescent="0.25">
      <c r="A268">
        <v>238</v>
      </c>
      <c r="B268" t="s">
        <v>985</v>
      </c>
      <c r="C268" s="12">
        <v>214.20000000000005</v>
      </c>
      <c r="D268" s="8">
        <f t="shared" si="9"/>
        <v>0.14468085106382977</v>
      </c>
      <c r="E268" s="8">
        <f t="shared" si="11"/>
        <v>0.61562696073524104</v>
      </c>
      <c r="F268" t="str">
        <f t="shared" si="10"/>
        <v>B</v>
      </c>
    </row>
    <row r="269" spans="1:6" x14ac:dyDescent="0.25">
      <c r="A269">
        <v>239</v>
      </c>
      <c r="B269" t="s">
        <v>541</v>
      </c>
      <c r="C269" s="12">
        <v>213.72000000000003</v>
      </c>
      <c r="D269" s="8">
        <f t="shared" si="9"/>
        <v>0.1452887537993921</v>
      </c>
      <c r="E269" s="8">
        <f t="shared" si="11"/>
        <v>0.61673840265327406</v>
      </c>
      <c r="F269" t="str">
        <f t="shared" si="10"/>
        <v>B</v>
      </c>
    </row>
    <row r="270" spans="1:6" x14ac:dyDescent="0.25">
      <c r="A270">
        <v>240</v>
      </c>
      <c r="B270" t="s">
        <v>109</v>
      </c>
      <c r="C270" s="12">
        <v>212.40000000000003</v>
      </c>
      <c r="D270" s="8">
        <f t="shared" si="9"/>
        <v>0.1458966565349544</v>
      </c>
      <c r="E270" s="8">
        <f t="shared" si="11"/>
        <v>0.61784297996653537</v>
      </c>
      <c r="F270" t="str">
        <f t="shared" si="10"/>
        <v>B</v>
      </c>
    </row>
    <row r="271" spans="1:6" x14ac:dyDescent="0.25">
      <c r="A271">
        <v>241</v>
      </c>
      <c r="B271" t="s">
        <v>695</v>
      </c>
      <c r="C271" s="12">
        <v>212</v>
      </c>
      <c r="D271" s="8">
        <f t="shared" si="9"/>
        <v>0.14650455927051673</v>
      </c>
      <c r="E271" s="8">
        <f t="shared" si="11"/>
        <v>0.61894547709653247</v>
      </c>
      <c r="F271" t="str">
        <f t="shared" si="10"/>
        <v>B</v>
      </c>
    </row>
    <row r="272" spans="1:6" x14ac:dyDescent="0.25">
      <c r="A272">
        <v>242</v>
      </c>
      <c r="B272" t="s">
        <v>489</v>
      </c>
      <c r="C272" s="12">
        <v>211</v>
      </c>
      <c r="D272" s="8">
        <f t="shared" si="9"/>
        <v>0.14711246200607903</v>
      </c>
      <c r="E272" s="8">
        <f t="shared" si="11"/>
        <v>0.62004277376836925</v>
      </c>
      <c r="F272" t="str">
        <f t="shared" si="10"/>
        <v>B</v>
      </c>
    </row>
    <row r="273" spans="1:6" x14ac:dyDescent="0.25">
      <c r="A273">
        <v>243</v>
      </c>
      <c r="B273" t="s">
        <v>694</v>
      </c>
      <c r="C273" s="12">
        <v>210.60000000000002</v>
      </c>
      <c r="D273" s="8">
        <f t="shared" si="9"/>
        <v>0.14772036474164132</v>
      </c>
      <c r="E273" s="8">
        <f t="shared" si="11"/>
        <v>0.62113799025694194</v>
      </c>
      <c r="F273" t="str">
        <f t="shared" si="10"/>
        <v>B</v>
      </c>
    </row>
    <row r="274" spans="1:6" x14ac:dyDescent="0.25">
      <c r="A274">
        <v>244</v>
      </c>
      <c r="B274" t="s">
        <v>596</v>
      </c>
      <c r="C274" s="12">
        <v>210.1</v>
      </c>
      <c r="D274" s="8">
        <f t="shared" si="9"/>
        <v>0.14832826747720365</v>
      </c>
      <c r="E274" s="8">
        <f t="shared" si="11"/>
        <v>0.62223060651643436</v>
      </c>
      <c r="F274" t="str">
        <f t="shared" si="10"/>
        <v>B</v>
      </c>
    </row>
    <row r="275" spans="1:6" x14ac:dyDescent="0.25">
      <c r="A275">
        <v>245</v>
      </c>
      <c r="B275" t="s">
        <v>399</v>
      </c>
      <c r="C275" s="12">
        <v>210</v>
      </c>
      <c r="D275" s="8">
        <f t="shared" si="9"/>
        <v>0.14893617021276595</v>
      </c>
      <c r="E275" s="8">
        <f t="shared" si="11"/>
        <v>0.62332270273011081</v>
      </c>
      <c r="F275" t="str">
        <f t="shared" si="10"/>
        <v>B</v>
      </c>
    </row>
    <row r="276" spans="1:6" x14ac:dyDescent="0.25">
      <c r="A276">
        <v>246</v>
      </c>
      <c r="B276" t="s">
        <v>209</v>
      </c>
      <c r="C276" s="12">
        <v>208.75</v>
      </c>
      <c r="D276" s="8">
        <f t="shared" si="9"/>
        <v>0.14954407294832828</v>
      </c>
      <c r="E276" s="8">
        <f t="shared" si="11"/>
        <v>0.6244082983710868</v>
      </c>
      <c r="F276" t="str">
        <f t="shared" si="10"/>
        <v>B</v>
      </c>
    </row>
    <row r="277" spans="1:6" x14ac:dyDescent="0.25">
      <c r="A277">
        <v>247</v>
      </c>
      <c r="B277" t="s">
        <v>247</v>
      </c>
      <c r="C277" s="12">
        <v>208.5</v>
      </c>
      <c r="D277" s="8">
        <f t="shared" si="9"/>
        <v>0.15015197568389058</v>
      </c>
      <c r="E277" s="8">
        <f t="shared" si="11"/>
        <v>0.62549259389752265</v>
      </c>
      <c r="F277" t="str">
        <f t="shared" si="10"/>
        <v>B</v>
      </c>
    </row>
    <row r="278" spans="1:6" x14ac:dyDescent="0.25">
      <c r="A278">
        <v>248</v>
      </c>
      <c r="B278" t="s">
        <v>997</v>
      </c>
      <c r="C278" s="12">
        <v>207.5</v>
      </c>
      <c r="D278" s="8">
        <f t="shared" si="9"/>
        <v>0.15075987841945288</v>
      </c>
      <c r="E278" s="8">
        <f t="shared" si="11"/>
        <v>0.62657168896579818</v>
      </c>
      <c r="F278" t="str">
        <f t="shared" si="10"/>
        <v>B</v>
      </c>
    </row>
    <row r="279" spans="1:6" x14ac:dyDescent="0.25">
      <c r="A279">
        <v>249</v>
      </c>
      <c r="B279" t="s">
        <v>436</v>
      </c>
      <c r="C279" s="12">
        <v>204.6</v>
      </c>
      <c r="D279" s="8">
        <f t="shared" si="9"/>
        <v>0.1513677811550152</v>
      </c>
      <c r="E279" s="8">
        <f t="shared" si="11"/>
        <v>0.62763570270540869</v>
      </c>
      <c r="F279" t="str">
        <f t="shared" si="10"/>
        <v>B</v>
      </c>
    </row>
    <row r="280" spans="1:6" x14ac:dyDescent="0.25">
      <c r="A280">
        <v>250</v>
      </c>
      <c r="B280" t="s">
        <v>465</v>
      </c>
      <c r="C280" s="12">
        <v>202.79999999999995</v>
      </c>
      <c r="D280" s="8">
        <f t="shared" si="9"/>
        <v>0.1519756838905775</v>
      </c>
      <c r="E280" s="8">
        <f t="shared" si="11"/>
        <v>0.62869035562033049</v>
      </c>
      <c r="F280" t="str">
        <f t="shared" si="10"/>
        <v>B</v>
      </c>
    </row>
    <row r="281" spans="1:6" x14ac:dyDescent="0.25">
      <c r="A281">
        <v>251</v>
      </c>
      <c r="B281" t="s">
        <v>131</v>
      </c>
      <c r="C281" s="12">
        <v>202.30000000000007</v>
      </c>
      <c r="D281" s="8">
        <f t="shared" si="9"/>
        <v>0.15258358662613983</v>
      </c>
      <c r="E281" s="8">
        <f t="shared" si="11"/>
        <v>0.62974240830617212</v>
      </c>
      <c r="F281" t="str">
        <f t="shared" si="10"/>
        <v>B</v>
      </c>
    </row>
    <row r="282" spans="1:6" x14ac:dyDescent="0.25">
      <c r="A282">
        <v>252</v>
      </c>
      <c r="B282" t="s">
        <v>59</v>
      </c>
      <c r="C282" s="12">
        <v>201.60000000000002</v>
      </c>
      <c r="D282" s="8">
        <f t="shared" si="9"/>
        <v>0.15319148936170213</v>
      </c>
      <c r="E282" s="8">
        <f t="shared" si="11"/>
        <v>0.63079082067130143</v>
      </c>
      <c r="F282" t="str">
        <f t="shared" si="10"/>
        <v>B</v>
      </c>
    </row>
    <row r="283" spans="1:6" x14ac:dyDescent="0.25">
      <c r="A283">
        <v>253</v>
      </c>
      <c r="B283" t="s">
        <v>572</v>
      </c>
      <c r="C283" s="12">
        <v>201.60000000000002</v>
      </c>
      <c r="D283" s="8">
        <f t="shared" si="9"/>
        <v>0.15379939209726443</v>
      </c>
      <c r="E283" s="8">
        <f t="shared" si="11"/>
        <v>0.63183923303643075</v>
      </c>
      <c r="F283" t="str">
        <f t="shared" si="10"/>
        <v>B</v>
      </c>
    </row>
    <row r="284" spans="1:6" x14ac:dyDescent="0.25">
      <c r="A284">
        <v>254</v>
      </c>
      <c r="B284" t="s">
        <v>863</v>
      </c>
      <c r="C284" s="12">
        <v>200.88</v>
      </c>
      <c r="D284" s="8">
        <f t="shared" si="9"/>
        <v>0.15440729483282675</v>
      </c>
      <c r="E284" s="8">
        <f t="shared" si="11"/>
        <v>0.63288390107168468</v>
      </c>
      <c r="F284" t="str">
        <f t="shared" si="10"/>
        <v>B</v>
      </c>
    </row>
    <row r="285" spans="1:6" x14ac:dyDescent="0.25">
      <c r="A285">
        <v>255</v>
      </c>
      <c r="B285" t="s">
        <v>1397</v>
      </c>
      <c r="C285" s="12">
        <v>200.60000000000002</v>
      </c>
      <c r="D285" s="8">
        <f t="shared" si="9"/>
        <v>0.15501519756838905</v>
      </c>
      <c r="E285" s="8">
        <f t="shared" si="11"/>
        <v>0.63392711297865367</v>
      </c>
      <c r="F285" t="str">
        <f t="shared" si="10"/>
        <v>B</v>
      </c>
    </row>
    <row r="286" spans="1:6" x14ac:dyDescent="0.25">
      <c r="A286">
        <v>256</v>
      </c>
      <c r="B286" t="s">
        <v>197</v>
      </c>
      <c r="C286" s="12">
        <v>199.2</v>
      </c>
      <c r="D286" s="8">
        <f t="shared" si="9"/>
        <v>0.15562310030395138</v>
      </c>
      <c r="E286" s="8">
        <f t="shared" si="11"/>
        <v>0.63496304424419814</v>
      </c>
      <c r="F286" t="str">
        <f t="shared" si="10"/>
        <v>B</v>
      </c>
    </row>
    <row r="287" spans="1:6" x14ac:dyDescent="0.25">
      <c r="A287">
        <v>257</v>
      </c>
      <c r="B287" t="s">
        <v>196</v>
      </c>
      <c r="C287" s="12">
        <v>199.2</v>
      </c>
      <c r="D287" s="8">
        <f t="shared" ref="D287:D350" si="12">A287/$C$3</f>
        <v>0.15623100303951368</v>
      </c>
      <c r="E287" s="8">
        <f t="shared" si="11"/>
        <v>0.6359989755097426</v>
      </c>
      <c r="F287" t="str">
        <f t="shared" ref="F287:F350" si="13">IF(E287&lt;$C$7,$B$7,IF(E287&lt;$C$7+$C$8,$B$8,$B$9))</f>
        <v>B</v>
      </c>
    </row>
    <row r="288" spans="1:6" x14ac:dyDescent="0.25">
      <c r="A288">
        <v>258</v>
      </c>
      <c r="B288" t="s">
        <v>924</v>
      </c>
      <c r="C288" s="12">
        <v>199.2</v>
      </c>
      <c r="D288" s="8">
        <f t="shared" si="12"/>
        <v>0.15683890577507598</v>
      </c>
      <c r="E288" s="8">
        <f t="shared" ref="E288:E351" si="14">C288/$C$4+E287</f>
        <v>0.63703490677528707</v>
      </c>
      <c r="F288" t="str">
        <f t="shared" si="13"/>
        <v>B</v>
      </c>
    </row>
    <row r="289" spans="1:6" x14ac:dyDescent="0.25">
      <c r="A289">
        <v>259</v>
      </c>
      <c r="B289" t="s">
        <v>852</v>
      </c>
      <c r="C289" s="12">
        <v>198</v>
      </c>
      <c r="D289" s="8">
        <f t="shared" si="12"/>
        <v>0.1574468085106383</v>
      </c>
      <c r="E289" s="8">
        <f t="shared" si="14"/>
        <v>0.63806459749103916</v>
      </c>
      <c r="F289" t="str">
        <f t="shared" si="13"/>
        <v>B</v>
      </c>
    </row>
    <row r="290" spans="1:6" x14ac:dyDescent="0.25">
      <c r="A290">
        <v>260</v>
      </c>
      <c r="B290" t="s">
        <v>864</v>
      </c>
      <c r="C290" s="12">
        <v>198</v>
      </c>
      <c r="D290" s="8">
        <f t="shared" si="12"/>
        <v>0.1580547112462006</v>
      </c>
      <c r="E290" s="8">
        <f t="shared" si="14"/>
        <v>0.63909428820679126</v>
      </c>
      <c r="F290" t="str">
        <f t="shared" si="13"/>
        <v>B</v>
      </c>
    </row>
    <row r="291" spans="1:6" x14ac:dyDescent="0.25">
      <c r="A291">
        <v>261</v>
      </c>
      <c r="B291" t="s">
        <v>941</v>
      </c>
      <c r="C291" s="12">
        <v>198</v>
      </c>
      <c r="D291" s="8">
        <f t="shared" si="12"/>
        <v>0.15866261398176293</v>
      </c>
      <c r="E291" s="8">
        <f t="shared" si="14"/>
        <v>0.64012397892254336</v>
      </c>
      <c r="F291" t="str">
        <f t="shared" si="13"/>
        <v>B</v>
      </c>
    </row>
    <row r="292" spans="1:6" x14ac:dyDescent="0.25">
      <c r="A292">
        <v>262</v>
      </c>
      <c r="B292" t="s">
        <v>1139</v>
      </c>
      <c r="C292" s="12">
        <v>197.99999999999997</v>
      </c>
      <c r="D292" s="8">
        <f t="shared" si="12"/>
        <v>0.15927051671732523</v>
      </c>
      <c r="E292" s="8">
        <f t="shared" si="14"/>
        <v>0.64115366963829545</v>
      </c>
      <c r="F292" t="str">
        <f t="shared" si="13"/>
        <v>B</v>
      </c>
    </row>
    <row r="293" spans="1:6" x14ac:dyDescent="0.25">
      <c r="A293">
        <v>263</v>
      </c>
      <c r="B293" t="s">
        <v>991</v>
      </c>
      <c r="C293" s="12">
        <v>197</v>
      </c>
      <c r="D293" s="8">
        <f t="shared" si="12"/>
        <v>0.15987841945288753</v>
      </c>
      <c r="E293" s="8">
        <f t="shared" si="14"/>
        <v>0.64217815989588711</v>
      </c>
      <c r="F293" t="str">
        <f t="shared" si="13"/>
        <v>B</v>
      </c>
    </row>
    <row r="294" spans="1:6" x14ac:dyDescent="0.25">
      <c r="A294">
        <v>264</v>
      </c>
      <c r="B294" t="s">
        <v>1546</v>
      </c>
      <c r="C294" s="12">
        <v>195</v>
      </c>
      <c r="D294" s="8">
        <f t="shared" si="12"/>
        <v>0.16048632218844985</v>
      </c>
      <c r="E294" s="8">
        <f t="shared" si="14"/>
        <v>0.64319224923715812</v>
      </c>
      <c r="F294" t="str">
        <f t="shared" si="13"/>
        <v>B</v>
      </c>
    </row>
    <row r="295" spans="1:6" x14ac:dyDescent="0.25">
      <c r="A295">
        <v>265</v>
      </c>
      <c r="B295" t="s">
        <v>162</v>
      </c>
      <c r="C295" s="12">
        <v>195</v>
      </c>
      <c r="D295" s="8">
        <f t="shared" si="12"/>
        <v>0.16109422492401215</v>
      </c>
      <c r="E295" s="8">
        <f t="shared" si="14"/>
        <v>0.64420633857842913</v>
      </c>
      <c r="F295" t="str">
        <f t="shared" si="13"/>
        <v>B</v>
      </c>
    </row>
    <row r="296" spans="1:6" x14ac:dyDescent="0.25">
      <c r="A296">
        <v>266</v>
      </c>
      <c r="B296" t="s">
        <v>1547</v>
      </c>
      <c r="C296" s="12">
        <v>195</v>
      </c>
      <c r="D296" s="8">
        <f t="shared" si="12"/>
        <v>0.16170212765957448</v>
      </c>
      <c r="E296" s="8">
        <f t="shared" si="14"/>
        <v>0.64522042791970013</v>
      </c>
      <c r="F296" t="str">
        <f t="shared" si="13"/>
        <v>B</v>
      </c>
    </row>
    <row r="297" spans="1:6" x14ac:dyDescent="0.25">
      <c r="A297">
        <v>267</v>
      </c>
      <c r="B297" t="s">
        <v>1293</v>
      </c>
      <c r="C297" s="12">
        <v>194.70000000000002</v>
      </c>
      <c r="D297" s="8">
        <f t="shared" si="12"/>
        <v>0.16231003039513678</v>
      </c>
      <c r="E297" s="8">
        <f t="shared" si="14"/>
        <v>0.64623295712352302</v>
      </c>
      <c r="F297" t="str">
        <f t="shared" si="13"/>
        <v>B</v>
      </c>
    </row>
    <row r="298" spans="1:6" x14ac:dyDescent="0.25">
      <c r="A298">
        <v>268</v>
      </c>
      <c r="B298" t="s">
        <v>275</v>
      </c>
      <c r="C298" s="12">
        <v>194.40000000000003</v>
      </c>
      <c r="D298" s="8">
        <f t="shared" si="12"/>
        <v>0.16291793313069908</v>
      </c>
      <c r="E298" s="8">
        <f t="shared" si="14"/>
        <v>0.64724392618989779</v>
      </c>
      <c r="F298" t="str">
        <f t="shared" si="13"/>
        <v>B</v>
      </c>
    </row>
    <row r="299" spans="1:6" x14ac:dyDescent="0.25">
      <c r="A299">
        <v>269</v>
      </c>
      <c r="B299" t="s">
        <v>907</v>
      </c>
      <c r="C299" s="12">
        <v>193.8</v>
      </c>
      <c r="D299" s="8">
        <f t="shared" si="12"/>
        <v>0.1635258358662614</v>
      </c>
      <c r="E299" s="8">
        <f t="shared" si="14"/>
        <v>0.64825177498137632</v>
      </c>
      <c r="F299" t="str">
        <f t="shared" si="13"/>
        <v>B</v>
      </c>
    </row>
    <row r="300" spans="1:6" x14ac:dyDescent="0.25">
      <c r="A300">
        <v>270</v>
      </c>
      <c r="B300" t="s">
        <v>1097</v>
      </c>
      <c r="C300" s="12">
        <v>193.64999999999998</v>
      </c>
      <c r="D300" s="8">
        <f t="shared" si="12"/>
        <v>0.1641337386018237</v>
      </c>
      <c r="E300" s="8">
        <f t="shared" si="14"/>
        <v>0.64925884370413078</v>
      </c>
      <c r="F300" t="str">
        <f t="shared" si="13"/>
        <v>B</v>
      </c>
    </row>
    <row r="301" spans="1:6" x14ac:dyDescent="0.25">
      <c r="A301">
        <v>271</v>
      </c>
      <c r="B301" t="s">
        <v>988</v>
      </c>
      <c r="C301" s="12">
        <v>192</v>
      </c>
      <c r="D301" s="8">
        <f t="shared" si="12"/>
        <v>0.16474164133738603</v>
      </c>
      <c r="E301" s="8">
        <f t="shared" si="14"/>
        <v>0.6502573316709207</v>
      </c>
      <c r="F301" t="str">
        <f t="shared" si="13"/>
        <v>B</v>
      </c>
    </row>
    <row r="302" spans="1:6" x14ac:dyDescent="0.25">
      <c r="A302">
        <v>272</v>
      </c>
      <c r="B302" t="s">
        <v>785</v>
      </c>
      <c r="C302" s="12">
        <v>191.39999999999998</v>
      </c>
      <c r="D302" s="8">
        <f t="shared" si="12"/>
        <v>0.16534954407294833</v>
      </c>
      <c r="E302" s="8">
        <f t="shared" si="14"/>
        <v>0.65125269936281438</v>
      </c>
      <c r="F302" t="str">
        <f t="shared" si="13"/>
        <v>B</v>
      </c>
    </row>
    <row r="303" spans="1:6" x14ac:dyDescent="0.25">
      <c r="A303">
        <v>273</v>
      </c>
      <c r="B303" t="s">
        <v>732</v>
      </c>
      <c r="C303" s="12">
        <v>189.34999999999997</v>
      </c>
      <c r="D303" s="8">
        <f t="shared" si="12"/>
        <v>0.16595744680851063</v>
      </c>
      <c r="E303" s="8">
        <f t="shared" si="14"/>
        <v>0.65223740611547931</v>
      </c>
      <c r="F303" t="str">
        <f t="shared" si="13"/>
        <v>B</v>
      </c>
    </row>
    <row r="304" spans="1:6" x14ac:dyDescent="0.25">
      <c r="A304">
        <v>274</v>
      </c>
      <c r="B304" t="s">
        <v>990</v>
      </c>
      <c r="C304" s="12">
        <v>189.00000000000003</v>
      </c>
      <c r="D304" s="8">
        <f t="shared" si="12"/>
        <v>0.16656534954407295</v>
      </c>
      <c r="E304" s="8">
        <f t="shared" si="14"/>
        <v>0.65322029270778814</v>
      </c>
      <c r="F304" t="str">
        <f t="shared" si="13"/>
        <v>B</v>
      </c>
    </row>
    <row r="305" spans="1:6" x14ac:dyDescent="0.25">
      <c r="A305">
        <v>275</v>
      </c>
      <c r="B305" t="s">
        <v>699</v>
      </c>
      <c r="C305" s="12">
        <v>188.10000000000002</v>
      </c>
      <c r="D305" s="8">
        <f t="shared" si="12"/>
        <v>0.16717325227963525</v>
      </c>
      <c r="E305" s="8">
        <f t="shared" si="14"/>
        <v>0.65419849888775261</v>
      </c>
      <c r="F305" t="str">
        <f t="shared" si="13"/>
        <v>B</v>
      </c>
    </row>
    <row r="306" spans="1:6" x14ac:dyDescent="0.25">
      <c r="A306">
        <v>276</v>
      </c>
      <c r="B306" t="s">
        <v>1615</v>
      </c>
      <c r="C306" s="12">
        <v>187.5</v>
      </c>
      <c r="D306" s="8">
        <f t="shared" si="12"/>
        <v>0.16778115501519758</v>
      </c>
      <c r="E306" s="8">
        <f t="shared" si="14"/>
        <v>0.65517358479282084</v>
      </c>
      <c r="F306" t="str">
        <f t="shared" si="13"/>
        <v>B</v>
      </c>
    </row>
    <row r="307" spans="1:6" x14ac:dyDescent="0.25">
      <c r="A307">
        <v>277</v>
      </c>
      <c r="B307" t="s">
        <v>1353</v>
      </c>
      <c r="C307" s="12">
        <v>187.20000000000005</v>
      </c>
      <c r="D307" s="8">
        <f t="shared" si="12"/>
        <v>0.16838905775075988</v>
      </c>
      <c r="E307" s="8">
        <f t="shared" si="14"/>
        <v>0.65614711056044095</v>
      </c>
      <c r="F307" t="str">
        <f t="shared" si="13"/>
        <v>B</v>
      </c>
    </row>
    <row r="308" spans="1:6" x14ac:dyDescent="0.25">
      <c r="A308">
        <v>278</v>
      </c>
      <c r="B308" t="s">
        <v>1595</v>
      </c>
      <c r="C308" s="12">
        <v>187.2</v>
      </c>
      <c r="D308" s="8">
        <f t="shared" si="12"/>
        <v>0.16899696048632218</v>
      </c>
      <c r="E308" s="8">
        <f t="shared" si="14"/>
        <v>0.65712063632806106</v>
      </c>
      <c r="F308" t="str">
        <f t="shared" si="13"/>
        <v>B</v>
      </c>
    </row>
    <row r="309" spans="1:6" x14ac:dyDescent="0.25">
      <c r="A309">
        <v>279</v>
      </c>
      <c r="B309" t="s">
        <v>1056</v>
      </c>
      <c r="C309" s="12">
        <v>187.2</v>
      </c>
      <c r="D309" s="8">
        <f t="shared" si="12"/>
        <v>0.16960486322188451</v>
      </c>
      <c r="E309" s="8">
        <f t="shared" si="14"/>
        <v>0.65809416209568117</v>
      </c>
      <c r="F309" t="str">
        <f t="shared" si="13"/>
        <v>B</v>
      </c>
    </row>
    <row r="310" spans="1:6" x14ac:dyDescent="0.25">
      <c r="A310">
        <v>280</v>
      </c>
      <c r="B310" t="s">
        <v>156</v>
      </c>
      <c r="C310" s="12">
        <v>187.19999999999996</v>
      </c>
      <c r="D310" s="8">
        <f t="shared" si="12"/>
        <v>0.1702127659574468</v>
      </c>
      <c r="E310" s="8">
        <f t="shared" si="14"/>
        <v>0.65906768786330128</v>
      </c>
      <c r="F310" t="str">
        <f t="shared" si="13"/>
        <v>B</v>
      </c>
    </row>
    <row r="311" spans="1:6" x14ac:dyDescent="0.25">
      <c r="A311">
        <v>281</v>
      </c>
      <c r="B311" t="s">
        <v>32</v>
      </c>
      <c r="C311" s="12">
        <v>187</v>
      </c>
      <c r="D311" s="8">
        <f t="shared" si="12"/>
        <v>0.17082066869300913</v>
      </c>
      <c r="E311" s="8">
        <f t="shared" si="14"/>
        <v>0.66004017353928934</v>
      </c>
      <c r="F311" t="str">
        <f t="shared" si="13"/>
        <v>B</v>
      </c>
    </row>
    <row r="312" spans="1:6" x14ac:dyDescent="0.25">
      <c r="A312">
        <v>282</v>
      </c>
      <c r="B312" t="s">
        <v>595</v>
      </c>
      <c r="C312" s="12">
        <v>186.45</v>
      </c>
      <c r="D312" s="8">
        <f t="shared" si="12"/>
        <v>0.17142857142857143</v>
      </c>
      <c r="E312" s="8">
        <f t="shared" si="14"/>
        <v>0.66100979896328915</v>
      </c>
      <c r="F312" t="str">
        <f t="shared" si="13"/>
        <v>B</v>
      </c>
    </row>
    <row r="313" spans="1:6" x14ac:dyDescent="0.25">
      <c r="A313">
        <v>283</v>
      </c>
      <c r="B313" t="s">
        <v>672</v>
      </c>
      <c r="C313" s="12">
        <v>185.9</v>
      </c>
      <c r="D313" s="8">
        <f t="shared" si="12"/>
        <v>0.17203647416413373</v>
      </c>
      <c r="E313" s="8">
        <f t="shared" si="14"/>
        <v>0.66197656413530082</v>
      </c>
      <c r="F313" t="str">
        <f t="shared" si="13"/>
        <v>B</v>
      </c>
    </row>
    <row r="314" spans="1:6" x14ac:dyDescent="0.25">
      <c r="A314">
        <v>284</v>
      </c>
      <c r="B314" t="s">
        <v>1725</v>
      </c>
      <c r="C314" s="12">
        <v>185</v>
      </c>
      <c r="D314" s="8">
        <f t="shared" si="12"/>
        <v>0.17264437689969606</v>
      </c>
      <c r="E314" s="8">
        <f t="shared" si="14"/>
        <v>0.66293864889496812</v>
      </c>
      <c r="F314" t="str">
        <f t="shared" si="13"/>
        <v>B</v>
      </c>
    </row>
    <row r="315" spans="1:6" x14ac:dyDescent="0.25">
      <c r="A315">
        <v>285</v>
      </c>
      <c r="B315" t="s">
        <v>130</v>
      </c>
      <c r="C315" s="12">
        <v>185</v>
      </c>
      <c r="D315" s="8">
        <f t="shared" si="12"/>
        <v>0.17325227963525835</v>
      </c>
      <c r="E315" s="8">
        <f t="shared" si="14"/>
        <v>0.66390073365463542</v>
      </c>
      <c r="F315" t="str">
        <f t="shared" si="13"/>
        <v>B</v>
      </c>
    </row>
    <row r="316" spans="1:6" x14ac:dyDescent="0.25">
      <c r="A316">
        <v>286</v>
      </c>
      <c r="B316" t="s">
        <v>365</v>
      </c>
      <c r="C316" s="12">
        <v>184.8</v>
      </c>
      <c r="D316" s="8">
        <f t="shared" si="12"/>
        <v>0.17386018237082068</v>
      </c>
      <c r="E316" s="8">
        <f t="shared" si="14"/>
        <v>0.66486177832267068</v>
      </c>
      <c r="F316" t="str">
        <f t="shared" si="13"/>
        <v>B</v>
      </c>
    </row>
    <row r="317" spans="1:6" x14ac:dyDescent="0.25">
      <c r="A317">
        <v>287</v>
      </c>
      <c r="B317" t="s">
        <v>1136</v>
      </c>
      <c r="C317" s="12">
        <v>184.20000000000002</v>
      </c>
      <c r="D317" s="8">
        <f t="shared" si="12"/>
        <v>0.17446808510638298</v>
      </c>
      <c r="E317" s="8">
        <f t="shared" si="14"/>
        <v>0.6658197027158097</v>
      </c>
      <c r="F317" t="str">
        <f t="shared" si="13"/>
        <v>B</v>
      </c>
    </row>
    <row r="318" spans="1:6" x14ac:dyDescent="0.25">
      <c r="A318">
        <v>288</v>
      </c>
      <c r="B318" t="s">
        <v>0</v>
      </c>
      <c r="C318" s="12">
        <v>183.60000000000002</v>
      </c>
      <c r="D318" s="8">
        <f t="shared" si="12"/>
        <v>0.17507598784194528</v>
      </c>
      <c r="E318" s="8">
        <f t="shared" si="14"/>
        <v>0.66677450683405248</v>
      </c>
      <c r="F318" t="str">
        <f t="shared" si="13"/>
        <v>B</v>
      </c>
    </row>
    <row r="319" spans="1:6" x14ac:dyDescent="0.25">
      <c r="A319">
        <v>289</v>
      </c>
      <c r="B319" t="s">
        <v>114</v>
      </c>
      <c r="C319" s="12">
        <v>183.14999999999998</v>
      </c>
      <c r="D319" s="8">
        <f t="shared" si="12"/>
        <v>0.17568389057750761</v>
      </c>
      <c r="E319" s="8">
        <f t="shared" si="14"/>
        <v>0.66772697074612308</v>
      </c>
      <c r="F319" t="str">
        <f t="shared" si="13"/>
        <v>B</v>
      </c>
    </row>
    <row r="320" spans="1:6" x14ac:dyDescent="0.25">
      <c r="A320">
        <v>290</v>
      </c>
      <c r="B320" t="s">
        <v>702</v>
      </c>
      <c r="C320" s="12">
        <v>183.14999999999998</v>
      </c>
      <c r="D320" s="8">
        <f t="shared" si="12"/>
        <v>0.17629179331306991</v>
      </c>
      <c r="E320" s="8">
        <f t="shared" si="14"/>
        <v>0.66867943465819368</v>
      </c>
      <c r="F320" t="str">
        <f t="shared" si="13"/>
        <v>B</v>
      </c>
    </row>
    <row r="321" spans="1:6" x14ac:dyDescent="0.25">
      <c r="A321">
        <v>291</v>
      </c>
      <c r="B321" t="s">
        <v>246</v>
      </c>
      <c r="C321" s="12">
        <v>181.79999999999998</v>
      </c>
      <c r="D321" s="8">
        <f t="shared" si="12"/>
        <v>0.17689969604863223</v>
      </c>
      <c r="E321" s="8">
        <f t="shared" si="14"/>
        <v>0.66962487795174785</v>
      </c>
      <c r="F321" t="str">
        <f t="shared" si="13"/>
        <v>B</v>
      </c>
    </row>
    <row r="322" spans="1:6" x14ac:dyDescent="0.25">
      <c r="A322">
        <v>292</v>
      </c>
      <c r="B322" t="s">
        <v>675</v>
      </c>
      <c r="C322" s="12">
        <v>181.3</v>
      </c>
      <c r="D322" s="8">
        <f t="shared" si="12"/>
        <v>0.17750759878419453</v>
      </c>
      <c r="E322" s="8">
        <f t="shared" si="14"/>
        <v>0.67056772101622186</v>
      </c>
      <c r="F322" t="str">
        <f t="shared" si="13"/>
        <v>B</v>
      </c>
    </row>
    <row r="323" spans="1:6" x14ac:dyDescent="0.25">
      <c r="A323">
        <v>293</v>
      </c>
      <c r="B323" t="s">
        <v>166</v>
      </c>
      <c r="C323" s="12">
        <v>180.70000000000002</v>
      </c>
      <c r="D323" s="8">
        <f t="shared" si="12"/>
        <v>0.17811550151975683</v>
      </c>
      <c r="E323" s="8">
        <f t="shared" si="14"/>
        <v>0.67150744380579963</v>
      </c>
      <c r="F323" t="str">
        <f t="shared" si="13"/>
        <v>B</v>
      </c>
    </row>
    <row r="324" spans="1:6" x14ac:dyDescent="0.25">
      <c r="A324">
        <v>294</v>
      </c>
      <c r="B324" t="s">
        <v>141</v>
      </c>
      <c r="C324" s="12">
        <v>180.5</v>
      </c>
      <c r="D324" s="8">
        <f t="shared" si="12"/>
        <v>0.17872340425531916</v>
      </c>
      <c r="E324" s="8">
        <f t="shared" si="14"/>
        <v>0.67244612650374536</v>
      </c>
      <c r="F324" t="str">
        <f t="shared" si="13"/>
        <v>B</v>
      </c>
    </row>
    <row r="325" spans="1:6" x14ac:dyDescent="0.25">
      <c r="A325">
        <v>295</v>
      </c>
      <c r="B325" t="s">
        <v>227</v>
      </c>
      <c r="C325" s="12">
        <v>179.85</v>
      </c>
      <c r="D325" s="8">
        <f t="shared" si="12"/>
        <v>0.17933130699088146</v>
      </c>
      <c r="E325" s="8">
        <f t="shared" si="14"/>
        <v>0.67338142890388686</v>
      </c>
      <c r="F325" t="str">
        <f t="shared" si="13"/>
        <v>B</v>
      </c>
    </row>
    <row r="326" spans="1:6" x14ac:dyDescent="0.25">
      <c r="A326">
        <v>296</v>
      </c>
      <c r="B326" t="s">
        <v>306</v>
      </c>
      <c r="C326" s="12">
        <v>179.75</v>
      </c>
      <c r="D326" s="8">
        <f t="shared" si="12"/>
        <v>0.17993920972644378</v>
      </c>
      <c r="E326" s="8">
        <f t="shared" si="14"/>
        <v>0.67431621125821228</v>
      </c>
      <c r="F326" t="str">
        <f t="shared" si="13"/>
        <v>B</v>
      </c>
    </row>
    <row r="327" spans="1:6" x14ac:dyDescent="0.25">
      <c r="A327">
        <v>297</v>
      </c>
      <c r="B327" t="s">
        <v>172</v>
      </c>
      <c r="C327" s="12">
        <v>179.1</v>
      </c>
      <c r="D327" s="8">
        <f t="shared" si="12"/>
        <v>0.18054711246200608</v>
      </c>
      <c r="E327" s="8">
        <f t="shared" si="14"/>
        <v>0.67524761331473349</v>
      </c>
      <c r="F327" t="str">
        <f t="shared" si="13"/>
        <v>B</v>
      </c>
    </row>
    <row r="328" spans="1:6" x14ac:dyDescent="0.25">
      <c r="A328">
        <v>298</v>
      </c>
      <c r="B328" t="s">
        <v>1001</v>
      </c>
      <c r="C328" s="12">
        <v>178.2</v>
      </c>
      <c r="D328" s="8">
        <f t="shared" si="12"/>
        <v>0.18115501519756838</v>
      </c>
      <c r="E328" s="8">
        <f t="shared" si="14"/>
        <v>0.67617433495891033</v>
      </c>
      <c r="F328" t="str">
        <f t="shared" si="13"/>
        <v>B</v>
      </c>
    </row>
    <row r="329" spans="1:6" x14ac:dyDescent="0.25">
      <c r="A329">
        <v>299</v>
      </c>
      <c r="B329" t="s">
        <v>171</v>
      </c>
      <c r="C329" s="12">
        <v>177.00000000000003</v>
      </c>
      <c r="D329" s="8">
        <f t="shared" si="12"/>
        <v>0.18176291793313071</v>
      </c>
      <c r="E329" s="8">
        <f t="shared" si="14"/>
        <v>0.67709481605329469</v>
      </c>
      <c r="F329" t="str">
        <f t="shared" si="13"/>
        <v>B</v>
      </c>
    </row>
    <row r="330" spans="1:6" x14ac:dyDescent="0.25">
      <c r="A330">
        <v>300</v>
      </c>
      <c r="B330" t="s">
        <v>37</v>
      </c>
      <c r="C330" s="12">
        <v>177</v>
      </c>
      <c r="D330" s="8">
        <f t="shared" si="12"/>
        <v>0.18237082066869301</v>
      </c>
      <c r="E330" s="8">
        <f t="shared" si="14"/>
        <v>0.67801529714767905</v>
      </c>
      <c r="F330" t="str">
        <f t="shared" si="13"/>
        <v>B</v>
      </c>
    </row>
    <row r="331" spans="1:6" x14ac:dyDescent="0.25">
      <c r="A331">
        <v>301</v>
      </c>
      <c r="B331" t="s">
        <v>91</v>
      </c>
      <c r="C331" s="12">
        <v>176.40000000000003</v>
      </c>
      <c r="D331" s="8">
        <f t="shared" si="12"/>
        <v>0.18297872340425531</v>
      </c>
      <c r="E331" s="8">
        <f t="shared" si="14"/>
        <v>0.67893265796716729</v>
      </c>
      <c r="F331" t="str">
        <f t="shared" si="13"/>
        <v>B</v>
      </c>
    </row>
    <row r="332" spans="1:6" x14ac:dyDescent="0.25">
      <c r="A332">
        <v>302</v>
      </c>
      <c r="B332" t="s">
        <v>1133</v>
      </c>
      <c r="C332" s="12">
        <v>175.49999999999997</v>
      </c>
      <c r="D332" s="8">
        <f t="shared" si="12"/>
        <v>0.18358662613981763</v>
      </c>
      <c r="E332" s="8">
        <f t="shared" si="14"/>
        <v>0.67984533837431116</v>
      </c>
      <c r="F332" t="str">
        <f t="shared" si="13"/>
        <v>B</v>
      </c>
    </row>
    <row r="333" spans="1:6" x14ac:dyDescent="0.25">
      <c r="A333">
        <v>303</v>
      </c>
      <c r="B333" t="s">
        <v>1233</v>
      </c>
      <c r="C333" s="12">
        <v>174.3</v>
      </c>
      <c r="D333" s="8">
        <f t="shared" si="12"/>
        <v>0.18419452887537993</v>
      </c>
      <c r="E333" s="8">
        <f t="shared" si="14"/>
        <v>0.68075177823166255</v>
      </c>
      <c r="F333" t="str">
        <f t="shared" si="13"/>
        <v>B</v>
      </c>
    </row>
    <row r="334" spans="1:6" x14ac:dyDescent="0.25">
      <c r="A334">
        <v>304</v>
      </c>
      <c r="B334" t="s">
        <v>735</v>
      </c>
      <c r="C334" s="12">
        <v>173.42000000000002</v>
      </c>
      <c r="D334" s="8">
        <f t="shared" si="12"/>
        <v>0.18480243161094226</v>
      </c>
      <c r="E334" s="8">
        <f t="shared" si="14"/>
        <v>0.68165364168583287</v>
      </c>
      <c r="F334" t="str">
        <f t="shared" si="13"/>
        <v>B</v>
      </c>
    </row>
    <row r="335" spans="1:6" x14ac:dyDescent="0.25">
      <c r="A335">
        <v>305</v>
      </c>
      <c r="B335" t="s">
        <v>234</v>
      </c>
      <c r="C335" s="12">
        <v>173.39999999999998</v>
      </c>
      <c r="D335" s="8">
        <f t="shared" si="12"/>
        <v>0.18541033434650456</v>
      </c>
      <c r="E335" s="8">
        <f t="shared" si="14"/>
        <v>0.68255540113084001</v>
      </c>
      <c r="F335" t="str">
        <f t="shared" si="13"/>
        <v>B</v>
      </c>
    </row>
    <row r="336" spans="1:6" x14ac:dyDescent="0.25">
      <c r="A336">
        <v>306</v>
      </c>
      <c r="B336" t="s">
        <v>176</v>
      </c>
      <c r="C336" s="12">
        <v>173.39999999999998</v>
      </c>
      <c r="D336" s="8">
        <f t="shared" si="12"/>
        <v>0.18601823708206686</v>
      </c>
      <c r="E336" s="8">
        <f t="shared" si="14"/>
        <v>0.68345716057584716</v>
      </c>
      <c r="F336" t="str">
        <f t="shared" si="13"/>
        <v>B</v>
      </c>
    </row>
    <row r="337" spans="1:6" x14ac:dyDescent="0.25">
      <c r="A337">
        <v>307</v>
      </c>
      <c r="B337" t="s">
        <v>139</v>
      </c>
      <c r="C337" s="12">
        <v>170.45</v>
      </c>
      <c r="D337" s="8">
        <f t="shared" si="12"/>
        <v>0.18662613981762918</v>
      </c>
      <c r="E337" s="8">
        <f t="shared" si="14"/>
        <v>0.68434357866928119</v>
      </c>
      <c r="F337" t="str">
        <f t="shared" si="13"/>
        <v>B</v>
      </c>
    </row>
    <row r="338" spans="1:6" x14ac:dyDescent="0.25">
      <c r="A338">
        <v>308</v>
      </c>
      <c r="B338" t="s">
        <v>653</v>
      </c>
      <c r="C338" s="12">
        <v>170.10000000000002</v>
      </c>
      <c r="D338" s="8">
        <f t="shared" si="12"/>
        <v>0.18723404255319148</v>
      </c>
      <c r="E338" s="8">
        <f t="shared" si="14"/>
        <v>0.68522817660235913</v>
      </c>
      <c r="F338" t="str">
        <f t="shared" si="13"/>
        <v>B</v>
      </c>
    </row>
    <row r="339" spans="1:6" x14ac:dyDescent="0.25">
      <c r="A339">
        <v>309</v>
      </c>
      <c r="B339" t="s">
        <v>1</v>
      </c>
      <c r="C339" s="12">
        <v>168.83999999999997</v>
      </c>
      <c r="D339" s="8">
        <f t="shared" si="12"/>
        <v>0.18784194528875381</v>
      </c>
      <c r="E339" s="8">
        <f t="shared" si="14"/>
        <v>0.68610622195815496</v>
      </c>
      <c r="F339" t="str">
        <f t="shared" si="13"/>
        <v>B</v>
      </c>
    </row>
    <row r="340" spans="1:6" x14ac:dyDescent="0.25">
      <c r="A340">
        <v>310</v>
      </c>
      <c r="B340" t="s">
        <v>15</v>
      </c>
      <c r="C340" s="12">
        <v>167.15999999999997</v>
      </c>
      <c r="D340" s="8">
        <f t="shared" si="12"/>
        <v>0.18844984802431611</v>
      </c>
      <c r="E340" s="8">
        <f t="shared" si="14"/>
        <v>0.68697553054424143</v>
      </c>
      <c r="F340" t="str">
        <f t="shared" si="13"/>
        <v>B</v>
      </c>
    </row>
    <row r="341" spans="1:6" x14ac:dyDescent="0.25">
      <c r="A341">
        <v>311</v>
      </c>
      <c r="B341" t="s">
        <v>149</v>
      </c>
      <c r="C341" s="12">
        <v>166.79999999999998</v>
      </c>
      <c r="D341" s="8">
        <f t="shared" si="12"/>
        <v>0.18905775075987841</v>
      </c>
      <c r="E341" s="8">
        <f t="shared" si="14"/>
        <v>0.68784296696539016</v>
      </c>
      <c r="F341" t="str">
        <f t="shared" si="13"/>
        <v>B</v>
      </c>
    </row>
    <row r="342" spans="1:6" x14ac:dyDescent="0.25">
      <c r="A342">
        <v>312</v>
      </c>
      <c r="B342" t="s">
        <v>1469</v>
      </c>
      <c r="C342" s="12">
        <v>165.99999999999997</v>
      </c>
      <c r="D342" s="8">
        <f t="shared" si="12"/>
        <v>0.18966565349544073</v>
      </c>
      <c r="E342" s="8">
        <f t="shared" si="14"/>
        <v>0.6887062430200106</v>
      </c>
      <c r="F342" t="str">
        <f t="shared" si="13"/>
        <v>B</v>
      </c>
    </row>
    <row r="343" spans="1:6" x14ac:dyDescent="0.25">
      <c r="A343">
        <v>313</v>
      </c>
      <c r="B343" t="s">
        <v>530</v>
      </c>
      <c r="C343" s="12">
        <v>165.29999999999998</v>
      </c>
      <c r="D343" s="8">
        <f t="shared" si="12"/>
        <v>0.19027355623100303</v>
      </c>
      <c r="E343" s="8">
        <f t="shared" si="14"/>
        <v>0.68956587875391873</v>
      </c>
      <c r="F343" t="str">
        <f t="shared" si="13"/>
        <v>B</v>
      </c>
    </row>
    <row r="344" spans="1:6" x14ac:dyDescent="0.25">
      <c r="A344">
        <v>314</v>
      </c>
      <c r="B344" t="s">
        <v>1086</v>
      </c>
      <c r="C344" s="12">
        <v>164.45000000000002</v>
      </c>
      <c r="D344" s="8">
        <f t="shared" si="12"/>
        <v>0.19088145896656536</v>
      </c>
      <c r="E344" s="8">
        <f t="shared" si="14"/>
        <v>0.69042109409839059</v>
      </c>
      <c r="F344" t="str">
        <f t="shared" si="13"/>
        <v>B</v>
      </c>
    </row>
    <row r="345" spans="1:6" x14ac:dyDescent="0.25">
      <c r="A345">
        <v>315</v>
      </c>
      <c r="B345" t="s">
        <v>287</v>
      </c>
      <c r="C345" s="12">
        <v>163.85</v>
      </c>
      <c r="D345" s="8">
        <f t="shared" si="12"/>
        <v>0.19148936170212766</v>
      </c>
      <c r="E345" s="8">
        <f t="shared" si="14"/>
        <v>0.69127318916796621</v>
      </c>
      <c r="F345" t="str">
        <f t="shared" si="13"/>
        <v>B</v>
      </c>
    </row>
    <row r="346" spans="1:6" x14ac:dyDescent="0.25">
      <c r="A346">
        <v>316</v>
      </c>
      <c r="B346" t="s">
        <v>239</v>
      </c>
      <c r="C346" s="12">
        <v>163.79999999999998</v>
      </c>
      <c r="D346" s="8">
        <f t="shared" si="12"/>
        <v>0.19209726443768996</v>
      </c>
      <c r="E346" s="8">
        <f t="shared" si="14"/>
        <v>0.69212502421463384</v>
      </c>
      <c r="F346" t="str">
        <f t="shared" si="13"/>
        <v>B</v>
      </c>
    </row>
    <row r="347" spans="1:6" x14ac:dyDescent="0.25">
      <c r="A347">
        <v>317</v>
      </c>
      <c r="B347" t="s">
        <v>529</v>
      </c>
      <c r="C347" s="12">
        <v>163.79999999999995</v>
      </c>
      <c r="D347" s="8">
        <f t="shared" si="12"/>
        <v>0.19270516717325228</v>
      </c>
      <c r="E347" s="8">
        <f t="shared" si="14"/>
        <v>0.69297685926130148</v>
      </c>
      <c r="F347" t="str">
        <f t="shared" si="13"/>
        <v>B</v>
      </c>
    </row>
    <row r="348" spans="1:6" x14ac:dyDescent="0.25">
      <c r="A348">
        <v>318</v>
      </c>
      <c r="B348" t="s">
        <v>647</v>
      </c>
      <c r="C348" s="12">
        <v>162</v>
      </c>
      <c r="D348" s="8">
        <f t="shared" si="12"/>
        <v>0.19331306990881458</v>
      </c>
      <c r="E348" s="8">
        <f t="shared" si="14"/>
        <v>0.6938193334832804</v>
      </c>
      <c r="F348" t="str">
        <f t="shared" si="13"/>
        <v>B</v>
      </c>
    </row>
    <row r="349" spans="1:6" x14ac:dyDescent="0.25">
      <c r="A349">
        <v>319</v>
      </c>
      <c r="B349" t="s">
        <v>706</v>
      </c>
      <c r="C349" s="12">
        <v>161.5</v>
      </c>
      <c r="D349" s="8">
        <f t="shared" si="12"/>
        <v>0.19392097264437691</v>
      </c>
      <c r="E349" s="8">
        <f t="shared" si="14"/>
        <v>0.69465920747617915</v>
      </c>
      <c r="F349" t="str">
        <f t="shared" si="13"/>
        <v>B</v>
      </c>
    </row>
    <row r="350" spans="1:6" x14ac:dyDescent="0.25">
      <c r="A350">
        <v>320</v>
      </c>
      <c r="B350" t="s">
        <v>407</v>
      </c>
      <c r="C350" s="12">
        <v>161.39999999999998</v>
      </c>
      <c r="D350" s="8">
        <f t="shared" si="12"/>
        <v>0.19452887537993921</v>
      </c>
      <c r="E350" s="8">
        <f t="shared" si="14"/>
        <v>0.69549856142326194</v>
      </c>
      <c r="F350" t="str">
        <f t="shared" si="13"/>
        <v>B</v>
      </c>
    </row>
    <row r="351" spans="1:6" x14ac:dyDescent="0.25">
      <c r="A351">
        <v>321</v>
      </c>
      <c r="B351" t="s">
        <v>195</v>
      </c>
      <c r="C351" s="12">
        <v>161.39999999999998</v>
      </c>
      <c r="D351" s="8">
        <f t="shared" ref="D351:D414" si="15">A351/$C$3</f>
        <v>0.19513677811550151</v>
      </c>
      <c r="E351" s="8">
        <f t="shared" si="14"/>
        <v>0.69633791537034473</v>
      </c>
      <c r="F351" t="str">
        <f t="shared" ref="F351:F414" si="16">IF(E351&lt;$C$7,$B$7,IF(E351&lt;$C$7+$C$8,$B$8,$B$9))</f>
        <v>B</v>
      </c>
    </row>
    <row r="352" spans="1:6" x14ac:dyDescent="0.25">
      <c r="A352">
        <v>322</v>
      </c>
      <c r="B352" t="s">
        <v>252</v>
      </c>
      <c r="C352" s="12">
        <v>160.91999999999999</v>
      </c>
      <c r="D352" s="8">
        <f t="shared" si="15"/>
        <v>0.19574468085106383</v>
      </c>
      <c r="E352" s="8">
        <f t="shared" ref="E352:E415" si="17">C352/$C$4+E351</f>
        <v>0.69717477309751053</v>
      </c>
      <c r="F352" t="str">
        <f t="shared" si="16"/>
        <v>B</v>
      </c>
    </row>
    <row r="353" spans="1:6" x14ac:dyDescent="0.25">
      <c r="A353">
        <v>323</v>
      </c>
      <c r="B353" t="s">
        <v>579</v>
      </c>
      <c r="C353" s="12">
        <v>160.91999999999999</v>
      </c>
      <c r="D353" s="8">
        <f t="shared" si="15"/>
        <v>0.19635258358662613</v>
      </c>
      <c r="E353" s="8">
        <f t="shared" si="17"/>
        <v>0.69801163082467632</v>
      </c>
      <c r="F353" t="str">
        <f t="shared" si="16"/>
        <v>B</v>
      </c>
    </row>
    <row r="354" spans="1:6" x14ac:dyDescent="0.25">
      <c r="A354">
        <v>324</v>
      </c>
      <c r="B354" t="s">
        <v>1549</v>
      </c>
      <c r="C354" s="12">
        <v>160.65</v>
      </c>
      <c r="D354" s="8">
        <f t="shared" si="15"/>
        <v>0.19696048632218846</v>
      </c>
      <c r="E354" s="8">
        <f t="shared" si="17"/>
        <v>0.69884708442813881</v>
      </c>
      <c r="F354" t="str">
        <f t="shared" si="16"/>
        <v>B</v>
      </c>
    </row>
    <row r="355" spans="1:6" x14ac:dyDescent="0.25">
      <c r="A355">
        <v>325</v>
      </c>
      <c r="B355" t="s">
        <v>602</v>
      </c>
      <c r="C355" s="12">
        <v>160.64999999999998</v>
      </c>
      <c r="D355" s="8">
        <f t="shared" si="15"/>
        <v>0.19756838905775076</v>
      </c>
      <c r="E355" s="8">
        <f t="shared" si="17"/>
        <v>0.6996825380316013</v>
      </c>
      <c r="F355" t="str">
        <f t="shared" si="16"/>
        <v>B</v>
      </c>
    </row>
    <row r="356" spans="1:6" x14ac:dyDescent="0.25">
      <c r="A356">
        <v>326</v>
      </c>
      <c r="B356" t="s">
        <v>625</v>
      </c>
      <c r="C356" s="12">
        <v>160.64999999999998</v>
      </c>
      <c r="D356" s="8">
        <f t="shared" si="15"/>
        <v>0.19817629179331306</v>
      </c>
      <c r="E356" s="8">
        <f t="shared" si="17"/>
        <v>0.70051799163506379</v>
      </c>
      <c r="F356" t="str">
        <f t="shared" si="16"/>
        <v>B</v>
      </c>
    </row>
    <row r="357" spans="1:6" x14ac:dyDescent="0.25">
      <c r="A357">
        <v>327</v>
      </c>
      <c r="B357" t="s">
        <v>321</v>
      </c>
      <c r="C357" s="12">
        <v>159.30000000000001</v>
      </c>
      <c r="D357" s="8">
        <f t="shared" si="15"/>
        <v>0.19878419452887539</v>
      </c>
      <c r="E357" s="8">
        <f t="shared" si="17"/>
        <v>0.70134642462000973</v>
      </c>
      <c r="F357" t="str">
        <f t="shared" si="16"/>
        <v>B</v>
      </c>
    </row>
    <row r="358" spans="1:6" x14ac:dyDescent="0.25">
      <c r="A358">
        <v>328</v>
      </c>
      <c r="B358" t="s">
        <v>668</v>
      </c>
      <c r="C358" s="12">
        <v>159.30000000000001</v>
      </c>
      <c r="D358" s="8">
        <f t="shared" si="15"/>
        <v>0.19939209726443768</v>
      </c>
      <c r="E358" s="8">
        <f t="shared" si="17"/>
        <v>0.70217485760495568</v>
      </c>
      <c r="F358" t="str">
        <f t="shared" si="16"/>
        <v>B</v>
      </c>
    </row>
    <row r="359" spans="1:6" x14ac:dyDescent="0.25">
      <c r="A359">
        <v>329</v>
      </c>
      <c r="B359" t="s">
        <v>984</v>
      </c>
      <c r="C359" s="12">
        <v>158.39999999999998</v>
      </c>
      <c r="D359" s="8">
        <f t="shared" si="15"/>
        <v>0.2</v>
      </c>
      <c r="E359" s="8">
        <f t="shared" si="17"/>
        <v>0.70299861017755738</v>
      </c>
      <c r="F359" t="str">
        <f t="shared" si="16"/>
        <v>B</v>
      </c>
    </row>
    <row r="360" spans="1:6" x14ac:dyDescent="0.25">
      <c r="A360">
        <v>330</v>
      </c>
      <c r="B360" t="s">
        <v>1319</v>
      </c>
      <c r="C360" s="12">
        <v>157.5</v>
      </c>
      <c r="D360" s="8">
        <f t="shared" si="15"/>
        <v>0.20060790273556231</v>
      </c>
      <c r="E360" s="8">
        <f t="shared" si="17"/>
        <v>0.70381768233781472</v>
      </c>
      <c r="F360" t="str">
        <f t="shared" si="16"/>
        <v>B</v>
      </c>
    </row>
    <row r="361" spans="1:6" x14ac:dyDescent="0.25">
      <c r="A361">
        <v>331</v>
      </c>
      <c r="B361" t="s">
        <v>394</v>
      </c>
      <c r="C361" s="12">
        <v>157.5</v>
      </c>
      <c r="D361" s="8">
        <f t="shared" si="15"/>
        <v>0.20121580547112461</v>
      </c>
      <c r="E361" s="8">
        <f t="shared" si="17"/>
        <v>0.70463675449807206</v>
      </c>
      <c r="F361" t="str">
        <f t="shared" si="16"/>
        <v>B</v>
      </c>
    </row>
    <row r="362" spans="1:6" x14ac:dyDescent="0.25">
      <c r="A362">
        <v>332</v>
      </c>
      <c r="B362" t="s">
        <v>1039</v>
      </c>
      <c r="C362" s="12">
        <v>157.5</v>
      </c>
      <c r="D362" s="8">
        <f t="shared" si="15"/>
        <v>0.20182370820668694</v>
      </c>
      <c r="E362" s="8">
        <f t="shared" si="17"/>
        <v>0.7054558266583294</v>
      </c>
      <c r="F362" t="str">
        <f t="shared" si="16"/>
        <v>B</v>
      </c>
    </row>
    <row r="363" spans="1:6" x14ac:dyDescent="0.25">
      <c r="A363">
        <v>333</v>
      </c>
      <c r="B363" t="s">
        <v>426</v>
      </c>
      <c r="C363" s="12">
        <v>157.20000000000002</v>
      </c>
      <c r="D363" s="8">
        <f t="shared" si="15"/>
        <v>0.20243161094224923</v>
      </c>
      <c r="E363" s="8">
        <f t="shared" si="17"/>
        <v>0.70627333868113862</v>
      </c>
      <c r="F363" t="str">
        <f t="shared" si="16"/>
        <v>B</v>
      </c>
    </row>
    <row r="364" spans="1:6" x14ac:dyDescent="0.25">
      <c r="A364">
        <v>334</v>
      </c>
      <c r="B364" t="s">
        <v>1138</v>
      </c>
      <c r="C364" s="12">
        <v>156.6</v>
      </c>
      <c r="D364" s="8">
        <f t="shared" si="15"/>
        <v>0.20303951367781156</v>
      </c>
      <c r="E364" s="8">
        <f t="shared" si="17"/>
        <v>0.7070877304290516</v>
      </c>
      <c r="F364" t="str">
        <f t="shared" si="16"/>
        <v>B</v>
      </c>
    </row>
    <row r="365" spans="1:6" x14ac:dyDescent="0.25">
      <c r="A365">
        <v>335</v>
      </c>
      <c r="B365" t="s">
        <v>126</v>
      </c>
      <c r="C365" s="12">
        <v>156.40000000000003</v>
      </c>
      <c r="D365" s="8">
        <f t="shared" si="15"/>
        <v>0.20364741641337386</v>
      </c>
      <c r="E365" s="8">
        <f t="shared" si="17"/>
        <v>0.70790108208533253</v>
      </c>
      <c r="F365" t="str">
        <f t="shared" si="16"/>
        <v>B</v>
      </c>
    </row>
    <row r="366" spans="1:6" x14ac:dyDescent="0.25">
      <c r="A366">
        <v>336</v>
      </c>
      <c r="B366" t="s">
        <v>111</v>
      </c>
      <c r="C366" s="12">
        <v>155.76</v>
      </c>
      <c r="D366" s="8">
        <f t="shared" si="15"/>
        <v>0.20425531914893616</v>
      </c>
      <c r="E366" s="8">
        <f t="shared" si="17"/>
        <v>0.70871110544839078</v>
      </c>
      <c r="F366" t="str">
        <f t="shared" si="16"/>
        <v>B</v>
      </c>
    </row>
    <row r="367" spans="1:6" x14ac:dyDescent="0.25">
      <c r="A367">
        <v>337</v>
      </c>
      <c r="B367" t="s">
        <v>106</v>
      </c>
      <c r="C367" s="12">
        <v>155.40000000000003</v>
      </c>
      <c r="D367" s="8">
        <f t="shared" si="15"/>
        <v>0.20486322188449849</v>
      </c>
      <c r="E367" s="8">
        <f t="shared" si="17"/>
        <v>0.70951925664651139</v>
      </c>
      <c r="F367" t="str">
        <f t="shared" si="16"/>
        <v>B</v>
      </c>
    </row>
    <row r="368" spans="1:6" x14ac:dyDescent="0.25">
      <c r="A368">
        <v>338</v>
      </c>
      <c r="B368" t="s">
        <v>159</v>
      </c>
      <c r="C368" s="12">
        <v>153.84999999999997</v>
      </c>
      <c r="D368" s="8">
        <f t="shared" si="15"/>
        <v>0.20547112462006079</v>
      </c>
      <c r="E368" s="8">
        <f t="shared" si="17"/>
        <v>0.71031934713448341</v>
      </c>
      <c r="F368" t="str">
        <f t="shared" si="16"/>
        <v>B</v>
      </c>
    </row>
    <row r="369" spans="1:6" x14ac:dyDescent="0.25">
      <c r="A369">
        <v>339</v>
      </c>
      <c r="B369" t="s">
        <v>138</v>
      </c>
      <c r="C369" s="12">
        <v>153</v>
      </c>
      <c r="D369" s="8">
        <f t="shared" si="15"/>
        <v>0.20607902735562311</v>
      </c>
      <c r="E369" s="8">
        <f t="shared" si="17"/>
        <v>0.71111501723301906</v>
      </c>
      <c r="F369" t="str">
        <f t="shared" si="16"/>
        <v>B</v>
      </c>
    </row>
    <row r="370" spans="1:6" x14ac:dyDescent="0.25">
      <c r="A370">
        <v>340</v>
      </c>
      <c r="B370" t="s">
        <v>454</v>
      </c>
      <c r="C370" s="12">
        <v>153</v>
      </c>
      <c r="D370" s="8">
        <f t="shared" si="15"/>
        <v>0.20668693009118541</v>
      </c>
      <c r="E370" s="8">
        <f t="shared" si="17"/>
        <v>0.71191068733155471</v>
      </c>
      <c r="F370" t="str">
        <f t="shared" si="16"/>
        <v>B</v>
      </c>
    </row>
    <row r="371" spans="1:6" x14ac:dyDescent="0.25">
      <c r="A371">
        <v>341</v>
      </c>
      <c r="B371" t="s">
        <v>503</v>
      </c>
      <c r="C371" s="12">
        <v>153</v>
      </c>
      <c r="D371" s="8">
        <f t="shared" si="15"/>
        <v>0.20729483282674771</v>
      </c>
      <c r="E371" s="8">
        <f t="shared" si="17"/>
        <v>0.71270635743009036</v>
      </c>
      <c r="F371" t="str">
        <f t="shared" si="16"/>
        <v>B</v>
      </c>
    </row>
    <row r="372" spans="1:6" x14ac:dyDescent="0.25">
      <c r="A372">
        <v>342</v>
      </c>
      <c r="B372" t="s">
        <v>128</v>
      </c>
      <c r="C372" s="12">
        <v>153</v>
      </c>
      <c r="D372" s="8">
        <f t="shared" si="15"/>
        <v>0.20790273556231004</v>
      </c>
      <c r="E372" s="8">
        <f t="shared" si="17"/>
        <v>0.71350202752862601</v>
      </c>
      <c r="F372" t="str">
        <f t="shared" si="16"/>
        <v>B</v>
      </c>
    </row>
    <row r="373" spans="1:6" x14ac:dyDescent="0.25">
      <c r="A373">
        <v>343</v>
      </c>
      <c r="B373" t="s">
        <v>155</v>
      </c>
      <c r="C373" s="12">
        <v>152.10000000000002</v>
      </c>
      <c r="D373" s="8">
        <f t="shared" si="15"/>
        <v>0.20851063829787234</v>
      </c>
      <c r="E373" s="8">
        <f t="shared" si="17"/>
        <v>0.71429301721481742</v>
      </c>
      <c r="F373" t="str">
        <f t="shared" si="16"/>
        <v>B</v>
      </c>
    </row>
    <row r="374" spans="1:6" x14ac:dyDescent="0.25">
      <c r="A374">
        <v>344</v>
      </c>
      <c r="B374" t="s">
        <v>654</v>
      </c>
      <c r="C374" s="12">
        <v>152.09999999999997</v>
      </c>
      <c r="D374" s="8">
        <f t="shared" si="15"/>
        <v>0.20911854103343466</v>
      </c>
      <c r="E374" s="8">
        <f t="shared" si="17"/>
        <v>0.71508400690100882</v>
      </c>
      <c r="F374" t="str">
        <f t="shared" si="16"/>
        <v>B</v>
      </c>
    </row>
    <row r="375" spans="1:6" x14ac:dyDescent="0.25">
      <c r="A375">
        <v>345</v>
      </c>
      <c r="B375" t="s">
        <v>925</v>
      </c>
      <c r="C375" s="12">
        <v>151.84</v>
      </c>
      <c r="D375" s="8">
        <f t="shared" si="15"/>
        <v>0.20972644376899696</v>
      </c>
      <c r="E375" s="8">
        <f t="shared" si="17"/>
        <v>0.71587364446807844</v>
      </c>
      <c r="F375" t="str">
        <f t="shared" si="16"/>
        <v>B</v>
      </c>
    </row>
    <row r="376" spans="1:6" x14ac:dyDescent="0.25">
      <c r="A376">
        <v>346</v>
      </c>
      <c r="B376" t="s">
        <v>1392</v>
      </c>
      <c r="C376" s="12">
        <v>151.5</v>
      </c>
      <c r="D376" s="8">
        <f t="shared" si="15"/>
        <v>0.21033434650455926</v>
      </c>
      <c r="E376" s="8">
        <f t="shared" si="17"/>
        <v>0.7166615138793736</v>
      </c>
      <c r="F376" t="str">
        <f t="shared" si="16"/>
        <v>B</v>
      </c>
    </row>
    <row r="377" spans="1:6" x14ac:dyDescent="0.25">
      <c r="A377">
        <v>347</v>
      </c>
      <c r="B377" t="s">
        <v>198</v>
      </c>
      <c r="C377" s="12">
        <v>151.19999999999999</v>
      </c>
      <c r="D377" s="8">
        <f t="shared" si="15"/>
        <v>0.21094224924012159</v>
      </c>
      <c r="E377" s="8">
        <f t="shared" si="17"/>
        <v>0.71744782315322064</v>
      </c>
      <c r="F377" t="str">
        <f t="shared" si="16"/>
        <v>B</v>
      </c>
    </row>
    <row r="378" spans="1:6" x14ac:dyDescent="0.25">
      <c r="A378">
        <v>348</v>
      </c>
      <c r="B378" t="s">
        <v>258</v>
      </c>
      <c r="C378" s="12">
        <v>150.72</v>
      </c>
      <c r="D378" s="8">
        <f t="shared" si="15"/>
        <v>0.21155015197568389</v>
      </c>
      <c r="E378" s="8">
        <f t="shared" si="17"/>
        <v>0.71823163620715069</v>
      </c>
      <c r="F378" t="str">
        <f t="shared" si="16"/>
        <v>B</v>
      </c>
    </row>
    <row r="379" spans="1:6" x14ac:dyDescent="0.25">
      <c r="A379">
        <v>349</v>
      </c>
      <c r="B379" t="s">
        <v>1613</v>
      </c>
      <c r="C379" s="12">
        <v>149.39999999999998</v>
      </c>
      <c r="D379" s="8">
        <f t="shared" si="15"/>
        <v>0.21215805471124621</v>
      </c>
      <c r="E379" s="8">
        <f t="shared" si="17"/>
        <v>0.71900858465630901</v>
      </c>
      <c r="F379" t="str">
        <f t="shared" si="16"/>
        <v>B</v>
      </c>
    </row>
    <row r="380" spans="1:6" x14ac:dyDescent="0.25">
      <c r="A380">
        <v>350</v>
      </c>
      <c r="B380" t="s">
        <v>1497</v>
      </c>
      <c r="C380" s="12">
        <v>148.50000000000003</v>
      </c>
      <c r="D380" s="8">
        <f t="shared" si="15"/>
        <v>0.21276595744680851</v>
      </c>
      <c r="E380" s="8">
        <f t="shared" si="17"/>
        <v>0.71978085269312309</v>
      </c>
      <c r="F380" t="str">
        <f t="shared" si="16"/>
        <v>B</v>
      </c>
    </row>
    <row r="381" spans="1:6" x14ac:dyDescent="0.25">
      <c r="A381">
        <v>351</v>
      </c>
      <c r="B381" t="s">
        <v>1380</v>
      </c>
      <c r="C381" s="12">
        <v>148.5</v>
      </c>
      <c r="D381" s="8">
        <f t="shared" si="15"/>
        <v>0.21337386018237081</v>
      </c>
      <c r="E381" s="8">
        <f t="shared" si="17"/>
        <v>0.72055312072993716</v>
      </c>
      <c r="F381" t="str">
        <f t="shared" si="16"/>
        <v>B</v>
      </c>
    </row>
    <row r="382" spans="1:6" x14ac:dyDescent="0.25">
      <c r="A382">
        <v>352</v>
      </c>
      <c r="B382" t="s">
        <v>103</v>
      </c>
      <c r="C382" s="12">
        <v>148.5</v>
      </c>
      <c r="D382" s="8">
        <f t="shared" si="15"/>
        <v>0.21398176291793314</v>
      </c>
      <c r="E382" s="8">
        <f t="shared" si="17"/>
        <v>0.72132538876675123</v>
      </c>
      <c r="F382" t="str">
        <f t="shared" si="16"/>
        <v>B</v>
      </c>
    </row>
    <row r="383" spans="1:6" x14ac:dyDescent="0.25">
      <c r="A383">
        <v>353</v>
      </c>
      <c r="B383" t="s">
        <v>1555</v>
      </c>
      <c r="C383" s="12">
        <v>147.60000000000002</v>
      </c>
      <c r="D383" s="8">
        <f t="shared" si="15"/>
        <v>0.21458966565349544</v>
      </c>
      <c r="E383" s="8">
        <f t="shared" si="17"/>
        <v>0.72209297639122094</v>
      </c>
      <c r="F383" t="str">
        <f t="shared" si="16"/>
        <v>B</v>
      </c>
    </row>
    <row r="384" spans="1:6" x14ac:dyDescent="0.25">
      <c r="A384">
        <v>354</v>
      </c>
      <c r="B384" t="s">
        <v>1230</v>
      </c>
      <c r="C384" s="12">
        <v>147</v>
      </c>
      <c r="D384" s="8">
        <f t="shared" si="15"/>
        <v>0.21519756838905776</v>
      </c>
      <c r="E384" s="8">
        <f t="shared" si="17"/>
        <v>0.72285744374079441</v>
      </c>
      <c r="F384" t="str">
        <f t="shared" si="16"/>
        <v>B</v>
      </c>
    </row>
    <row r="385" spans="1:6" x14ac:dyDescent="0.25">
      <c r="A385">
        <v>355</v>
      </c>
      <c r="B385" t="s">
        <v>315</v>
      </c>
      <c r="C385" s="12">
        <v>146.69999999999999</v>
      </c>
      <c r="D385" s="8">
        <f t="shared" si="15"/>
        <v>0.21580547112462006</v>
      </c>
      <c r="E385" s="8">
        <f t="shared" si="17"/>
        <v>0.72362035095291977</v>
      </c>
      <c r="F385" t="str">
        <f t="shared" si="16"/>
        <v>B</v>
      </c>
    </row>
    <row r="386" spans="1:6" x14ac:dyDescent="0.25">
      <c r="A386">
        <v>356</v>
      </c>
      <c r="B386" t="s">
        <v>497</v>
      </c>
      <c r="C386" s="12">
        <v>146.25</v>
      </c>
      <c r="D386" s="8">
        <f t="shared" si="15"/>
        <v>0.21641337386018236</v>
      </c>
      <c r="E386" s="8">
        <f t="shared" si="17"/>
        <v>0.72438091795887294</v>
      </c>
      <c r="F386" t="str">
        <f t="shared" si="16"/>
        <v>B</v>
      </c>
    </row>
    <row r="387" spans="1:6" x14ac:dyDescent="0.25">
      <c r="A387">
        <v>357</v>
      </c>
      <c r="B387" t="s">
        <v>1354</v>
      </c>
      <c r="C387" s="12">
        <v>145.6</v>
      </c>
      <c r="D387" s="8">
        <f t="shared" si="15"/>
        <v>0.21702127659574469</v>
      </c>
      <c r="E387" s="8">
        <f t="shared" si="17"/>
        <v>0.72513810466702189</v>
      </c>
      <c r="F387" t="str">
        <f t="shared" si="16"/>
        <v>B</v>
      </c>
    </row>
    <row r="388" spans="1:6" x14ac:dyDescent="0.25">
      <c r="A388">
        <v>358</v>
      </c>
      <c r="B388" t="s">
        <v>508</v>
      </c>
      <c r="C388" s="12">
        <v>145.20000000000002</v>
      </c>
      <c r="D388" s="8">
        <f t="shared" si="15"/>
        <v>0.21762917933130699</v>
      </c>
      <c r="E388" s="8">
        <f t="shared" si="17"/>
        <v>0.72589321119190675</v>
      </c>
      <c r="F388" t="str">
        <f t="shared" si="16"/>
        <v>B</v>
      </c>
    </row>
    <row r="389" spans="1:6" x14ac:dyDescent="0.25">
      <c r="A389">
        <v>359</v>
      </c>
      <c r="B389" t="s">
        <v>989</v>
      </c>
      <c r="C389" s="12">
        <v>144.6</v>
      </c>
      <c r="D389" s="8">
        <f t="shared" si="15"/>
        <v>0.21823708206686931</v>
      </c>
      <c r="E389" s="8">
        <f t="shared" si="17"/>
        <v>0.72664519744189537</v>
      </c>
      <c r="F389" t="str">
        <f t="shared" si="16"/>
        <v>B</v>
      </c>
    </row>
    <row r="390" spans="1:6" x14ac:dyDescent="0.25">
      <c r="A390">
        <v>360</v>
      </c>
      <c r="B390" t="s">
        <v>358</v>
      </c>
      <c r="C390" s="12">
        <v>144.54999999999998</v>
      </c>
      <c r="D390" s="8">
        <f t="shared" si="15"/>
        <v>0.21884498480243161</v>
      </c>
      <c r="E390" s="8">
        <f t="shared" si="17"/>
        <v>0.72739692366897601</v>
      </c>
      <c r="F390" t="str">
        <f t="shared" si="16"/>
        <v>B</v>
      </c>
    </row>
    <row r="391" spans="1:6" x14ac:dyDescent="0.25">
      <c r="A391">
        <v>361</v>
      </c>
      <c r="B391" t="s">
        <v>890</v>
      </c>
      <c r="C391" s="12">
        <v>143.19999999999999</v>
      </c>
      <c r="D391" s="8">
        <f t="shared" si="15"/>
        <v>0.21945288753799391</v>
      </c>
      <c r="E391" s="8">
        <f t="shared" si="17"/>
        <v>0.72814162927754011</v>
      </c>
      <c r="F391" t="str">
        <f t="shared" si="16"/>
        <v>B</v>
      </c>
    </row>
    <row r="392" spans="1:6" x14ac:dyDescent="0.25">
      <c r="A392">
        <v>362</v>
      </c>
      <c r="B392" t="s">
        <v>236</v>
      </c>
      <c r="C392" s="12">
        <v>143</v>
      </c>
      <c r="D392" s="8">
        <f t="shared" si="15"/>
        <v>0.22006079027355624</v>
      </c>
      <c r="E392" s="8">
        <f t="shared" si="17"/>
        <v>0.72888529479447217</v>
      </c>
      <c r="F392" t="str">
        <f t="shared" si="16"/>
        <v>B</v>
      </c>
    </row>
    <row r="393" spans="1:6" x14ac:dyDescent="0.25">
      <c r="A393">
        <v>363</v>
      </c>
      <c r="B393" t="s">
        <v>783</v>
      </c>
      <c r="C393" s="12">
        <v>142.79999999999998</v>
      </c>
      <c r="D393" s="8">
        <f t="shared" si="15"/>
        <v>0.22066869300911854</v>
      </c>
      <c r="E393" s="8">
        <f t="shared" si="17"/>
        <v>0.72962792021977219</v>
      </c>
      <c r="F393" t="str">
        <f t="shared" si="16"/>
        <v>B</v>
      </c>
    </row>
    <row r="394" spans="1:6" x14ac:dyDescent="0.25">
      <c r="A394">
        <v>364</v>
      </c>
      <c r="B394" t="s">
        <v>923</v>
      </c>
      <c r="C394" s="12">
        <v>142.10000000000002</v>
      </c>
      <c r="D394" s="8">
        <f t="shared" si="15"/>
        <v>0.22127659574468084</v>
      </c>
      <c r="E394" s="8">
        <f t="shared" si="17"/>
        <v>0.73036690532435988</v>
      </c>
      <c r="F394" t="str">
        <f t="shared" si="16"/>
        <v>B</v>
      </c>
    </row>
    <row r="395" spans="1:6" x14ac:dyDescent="0.25">
      <c r="A395">
        <v>365</v>
      </c>
      <c r="B395" t="s">
        <v>320</v>
      </c>
      <c r="C395" s="12">
        <v>141.69999999999999</v>
      </c>
      <c r="D395" s="8">
        <f t="shared" si="15"/>
        <v>0.22188449848024316</v>
      </c>
      <c r="E395" s="8">
        <f t="shared" si="17"/>
        <v>0.73110381024568349</v>
      </c>
      <c r="F395" t="str">
        <f t="shared" si="16"/>
        <v>B</v>
      </c>
    </row>
    <row r="396" spans="1:6" x14ac:dyDescent="0.25">
      <c r="A396">
        <v>366</v>
      </c>
      <c r="B396" t="s">
        <v>1171</v>
      </c>
      <c r="C396" s="12">
        <v>141.66000000000003</v>
      </c>
      <c r="D396" s="8">
        <f t="shared" si="15"/>
        <v>0.22249240121580546</v>
      </c>
      <c r="E396" s="8">
        <f t="shared" si="17"/>
        <v>0.73184050714868065</v>
      </c>
      <c r="F396" t="str">
        <f t="shared" si="16"/>
        <v>B</v>
      </c>
    </row>
    <row r="397" spans="1:6" x14ac:dyDescent="0.25">
      <c r="A397">
        <v>367</v>
      </c>
      <c r="B397" t="s">
        <v>559</v>
      </c>
      <c r="C397" s="12">
        <v>141.25</v>
      </c>
      <c r="D397" s="8">
        <f t="shared" si="15"/>
        <v>0.22310030395136779</v>
      </c>
      <c r="E397" s="8">
        <f t="shared" si="17"/>
        <v>0.73257507186383208</v>
      </c>
      <c r="F397" t="str">
        <f t="shared" si="16"/>
        <v>B</v>
      </c>
    </row>
    <row r="398" spans="1:6" x14ac:dyDescent="0.25">
      <c r="A398">
        <v>368</v>
      </c>
      <c r="B398" t="s">
        <v>1162</v>
      </c>
      <c r="C398" s="12">
        <v>140</v>
      </c>
      <c r="D398" s="8">
        <f t="shared" si="15"/>
        <v>0.22370820668693009</v>
      </c>
      <c r="E398" s="8">
        <f t="shared" si="17"/>
        <v>0.73330313600628305</v>
      </c>
      <c r="F398" t="str">
        <f t="shared" si="16"/>
        <v>B</v>
      </c>
    </row>
    <row r="399" spans="1:6" x14ac:dyDescent="0.25">
      <c r="A399">
        <v>369</v>
      </c>
      <c r="B399" t="s">
        <v>853</v>
      </c>
      <c r="C399" s="12">
        <v>139.43999999999997</v>
      </c>
      <c r="D399" s="8">
        <f t="shared" si="15"/>
        <v>0.22431610942249239</v>
      </c>
      <c r="E399" s="8">
        <f t="shared" si="17"/>
        <v>0.73402828789216423</v>
      </c>
      <c r="F399" t="str">
        <f t="shared" si="16"/>
        <v>B</v>
      </c>
    </row>
    <row r="400" spans="1:6" x14ac:dyDescent="0.25">
      <c r="A400">
        <v>370</v>
      </c>
      <c r="B400" t="s">
        <v>341</v>
      </c>
      <c r="C400" s="12">
        <v>139.30000000000001</v>
      </c>
      <c r="D400" s="8">
        <f t="shared" si="15"/>
        <v>0.22492401215805471</v>
      </c>
      <c r="E400" s="8">
        <f t="shared" si="17"/>
        <v>0.73475271171390288</v>
      </c>
      <c r="F400" t="str">
        <f t="shared" si="16"/>
        <v>B</v>
      </c>
    </row>
    <row r="401" spans="1:6" x14ac:dyDescent="0.25">
      <c r="A401">
        <v>371</v>
      </c>
      <c r="B401" t="s">
        <v>12</v>
      </c>
      <c r="C401" s="12">
        <v>139.19999999999999</v>
      </c>
      <c r="D401" s="8">
        <f t="shared" si="15"/>
        <v>0.22553191489361701</v>
      </c>
      <c r="E401" s="8">
        <f t="shared" si="17"/>
        <v>0.73547661548982557</v>
      </c>
      <c r="F401" t="str">
        <f t="shared" si="16"/>
        <v>B</v>
      </c>
    </row>
    <row r="402" spans="1:6" x14ac:dyDescent="0.25">
      <c r="A402">
        <v>372</v>
      </c>
      <c r="B402" t="s">
        <v>1135</v>
      </c>
      <c r="C402" s="12">
        <v>138.72</v>
      </c>
      <c r="D402" s="8">
        <f t="shared" si="15"/>
        <v>0.22613981762917934</v>
      </c>
      <c r="E402" s="8">
        <f t="shared" si="17"/>
        <v>0.73619802304583126</v>
      </c>
      <c r="F402" t="str">
        <f t="shared" si="16"/>
        <v>B</v>
      </c>
    </row>
    <row r="403" spans="1:6" x14ac:dyDescent="0.25">
      <c r="A403">
        <v>373</v>
      </c>
      <c r="B403" t="s">
        <v>1182</v>
      </c>
      <c r="C403" s="12">
        <v>138.72</v>
      </c>
      <c r="D403" s="8">
        <f t="shared" si="15"/>
        <v>0.22674772036474164</v>
      </c>
      <c r="E403" s="8">
        <f t="shared" si="17"/>
        <v>0.73691943060183696</v>
      </c>
      <c r="F403" t="str">
        <f t="shared" si="16"/>
        <v>B</v>
      </c>
    </row>
    <row r="404" spans="1:6" x14ac:dyDescent="0.25">
      <c r="A404">
        <v>374</v>
      </c>
      <c r="B404" t="s">
        <v>1124</v>
      </c>
      <c r="C404" s="12">
        <v>138.72</v>
      </c>
      <c r="D404" s="8">
        <f t="shared" si="15"/>
        <v>0.22735562310030394</v>
      </c>
      <c r="E404" s="8">
        <f t="shared" si="17"/>
        <v>0.73764083815784265</v>
      </c>
      <c r="F404" t="str">
        <f t="shared" si="16"/>
        <v>B</v>
      </c>
    </row>
    <row r="405" spans="1:6" x14ac:dyDescent="0.25">
      <c r="A405">
        <v>375</v>
      </c>
      <c r="B405" t="s">
        <v>1502</v>
      </c>
      <c r="C405" s="12">
        <v>138.60000000000002</v>
      </c>
      <c r="D405" s="8">
        <f t="shared" si="15"/>
        <v>0.22796352583586627</v>
      </c>
      <c r="E405" s="8">
        <f t="shared" si="17"/>
        <v>0.73836162165886909</v>
      </c>
      <c r="F405" t="str">
        <f t="shared" si="16"/>
        <v>B</v>
      </c>
    </row>
    <row r="406" spans="1:6" x14ac:dyDescent="0.25">
      <c r="A406">
        <v>376</v>
      </c>
      <c r="B406" t="s">
        <v>430</v>
      </c>
      <c r="C406" s="12">
        <v>138.6</v>
      </c>
      <c r="D406" s="8">
        <f t="shared" si="15"/>
        <v>0.22857142857142856</v>
      </c>
      <c r="E406" s="8">
        <f t="shared" si="17"/>
        <v>0.73908240515989554</v>
      </c>
      <c r="F406" t="str">
        <f t="shared" si="16"/>
        <v>B</v>
      </c>
    </row>
    <row r="407" spans="1:6" x14ac:dyDescent="0.25">
      <c r="A407">
        <v>377</v>
      </c>
      <c r="B407" t="s">
        <v>1142</v>
      </c>
      <c r="C407" s="12">
        <v>138.59999999999997</v>
      </c>
      <c r="D407" s="8">
        <f t="shared" si="15"/>
        <v>0.22917933130699089</v>
      </c>
      <c r="E407" s="8">
        <f t="shared" si="17"/>
        <v>0.73980318866092198</v>
      </c>
      <c r="F407" t="str">
        <f t="shared" si="16"/>
        <v>B</v>
      </c>
    </row>
    <row r="408" spans="1:6" x14ac:dyDescent="0.25">
      <c r="A408">
        <v>378</v>
      </c>
      <c r="B408" t="s">
        <v>19</v>
      </c>
      <c r="C408" s="12">
        <v>138.05000000000001</v>
      </c>
      <c r="D408" s="8">
        <f t="shared" si="15"/>
        <v>0.22978723404255319</v>
      </c>
      <c r="E408" s="8">
        <f t="shared" si="17"/>
        <v>0.74052111190996017</v>
      </c>
      <c r="F408" t="str">
        <f t="shared" si="16"/>
        <v>B</v>
      </c>
    </row>
    <row r="409" spans="1:6" x14ac:dyDescent="0.25">
      <c r="A409">
        <v>379</v>
      </c>
      <c r="B409" t="s">
        <v>317</v>
      </c>
      <c r="C409" s="12">
        <v>137.69999999999999</v>
      </c>
      <c r="D409" s="8">
        <f t="shared" si="15"/>
        <v>0.23039513677811549</v>
      </c>
      <c r="E409" s="8">
        <f t="shared" si="17"/>
        <v>0.74123721499864226</v>
      </c>
      <c r="F409" t="str">
        <f t="shared" si="16"/>
        <v>B</v>
      </c>
    </row>
    <row r="410" spans="1:6" x14ac:dyDescent="0.25">
      <c r="A410">
        <v>380</v>
      </c>
      <c r="B410" t="s">
        <v>1058</v>
      </c>
      <c r="C410" s="12">
        <v>136.69999999999999</v>
      </c>
      <c r="D410" s="8">
        <f t="shared" si="15"/>
        <v>0.23100303951367782</v>
      </c>
      <c r="E410" s="8">
        <f t="shared" si="17"/>
        <v>0.74194811762916402</v>
      </c>
      <c r="F410" t="str">
        <f t="shared" si="16"/>
        <v>B</v>
      </c>
    </row>
    <row r="411" spans="1:6" x14ac:dyDescent="0.25">
      <c r="A411">
        <v>381</v>
      </c>
      <c r="B411" t="s">
        <v>906</v>
      </c>
      <c r="C411" s="12">
        <v>136</v>
      </c>
      <c r="D411" s="8">
        <f t="shared" si="15"/>
        <v>0.23161094224924011</v>
      </c>
      <c r="E411" s="8">
        <f t="shared" si="17"/>
        <v>0.74265537993897346</v>
      </c>
      <c r="F411" t="str">
        <f t="shared" si="16"/>
        <v>B</v>
      </c>
    </row>
    <row r="412" spans="1:6" x14ac:dyDescent="0.25">
      <c r="A412">
        <v>382</v>
      </c>
      <c r="B412" t="s">
        <v>937</v>
      </c>
      <c r="C412" s="12">
        <v>136</v>
      </c>
      <c r="D412" s="8">
        <f t="shared" si="15"/>
        <v>0.23221884498480244</v>
      </c>
      <c r="E412" s="8">
        <f t="shared" si="17"/>
        <v>0.7433626422487829</v>
      </c>
      <c r="F412" t="str">
        <f t="shared" si="16"/>
        <v>B</v>
      </c>
    </row>
    <row r="413" spans="1:6" x14ac:dyDescent="0.25">
      <c r="A413">
        <v>383</v>
      </c>
      <c r="B413" t="s">
        <v>458</v>
      </c>
      <c r="C413" s="12">
        <v>135</v>
      </c>
      <c r="D413" s="8">
        <f t="shared" si="15"/>
        <v>0.23282674772036474</v>
      </c>
      <c r="E413" s="8">
        <f t="shared" si="17"/>
        <v>0.74406470410043202</v>
      </c>
      <c r="F413" t="str">
        <f t="shared" si="16"/>
        <v>B</v>
      </c>
    </row>
    <row r="414" spans="1:6" x14ac:dyDescent="0.25">
      <c r="A414">
        <v>384</v>
      </c>
      <c r="B414" t="s">
        <v>473</v>
      </c>
      <c r="C414" s="12">
        <v>135</v>
      </c>
      <c r="D414" s="8">
        <f t="shared" si="15"/>
        <v>0.23343465045592704</v>
      </c>
      <c r="E414" s="8">
        <f t="shared" si="17"/>
        <v>0.74476676595208113</v>
      </c>
      <c r="F414" t="str">
        <f t="shared" si="16"/>
        <v>B</v>
      </c>
    </row>
    <row r="415" spans="1:6" x14ac:dyDescent="0.25">
      <c r="A415">
        <v>385</v>
      </c>
      <c r="B415" t="s">
        <v>462</v>
      </c>
      <c r="C415" s="12">
        <v>135</v>
      </c>
      <c r="D415" s="8">
        <f t="shared" ref="D415:D478" si="18">A415/$C$3</f>
        <v>0.23404255319148937</v>
      </c>
      <c r="E415" s="8">
        <f t="shared" si="17"/>
        <v>0.74546882780373025</v>
      </c>
      <c r="F415" t="str">
        <f t="shared" ref="F415:F478" si="19">IF(E415&lt;$C$7,$B$7,IF(E415&lt;$C$7+$C$8,$B$8,$B$9))</f>
        <v>B</v>
      </c>
    </row>
    <row r="416" spans="1:6" x14ac:dyDescent="0.25">
      <c r="A416">
        <v>386</v>
      </c>
      <c r="B416" t="s">
        <v>1181</v>
      </c>
      <c r="C416" s="12">
        <v>134.46</v>
      </c>
      <c r="D416" s="8">
        <f t="shared" si="18"/>
        <v>0.23465045592705167</v>
      </c>
      <c r="E416" s="8">
        <f t="shared" ref="E416:E479" si="20">C416/$C$4+E415</f>
        <v>0.74616808140797275</v>
      </c>
      <c r="F416" t="str">
        <f t="shared" si="19"/>
        <v>B</v>
      </c>
    </row>
    <row r="417" spans="1:6" x14ac:dyDescent="0.25">
      <c r="A417">
        <v>387</v>
      </c>
      <c r="B417" t="s">
        <v>1395</v>
      </c>
      <c r="C417" s="12">
        <v>134.4</v>
      </c>
      <c r="D417" s="8">
        <f t="shared" si="18"/>
        <v>0.23525835866261399</v>
      </c>
      <c r="E417" s="8">
        <f t="shared" si="20"/>
        <v>0.74686702298472563</v>
      </c>
      <c r="F417" t="str">
        <f t="shared" si="19"/>
        <v>B</v>
      </c>
    </row>
    <row r="418" spans="1:6" x14ac:dyDescent="0.25">
      <c r="A418">
        <v>388</v>
      </c>
      <c r="B418" t="s">
        <v>848</v>
      </c>
      <c r="C418" s="12">
        <v>133.91999999999999</v>
      </c>
      <c r="D418" s="8">
        <f t="shared" si="18"/>
        <v>0.23586626139817629</v>
      </c>
      <c r="E418" s="8">
        <f t="shared" si="20"/>
        <v>0.74756346834156151</v>
      </c>
      <c r="F418" t="str">
        <f t="shared" si="19"/>
        <v>B</v>
      </c>
    </row>
    <row r="419" spans="1:6" x14ac:dyDescent="0.25">
      <c r="A419">
        <v>389</v>
      </c>
      <c r="B419" t="s">
        <v>118</v>
      </c>
      <c r="C419" s="12">
        <v>133.65</v>
      </c>
      <c r="D419" s="8">
        <f t="shared" si="18"/>
        <v>0.23647416413373859</v>
      </c>
      <c r="E419" s="8">
        <f t="shared" si="20"/>
        <v>0.7482585095746942</v>
      </c>
      <c r="F419" t="str">
        <f t="shared" si="19"/>
        <v>B</v>
      </c>
    </row>
    <row r="420" spans="1:6" x14ac:dyDescent="0.25">
      <c r="A420">
        <v>390</v>
      </c>
      <c r="B420" t="s">
        <v>687</v>
      </c>
      <c r="C420" s="12">
        <v>131.39999999999998</v>
      </c>
      <c r="D420" s="8">
        <f t="shared" si="18"/>
        <v>0.23708206686930092</v>
      </c>
      <c r="E420" s="8">
        <f t="shared" si="20"/>
        <v>0.74894184977696598</v>
      </c>
      <c r="F420" t="str">
        <f t="shared" si="19"/>
        <v>B</v>
      </c>
    </row>
    <row r="421" spans="1:6" x14ac:dyDescent="0.25">
      <c r="A421">
        <v>391</v>
      </c>
      <c r="B421" t="s">
        <v>120</v>
      </c>
      <c r="C421" s="12">
        <v>131.25</v>
      </c>
      <c r="D421" s="8">
        <f t="shared" si="18"/>
        <v>0.23768996960486322</v>
      </c>
      <c r="E421" s="8">
        <f t="shared" si="20"/>
        <v>0.74962440991051371</v>
      </c>
      <c r="F421" t="str">
        <f t="shared" si="19"/>
        <v>B</v>
      </c>
    </row>
    <row r="422" spans="1:6" x14ac:dyDescent="0.25">
      <c r="A422">
        <v>392</v>
      </c>
      <c r="B422" t="s">
        <v>434</v>
      </c>
      <c r="C422" s="12">
        <v>130.5</v>
      </c>
      <c r="D422" s="8">
        <f t="shared" si="18"/>
        <v>0.23829787234042554</v>
      </c>
      <c r="E422" s="8">
        <f t="shared" si="20"/>
        <v>0.75030306970044125</v>
      </c>
      <c r="F422" t="str">
        <f t="shared" si="19"/>
        <v>B</v>
      </c>
    </row>
    <row r="423" spans="1:6" x14ac:dyDescent="0.25">
      <c r="A423">
        <v>393</v>
      </c>
      <c r="B423" t="s">
        <v>909</v>
      </c>
      <c r="C423" s="12">
        <v>130.19999999999999</v>
      </c>
      <c r="D423" s="8">
        <f t="shared" si="18"/>
        <v>0.23890577507598784</v>
      </c>
      <c r="E423" s="8">
        <f t="shared" si="20"/>
        <v>0.75098016935292067</v>
      </c>
      <c r="F423" t="str">
        <f t="shared" si="19"/>
        <v>B</v>
      </c>
    </row>
    <row r="424" spans="1:6" x14ac:dyDescent="0.25">
      <c r="A424">
        <v>394</v>
      </c>
      <c r="B424" t="s">
        <v>121</v>
      </c>
      <c r="C424" s="12">
        <v>130</v>
      </c>
      <c r="D424" s="8">
        <f t="shared" si="18"/>
        <v>0.23951367781155014</v>
      </c>
      <c r="E424" s="8">
        <f t="shared" si="20"/>
        <v>0.75165622891376793</v>
      </c>
      <c r="F424" t="str">
        <f t="shared" si="19"/>
        <v>B</v>
      </c>
    </row>
    <row r="425" spans="1:6" x14ac:dyDescent="0.25">
      <c r="A425">
        <v>395</v>
      </c>
      <c r="B425" t="s">
        <v>476</v>
      </c>
      <c r="C425" s="12">
        <v>129.35</v>
      </c>
      <c r="D425" s="8">
        <f t="shared" si="18"/>
        <v>0.24012158054711247</v>
      </c>
      <c r="E425" s="8">
        <f t="shared" si="20"/>
        <v>0.75232890817681097</v>
      </c>
      <c r="F425" t="str">
        <f t="shared" si="19"/>
        <v>B</v>
      </c>
    </row>
    <row r="426" spans="1:6" x14ac:dyDescent="0.25">
      <c r="A426">
        <v>396</v>
      </c>
      <c r="B426" t="s">
        <v>962</v>
      </c>
      <c r="C426" s="12">
        <v>128.96</v>
      </c>
      <c r="D426" s="8">
        <f t="shared" si="18"/>
        <v>0.24072948328267477</v>
      </c>
      <c r="E426" s="8">
        <f t="shared" si="20"/>
        <v>0.75299955926117146</v>
      </c>
      <c r="F426" t="str">
        <f t="shared" si="19"/>
        <v>B</v>
      </c>
    </row>
    <row r="427" spans="1:6" x14ac:dyDescent="0.25">
      <c r="A427">
        <v>397</v>
      </c>
      <c r="B427" t="s">
        <v>333</v>
      </c>
      <c r="C427" s="12">
        <v>128.69999999999999</v>
      </c>
      <c r="D427" s="8">
        <f t="shared" si="18"/>
        <v>0.24133738601823709</v>
      </c>
      <c r="E427" s="8">
        <f t="shared" si="20"/>
        <v>0.75366885822641028</v>
      </c>
      <c r="F427" t="str">
        <f t="shared" si="19"/>
        <v>B</v>
      </c>
    </row>
    <row r="428" spans="1:6" x14ac:dyDescent="0.25">
      <c r="A428">
        <v>398</v>
      </c>
      <c r="B428" t="s">
        <v>1130</v>
      </c>
      <c r="C428" s="12">
        <v>127.6</v>
      </c>
      <c r="D428" s="8">
        <f t="shared" si="18"/>
        <v>0.24194528875379939</v>
      </c>
      <c r="E428" s="8">
        <f t="shared" si="20"/>
        <v>0.75433243668767269</v>
      </c>
      <c r="F428" t="str">
        <f t="shared" si="19"/>
        <v>B</v>
      </c>
    </row>
    <row r="429" spans="1:6" x14ac:dyDescent="0.25">
      <c r="A429">
        <v>399</v>
      </c>
      <c r="B429" t="s">
        <v>609</v>
      </c>
      <c r="C429" s="12">
        <v>126.36000000000001</v>
      </c>
      <c r="D429" s="8">
        <f t="shared" si="18"/>
        <v>0.24255319148936169</v>
      </c>
      <c r="E429" s="8">
        <f t="shared" si="20"/>
        <v>0.75498956658081628</v>
      </c>
      <c r="F429" t="str">
        <f t="shared" si="19"/>
        <v>B</v>
      </c>
    </row>
    <row r="430" spans="1:6" x14ac:dyDescent="0.25">
      <c r="A430">
        <v>400</v>
      </c>
      <c r="B430" t="s">
        <v>527</v>
      </c>
      <c r="C430" s="12">
        <v>126</v>
      </c>
      <c r="D430" s="8">
        <f t="shared" si="18"/>
        <v>0.24316109422492402</v>
      </c>
      <c r="E430" s="8">
        <f t="shared" si="20"/>
        <v>0.75564482430902213</v>
      </c>
      <c r="F430" t="str">
        <f t="shared" si="19"/>
        <v>B</v>
      </c>
    </row>
    <row r="431" spans="1:6" x14ac:dyDescent="0.25">
      <c r="A431">
        <v>401</v>
      </c>
      <c r="B431" t="s">
        <v>123</v>
      </c>
      <c r="C431" s="12">
        <v>125</v>
      </c>
      <c r="D431" s="8">
        <f t="shared" si="18"/>
        <v>0.24376899696048632</v>
      </c>
      <c r="E431" s="8">
        <f t="shared" si="20"/>
        <v>0.75629488157906766</v>
      </c>
      <c r="F431" t="str">
        <f t="shared" si="19"/>
        <v>B</v>
      </c>
    </row>
    <row r="432" spans="1:6" x14ac:dyDescent="0.25">
      <c r="A432">
        <v>402</v>
      </c>
      <c r="B432" t="s">
        <v>254</v>
      </c>
      <c r="C432" s="12">
        <v>124.95000000000002</v>
      </c>
      <c r="D432" s="8">
        <f t="shared" si="18"/>
        <v>0.24437689969604864</v>
      </c>
      <c r="E432" s="8">
        <f t="shared" si="20"/>
        <v>0.75694467882620509</v>
      </c>
      <c r="F432" t="str">
        <f t="shared" si="19"/>
        <v>B</v>
      </c>
    </row>
    <row r="433" spans="1:6" x14ac:dyDescent="0.25">
      <c r="A433">
        <v>403</v>
      </c>
      <c r="B433" t="s">
        <v>228</v>
      </c>
      <c r="C433" s="12">
        <v>124.94999999999999</v>
      </c>
      <c r="D433" s="8">
        <f t="shared" si="18"/>
        <v>0.24498480243161094</v>
      </c>
      <c r="E433" s="8">
        <f t="shared" si="20"/>
        <v>0.75759447607334252</v>
      </c>
      <c r="F433" t="str">
        <f t="shared" si="19"/>
        <v>B</v>
      </c>
    </row>
    <row r="434" spans="1:6" x14ac:dyDescent="0.25">
      <c r="A434">
        <v>404</v>
      </c>
      <c r="B434" t="s">
        <v>795</v>
      </c>
      <c r="C434" s="12">
        <v>123.90000000000002</v>
      </c>
      <c r="D434" s="8">
        <f t="shared" si="18"/>
        <v>0.24559270516717324</v>
      </c>
      <c r="E434" s="8">
        <f t="shared" si="20"/>
        <v>0.75823881283941164</v>
      </c>
      <c r="F434" t="str">
        <f t="shared" si="19"/>
        <v>B</v>
      </c>
    </row>
    <row r="435" spans="1:6" x14ac:dyDescent="0.25">
      <c r="A435">
        <v>405</v>
      </c>
      <c r="B435" t="s">
        <v>360</v>
      </c>
      <c r="C435" s="12">
        <v>123.90000000000002</v>
      </c>
      <c r="D435" s="8">
        <f t="shared" si="18"/>
        <v>0.24620060790273557</v>
      </c>
      <c r="E435" s="8">
        <f t="shared" si="20"/>
        <v>0.75888314960548076</v>
      </c>
      <c r="F435" t="str">
        <f t="shared" si="19"/>
        <v>B</v>
      </c>
    </row>
    <row r="436" spans="1:6" x14ac:dyDescent="0.25">
      <c r="A436">
        <v>406</v>
      </c>
      <c r="B436" t="s">
        <v>222</v>
      </c>
      <c r="C436" s="12">
        <v>123.90000000000002</v>
      </c>
      <c r="D436" s="8">
        <f t="shared" si="18"/>
        <v>0.24680851063829787</v>
      </c>
      <c r="E436" s="8">
        <f t="shared" si="20"/>
        <v>0.75952748637154988</v>
      </c>
      <c r="F436" t="str">
        <f t="shared" si="19"/>
        <v>B</v>
      </c>
    </row>
    <row r="437" spans="1:6" x14ac:dyDescent="0.25">
      <c r="A437">
        <v>407</v>
      </c>
      <c r="B437" t="s">
        <v>564</v>
      </c>
      <c r="C437" s="12">
        <v>123.90000000000002</v>
      </c>
      <c r="D437" s="8">
        <f t="shared" si="18"/>
        <v>0.24741641337386019</v>
      </c>
      <c r="E437" s="8">
        <f t="shared" si="20"/>
        <v>0.760171823137619</v>
      </c>
      <c r="F437" t="str">
        <f t="shared" si="19"/>
        <v>B</v>
      </c>
    </row>
    <row r="438" spans="1:6" x14ac:dyDescent="0.25">
      <c r="A438">
        <v>408</v>
      </c>
      <c r="B438" t="s">
        <v>563</v>
      </c>
      <c r="C438" s="12">
        <v>123.75000000000001</v>
      </c>
      <c r="D438" s="8">
        <f t="shared" si="18"/>
        <v>0.24802431610942249</v>
      </c>
      <c r="E438" s="8">
        <f t="shared" si="20"/>
        <v>0.76081537983496406</v>
      </c>
      <c r="F438" t="str">
        <f t="shared" si="19"/>
        <v>B</v>
      </c>
    </row>
    <row r="439" spans="1:6" x14ac:dyDescent="0.25">
      <c r="A439">
        <v>409</v>
      </c>
      <c r="B439" t="s">
        <v>203</v>
      </c>
      <c r="C439" s="12">
        <v>122.39999999999999</v>
      </c>
      <c r="D439" s="8">
        <f t="shared" si="18"/>
        <v>0.24863221884498479</v>
      </c>
      <c r="E439" s="8">
        <f t="shared" si="20"/>
        <v>0.76145191591379258</v>
      </c>
      <c r="F439" t="str">
        <f t="shared" si="19"/>
        <v>B</v>
      </c>
    </row>
    <row r="440" spans="1:6" x14ac:dyDescent="0.25">
      <c r="A440">
        <v>410</v>
      </c>
      <c r="B440" t="s">
        <v>1389</v>
      </c>
      <c r="C440" s="12">
        <v>122.1</v>
      </c>
      <c r="D440" s="8">
        <f t="shared" si="18"/>
        <v>0.24924012158054712</v>
      </c>
      <c r="E440" s="8">
        <f t="shared" si="20"/>
        <v>0.76208689185517298</v>
      </c>
      <c r="F440" t="str">
        <f t="shared" si="19"/>
        <v>B</v>
      </c>
    </row>
    <row r="441" spans="1:6" x14ac:dyDescent="0.25">
      <c r="A441">
        <v>411</v>
      </c>
      <c r="B441" t="s">
        <v>251</v>
      </c>
      <c r="C441" s="12">
        <v>122.09999999999998</v>
      </c>
      <c r="D441" s="8">
        <f t="shared" si="18"/>
        <v>0.24984802431610942</v>
      </c>
      <c r="E441" s="8">
        <f t="shared" si="20"/>
        <v>0.76272186779655338</v>
      </c>
      <c r="F441" t="str">
        <f t="shared" si="19"/>
        <v>B</v>
      </c>
    </row>
    <row r="442" spans="1:6" x14ac:dyDescent="0.25">
      <c r="A442">
        <v>412</v>
      </c>
      <c r="B442" t="s">
        <v>342</v>
      </c>
      <c r="C442" s="12">
        <v>121.67999999999999</v>
      </c>
      <c r="D442" s="8">
        <f t="shared" si="18"/>
        <v>0.25045592705167175</v>
      </c>
      <c r="E442" s="8">
        <f t="shared" si="20"/>
        <v>0.76335465954550641</v>
      </c>
      <c r="F442" t="str">
        <f t="shared" si="19"/>
        <v>B</v>
      </c>
    </row>
    <row r="443" spans="1:6" x14ac:dyDescent="0.25">
      <c r="A443">
        <v>413</v>
      </c>
      <c r="B443" t="s">
        <v>1371</v>
      </c>
      <c r="C443" s="12">
        <v>121.38</v>
      </c>
      <c r="D443" s="8">
        <f t="shared" si="18"/>
        <v>0.25106382978723402</v>
      </c>
      <c r="E443" s="8">
        <f t="shared" si="20"/>
        <v>0.76398589115701143</v>
      </c>
      <c r="F443" t="str">
        <f t="shared" si="19"/>
        <v>B</v>
      </c>
    </row>
    <row r="444" spans="1:6" x14ac:dyDescent="0.25">
      <c r="A444">
        <v>414</v>
      </c>
      <c r="B444" t="s">
        <v>501</v>
      </c>
      <c r="C444" s="12">
        <v>121.05</v>
      </c>
      <c r="D444" s="8">
        <f t="shared" si="18"/>
        <v>0.25167173252279634</v>
      </c>
      <c r="E444" s="8">
        <f t="shared" si="20"/>
        <v>0.76461540661732352</v>
      </c>
      <c r="F444" t="str">
        <f t="shared" si="19"/>
        <v>B</v>
      </c>
    </row>
    <row r="445" spans="1:6" x14ac:dyDescent="0.25">
      <c r="A445">
        <v>415</v>
      </c>
      <c r="B445" t="s">
        <v>574</v>
      </c>
      <c r="C445" s="12">
        <v>120.96000000000004</v>
      </c>
      <c r="D445" s="8">
        <f t="shared" si="18"/>
        <v>0.25227963525835867</v>
      </c>
      <c r="E445" s="8">
        <f t="shared" si="20"/>
        <v>0.76524445403640118</v>
      </c>
      <c r="F445" t="str">
        <f t="shared" si="19"/>
        <v>B</v>
      </c>
    </row>
    <row r="446" spans="1:6" x14ac:dyDescent="0.25">
      <c r="A446">
        <v>416</v>
      </c>
      <c r="B446" t="s">
        <v>827</v>
      </c>
      <c r="C446" s="12">
        <v>120</v>
      </c>
      <c r="D446" s="8">
        <f t="shared" si="18"/>
        <v>0.252887537993921</v>
      </c>
      <c r="E446" s="8">
        <f t="shared" si="20"/>
        <v>0.76586850901564485</v>
      </c>
      <c r="F446" t="str">
        <f t="shared" si="19"/>
        <v>B</v>
      </c>
    </row>
    <row r="447" spans="1:6" x14ac:dyDescent="0.25">
      <c r="A447">
        <v>417</v>
      </c>
      <c r="B447" t="s">
        <v>1151</v>
      </c>
      <c r="C447" s="12">
        <v>120</v>
      </c>
      <c r="D447" s="8">
        <f t="shared" si="18"/>
        <v>0.25349544072948327</v>
      </c>
      <c r="E447" s="8">
        <f t="shared" si="20"/>
        <v>0.76649256399488852</v>
      </c>
      <c r="F447" t="str">
        <f t="shared" si="19"/>
        <v>B</v>
      </c>
    </row>
    <row r="448" spans="1:6" x14ac:dyDescent="0.25">
      <c r="A448">
        <v>418</v>
      </c>
      <c r="B448" t="s">
        <v>1165</v>
      </c>
      <c r="C448" s="12">
        <v>120</v>
      </c>
      <c r="D448" s="8">
        <f t="shared" si="18"/>
        <v>0.25410334346504559</v>
      </c>
      <c r="E448" s="8">
        <f t="shared" si="20"/>
        <v>0.76711661897413219</v>
      </c>
      <c r="F448" t="str">
        <f t="shared" si="19"/>
        <v>B</v>
      </c>
    </row>
    <row r="449" spans="1:6" x14ac:dyDescent="0.25">
      <c r="A449">
        <v>419</v>
      </c>
      <c r="B449" t="s">
        <v>1411</v>
      </c>
      <c r="C449" s="12">
        <v>119.51999999999998</v>
      </c>
      <c r="D449" s="8">
        <f t="shared" si="18"/>
        <v>0.25471124620060792</v>
      </c>
      <c r="E449" s="8">
        <f t="shared" si="20"/>
        <v>0.76773817773345887</v>
      </c>
      <c r="F449" t="str">
        <f t="shared" si="19"/>
        <v>B</v>
      </c>
    </row>
    <row r="450" spans="1:6" x14ac:dyDescent="0.25">
      <c r="A450">
        <v>420</v>
      </c>
      <c r="B450" t="s">
        <v>908</v>
      </c>
      <c r="C450" s="12">
        <v>119</v>
      </c>
      <c r="D450" s="8">
        <f t="shared" si="18"/>
        <v>0.25531914893617019</v>
      </c>
      <c r="E450" s="8">
        <f t="shared" si="20"/>
        <v>0.76835703225454222</v>
      </c>
      <c r="F450" t="str">
        <f t="shared" si="19"/>
        <v>B</v>
      </c>
    </row>
    <row r="451" spans="1:6" x14ac:dyDescent="0.25">
      <c r="A451">
        <v>421</v>
      </c>
      <c r="B451" t="s">
        <v>606</v>
      </c>
      <c r="C451" s="12">
        <v>118.80000000000001</v>
      </c>
      <c r="D451" s="8">
        <f t="shared" si="18"/>
        <v>0.25592705167173252</v>
      </c>
      <c r="E451" s="8">
        <f t="shared" si="20"/>
        <v>0.76897484668399341</v>
      </c>
      <c r="F451" t="str">
        <f t="shared" si="19"/>
        <v>B</v>
      </c>
    </row>
    <row r="452" spans="1:6" x14ac:dyDescent="0.25">
      <c r="A452">
        <v>422</v>
      </c>
      <c r="B452" t="s">
        <v>367</v>
      </c>
      <c r="C452" s="12">
        <v>118.8</v>
      </c>
      <c r="D452" s="8">
        <f t="shared" si="18"/>
        <v>0.25653495440729485</v>
      </c>
      <c r="E452" s="8">
        <f t="shared" si="20"/>
        <v>0.7695926611134446</v>
      </c>
      <c r="F452" t="str">
        <f t="shared" si="19"/>
        <v>B</v>
      </c>
    </row>
    <row r="453" spans="1:6" x14ac:dyDescent="0.25">
      <c r="A453">
        <v>423</v>
      </c>
      <c r="B453" t="s">
        <v>768</v>
      </c>
      <c r="C453" s="12">
        <v>118.8</v>
      </c>
      <c r="D453" s="8">
        <f t="shared" si="18"/>
        <v>0.25714285714285712</v>
      </c>
      <c r="E453" s="8">
        <f t="shared" si="20"/>
        <v>0.77021047554289579</v>
      </c>
      <c r="F453" t="str">
        <f t="shared" si="19"/>
        <v>B</v>
      </c>
    </row>
    <row r="454" spans="1:6" x14ac:dyDescent="0.25">
      <c r="A454">
        <v>424</v>
      </c>
      <c r="B454" t="s">
        <v>936</v>
      </c>
      <c r="C454" s="12">
        <v>118.8</v>
      </c>
      <c r="D454" s="8">
        <f t="shared" si="18"/>
        <v>0.25775075987841944</v>
      </c>
      <c r="E454" s="8">
        <f t="shared" si="20"/>
        <v>0.77082828997234698</v>
      </c>
      <c r="F454" t="str">
        <f t="shared" si="19"/>
        <v>B</v>
      </c>
    </row>
    <row r="455" spans="1:6" x14ac:dyDescent="0.25">
      <c r="A455">
        <v>425</v>
      </c>
      <c r="B455" t="s">
        <v>789</v>
      </c>
      <c r="C455" s="12">
        <v>118.8</v>
      </c>
      <c r="D455" s="8">
        <f t="shared" si="18"/>
        <v>0.25835866261398177</v>
      </c>
      <c r="E455" s="8">
        <f t="shared" si="20"/>
        <v>0.77144610440179817</v>
      </c>
      <c r="F455" t="str">
        <f t="shared" si="19"/>
        <v>B</v>
      </c>
    </row>
    <row r="456" spans="1:6" x14ac:dyDescent="0.25">
      <c r="A456">
        <v>426</v>
      </c>
      <c r="B456" t="s">
        <v>715</v>
      </c>
      <c r="C456" s="12">
        <v>118.79999999999998</v>
      </c>
      <c r="D456" s="8">
        <f t="shared" si="18"/>
        <v>0.2589665653495441</v>
      </c>
      <c r="E456" s="8">
        <f t="shared" si="20"/>
        <v>0.77206391883124936</v>
      </c>
      <c r="F456" t="str">
        <f t="shared" si="19"/>
        <v>B</v>
      </c>
    </row>
    <row r="457" spans="1:6" x14ac:dyDescent="0.25">
      <c r="A457">
        <v>427</v>
      </c>
      <c r="B457" t="s">
        <v>651</v>
      </c>
      <c r="C457" s="12">
        <v>118.5</v>
      </c>
      <c r="D457" s="8">
        <f t="shared" si="18"/>
        <v>0.25957446808510637</v>
      </c>
      <c r="E457" s="8">
        <f t="shared" si="20"/>
        <v>0.77268017312325243</v>
      </c>
      <c r="F457" t="str">
        <f t="shared" si="19"/>
        <v>B</v>
      </c>
    </row>
    <row r="458" spans="1:6" x14ac:dyDescent="0.25">
      <c r="A458">
        <v>428</v>
      </c>
      <c r="B458" t="s">
        <v>1150</v>
      </c>
      <c r="C458" s="12">
        <v>115.59999999999998</v>
      </c>
      <c r="D458" s="8">
        <f t="shared" si="18"/>
        <v>0.2601823708206687</v>
      </c>
      <c r="E458" s="8">
        <f t="shared" si="20"/>
        <v>0.77328134608659049</v>
      </c>
      <c r="F458" t="str">
        <f t="shared" si="19"/>
        <v>B</v>
      </c>
    </row>
    <row r="459" spans="1:6" x14ac:dyDescent="0.25">
      <c r="A459">
        <v>429</v>
      </c>
      <c r="B459" t="s">
        <v>1169</v>
      </c>
      <c r="C459" s="12">
        <v>115.59999999999998</v>
      </c>
      <c r="D459" s="8">
        <f t="shared" si="18"/>
        <v>0.26079027355623102</v>
      </c>
      <c r="E459" s="8">
        <f t="shared" si="20"/>
        <v>0.77388251904992855</v>
      </c>
      <c r="F459" t="str">
        <f t="shared" si="19"/>
        <v>B</v>
      </c>
    </row>
    <row r="460" spans="1:6" x14ac:dyDescent="0.25">
      <c r="A460">
        <v>430</v>
      </c>
      <c r="B460" t="s">
        <v>395</v>
      </c>
      <c r="C460" s="12">
        <v>115.5</v>
      </c>
      <c r="D460" s="8">
        <f t="shared" si="18"/>
        <v>0.26139817629179329</v>
      </c>
      <c r="E460" s="8">
        <f t="shared" si="20"/>
        <v>0.77448317196745053</v>
      </c>
      <c r="F460" t="str">
        <f t="shared" si="19"/>
        <v>B</v>
      </c>
    </row>
    <row r="461" spans="1:6" x14ac:dyDescent="0.25">
      <c r="A461">
        <v>431</v>
      </c>
      <c r="B461" t="s">
        <v>381</v>
      </c>
      <c r="C461" s="12">
        <v>115.5</v>
      </c>
      <c r="D461" s="8">
        <f t="shared" si="18"/>
        <v>0.26200607902735562</v>
      </c>
      <c r="E461" s="8">
        <f t="shared" si="20"/>
        <v>0.77508382488497252</v>
      </c>
      <c r="F461" t="str">
        <f t="shared" si="19"/>
        <v>B</v>
      </c>
    </row>
    <row r="462" spans="1:6" x14ac:dyDescent="0.25">
      <c r="A462">
        <v>432</v>
      </c>
      <c r="B462" t="s">
        <v>231</v>
      </c>
      <c r="C462" s="12">
        <v>115.08</v>
      </c>
      <c r="D462" s="8">
        <f t="shared" si="18"/>
        <v>0.26261398176291795</v>
      </c>
      <c r="E462" s="8">
        <f t="shared" si="20"/>
        <v>0.77568229361006724</v>
      </c>
      <c r="F462" t="str">
        <f t="shared" si="19"/>
        <v>B</v>
      </c>
    </row>
    <row r="463" spans="1:6" x14ac:dyDescent="0.25">
      <c r="A463">
        <v>433</v>
      </c>
      <c r="B463" t="s">
        <v>986</v>
      </c>
      <c r="C463" s="12">
        <v>114.00000000000001</v>
      </c>
      <c r="D463" s="8">
        <f t="shared" si="18"/>
        <v>0.26322188449848022</v>
      </c>
      <c r="E463" s="8">
        <f t="shared" si="20"/>
        <v>0.77627514584034873</v>
      </c>
      <c r="F463" t="str">
        <f t="shared" si="19"/>
        <v>B</v>
      </c>
    </row>
    <row r="464" spans="1:6" x14ac:dyDescent="0.25">
      <c r="A464">
        <v>434</v>
      </c>
      <c r="B464" t="s">
        <v>1339</v>
      </c>
      <c r="C464" s="12">
        <v>113.88</v>
      </c>
      <c r="D464" s="8">
        <f t="shared" si="18"/>
        <v>0.26382978723404255</v>
      </c>
      <c r="E464" s="8">
        <f t="shared" si="20"/>
        <v>0.77686737401565098</v>
      </c>
      <c r="F464" t="str">
        <f t="shared" si="19"/>
        <v>B</v>
      </c>
    </row>
    <row r="465" spans="1:6" x14ac:dyDescent="0.25">
      <c r="A465">
        <v>435</v>
      </c>
      <c r="B465" t="s">
        <v>889</v>
      </c>
      <c r="C465" s="12">
        <v>113.85</v>
      </c>
      <c r="D465" s="8">
        <f t="shared" si="18"/>
        <v>0.26443768996960487</v>
      </c>
      <c r="E465" s="8">
        <f t="shared" si="20"/>
        <v>0.77745944617720841</v>
      </c>
      <c r="F465" t="str">
        <f t="shared" si="19"/>
        <v>B</v>
      </c>
    </row>
    <row r="466" spans="1:6" x14ac:dyDescent="0.25">
      <c r="A466">
        <v>436</v>
      </c>
      <c r="B466" t="s">
        <v>312</v>
      </c>
      <c r="C466" s="12">
        <v>112.5</v>
      </c>
      <c r="D466" s="8">
        <f t="shared" si="18"/>
        <v>0.2650455927051672</v>
      </c>
      <c r="E466" s="8">
        <f t="shared" si="20"/>
        <v>0.77804449772024931</v>
      </c>
      <c r="F466" t="str">
        <f t="shared" si="19"/>
        <v>B</v>
      </c>
    </row>
    <row r="467" spans="1:6" x14ac:dyDescent="0.25">
      <c r="A467">
        <v>437</v>
      </c>
      <c r="B467" t="s">
        <v>1652</v>
      </c>
      <c r="C467" s="12">
        <v>112.5</v>
      </c>
      <c r="D467" s="8">
        <f t="shared" si="18"/>
        <v>0.26565349544072947</v>
      </c>
      <c r="E467" s="8">
        <f t="shared" si="20"/>
        <v>0.7786295492632902</v>
      </c>
      <c r="F467" t="str">
        <f t="shared" si="19"/>
        <v>B</v>
      </c>
    </row>
    <row r="468" spans="1:6" x14ac:dyDescent="0.25">
      <c r="A468">
        <v>438</v>
      </c>
      <c r="B468" t="s">
        <v>350</v>
      </c>
      <c r="C468" s="12">
        <v>110.60000000000001</v>
      </c>
      <c r="D468" s="8">
        <f t="shared" si="18"/>
        <v>0.2662613981762918</v>
      </c>
      <c r="E468" s="8">
        <f t="shared" si="20"/>
        <v>0.77920471993582641</v>
      </c>
      <c r="F468" t="str">
        <f t="shared" si="19"/>
        <v>B</v>
      </c>
    </row>
    <row r="469" spans="1:6" x14ac:dyDescent="0.25">
      <c r="A469">
        <v>439</v>
      </c>
      <c r="B469" t="s">
        <v>284</v>
      </c>
      <c r="C469" s="12">
        <v>110.55000000000001</v>
      </c>
      <c r="D469" s="8">
        <f t="shared" si="18"/>
        <v>0.26686930091185412</v>
      </c>
      <c r="E469" s="8">
        <f t="shared" si="20"/>
        <v>0.77977963058545463</v>
      </c>
      <c r="F469" t="str">
        <f t="shared" si="19"/>
        <v>B</v>
      </c>
    </row>
    <row r="470" spans="1:6" x14ac:dyDescent="0.25">
      <c r="A470">
        <v>440</v>
      </c>
      <c r="B470" t="s">
        <v>182</v>
      </c>
      <c r="C470" s="12">
        <v>110.19999999999999</v>
      </c>
      <c r="D470" s="8">
        <f t="shared" si="18"/>
        <v>0.26747720364741639</v>
      </c>
      <c r="E470" s="8">
        <f t="shared" si="20"/>
        <v>0.78035272107472675</v>
      </c>
      <c r="F470" t="str">
        <f t="shared" si="19"/>
        <v>B</v>
      </c>
    </row>
    <row r="471" spans="1:6" x14ac:dyDescent="0.25">
      <c r="A471">
        <v>441</v>
      </c>
      <c r="B471" t="s">
        <v>343</v>
      </c>
      <c r="C471" s="12">
        <v>110</v>
      </c>
      <c r="D471" s="8">
        <f t="shared" si="18"/>
        <v>0.26808510638297872</v>
      </c>
      <c r="E471" s="8">
        <f t="shared" si="20"/>
        <v>0.78092477147236683</v>
      </c>
      <c r="F471" t="str">
        <f t="shared" si="19"/>
        <v>B</v>
      </c>
    </row>
    <row r="472" spans="1:6" x14ac:dyDescent="0.25">
      <c r="A472">
        <v>442</v>
      </c>
      <c r="B472" t="s">
        <v>1357</v>
      </c>
      <c r="C472" s="12">
        <v>109.55999999999997</v>
      </c>
      <c r="D472" s="8">
        <f t="shared" si="18"/>
        <v>0.26869300911854105</v>
      </c>
      <c r="E472" s="8">
        <f t="shared" si="20"/>
        <v>0.78149453366841626</v>
      </c>
      <c r="F472" t="str">
        <f t="shared" si="19"/>
        <v>B</v>
      </c>
    </row>
    <row r="473" spans="1:6" x14ac:dyDescent="0.25">
      <c r="A473">
        <v>443</v>
      </c>
      <c r="B473" t="s">
        <v>1121</v>
      </c>
      <c r="C473" s="12">
        <v>107.7</v>
      </c>
      <c r="D473" s="8">
        <f t="shared" si="18"/>
        <v>0.26930091185410332</v>
      </c>
      <c r="E473" s="8">
        <f t="shared" si="20"/>
        <v>0.78205462301228745</v>
      </c>
      <c r="F473" t="str">
        <f t="shared" si="19"/>
        <v>B</v>
      </c>
    </row>
    <row r="474" spans="1:6" x14ac:dyDescent="0.25">
      <c r="A474">
        <v>444</v>
      </c>
      <c r="B474" t="s">
        <v>1590</v>
      </c>
      <c r="C474" s="12">
        <v>107.39999999999999</v>
      </c>
      <c r="D474" s="8">
        <f t="shared" si="18"/>
        <v>0.26990881458966565</v>
      </c>
      <c r="E474" s="8">
        <f t="shared" si="20"/>
        <v>0.78261315221871053</v>
      </c>
      <c r="F474" t="str">
        <f t="shared" si="19"/>
        <v>B</v>
      </c>
    </row>
    <row r="475" spans="1:6" x14ac:dyDescent="0.25">
      <c r="A475">
        <v>445</v>
      </c>
      <c r="B475" t="s">
        <v>331</v>
      </c>
      <c r="C475" s="12">
        <v>107.1</v>
      </c>
      <c r="D475" s="8">
        <f t="shared" si="18"/>
        <v>0.27051671732522797</v>
      </c>
      <c r="E475" s="8">
        <f t="shared" si="20"/>
        <v>0.78317012128768548</v>
      </c>
      <c r="F475" t="str">
        <f t="shared" si="19"/>
        <v>B</v>
      </c>
    </row>
    <row r="476" spans="1:6" x14ac:dyDescent="0.25">
      <c r="A476">
        <v>446</v>
      </c>
      <c r="B476" t="s">
        <v>51</v>
      </c>
      <c r="C476" s="12">
        <v>107.1</v>
      </c>
      <c r="D476" s="8">
        <f t="shared" si="18"/>
        <v>0.2711246200607903</v>
      </c>
      <c r="E476" s="8">
        <f t="shared" si="20"/>
        <v>0.78372709035666044</v>
      </c>
      <c r="F476" t="str">
        <f t="shared" si="19"/>
        <v>B</v>
      </c>
    </row>
    <row r="477" spans="1:6" x14ac:dyDescent="0.25">
      <c r="A477">
        <v>447</v>
      </c>
      <c r="B477" t="s">
        <v>194</v>
      </c>
      <c r="C477" s="12">
        <v>107.1</v>
      </c>
      <c r="D477" s="8">
        <f t="shared" si="18"/>
        <v>0.27173252279635257</v>
      </c>
      <c r="E477" s="8">
        <f t="shared" si="20"/>
        <v>0.78428405942563539</v>
      </c>
      <c r="F477" t="str">
        <f t="shared" si="19"/>
        <v>B</v>
      </c>
    </row>
    <row r="478" spans="1:6" x14ac:dyDescent="0.25">
      <c r="A478">
        <v>448</v>
      </c>
      <c r="B478" t="s">
        <v>380</v>
      </c>
      <c r="C478" s="12">
        <v>106.89</v>
      </c>
      <c r="D478" s="8">
        <f t="shared" si="18"/>
        <v>0.2723404255319149</v>
      </c>
      <c r="E478" s="8">
        <f t="shared" si="20"/>
        <v>0.78483993639839666</v>
      </c>
      <c r="F478" t="str">
        <f t="shared" si="19"/>
        <v>B</v>
      </c>
    </row>
    <row r="479" spans="1:6" x14ac:dyDescent="0.25">
      <c r="A479">
        <v>449</v>
      </c>
      <c r="B479" t="s">
        <v>1112</v>
      </c>
      <c r="C479" s="12">
        <v>106.20000000000002</v>
      </c>
      <c r="D479" s="8">
        <f t="shared" ref="D479:D542" si="21">A479/$C$3</f>
        <v>0.27294832826747722</v>
      </c>
      <c r="E479" s="8">
        <f t="shared" si="20"/>
        <v>0.78539222505502726</v>
      </c>
      <c r="F479" t="str">
        <f t="shared" ref="F479:F542" si="22">IF(E479&lt;$C$7,$B$7,IF(E479&lt;$C$7+$C$8,$B$8,$B$9))</f>
        <v>B</v>
      </c>
    </row>
    <row r="480" spans="1:6" x14ac:dyDescent="0.25">
      <c r="A480">
        <v>450</v>
      </c>
      <c r="B480" t="s">
        <v>1147</v>
      </c>
      <c r="C480" s="12">
        <v>106.2</v>
      </c>
      <c r="D480" s="8">
        <f t="shared" si="21"/>
        <v>0.2735562310030395</v>
      </c>
      <c r="E480" s="8">
        <f t="shared" ref="E480:E543" si="23">C480/$C$4+E479</f>
        <v>0.78594451371165786</v>
      </c>
      <c r="F480" t="str">
        <f t="shared" si="22"/>
        <v>B</v>
      </c>
    </row>
    <row r="481" spans="1:6" x14ac:dyDescent="0.25">
      <c r="A481">
        <v>451</v>
      </c>
      <c r="B481" t="s">
        <v>269</v>
      </c>
      <c r="C481" s="12">
        <v>105.87000000000002</v>
      </c>
      <c r="D481" s="8">
        <f t="shared" si="21"/>
        <v>0.27416413373860182</v>
      </c>
      <c r="E481" s="8">
        <f t="shared" si="23"/>
        <v>0.78649508621709563</v>
      </c>
      <c r="F481" t="str">
        <f t="shared" si="22"/>
        <v>B</v>
      </c>
    </row>
    <row r="482" spans="1:6" x14ac:dyDescent="0.25">
      <c r="A482">
        <v>452</v>
      </c>
      <c r="B482" t="s">
        <v>781</v>
      </c>
      <c r="C482" s="12">
        <v>105</v>
      </c>
      <c r="D482" s="8">
        <f t="shared" si="21"/>
        <v>0.27477203647416415</v>
      </c>
      <c r="E482" s="8">
        <f t="shared" si="23"/>
        <v>0.78704113432393386</v>
      </c>
      <c r="F482" t="str">
        <f t="shared" si="22"/>
        <v>B</v>
      </c>
    </row>
    <row r="483" spans="1:6" x14ac:dyDescent="0.25">
      <c r="A483">
        <v>453</v>
      </c>
      <c r="B483" t="s">
        <v>396</v>
      </c>
      <c r="C483" s="12">
        <v>105</v>
      </c>
      <c r="D483" s="8">
        <f t="shared" si="21"/>
        <v>0.27537993920972642</v>
      </c>
      <c r="E483" s="8">
        <f t="shared" si="23"/>
        <v>0.78758718243077208</v>
      </c>
      <c r="F483" t="str">
        <f t="shared" si="22"/>
        <v>B</v>
      </c>
    </row>
    <row r="484" spans="1:6" x14ac:dyDescent="0.25">
      <c r="A484">
        <v>454</v>
      </c>
      <c r="B484" t="s">
        <v>143</v>
      </c>
      <c r="C484" s="12">
        <v>105</v>
      </c>
      <c r="D484" s="8">
        <f t="shared" si="21"/>
        <v>0.27598784194528875</v>
      </c>
      <c r="E484" s="8">
        <f t="shared" si="23"/>
        <v>0.78813323053761031</v>
      </c>
      <c r="F484" t="str">
        <f t="shared" si="22"/>
        <v>B</v>
      </c>
    </row>
    <row r="485" spans="1:6" x14ac:dyDescent="0.25">
      <c r="A485">
        <v>455</v>
      </c>
      <c r="B485" t="s">
        <v>304</v>
      </c>
      <c r="C485" s="12">
        <v>105</v>
      </c>
      <c r="D485" s="8">
        <f t="shared" si="21"/>
        <v>0.27659574468085107</v>
      </c>
      <c r="E485" s="8">
        <f t="shared" si="23"/>
        <v>0.78867927864444853</v>
      </c>
      <c r="F485" t="str">
        <f t="shared" si="22"/>
        <v>B</v>
      </c>
    </row>
    <row r="486" spans="1:6" x14ac:dyDescent="0.25">
      <c r="A486">
        <v>456</v>
      </c>
      <c r="B486" t="s">
        <v>1326</v>
      </c>
      <c r="C486" s="12">
        <v>105</v>
      </c>
      <c r="D486" s="8">
        <f t="shared" si="21"/>
        <v>0.2772036474164134</v>
      </c>
      <c r="E486" s="8">
        <f t="shared" si="23"/>
        <v>0.78922532675128676</v>
      </c>
      <c r="F486" t="str">
        <f t="shared" si="22"/>
        <v>B</v>
      </c>
    </row>
    <row r="487" spans="1:6" x14ac:dyDescent="0.25">
      <c r="A487">
        <v>457</v>
      </c>
      <c r="B487" t="s">
        <v>1249</v>
      </c>
      <c r="C487" s="12">
        <v>104.39999999999999</v>
      </c>
      <c r="D487" s="8">
        <f t="shared" si="21"/>
        <v>0.27781155015197567</v>
      </c>
      <c r="E487" s="8">
        <f t="shared" si="23"/>
        <v>0.78976825458322875</v>
      </c>
      <c r="F487" t="str">
        <f t="shared" si="22"/>
        <v>B</v>
      </c>
    </row>
    <row r="488" spans="1:6" x14ac:dyDescent="0.25">
      <c r="A488">
        <v>458</v>
      </c>
      <c r="B488" t="s">
        <v>582</v>
      </c>
      <c r="C488" s="12">
        <v>104.25</v>
      </c>
      <c r="D488" s="8">
        <f t="shared" si="21"/>
        <v>0.278419452887538</v>
      </c>
      <c r="E488" s="8">
        <f t="shared" si="23"/>
        <v>0.79031040234644667</v>
      </c>
      <c r="F488" t="str">
        <f t="shared" si="22"/>
        <v>B</v>
      </c>
    </row>
    <row r="489" spans="1:6" x14ac:dyDescent="0.25">
      <c r="A489">
        <v>459</v>
      </c>
      <c r="B489" t="s">
        <v>1711</v>
      </c>
      <c r="C489" s="12">
        <v>104</v>
      </c>
      <c r="D489" s="8">
        <f t="shared" si="21"/>
        <v>0.27902735562310033</v>
      </c>
      <c r="E489" s="8">
        <f t="shared" si="23"/>
        <v>0.79085124999512457</v>
      </c>
      <c r="F489" t="str">
        <f t="shared" si="22"/>
        <v>B</v>
      </c>
    </row>
    <row r="490" spans="1:6" x14ac:dyDescent="0.25">
      <c r="A490">
        <v>460</v>
      </c>
      <c r="B490" t="s">
        <v>245</v>
      </c>
      <c r="C490" s="12">
        <v>103.95000000000002</v>
      </c>
      <c r="D490" s="8">
        <f t="shared" si="21"/>
        <v>0.2796352583586626</v>
      </c>
      <c r="E490" s="8">
        <f t="shared" si="23"/>
        <v>0.79139183762089438</v>
      </c>
      <c r="F490" t="str">
        <f t="shared" si="22"/>
        <v>B</v>
      </c>
    </row>
    <row r="491" spans="1:6" x14ac:dyDescent="0.25">
      <c r="A491">
        <v>461</v>
      </c>
      <c r="B491" t="s">
        <v>1735</v>
      </c>
      <c r="C491" s="12">
        <v>103.8</v>
      </c>
      <c r="D491" s="8">
        <f t="shared" si="21"/>
        <v>0.28024316109422492</v>
      </c>
      <c r="E491" s="8">
        <f t="shared" si="23"/>
        <v>0.79193164517794012</v>
      </c>
      <c r="F491" t="str">
        <f t="shared" si="22"/>
        <v>B</v>
      </c>
    </row>
    <row r="492" spans="1:6" x14ac:dyDescent="0.25">
      <c r="A492">
        <v>462</v>
      </c>
      <c r="B492" t="s">
        <v>329</v>
      </c>
      <c r="C492" s="12">
        <v>103.25</v>
      </c>
      <c r="D492" s="8">
        <f t="shared" si="21"/>
        <v>0.28085106382978725</v>
      </c>
      <c r="E492" s="8">
        <f t="shared" si="23"/>
        <v>0.79246859248299772</v>
      </c>
      <c r="F492" t="str">
        <f t="shared" si="22"/>
        <v>B</v>
      </c>
    </row>
    <row r="493" spans="1:6" x14ac:dyDescent="0.25">
      <c r="A493">
        <v>463</v>
      </c>
      <c r="B493" t="s">
        <v>661</v>
      </c>
      <c r="C493" s="12">
        <v>102</v>
      </c>
      <c r="D493" s="8">
        <f t="shared" si="21"/>
        <v>0.28145896656534952</v>
      </c>
      <c r="E493" s="8">
        <f t="shared" si="23"/>
        <v>0.79299903921535486</v>
      </c>
      <c r="F493" t="str">
        <f t="shared" si="22"/>
        <v>B</v>
      </c>
    </row>
    <row r="494" spans="1:6" x14ac:dyDescent="0.25">
      <c r="A494">
        <v>464</v>
      </c>
      <c r="B494" t="s">
        <v>671</v>
      </c>
      <c r="C494" s="12">
        <v>102</v>
      </c>
      <c r="D494" s="8">
        <f t="shared" si="21"/>
        <v>0.28206686930091185</v>
      </c>
      <c r="E494" s="8">
        <f t="shared" si="23"/>
        <v>0.793529485947712</v>
      </c>
      <c r="F494" t="str">
        <f t="shared" si="22"/>
        <v>B</v>
      </c>
    </row>
    <row r="495" spans="1:6" x14ac:dyDescent="0.25">
      <c r="A495">
        <v>465</v>
      </c>
      <c r="B495" t="s">
        <v>918</v>
      </c>
      <c r="C495" s="12">
        <v>100.80000000000001</v>
      </c>
      <c r="D495" s="8">
        <f t="shared" si="21"/>
        <v>0.28267477203647418</v>
      </c>
      <c r="E495" s="8">
        <f t="shared" si="23"/>
        <v>0.79405369213027666</v>
      </c>
      <c r="F495" t="str">
        <f t="shared" si="22"/>
        <v>B</v>
      </c>
    </row>
    <row r="496" spans="1:6" x14ac:dyDescent="0.25">
      <c r="A496">
        <v>466</v>
      </c>
      <c r="B496" t="s">
        <v>418</v>
      </c>
      <c r="C496" s="12">
        <v>100.5</v>
      </c>
      <c r="D496" s="8">
        <f t="shared" si="21"/>
        <v>0.28328267477203645</v>
      </c>
      <c r="E496" s="8">
        <f t="shared" si="23"/>
        <v>0.79457633817539319</v>
      </c>
      <c r="F496" t="str">
        <f t="shared" si="22"/>
        <v>B</v>
      </c>
    </row>
    <row r="497" spans="1:6" x14ac:dyDescent="0.25">
      <c r="A497">
        <v>467</v>
      </c>
      <c r="B497" t="s">
        <v>1577</v>
      </c>
      <c r="C497" s="12">
        <v>99.84</v>
      </c>
      <c r="D497" s="8">
        <f t="shared" si="21"/>
        <v>0.28389057750759877</v>
      </c>
      <c r="E497" s="8">
        <f t="shared" si="23"/>
        <v>0.79509555191812398</v>
      </c>
      <c r="F497" t="str">
        <f t="shared" si="22"/>
        <v>B</v>
      </c>
    </row>
    <row r="498" spans="1:6" x14ac:dyDescent="0.25">
      <c r="A498">
        <v>468</v>
      </c>
      <c r="B498" t="s">
        <v>1327</v>
      </c>
      <c r="C498" s="12">
        <v>99.5</v>
      </c>
      <c r="D498" s="8">
        <f t="shared" si="21"/>
        <v>0.2844984802431611</v>
      </c>
      <c r="E498" s="8">
        <f t="shared" si="23"/>
        <v>0.79561299750508019</v>
      </c>
      <c r="F498" t="str">
        <f t="shared" si="22"/>
        <v>B</v>
      </c>
    </row>
    <row r="499" spans="1:6" x14ac:dyDescent="0.25">
      <c r="A499">
        <v>469</v>
      </c>
      <c r="B499" t="s">
        <v>135</v>
      </c>
      <c r="C499" s="12">
        <v>99</v>
      </c>
      <c r="D499" s="8">
        <f t="shared" si="21"/>
        <v>0.28510638297872343</v>
      </c>
      <c r="E499" s="8">
        <f t="shared" si="23"/>
        <v>0.79612784286295624</v>
      </c>
      <c r="F499" t="str">
        <f t="shared" si="22"/>
        <v>B</v>
      </c>
    </row>
    <row r="500" spans="1:6" x14ac:dyDescent="0.25">
      <c r="A500">
        <v>470</v>
      </c>
      <c r="B500" t="s">
        <v>1381</v>
      </c>
      <c r="C500" s="12">
        <v>99</v>
      </c>
      <c r="D500" s="8">
        <f t="shared" si="21"/>
        <v>0.2857142857142857</v>
      </c>
      <c r="E500" s="8">
        <f t="shared" si="23"/>
        <v>0.79664268822083228</v>
      </c>
      <c r="F500" t="str">
        <f t="shared" si="22"/>
        <v>B</v>
      </c>
    </row>
    <row r="501" spans="1:6" x14ac:dyDescent="0.25">
      <c r="A501">
        <v>471</v>
      </c>
      <c r="B501" t="s">
        <v>669</v>
      </c>
      <c r="C501" s="12">
        <v>99</v>
      </c>
      <c r="D501" s="8">
        <f t="shared" si="21"/>
        <v>0.28632218844984803</v>
      </c>
      <c r="E501" s="8">
        <f t="shared" si="23"/>
        <v>0.79715753357870833</v>
      </c>
      <c r="F501" t="str">
        <f t="shared" si="22"/>
        <v>B</v>
      </c>
    </row>
    <row r="502" spans="1:6" x14ac:dyDescent="0.25">
      <c r="A502">
        <v>472</v>
      </c>
      <c r="B502" t="s">
        <v>431</v>
      </c>
      <c r="C502" s="12">
        <v>98.999999999999986</v>
      </c>
      <c r="D502" s="8">
        <f t="shared" si="21"/>
        <v>0.28693009118541035</v>
      </c>
      <c r="E502" s="8">
        <f t="shared" si="23"/>
        <v>0.79767237893658438</v>
      </c>
      <c r="F502" t="str">
        <f t="shared" si="22"/>
        <v>B</v>
      </c>
    </row>
    <row r="503" spans="1:6" x14ac:dyDescent="0.25">
      <c r="A503">
        <v>473</v>
      </c>
      <c r="B503" t="s">
        <v>605</v>
      </c>
      <c r="C503" s="12">
        <v>98.85</v>
      </c>
      <c r="D503" s="8">
        <f t="shared" si="21"/>
        <v>0.28753799392097262</v>
      </c>
      <c r="E503" s="8">
        <f t="shared" si="23"/>
        <v>0.79818644422573637</v>
      </c>
      <c r="F503" t="str">
        <f t="shared" si="22"/>
        <v>B</v>
      </c>
    </row>
    <row r="504" spans="1:6" x14ac:dyDescent="0.25">
      <c r="A504">
        <v>474</v>
      </c>
      <c r="B504" t="s">
        <v>346</v>
      </c>
      <c r="C504" s="12">
        <v>97.679999999999993</v>
      </c>
      <c r="D504" s="8">
        <f t="shared" si="21"/>
        <v>0.28814589665653495</v>
      </c>
      <c r="E504" s="8">
        <f t="shared" si="23"/>
        <v>0.79869442497884069</v>
      </c>
      <c r="F504" t="str">
        <f t="shared" si="22"/>
        <v>B</v>
      </c>
    </row>
    <row r="505" spans="1:6" x14ac:dyDescent="0.25">
      <c r="A505">
        <v>475</v>
      </c>
      <c r="B505" t="s">
        <v>242</v>
      </c>
      <c r="C505" s="12">
        <v>97.3</v>
      </c>
      <c r="D505" s="8">
        <f t="shared" si="21"/>
        <v>0.28875379939209728</v>
      </c>
      <c r="E505" s="8">
        <f t="shared" si="23"/>
        <v>0.79920042955784409</v>
      </c>
      <c r="F505" t="str">
        <f t="shared" si="22"/>
        <v>B</v>
      </c>
    </row>
    <row r="506" spans="1:6" x14ac:dyDescent="0.25">
      <c r="A506">
        <v>476</v>
      </c>
      <c r="B506" t="s">
        <v>1283</v>
      </c>
      <c r="C506" s="12">
        <v>95.6</v>
      </c>
      <c r="D506" s="8">
        <f t="shared" si="21"/>
        <v>0.28936170212765955</v>
      </c>
      <c r="E506" s="8">
        <f t="shared" si="23"/>
        <v>0.79969759335797486</v>
      </c>
      <c r="F506" t="str">
        <f t="shared" si="22"/>
        <v>B</v>
      </c>
    </row>
    <row r="507" spans="1:6" x14ac:dyDescent="0.25">
      <c r="A507">
        <v>477</v>
      </c>
      <c r="B507" t="s">
        <v>760</v>
      </c>
      <c r="C507" s="12">
        <v>95.4</v>
      </c>
      <c r="D507" s="8">
        <f t="shared" si="21"/>
        <v>0.28996960486322187</v>
      </c>
      <c r="E507" s="8">
        <f t="shared" si="23"/>
        <v>0.80019371706647358</v>
      </c>
      <c r="F507" t="str">
        <f t="shared" si="22"/>
        <v>B</v>
      </c>
    </row>
    <row r="508" spans="1:6" x14ac:dyDescent="0.25">
      <c r="A508">
        <v>478</v>
      </c>
      <c r="B508" t="s">
        <v>1170</v>
      </c>
      <c r="C508" s="12">
        <v>95.199999999999974</v>
      </c>
      <c r="D508" s="8">
        <f t="shared" si="21"/>
        <v>0.2905775075987842</v>
      </c>
      <c r="E508" s="8">
        <f t="shared" si="23"/>
        <v>0.80068880068334025</v>
      </c>
      <c r="F508" t="str">
        <f t="shared" si="22"/>
        <v>B</v>
      </c>
    </row>
    <row r="509" spans="1:6" x14ac:dyDescent="0.25">
      <c r="A509">
        <v>479</v>
      </c>
      <c r="B509" t="s">
        <v>1383</v>
      </c>
      <c r="C509" s="12">
        <v>94.5</v>
      </c>
      <c r="D509" s="8">
        <f t="shared" si="21"/>
        <v>0.29118541033434653</v>
      </c>
      <c r="E509" s="8">
        <f t="shared" si="23"/>
        <v>0.80118024397949461</v>
      </c>
      <c r="F509" t="str">
        <f t="shared" si="22"/>
        <v>B</v>
      </c>
    </row>
    <row r="510" spans="1:6" x14ac:dyDescent="0.25">
      <c r="A510">
        <v>480</v>
      </c>
      <c r="B510" t="s">
        <v>328</v>
      </c>
      <c r="C510" s="12">
        <v>93.75</v>
      </c>
      <c r="D510" s="8">
        <f t="shared" si="21"/>
        <v>0.2917933130699088</v>
      </c>
      <c r="E510" s="8">
        <f t="shared" si="23"/>
        <v>0.80166778693202878</v>
      </c>
      <c r="F510" t="str">
        <f t="shared" si="22"/>
        <v>B</v>
      </c>
    </row>
    <row r="511" spans="1:6" x14ac:dyDescent="0.25">
      <c r="A511">
        <v>481</v>
      </c>
      <c r="B511" t="s">
        <v>536</v>
      </c>
      <c r="C511" s="12">
        <v>93.6</v>
      </c>
      <c r="D511" s="8">
        <f t="shared" si="21"/>
        <v>0.29240121580547113</v>
      </c>
      <c r="E511" s="8">
        <f t="shared" si="23"/>
        <v>0.80215454981583889</v>
      </c>
      <c r="F511" t="str">
        <f t="shared" si="22"/>
        <v>B</v>
      </c>
    </row>
    <row r="512" spans="1:6" x14ac:dyDescent="0.25">
      <c r="A512">
        <v>482</v>
      </c>
      <c r="B512" t="s">
        <v>1359</v>
      </c>
      <c r="C512" s="12">
        <v>93.6</v>
      </c>
      <c r="D512" s="8">
        <f t="shared" si="21"/>
        <v>0.29300911854103345</v>
      </c>
      <c r="E512" s="8">
        <f t="shared" si="23"/>
        <v>0.802641312699649</v>
      </c>
      <c r="F512" t="str">
        <f t="shared" si="22"/>
        <v>B</v>
      </c>
    </row>
    <row r="513" spans="1:6" x14ac:dyDescent="0.25">
      <c r="A513">
        <v>483</v>
      </c>
      <c r="B513" t="s">
        <v>1435</v>
      </c>
      <c r="C513" s="12">
        <v>93.5</v>
      </c>
      <c r="D513" s="8">
        <f t="shared" si="21"/>
        <v>0.29361702127659572</v>
      </c>
      <c r="E513" s="8">
        <f t="shared" si="23"/>
        <v>0.80312755553764303</v>
      </c>
      <c r="F513" t="str">
        <f t="shared" si="22"/>
        <v>B</v>
      </c>
    </row>
    <row r="514" spans="1:6" x14ac:dyDescent="0.25">
      <c r="A514">
        <v>484</v>
      </c>
      <c r="B514" t="s">
        <v>561</v>
      </c>
      <c r="C514" s="12">
        <v>92.5</v>
      </c>
      <c r="D514" s="8">
        <f t="shared" si="21"/>
        <v>0.29422492401215805</v>
      </c>
      <c r="E514" s="8">
        <f t="shared" si="23"/>
        <v>0.80360859791747674</v>
      </c>
      <c r="F514" t="str">
        <f t="shared" si="22"/>
        <v>B</v>
      </c>
    </row>
    <row r="515" spans="1:6" x14ac:dyDescent="0.25">
      <c r="A515">
        <v>485</v>
      </c>
      <c r="B515" t="s">
        <v>1324</v>
      </c>
      <c r="C515" s="12">
        <v>91.8</v>
      </c>
      <c r="D515" s="8">
        <f t="shared" si="21"/>
        <v>0.29483282674772038</v>
      </c>
      <c r="E515" s="8">
        <f t="shared" si="23"/>
        <v>0.80408599997659813</v>
      </c>
      <c r="F515" t="str">
        <f t="shared" si="22"/>
        <v>B</v>
      </c>
    </row>
    <row r="516" spans="1:6" x14ac:dyDescent="0.25">
      <c r="A516">
        <v>486</v>
      </c>
      <c r="B516" t="s">
        <v>1650</v>
      </c>
      <c r="C516" s="12">
        <v>90</v>
      </c>
      <c r="D516" s="8">
        <f t="shared" si="21"/>
        <v>0.29544072948328265</v>
      </c>
      <c r="E516" s="8">
        <f t="shared" si="23"/>
        <v>0.80455404121103091</v>
      </c>
      <c r="F516" t="str">
        <f t="shared" si="22"/>
        <v>B</v>
      </c>
    </row>
    <row r="517" spans="1:6" x14ac:dyDescent="0.25">
      <c r="A517">
        <v>487</v>
      </c>
      <c r="B517" t="s">
        <v>546</v>
      </c>
      <c r="C517" s="12">
        <v>90</v>
      </c>
      <c r="D517" s="8">
        <f t="shared" si="21"/>
        <v>0.29604863221884498</v>
      </c>
      <c r="E517" s="8">
        <f t="shared" si="23"/>
        <v>0.80502208244546369</v>
      </c>
      <c r="F517" t="str">
        <f t="shared" si="22"/>
        <v>B</v>
      </c>
    </row>
    <row r="518" spans="1:6" x14ac:dyDescent="0.25">
      <c r="A518">
        <v>488</v>
      </c>
      <c r="B518" t="s">
        <v>301</v>
      </c>
      <c r="C518" s="12">
        <v>90</v>
      </c>
      <c r="D518" s="8">
        <f t="shared" si="21"/>
        <v>0.2966565349544073</v>
      </c>
      <c r="E518" s="8">
        <f t="shared" si="23"/>
        <v>0.80549012367989647</v>
      </c>
      <c r="F518" t="str">
        <f t="shared" si="22"/>
        <v>B</v>
      </c>
    </row>
    <row r="519" spans="1:6" x14ac:dyDescent="0.25">
      <c r="A519">
        <v>489</v>
      </c>
      <c r="B519" t="s">
        <v>1026</v>
      </c>
      <c r="C519" s="12">
        <v>90</v>
      </c>
      <c r="D519" s="8">
        <f t="shared" si="21"/>
        <v>0.29726443768996963</v>
      </c>
      <c r="E519" s="8">
        <f t="shared" si="23"/>
        <v>0.80595816491432926</v>
      </c>
      <c r="F519" t="str">
        <f t="shared" si="22"/>
        <v>B</v>
      </c>
    </row>
    <row r="520" spans="1:6" x14ac:dyDescent="0.25">
      <c r="A520">
        <v>490</v>
      </c>
      <c r="B520" t="s">
        <v>851</v>
      </c>
      <c r="C520" s="12">
        <v>90</v>
      </c>
      <c r="D520" s="8">
        <f t="shared" si="21"/>
        <v>0.2978723404255319</v>
      </c>
      <c r="E520" s="8">
        <f t="shared" si="23"/>
        <v>0.80642620614876204</v>
      </c>
      <c r="F520" t="str">
        <f t="shared" si="22"/>
        <v>B</v>
      </c>
    </row>
    <row r="521" spans="1:6" x14ac:dyDescent="0.25">
      <c r="A521">
        <v>491</v>
      </c>
      <c r="B521" t="s">
        <v>590</v>
      </c>
      <c r="C521" s="12">
        <v>90</v>
      </c>
      <c r="D521" s="8">
        <f t="shared" si="21"/>
        <v>0.29848024316109423</v>
      </c>
      <c r="E521" s="8">
        <f t="shared" si="23"/>
        <v>0.80689424738319482</v>
      </c>
      <c r="F521" t="str">
        <f t="shared" si="22"/>
        <v>B</v>
      </c>
    </row>
    <row r="522" spans="1:6" x14ac:dyDescent="0.25">
      <c r="A522">
        <v>492</v>
      </c>
      <c r="B522" t="s">
        <v>58</v>
      </c>
      <c r="C522" s="12">
        <v>90</v>
      </c>
      <c r="D522" s="8">
        <f t="shared" si="21"/>
        <v>0.29908814589665655</v>
      </c>
      <c r="E522" s="8">
        <f t="shared" si="23"/>
        <v>0.8073622886176276</v>
      </c>
      <c r="F522" t="str">
        <f t="shared" si="22"/>
        <v>B</v>
      </c>
    </row>
    <row r="523" spans="1:6" x14ac:dyDescent="0.25">
      <c r="A523">
        <v>493</v>
      </c>
      <c r="B523" t="s">
        <v>56</v>
      </c>
      <c r="C523" s="12">
        <v>90</v>
      </c>
      <c r="D523" s="8">
        <f t="shared" si="21"/>
        <v>0.29969604863221883</v>
      </c>
      <c r="E523" s="8">
        <f t="shared" si="23"/>
        <v>0.80783032985206038</v>
      </c>
      <c r="F523" t="str">
        <f t="shared" si="22"/>
        <v>B</v>
      </c>
    </row>
    <row r="524" spans="1:6" x14ac:dyDescent="0.25">
      <c r="A524">
        <v>494</v>
      </c>
      <c r="B524" t="s">
        <v>607</v>
      </c>
      <c r="C524" s="12">
        <v>90</v>
      </c>
      <c r="D524" s="8">
        <f t="shared" si="21"/>
        <v>0.30030395136778115</v>
      </c>
      <c r="E524" s="8">
        <f t="shared" si="23"/>
        <v>0.80829837108649316</v>
      </c>
      <c r="F524" t="str">
        <f t="shared" si="22"/>
        <v>B</v>
      </c>
    </row>
    <row r="525" spans="1:6" x14ac:dyDescent="0.25">
      <c r="A525">
        <v>495</v>
      </c>
      <c r="B525" t="s">
        <v>1303</v>
      </c>
      <c r="C525" s="12">
        <v>90</v>
      </c>
      <c r="D525" s="8">
        <f t="shared" si="21"/>
        <v>0.30091185410334348</v>
      </c>
      <c r="E525" s="8">
        <f t="shared" si="23"/>
        <v>0.80876641232092594</v>
      </c>
      <c r="F525" t="str">
        <f t="shared" si="22"/>
        <v>B</v>
      </c>
    </row>
    <row r="526" spans="1:6" x14ac:dyDescent="0.25">
      <c r="A526">
        <v>496</v>
      </c>
      <c r="B526" t="s">
        <v>1325</v>
      </c>
      <c r="C526" s="12">
        <v>89.699999999999989</v>
      </c>
      <c r="D526" s="8">
        <f t="shared" si="21"/>
        <v>0.30151975683890575</v>
      </c>
      <c r="E526" s="8">
        <f t="shared" si="23"/>
        <v>0.8092328934179106</v>
      </c>
      <c r="F526" t="str">
        <f t="shared" si="22"/>
        <v>B</v>
      </c>
    </row>
    <row r="527" spans="1:6" x14ac:dyDescent="0.25">
      <c r="A527">
        <v>497</v>
      </c>
      <c r="B527" t="s">
        <v>1358</v>
      </c>
      <c r="C527" s="12">
        <v>89.639999999999986</v>
      </c>
      <c r="D527" s="8">
        <f t="shared" si="21"/>
        <v>0.30212765957446808</v>
      </c>
      <c r="E527" s="8">
        <f t="shared" si="23"/>
        <v>0.80969906248740564</v>
      </c>
      <c r="F527" t="str">
        <f t="shared" si="22"/>
        <v>B</v>
      </c>
    </row>
    <row r="528" spans="1:6" x14ac:dyDescent="0.25">
      <c r="A528">
        <v>498</v>
      </c>
      <c r="B528" t="s">
        <v>1721</v>
      </c>
      <c r="C528" s="12">
        <v>89.44</v>
      </c>
      <c r="D528" s="8">
        <f t="shared" si="21"/>
        <v>0.3027355623100304</v>
      </c>
      <c r="E528" s="8">
        <f t="shared" si="23"/>
        <v>0.81016419146526863</v>
      </c>
      <c r="F528" t="str">
        <f t="shared" si="22"/>
        <v>B</v>
      </c>
    </row>
    <row r="529" spans="1:6" x14ac:dyDescent="0.25">
      <c r="A529">
        <v>499</v>
      </c>
      <c r="B529" t="s">
        <v>692</v>
      </c>
      <c r="C529" s="12">
        <v>89.4</v>
      </c>
      <c r="D529" s="8">
        <f t="shared" si="21"/>
        <v>0.30334346504559273</v>
      </c>
      <c r="E529" s="8">
        <f t="shared" si="23"/>
        <v>0.81062911242480518</v>
      </c>
      <c r="F529" t="str">
        <f t="shared" si="22"/>
        <v>B</v>
      </c>
    </row>
    <row r="530" spans="1:6" x14ac:dyDescent="0.25">
      <c r="A530">
        <v>500</v>
      </c>
      <c r="B530" t="s">
        <v>828</v>
      </c>
      <c r="C530" s="12">
        <v>89.16</v>
      </c>
      <c r="D530" s="8">
        <f t="shared" si="21"/>
        <v>0.303951367781155</v>
      </c>
      <c r="E530" s="8">
        <f t="shared" si="23"/>
        <v>0.81109278527438322</v>
      </c>
      <c r="F530" t="str">
        <f t="shared" si="22"/>
        <v>B</v>
      </c>
    </row>
    <row r="531" spans="1:6" x14ac:dyDescent="0.25">
      <c r="A531">
        <v>501</v>
      </c>
      <c r="B531" t="s">
        <v>180</v>
      </c>
      <c r="C531" s="12">
        <v>89.1</v>
      </c>
      <c r="D531" s="8">
        <f t="shared" si="21"/>
        <v>0.30455927051671733</v>
      </c>
      <c r="E531" s="8">
        <f t="shared" si="23"/>
        <v>0.81155614609647164</v>
      </c>
      <c r="F531" t="str">
        <f t="shared" si="22"/>
        <v>B</v>
      </c>
    </row>
    <row r="532" spans="1:6" x14ac:dyDescent="0.25">
      <c r="A532">
        <v>502</v>
      </c>
      <c r="B532" t="s">
        <v>229</v>
      </c>
      <c r="C532" s="12">
        <v>89.1</v>
      </c>
      <c r="D532" s="8">
        <f t="shared" si="21"/>
        <v>0.30516717325227966</v>
      </c>
      <c r="E532" s="8">
        <f t="shared" si="23"/>
        <v>0.81201950691856006</v>
      </c>
      <c r="F532" t="str">
        <f t="shared" si="22"/>
        <v>B</v>
      </c>
    </row>
    <row r="533" spans="1:6" x14ac:dyDescent="0.25">
      <c r="A533">
        <v>503</v>
      </c>
      <c r="B533" t="s">
        <v>700</v>
      </c>
      <c r="C533" s="12">
        <v>89.1</v>
      </c>
      <c r="D533" s="8">
        <f t="shared" si="21"/>
        <v>0.30577507598784193</v>
      </c>
      <c r="E533" s="8">
        <f t="shared" si="23"/>
        <v>0.81248286774064848</v>
      </c>
      <c r="F533" t="str">
        <f t="shared" si="22"/>
        <v>B</v>
      </c>
    </row>
    <row r="534" spans="1:6" x14ac:dyDescent="0.25">
      <c r="A534">
        <v>504</v>
      </c>
      <c r="B534" t="s">
        <v>1557</v>
      </c>
      <c r="C534" s="12">
        <v>89.1</v>
      </c>
      <c r="D534" s="8">
        <f t="shared" si="21"/>
        <v>0.30638297872340425</v>
      </c>
      <c r="E534" s="8">
        <f t="shared" si="23"/>
        <v>0.81294622856273691</v>
      </c>
      <c r="F534" t="str">
        <f t="shared" si="22"/>
        <v>B</v>
      </c>
    </row>
    <row r="535" spans="1:6" x14ac:dyDescent="0.25">
      <c r="A535">
        <v>505</v>
      </c>
      <c r="B535" t="s">
        <v>34</v>
      </c>
      <c r="C535" s="12">
        <v>89.1</v>
      </c>
      <c r="D535" s="8">
        <f t="shared" si="21"/>
        <v>0.30699088145896658</v>
      </c>
      <c r="E535" s="8">
        <f t="shared" si="23"/>
        <v>0.81340958938482533</v>
      </c>
      <c r="F535" t="str">
        <f t="shared" si="22"/>
        <v>B</v>
      </c>
    </row>
    <row r="536" spans="1:6" x14ac:dyDescent="0.25">
      <c r="A536">
        <v>506</v>
      </c>
      <c r="B536" t="s">
        <v>690</v>
      </c>
      <c r="C536" s="12">
        <v>88.500000000000014</v>
      </c>
      <c r="D536" s="8">
        <f t="shared" si="21"/>
        <v>0.30759878419452885</v>
      </c>
      <c r="E536" s="8">
        <f t="shared" si="23"/>
        <v>0.81386982993201751</v>
      </c>
      <c r="F536" t="str">
        <f t="shared" si="22"/>
        <v>B</v>
      </c>
    </row>
    <row r="537" spans="1:6" x14ac:dyDescent="0.25">
      <c r="A537">
        <v>507</v>
      </c>
      <c r="B537" t="s">
        <v>882</v>
      </c>
      <c r="C537" s="12">
        <v>88.500000000000014</v>
      </c>
      <c r="D537" s="8">
        <f t="shared" si="21"/>
        <v>0.30820668693009118</v>
      </c>
      <c r="E537" s="8">
        <f t="shared" si="23"/>
        <v>0.81433007047920969</v>
      </c>
      <c r="F537" t="str">
        <f t="shared" si="22"/>
        <v>B</v>
      </c>
    </row>
    <row r="538" spans="1:6" x14ac:dyDescent="0.25">
      <c r="A538">
        <v>508</v>
      </c>
      <c r="B538" t="s">
        <v>359</v>
      </c>
      <c r="C538" s="12">
        <v>88.500000000000014</v>
      </c>
      <c r="D538" s="8">
        <f t="shared" si="21"/>
        <v>0.3088145896656535</v>
      </c>
      <c r="E538" s="8">
        <f t="shared" si="23"/>
        <v>0.81479031102640187</v>
      </c>
      <c r="F538" t="str">
        <f t="shared" si="22"/>
        <v>B</v>
      </c>
    </row>
    <row r="539" spans="1:6" x14ac:dyDescent="0.25">
      <c r="A539">
        <v>509</v>
      </c>
      <c r="B539" t="s">
        <v>1335</v>
      </c>
      <c r="C539" s="12">
        <v>88.500000000000014</v>
      </c>
      <c r="D539" s="8">
        <f t="shared" si="21"/>
        <v>0.30942249240121583</v>
      </c>
      <c r="E539" s="8">
        <f t="shared" si="23"/>
        <v>0.81525055157359405</v>
      </c>
      <c r="F539" t="str">
        <f t="shared" si="22"/>
        <v>B</v>
      </c>
    </row>
    <row r="540" spans="1:6" x14ac:dyDescent="0.25">
      <c r="A540">
        <v>510</v>
      </c>
      <c r="B540" t="s">
        <v>285</v>
      </c>
      <c r="C540" s="12">
        <v>88.449999999999989</v>
      </c>
      <c r="D540" s="8">
        <f t="shared" si="21"/>
        <v>0.3100303951367781</v>
      </c>
      <c r="E540" s="8">
        <f t="shared" si="23"/>
        <v>0.81571053209787825</v>
      </c>
      <c r="F540" t="str">
        <f t="shared" si="22"/>
        <v>B</v>
      </c>
    </row>
    <row r="541" spans="1:6" x14ac:dyDescent="0.25">
      <c r="A541">
        <v>511</v>
      </c>
      <c r="B541" t="s">
        <v>1168</v>
      </c>
      <c r="C541" s="12">
        <v>88.399999999999991</v>
      </c>
      <c r="D541" s="8">
        <f t="shared" si="21"/>
        <v>0.31063829787234043</v>
      </c>
      <c r="E541" s="8">
        <f t="shared" si="23"/>
        <v>0.81617025259925446</v>
      </c>
      <c r="F541" t="str">
        <f t="shared" si="22"/>
        <v>B</v>
      </c>
    </row>
    <row r="542" spans="1:6" x14ac:dyDescent="0.25">
      <c r="A542">
        <v>512</v>
      </c>
      <c r="B542" t="s">
        <v>429</v>
      </c>
      <c r="C542" s="12">
        <v>88.200000000000017</v>
      </c>
      <c r="D542" s="8">
        <f t="shared" si="21"/>
        <v>0.31124620060790276</v>
      </c>
      <c r="E542" s="8">
        <f t="shared" si="23"/>
        <v>0.81662893300899853</v>
      </c>
      <c r="F542" t="str">
        <f t="shared" si="22"/>
        <v>B</v>
      </c>
    </row>
    <row r="543" spans="1:6" x14ac:dyDescent="0.25">
      <c r="A543">
        <v>513</v>
      </c>
      <c r="B543" t="s">
        <v>1466</v>
      </c>
      <c r="C543" s="12">
        <v>87.8</v>
      </c>
      <c r="D543" s="8">
        <f t="shared" ref="D543:D606" si="24">A543/$C$3</f>
        <v>0.31185410334346503</v>
      </c>
      <c r="E543" s="8">
        <f t="shared" si="23"/>
        <v>0.8170855332354785</v>
      </c>
      <c r="F543" t="str">
        <f t="shared" ref="F543:F606" si="25">IF(E543&lt;$C$7,$B$7,IF(E543&lt;$C$7+$C$8,$B$8,$B$9))</f>
        <v>B</v>
      </c>
    </row>
    <row r="544" spans="1:6" x14ac:dyDescent="0.25">
      <c r="A544">
        <v>514</v>
      </c>
      <c r="B544" t="s">
        <v>1161</v>
      </c>
      <c r="C544" s="12">
        <v>87.360000000000014</v>
      </c>
      <c r="D544" s="8">
        <f t="shared" si="24"/>
        <v>0.31246200607902735</v>
      </c>
      <c r="E544" s="8">
        <f t="shared" ref="E544:E607" si="26">C544/$C$4+E543</f>
        <v>0.81753984526036794</v>
      </c>
      <c r="F544" t="str">
        <f t="shared" si="25"/>
        <v>B</v>
      </c>
    </row>
    <row r="545" spans="1:6" x14ac:dyDescent="0.25">
      <c r="A545">
        <v>515</v>
      </c>
      <c r="B545" t="s">
        <v>185</v>
      </c>
      <c r="C545" s="12">
        <v>87.36</v>
      </c>
      <c r="D545" s="8">
        <f t="shared" si="24"/>
        <v>0.31306990881458968</v>
      </c>
      <c r="E545" s="8">
        <f t="shared" si="26"/>
        <v>0.81799415728525737</v>
      </c>
      <c r="F545" t="str">
        <f t="shared" si="25"/>
        <v>B</v>
      </c>
    </row>
    <row r="546" spans="1:6" x14ac:dyDescent="0.25">
      <c r="A546">
        <v>516</v>
      </c>
      <c r="B546" t="s">
        <v>8</v>
      </c>
      <c r="C546" s="12">
        <v>87</v>
      </c>
      <c r="D546" s="8">
        <f t="shared" si="24"/>
        <v>0.31367781155015195</v>
      </c>
      <c r="E546" s="8">
        <f t="shared" si="26"/>
        <v>0.81844659714520906</v>
      </c>
      <c r="F546" t="str">
        <f t="shared" si="25"/>
        <v>B</v>
      </c>
    </row>
    <row r="547" spans="1:6" x14ac:dyDescent="0.25">
      <c r="A547">
        <v>517</v>
      </c>
      <c r="B547" t="s">
        <v>880</v>
      </c>
      <c r="C547" s="12">
        <v>86.7</v>
      </c>
      <c r="D547" s="8">
        <f t="shared" si="24"/>
        <v>0.31428571428571428</v>
      </c>
      <c r="E547" s="8">
        <f t="shared" si="26"/>
        <v>0.81889747686771264</v>
      </c>
      <c r="F547" t="str">
        <f t="shared" si="25"/>
        <v>B</v>
      </c>
    </row>
    <row r="548" spans="1:6" x14ac:dyDescent="0.25">
      <c r="A548">
        <v>518</v>
      </c>
      <c r="B548" t="s">
        <v>891</v>
      </c>
      <c r="C548" s="12">
        <v>86.7</v>
      </c>
      <c r="D548" s="8">
        <f t="shared" si="24"/>
        <v>0.31489361702127661</v>
      </c>
      <c r="E548" s="8">
        <f t="shared" si="26"/>
        <v>0.81934835659021621</v>
      </c>
      <c r="F548" t="str">
        <f t="shared" si="25"/>
        <v>B</v>
      </c>
    </row>
    <row r="549" spans="1:6" x14ac:dyDescent="0.25">
      <c r="A549">
        <v>519</v>
      </c>
      <c r="B549" t="s">
        <v>796</v>
      </c>
      <c r="C549" s="12">
        <v>86.4</v>
      </c>
      <c r="D549" s="8">
        <f t="shared" si="24"/>
        <v>0.31550151975683893</v>
      </c>
      <c r="E549" s="8">
        <f t="shared" si="26"/>
        <v>0.81979767617527166</v>
      </c>
      <c r="F549" t="str">
        <f t="shared" si="25"/>
        <v>B</v>
      </c>
    </row>
    <row r="550" spans="1:6" x14ac:dyDescent="0.25">
      <c r="A550">
        <v>520</v>
      </c>
      <c r="B550" t="s">
        <v>746</v>
      </c>
      <c r="C550" s="12">
        <v>85.800000000000011</v>
      </c>
      <c r="D550" s="8">
        <f t="shared" si="24"/>
        <v>0.3161094224924012</v>
      </c>
      <c r="E550" s="8">
        <f t="shared" si="26"/>
        <v>0.82024387548543087</v>
      </c>
      <c r="F550" t="str">
        <f t="shared" si="25"/>
        <v>B</v>
      </c>
    </row>
    <row r="551" spans="1:6" x14ac:dyDescent="0.25">
      <c r="A551">
        <v>521</v>
      </c>
      <c r="B551" t="s">
        <v>515</v>
      </c>
      <c r="C551" s="12">
        <v>85.680000000000021</v>
      </c>
      <c r="D551" s="8">
        <f t="shared" si="24"/>
        <v>0.31671732522796353</v>
      </c>
      <c r="E551" s="8">
        <f t="shared" si="26"/>
        <v>0.82068945074061084</v>
      </c>
      <c r="F551" t="str">
        <f t="shared" si="25"/>
        <v>B</v>
      </c>
    </row>
    <row r="552" spans="1:6" x14ac:dyDescent="0.25">
      <c r="A552">
        <v>522</v>
      </c>
      <c r="B552" t="s">
        <v>554</v>
      </c>
      <c r="C552" s="12">
        <v>85.680000000000021</v>
      </c>
      <c r="D552" s="8">
        <f t="shared" si="24"/>
        <v>0.31732522796352586</v>
      </c>
      <c r="E552" s="8">
        <f t="shared" si="26"/>
        <v>0.8211350259957908</v>
      </c>
      <c r="F552" t="str">
        <f t="shared" si="25"/>
        <v>B</v>
      </c>
    </row>
    <row r="553" spans="1:6" x14ac:dyDescent="0.25">
      <c r="A553">
        <v>523</v>
      </c>
      <c r="B553" t="s">
        <v>502</v>
      </c>
      <c r="C553" s="12">
        <v>85.550000000000011</v>
      </c>
      <c r="D553" s="8">
        <f t="shared" si="24"/>
        <v>0.31793313069908813</v>
      </c>
      <c r="E553" s="8">
        <f t="shared" si="26"/>
        <v>0.82157992519140999</v>
      </c>
      <c r="F553" t="str">
        <f t="shared" si="25"/>
        <v>B</v>
      </c>
    </row>
    <row r="554" spans="1:6" x14ac:dyDescent="0.25">
      <c r="A554">
        <v>524</v>
      </c>
      <c r="B554" t="s">
        <v>60</v>
      </c>
      <c r="C554" s="12">
        <v>85</v>
      </c>
      <c r="D554" s="8">
        <f t="shared" si="24"/>
        <v>0.31854103343465046</v>
      </c>
      <c r="E554" s="8">
        <f t="shared" si="26"/>
        <v>0.82202196413504092</v>
      </c>
      <c r="F554" t="str">
        <f t="shared" si="25"/>
        <v>B</v>
      </c>
    </row>
    <row r="555" spans="1:6" x14ac:dyDescent="0.25">
      <c r="A555">
        <v>525</v>
      </c>
      <c r="B555" t="s">
        <v>241</v>
      </c>
      <c r="C555" s="12">
        <v>84.8</v>
      </c>
      <c r="D555" s="8">
        <f t="shared" si="24"/>
        <v>0.31914893617021278</v>
      </c>
      <c r="E555" s="8">
        <f t="shared" si="26"/>
        <v>0.8224629629870398</v>
      </c>
      <c r="F555" t="str">
        <f t="shared" si="25"/>
        <v>B</v>
      </c>
    </row>
    <row r="556" spans="1:6" x14ac:dyDescent="0.25">
      <c r="A556">
        <v>526</v>
      </c>
      <c r="B556" t="s">
        <v>410</v>
      </c>
      <c r="C556" s="12">
        <v>84.8</v>
      </c>
      <c r="D556" s="8">
        <f t="shared" si="24"/>
        <v>0.31975683890577505</v>
      </c>
      <c r="E556" s="8">
        <f t="shared" si="26"/>
        <v>0.82290396183903869</v>
      </c>
      <c r="F556" t="str">
        <f t="shared" si="25"/>
        <v>B</v>
      </c>
    </row>
    <row r="557" spans="1:6" x14ac:dyDescent="0.25">
      <c r="A557">
        <v>527</v>
      </c>
      <c r="B557" t="s">
        <v>635</v>
      </c>
      <c r="C557" s="12">
        <v>84</v>
      </c>
      <c r="D557" s="8">
        <f t="shared" si="24"/>
        <v>0.32036474164133738</v>
      </c>
      <c r="E557" s="8">
        <f t="shared" si="26"/>
        <v>0.82334080032450929</v>
      </c>
      <c r="F557" t="str">
        <f t="shared" si="25"/>
        <v>B</v>
      </c>
    </row>
    <row r="558" spans="1:6" x14ac:dyDescent="0.25">
      <c r="A558">
        <v>528</v>
      </c>
      <c r="B558" t="s">
        <v>780</v>
      </c>
      <c r="C558" s="12">
        <v>84</v>
      </c>
      <c r="D558" s="8">
        <f t="shared" si="24"/>
        <v>0.32097264437689971</v>
      </c>
      <c r="E558" s="8">
        <f t="shared" si="26"/>
        <v>0.8237776388099799</v>
      </c>
      <c r="F558" t="str">
        <f t="shared" si="25"/>
        <v>B</v>
      </c>
    </row>
    <row r="559" spans="1:6" x14ac:dyDescent="0.25">
      <c r="A559">
        <v>529</v>
      </c>
      <c r="B559" t="s">
        <v>403</v>
      </c>
      <c r="C559" s="12">
        <v>84</v>
      </c>
      <c r="D559" s="8">
        <f t="shared" si="24"/>
        <v>0.32158054711246198</v>
      </c>
      <c r="E559" s="8">
        <f t="shared" si="26"/>
        <v>0.8242144772954505</v>
      </c>
      <c r="F559" t="str">
        <f t="shared" si="25"/>
        <v>B</v>
      </c>
    </row>
    <row r="560" spans="1:6" x14ac:dyDescent="0.25">
      <c r="A560">
        <v>530</v>
      </c>
      <c r="B560" t="s">
        <v>1477</v>
      </c>
      <c r="C560" s="12">
        <v>84</v>
      </c>
      <c r="D560" s="8">
        <f t="shared" si="24"/>
        <v>0.32218844984802431</v>
      </c>
      <c r="E560" s="8">
        <f t="shared" si="26"/>
        <v>0.8246513157809211</v>
      </c>
      <c r="F560" t="str">
        <f t="shared" si="25"/>
        <v>B</v>
      </c>
    </row>
    <row r="561" spans="1:6" x14ac:dyDescent="0.25">
      <c r="A561">
        <v>531</v>
      </c>
      <c r="B561" t="s">
        <v>232</v>
      </c>
      <c r="C561" s="12">
        <v>84</v>
      </c>
      <c r="D561" s="8">
        <f t="shared" si="24"/>
        <v>0.32279635258358663</v>
      </c>
      <c r="E561" s="8">
        <f t="shared" si="26"/>
        <v>0.8250881542663917</v>
      </c>
      <c r="F561" t="str">
        <f t="shared" si="25"/>
        <v>B</v>
      </c>
    </row>
    <row r="562" spans="1:6" x14ac:dyDescent="0.25">
      <c r="A562">
        <v>532</v>
      </c>
      <c r="B562" t="s">
        <v>549</v>
      </c>
      <c r="C562" s="12">
        <v>83.759999999999991</v>
      </c>
      <c r="D562" s="8">
        <f t="shared" si="24"/>
        <v>0.32340425531914896</v>
      </c>
      <c r="E562" s="8">
        <f t="shared" si="26"/>
        <v>0.82552374464190381</v>
      </c>
      <c r="F562" t="str">
        <f t="shared" si="25"/>
        <v>B</v>
      </c>
    </row>
    <row r="563" spans="1:6" x14ac:dyDescent="0.25">
      <c r="A563">
        <v>533</v>
      </c>
      <c r="B563" t="s">
        <v>1123</v>
      </c>
      <c r="C563" s="12">
        <v>83.2</v>
      </c>
      <c r="D563" s="8">
        <f t="shared" si="24"/>
        <v>0.32401215805471123</v>
      </c>
      <c r="E563" s="8">
        <f t="shared" si="26"/>
        <v>0.82595642276084613</v>
      </c>
      <c r="F563" t="str">
        <f t="shared" si="25"/>
        <v>B</v>
      </c>
    </row>
    <row r="564" spans="1:6" x14ac:dyDescent="0.25">
      <c r="A564">
        <v>534</v>
      </c>
      <c r="B564" t="s">
        <v>729</v>
      </c>
      <c r="C564" s="12">
        <v>83.07</v>
      </c>
      <c r="D564" s="8">
        <f t="shared" si="24"/>
        <v>0.32462006079027356</v>
      </c>
      <c r="E564" s="8">
        <f t="shared" si="26"/>
        <v>0.82638842482022756</v>
      </c>
      <c r="F564" t="str">
        <f t="shared" si="25"/>
        <v>B</v>
      </c>
    </row>
    <row r="565" spans="1:6" x14ac:dyDescent="0.25">
      <c r="A565">
        <v>535</v>
      </c>
      <c r="B565" t="s">
        <v>498</v>
      </c>
      <c r="C565" s="12">
        <v>82.5</v>
      </c>
      <c r="D565" s="8">
        <f t="shared" si="24"/>
        <v>0.32522796352583588</v>
      </c>
      <c r="E565" s="8">
        <f t="shared" si="26"/>
        <v>0.82681746261845757</v>
      </c>
      <c r="F565" t="str">
        <f t="shared" si="25"/>
        <v>B</v>
      </c>
    </row>
    <row r="566" spans="1:6" x14ac:dyDescent="0.25">
      <c r="A566">
        <v>536</v>
      </c>
      <c r="B566" t="s">
        <v>376</v>
      </c>
      <c r="C566" s="12">
        <v>81.600000000000009</v>
      </c>
      <c r="D566" s="8">
        <f t="shared" si="24"/>
        <v>0.32583586626139815</v>
      </c>
      <c r="E566" s="8">
        <f t="shared" si="26"/>
        <v>0.82724182000434321</v>
      </c>
      <c r="F566" t="str">
        <f t="shared" si="25"/>
        <v>B</v>
      </c>
    </row>
    <row r="567" spans="1:6" x14ac:dyDescent="0.25">
      <c r="A567">
        <v>537</v>
      </c>
      <c r="B567" t="s">
        <v>260</v>
      </c>
      <c r="C567" s="12">
        <v>81.600000000000009</v>
      </c>
      <c r="D567" s="8">
        <f t="shared" si="24"/>
        <v>0.32644376899696048</v>
      </c>
      <c r="E567" s="8">
        <f t="shared" si="26"/>
        <v>0.82766617739022885</v>
      </c>
      <c r="F567" t="str">
        <f t="shared" si="25"/>
        <v>B</v>
      </c>
    </row>
    <row r="568" spans="1:6" x14ac:dyDescent="0.25">
      <c r="A568">
        <v>538</v>
      </c>
      <c r="B568" t="s">
        <v>378</v>
      </c>
      <c r="C568" s="12">
        <v>81.599999999999994</v>
      </c>
      <c r="D568" s="8">
        <f t="shared" si="24"/>
        <v>0.32705167173252281</v>
      </c>
      <c r="E568" s="8">
        <f t="shared" si="26"/>
        <v>0.8280905347761145</v>
      </c>
      <c r="F568" t="str">
        <f t="shared" si="25"/>
        <v>B</v>
      </c>
    </row>
    <row r="569" spans="1:6" x14ac:dyDescent="0.25">
      <c r="A569">
        <v>539</v>
      </c>
      <c r="B569" t="s">
        <v>1368</v>
      </c>
      <c r="C569" s="12">
        <v>81.599999999999994</v>
      </c>
      <c r="D569" s="8">
        <f t="shared" si="24"/>
        <v>0.32765957446808508</v>
      </c>
      <c r="E569" s="8">
        <f t="shared" si="26"/>
        <v>0.82851489216200014</v>
      </c>
      <c r="F569" t="str">
        <f t="shared" si="25"/>
        <v>B</v>
      </c>
    </row>
    <row r="570" spans="1:6" x14ac:dyDescent="0.25">
      <c r="A570">
        <v>540</v>
      </c>
      <c r="B570" t="s">
        <v>266</v>
      </c>
      <c r="C570" s="12">
        <v>80.900000000000006</v>
      </c>
      <c r="D570" s="8">
        <f t="shared" si="24"/>
        <v>0.32826747720364741</v>
      </c>
      <c r="E570" s="8">
        <f t="shared" si="26"/>
        <v>0.82893560922717358</v>
      </c>
      <c r="F570" t="str">
        <f t="shared" si="25"/>
        <v>B</v>
      </c>
    </row>
    <row r="571" spans="1:6" x14ac:dyDescent="0.25">
      <c r="A571">
        <v>541</v>
      </c>
      <c r="B571" t="s">
        <v>332</v>
      </c>
      <c r="C571" s="12">
        <v>80.849999999999994</v>
      </c>
      <c r="D571" s="8">
        <f t="shared" si="24"/>
        <v>0.32887537993920973</v>
      </c>
      <c r="E571" s="8">
        <f t="shared" si="26"/>
        <v>0.82935606626943903</v>
      </c>
      <c r="F571" t="str">
        <f t="shared" si="25"/>
        <v>B</v>
      </c>
    </row>
    <row r="572" spans="1:6" x14ac:dyDescent="0.25">
      <c r="A572">
        <v>542</v>
      </c>
      <c r="B572" t="s">
        <v>552</v>
      </c>
      <c r="C572" s="12">
        <v>80.400000000000006</v>
      </c>
      <c r="D572" s="8">
        <f t="shared" si="24"/>
        <v>0.32948328267477206</v>
      </c>
      <c r="E572" s="8">
        <f t="shared" si="26"/>
        <v>0.8297741831055323</v>
      </c>
      <c r="F572" t="str">
        <f t="shared" si="25"/>
        <v>B</v>
      </c>
    </row>
    <row r="573" spans="1:6" x14ac:dyDescent="0.25">
      <c r="A573">
        <v>543</v>
      </c>
      <c r="B573" t="s">
        <v>1707</v>
      </c>
      <c r="C573" s="12">
        <v>79.679999999999993</v>
      </c>
      <c r="D573" s="8">
        <f t="shared" si="24"/>
        <v>0.33009118541033433</v>
      </c>
      <c r="E573" s="8">
        <f t="shared" si="26"/>
        <v>0.83018855561175009</v>
      </c>
      <c r="F573" t="str">
        <f t="shared" si="25"/>
        <v>B</v>
      </c>
    </row>
    <row r="574" spans="1:6" x14ac:dyDescent="0.25">
      <c r="A574">
        <v>544</v>
      </c>
      <c r="B574" t="s">
        <v>1687</v>
      </c>
      <c r="C574" s="12">
        <v>79.679999999999993</v>
      </c>
      <c r="D574" s="8">
        <f t="shared" si="24"/>
        <v>0.33069908814589666</v>
      </c>
      <c r="E574" s="8">
        <f t="shared" si="26"/>
        <v>0.83060292811796788</v>
      </c>
      <c r="F574" t="str">
        <f t="shared" si="25"/>
        <v>B</v>
      </c>
    </row>
    <row r="575" spans="1:6" x14ac:dyDescent="0.25">
      <c r="A575">
        <v>545</v>
      </c>
      <c r="B575" t="s">
        <v>898</v>
      </c>
      <c r="C575" s="12">
        <v>79.650000000000006</v>
      </c>
      <c r="D575" s="8">
        <f t="shared" si="24"/>
        <v>0.33130699088145898</v>
      </c>
      <c r="E575" s="8">
        <f t="shared" si="26"/>
        <v>0.83101714461044085</v>
      </c>
      <c r="F575" t="str">
        <f t="shared" si="25"/>
        <v>B</v>
      </c>
    </row>
    <row r="576" spans="1:6" x14ac:dyDescent="0.25">
      <c r="A576">
        <v>546</v>
      </c>
      <c r="B576" t="s">
        <v>459</v>
      </c>
      <c r="C576" s="12">
        <v>79.599999999999994</v>
      </c>
      <c r="D576" s="8">
        <f t="shared" si="24"/>
        <v>0.33191489361702126</v>
      </c>
      <c r="E576" s="8">
        <f t="shared" si="26"/>
        <v>0.83143110108000584</v>
      </c>
      <c r="F576" t="str">
        <f t="shared" si="25"/>
        <v>B</v>
      </c>
    </row>
    <row r="577" spans="1:6" x14ac:dyDescent="0.25">
      <c r="A577">
        <v>547</v>
      </c>
      <c r="B577" t="s">
        <v>998</v>
      </c>
      <c r="C577" s="12">
        <v>79.599999999999994</v>
      </c>
      <c r="D577" s="8">
        <f t="shared" si="24"/>
        <v>0.33252279635258358</v>
      </c>
      <c r="E577" s="8">
        <f t="shared" si="26"/>
        <v>0.83184505754957083</v>
      </c>
      <c r="F577" t="str">
        <f t="shared" si="25"/>
        <v>B</v>
      </c>
    </row>
    <row r="578" spans="1:6" x14ac:dyDescent="0.25">
      <c r="A578">
        <v>548</v>
      </c>
      <c r="B578" t="s">
        <v>939</v>
      </c>
      <c r="C578" s="12">
        <v>79.2</v>
      </c>
      <c r="D578" s="8">
        <f t="shared" si="24"/>
        <v>0.33313069908814591</v>
      </c>
      <c r="E578" s="8">
        <f t="shared" si="26"/>
        <v>0.83225693383587163</v>
      </c>
      <c r="F578" t="str">
        <f t="shared" si="25"/>
        <v>B</v>
      </c>
    </row>
    <row r="579" spans="1:6" x14ac:dyDescent="0.25">
      <c r="A579">
        <v>549</v>
      </c>
      <c r="B579" t="s">
        <v>16</v>
      </c>
      <c r="C579" s="12">
        <v>79.2</v>
      </c>
      <c r="D579" s="8">
        <f t="shared" si="24"/>
        <v>0.33373860182370818</v>
      </c>
      <c r="E579" s="8">
        <f t="shared" si="26"/>
        <v>0.83266881012217242</v>
      </c>
      <c r="F579" t="str">
        <f t="shared" si="25"/>
        <v>B</v>
      </c>
    </row>
    <row r="580" spans="1:6" x14ac:dyDescent="0.25">
      <c r="A580">
        <v>550</v>
      </c>
      <c r="B580" t="s">
        <v>1678</v>
      </c>
      <c r="C580" s="12">
        <v>79.199999999999989</v>
      </c>
      <c r="D580" s="8">
        <f t="shared" si="24"/>
        <v>0.33434650455927051</v>
      </c>
      <c r="E580" s="8">
        <f t="shared" si="26"/>
        <v>0.83308068640847321</v>
      </c>
      <c r="F580" t="str">
        <f t="shared" si="25"/>
        <v>B</v>
      </c>
    </row>
    <row r="581" spans="1:6" x14ac:dyDescent="0.25">
      <c r="A581">
        <v>551</v>
      </c>
      <c r="B581" t="s">
        <v>1000</v>
      </c>
      <c r="C581" s="12">
        <v>79.199999999999989</v>
      </c>
      <c r="D581" s="8">
        <f t="shared" si="24"/>
        <v>0.33495440729483283</v>
      </c>
      <c r="E581" s="8">
        <f t="shared" si="26"/>
        <v>0.83349256269477401</v>
      </c>
      <c r="F581" t="str">
        <f t="shared" si="25"/>
        <v>B</v>
      </c>
    </row>
    <row r="582" spans="1:6" x14ac:dyDescent="0.25">
      <c r="A582">
        <v>552</v>
      </c>
      <c r="B582" t="s">
        <v>199</v>
      </c>
      <c r="C582" s="12">
        <v>79.199999999999989</v>
      </c>
      <c r="D582" s="8">
        <f t="shared" si="24"/>
        <v>0.33556231003039516</v>
      </c>
      <c r="E582" s="8">
        <f t="shared" si="26"/>
        <v>0.8339044389810748</v>
      </c>
      <c r="F582" t="str">
        <f t="shared" si="25"/>
        <v>B</v>
      </c>
    </row>
    <row r="583" spans="1:6" x14ac:dyDescent="0.25">
      <c r="A583">
        <v>553</v>
      </c>
      <c r="B583" t="s">
        <v>1329</v>
      </c>
      <c r="C583" s="12">
        <v>79.199999999999989</v>
      </c>
      <c r="D583" s="8">
        <f t="shared" si="24"/>
        <v>0.33617021276595743</v>
      </c>
      <c r="E583" s="8">
        <f t="shared" si="26"/>
        <v>0.8343163152673756</v>
      </c>
      <c r="F583" t="str">
        <f t="shared" si="25"/>
        <v>B</v>
      </c>
    </row>
    <row r="584" spans="1:6" x14ac:dyDescent="0.25">
      <c r="A584">
        <v>554</v>
      </c>
      <c r="B584" t="s">
        <v>372</v>
      </c>
      <c r="C584" s="12">
        <v>78.720000000000013</v>
      </c>
      <c r="D584" s="8">
        <f t="shared" si="24"/>
        <v>0.33677811550151976</v>
      </c>
      <c r="E584" s="8">
        <f t="shared" si="26"/>
        <v>0.8347256953337594</v>
      </c>
      <c r="F584" t="str">
        <f t="shared" si="25"/>
        <v>B</v>
      </c>
    </row>
    <row r="585" spans="1:6" x14ac:dyDescent="0.25">
      <c r="A585">
        <v>555</v>
      </c>
      <c r="B585" t="s">
        <v>1245</v>
      </c>
      <c r="C585" s="12">
        <v>78.3</v>
      </c>
      <c r="D585" s="8">
        <f t="shared" si="24"/>
        <v>0.33738601823708209</v>
      </c>
      <c r="E585" s="8">
        <f t="shared" si="26"/>
        <v>0.83513289120771594</v>
      </c>
      <c r="F585" t="str">
        <f t="shared" si="25"/>
        <v>B</v>
      </c>
    </row>
    <row r="586" spans="1:6" x14ac:dyDescent="0.25">
      <c r="A586">
        <v>556</v>
      </c>
      <c r="B586" t="s">
        <v>620</v>
      </c>
      <c r="C586" s="12">
        <v>77.900000000000006</v>
      </c>
      <c r="D586" s="8">
        <f t="shared" si="24"/>
        <v>0.33799392097264436</v>
      </c>
      <c r="E586" s="8">
        <f t="shared" si="26"/>
        <v>0.83553800689840829</v>
      </c>
      <c r="F586" t="str">
        <f t="shared" si="25"/>
        <v>B</v>
      </c>
    </row>
    <row r="587" spans="1:6" x14ac:dyDescent="0.25">
      <c r="A587">
        <v>557</v>
      </c>
      <c r="B587" t="s">
        <v>480</v>
      </c>
      <c r="C587" s="12">
        <v>76.7</v>
      </c>
      <c r="D587" s="8">
        <f t="shared" si="24"/>
        <v>0.33860182370820668</v>
      </c>
      <c r="E587" s="8">
        <f t="shared" si="26"/>
        <v>0.83593688203930816</v>
      </c>
      <c r="F587" t="str">
        <f t="shared" si="25"/>
        <v>B</v>
      </c>
    </row>
    <row r="588" spans="1:6" x14ac:dyDescent="0.25">
      <c r="A588">
        <v>558</v>
      </c>
      <c r="B588" t="s">
        <v>794</v>
      </c>
      <c r="C588" s="12">
        <v>76.5</v>
      </c>
      <c r="D588" s="8">
        <f t="shared" si="24"/>
        <v>0.33920972644376901</v>
      </c>
      <c r="E588" s="8">
        <f t="shared" si="26"/>
        <v>0.83633471708857599</v>
      </c>
      <c r="F588" t="str">
        <f t="shared" si="25"/>
        <v>B</v>
      </c>
    </row>
    <row r="589" spans="1:6" x14ac:dyDescent="0.25">
      <c r="A589">
        <v>559</v>
      </c>
      <c r="B589" t="s">
        <v>173</v>
      </c>
      <c r="C589" s="12">
        <v>76.5</v>
      </c>
      <c r="D589" s="8">
        <f t="shared" si="24"/>
        <v>0.33981762917933128</v>
      </c>
      <c r="E589" s="8">
        <f t="shared" si="26"/>
        <v>0.83673255213784381</v>
      </c>
      <c r="F589" t="str">
        <f t="shared" si="25"/>
        <v>B</v>
      </c>
    </row>
    <row r="590" spans="1:6" x14ac:dyDescent="0.25">
      <c r="A590">
        <v>560</v>
      </c>
      <c r="B590" t="s">
        <v>293</v>
      </c>
      <c r="C590" s="12">
        <v>76.5</v>
      </c>
      <c r="D590" s="8">
        <f t="shared" si="24"/>
        <v>0.34042553191489361</v>
      </c>
      <c r="E590" s="8">
        <f t="shared" si="26"/>
        <v>0.83713038718711164</v>
      </c>
      <c r="F590" t="str">
        <f t="shared" si="25"/>
        <v>B</v>
      </c>
    </row>
    <row r="591" spans="1:6" x14ac:dyDescent="0.25">
      <c r="A591">
        <v>561</v>
      </c>
      <c r="B591" t="s">
        <v>1680</v>
      </c>
      <c r="C591" s="12">
        <v>76.25</v>
      </c>
      <c r="D591" s="8">
        <f t="shared" si="24"/>
        <v>0.34103343465045594</v>
      </c>
      <c r="E591" s="8">
        <f t="shared" si="26"/>
        <v>0.83752692212183943</v>
      </c>
      <c r="F591" t="str">
        <f t="shared" si="25"/>
        <v>B</v>
      </c>
    </row>
    <row r="592" spans="1:6" x14ac:dyDescent="0.25">
      <c r="A592">
        <v>562</v>
      </c>
      <c r="B592" t="s">
        <v>1486</v>
      </c>
      <c r="C592" s="12">
        <v>76.2</v>
      </c>
      <c r="D592" s="8">
        <f t="shared" si="24"/>
        <v>0.34164133738601826</v>
      </c>
      <c r="E592" s="8">
        <f t="shared" si="26"/>
        <v>0.83792319703365914</v>
      </c>
      <c r="F592" t="str">
        <f t="shared" si="25"/>
        <v>B</v>
      </c>
    </row>
    <row r="593" spans="1:6" x14ac:dyDescent="0.25">
      <c r="A593">
        <v>563</v>
      </c>
      <c r="B593" t="s">
        <v>113</v>
      </c>
      <c r="C593" s="12">
        <v>76.08</v>
      </c>
      <c r="D593" s="8">
        <f t="shared" si="24"/>
        <v>0.34224924012158053</v>
      </c>
      <c r="E593" s="8">
        <f t="shared" si="26"/>
        <v>0.8383188478904996</v>
      </c>
      <c r="F593" t="str">
        <f t="shared" si="25"/>
        <v>B</v>
      </c>
    </row>
    <row r="594" spans="1:6" x14ac:dyDescent="0.25">
      <c r="A594">
        <v>564</v>
      </c>
      <c r="B594" t="s">
        <v>698</v>
      </c>
      <c r="C594" s="12">
        <v>75.600000000000009</v>
      </c>
      <c r="D594" s="8">
        <f t="shared" si="24"/>
        <v>0.34285714285714286</v>
      </c>
      <c r="E594" s="8">
        <f t="shared" si="26"/>
        <v>0.83871200252742306</v>
      </c>
      <c r="F594" t="str">
        <f t="shared" si="25"/>
        <v>B</v>
      </c>
    </row>
    <row r="595" spans="1:6" x14ac:dyDescent="0.25">
      <c r="A595">
        <v>565</v>
      </c>
      <c r="B595" t="s">
        <v>1701</v>
      </c>
      <c r="C595" s="12">
        <v>75.600000000000009</v>
      </c>
      <c r="D595" s="8">
        <f t="shared" si="24"/>
        <v>0.34346504559270519</v>
      </c>
      <c r="E595" s="8">
        <f t="shared" si="26"/>
        <v>0.83910515716434653</v>
      </c>
      <c r="F595" t="str">
        <f t="shared" si="25"/>
        <v>B</v>
      </c>
    </row>
    <row r="596" spans="1:6" x14ac:dyDescent="0.25">
      <c r="A596">
        <v>566</v>
      </c>
      <c r="B596" t="s">
        <v>57</v>
      </c>
      <c r="C596" s="12">
        <v>75.600000000000009</v>
      </c>
      <c r="D596" s="8">
        <f t="shared" si="24"/>
        <v>0.34407294832826746</v>
      </c>
      <c r="E596" s="8">
        <f t="shared" si="26"/>
        <v>0.83949831180126999</v>
      </c>
      <c r="F596" t="str">
        <f t="shared" si="25"/>
        <v>B</v>
      </c>
    </row>
    <row r="597" spans="1:6" x14ac:dyDescent="0.25">
      <c r="A597">
        <v>567</v>
      </c>
      <c r="B597" t="s">
        <v>90</v>
      </c>
      <c r="C597" s="12">
        <v>75.600000000000009</v>
      </c>
      <c r="D597" s="8">
        <f t="shared" si="24"/>
        <v>0.34468085106382979</v>
      </c>
      <c r="E597" s="8">
        <f t="shared" si="26"/>
        <v>0.83989146643819346</v>
      </c>
      <c r="F597" t="str">
        <f t="shared" si="25"/>
        <v>B</v>
      </c>
    </row>
    <row r="598" spans="1:6" x14ac:dyDescent="0.25">
      <c r="A598">
        <v>568</v>
      </c>
      <c r="B598" t="s">
        <v>1688</v>
      </c>
      <c r="C598" s="12">
        <v>75</v>
      </c>
      <c r="D598" s="8">
        <f t="shared" si="24"/>
        <v>0.34528875379939211</v>
      </c>
      <c r="E598" s="8">
        <f t="shared" si="26"/>
        <v>0.84028150080022079</v>
      </c>
      <c r="F598" t="str">
        <f t="shared" si="25"/>
        <v>B</v>
      </c>
    </row>
    <row r="599" spans="1:6" x14ac:dyDescent="0.25">
      <c r="A599">
        <v>569</v>
      </c>
      <c r="B599" t="s">
        <v>55</v>
      </c>
      <c r="C599" s="12">
        <v>75</v>
      </c>
      <c r="D599" s="8">
        <f t="shared" si="24"/>
        <v>0.34589665653495438</v>
      </c>
      <c r="E599" s="8">
        <f t="shared" si="26"/>
        <v>0.84067153516224813</v>
      </c>
      <c r="F599" t="str">
        <f t="shared" si="25"/>
        <v>B</v>
      </c>
    </row>
    <row r="600" spans="1:6" x14ac:dyDescent="0.25">
      <c r="A600">
        <v>570</v>
      </c>
      <c r="B600" t="s">
        <v>414</v>
      </c>
      <c r="C600" s="12">
        <v>75</v>
      </c>
      <c r="D600" s="8">
        <f t="shared" si="24"/>
        <v>0.34650455927051671</v>
      </c>
      <c r="E600" s="8">
        <f t="shared" si="26"/>
        <v>0.84106156952427547</v>
      </c>
      <c r="F600" t="str">
        <f t="shared" si="25"/>
        <v>B</v>
      </c>
    </row>
    <row r="601" spans="1:6" x14ac:dyDescent="0.25">
      <c r="A601">
        <v>571</v>
      </c>
      <c r="B601" t="s">
        <v>154</v>
      </c>
      <c r="C601" s="12">
        <v>75</v>
      </c>
      <c r="D601" s="8">
        <f t="shared" si="24"/>
        <v>0.34711246200607904</v>
      </c>
      <c r="E601" s="8">
        <f t="shared" si="26"/>
        <v>0.8414516038863028</v>
      </c>
      <c r="F601" t="str">
        <f t="shared" si="25"/>
        <v>B</v>
      </c>
    </row>
    <row r="602" spans="1:6" x14ac:dyDescent="0.25">
      <c r="A602">
        <v>572</v>
      </c>
      <c r="B602" t="s">
        <v>1390</v>
      </c>
      <c r="C602" s="12">
        <v>75</v>
      </c>
      <c r="D602" s="8">
        <f t="shared" si="24"/>
        <v>0.34772036474164136</v>
      </c>
      <c r="E602" s="8">
        <f t="shared" si="26"/>
        <v>0.84184163824833014</v>
      </c>
      <c r="F602" t="str">
        <f t="shared" si="25"/>
        <v>B</v>
      </c>
    </row>
    <row r="603" spans="1:6" x14ac:dyDescent="0.25">
      <c r="A603">
        <v>573</v>
      </c>
      <c r="B603" t="s">
        <v>1180</v>
      </c>
      <c r="C603" s="12">
        <v>75</v>
      </c>
      <c r="D603" s="8">
        <f t="shared" si="24"/>
        <v>0.34832826747720363</v>
      </c>
      <c r="E603" s="8">
        <f t="shared" si="26"/>
        <v>0.84223167261035747</v>
      </c>
      <c r="F603" t="str">
        <f t="shared" si="25"/>
        <v>B</v>
      </c>
    </row>
    <row r="604" spans="1:6" x14ac:dyDescent="0.25">
      <c r="A604">
        <v>574</v>
      </c>
      <c r="B604" t="s">
        <v>1607</v>
      </c>
      <c r="C604" s="12">
        <v>75</v>
      </c>
      <c r="D604" s="8">
        <f t="shared" si="24"/>
        <v>0.34893617021276596</v>
      </c>
      <c r="E604" s="8">
        <f t="shared" si="26"/>
        <v>0.84262170697238481</v>
      </c>
      <c r="F604" t="str">
        <f t="shared" si="25"/>
        <v>B</v>
      </c>
    </row>
    <row r="605" spans="1:6" x14ac:dyDescent="0.25">
      <c r="A605">
        <v>575</v>
      </c>
      <c r="B605" t="s">
        <v>148</v>
      </c>
      <c r="C605" s="12">
        <v>75</v>
      </c>
      <c r="D605" s="8">
        <f t="shared" si="24"/>
        <v>0.34954407294832829</v>
      </c>
      <c r="E605" s="8">
        <f t="shared" si="26"/>
        <v>0.84301174133441215</v>
      </c>
      <c r="F605" t="str">
        <f t="shared" si="25"/>
        <v>B</v>
      </c>
    </row>
    <row r="606" spans="1:6" x14ac:dyDescent="0.25">
      <c r="A606">
        <v>576</v>
      </c>
      <c r="B606" t="s">
        <v>877</v>
      </c>
      <c r="C606" s="12">
        <v>75</v>
      </c>
      <c r="D606" s="8">
        <f t="shared" si="24"/>
        <v>0.35015197568389056</v>
      </c>
      <c r="E606" s="8">
        <f t="shared" si="26"/>
        <v>0.84340177569643948</v>
      </c>
      <c r="F606" t="str">
        <f t="shared" si="25"/>
        <v>B</v>
      </c>
    </row>
    <row r="607" spans="1:6" x14ac:dyDescent="0.25">
      <c r="A607">
        <v>577</v>
      </c>
      <c r="B607" t="s">
        <v>1179</v>
      </c>
      <c r="C607" s="12">
        <v>75</v>
      </c>
      <c r="D607" s="8">
        <f t="shared" ref="D607:D670" si="27">A607/$C$3</f>
        <v>0.35075987841945289</v>
      </c>
      <c r="E607" s="8">
        <f t="shared" si="26"/>
        <v>0.84379181005846682</v>
      </c>
      <c r="F607" t="str">
        <f t="shared" ref="F607:F670" si="28">IF(E607&lt;$C$7,$B$7,IF(E607&lt;$C$7+$C$8,$B$8,$B$9))</f>
        <v>B</v>
      </c>
    </row>
    <row r="608" spans="1:6" x14ac:dyDescent="0.25">
      <c r="A608">
        <v>578</v>
      </c>
      <c r="B608" t="s">
        <v>1702</v>
      </c>
      <c r="C608" s="12">
        <v>75</v>
      </c>
      <c r="D608" s="8">
        <f t="shared" si="27"/>
        <v>0.35136778115501521</v>
      </c>
      <c r="E608" s="8">
        <f t="shared" ref="E608:E671" si="29">C608/$C$4+E607</f>
        <v>0.84418184442049415</v>
      </c>
      <c r="F608" t="str">
        <f t="shared" si="28"/>
        <v>B</v>
      </c>
    </row>
    <row r="609" spans="1:6" x14ac:dyDescent="0.25">
      <c r="A609">
        <v>579</v>
      </c>
      <c r="B609" t="s">
        <v>1287</v>
      </c>
      <c r="C609" s="12">
        <v>75</v>
      </c>
      <c r="D609" s="8">
        <f t="shared" si="27"/>
        <v>0.35197568389057748</v>
      </c>
      <c r="E609" s="8">
        <f t="shared" si="29"/>
        <v>0.84457187878252149</v>
      </c>
      <c r="F609" t="str">
        <f t="shared" si="28"/>
        <v>B</v>
      </c>
    </row>
    <row r="610" spans="1:6" x14ac:dyDescent="0.25">
      <c r="A610">
        <v>580</v>
      </c>
      <c r="B610" t="s">
        <v>1410</v>
      </c>
      <c r="C610" s="12">
        <v>75</v>
      </c>
      <c r="D610" s="8">
        <f t="shared" si="27"/>
        <v>0.35258358662613981</v>
      </c>
      <c r="E610" s="8">
        <f t="shared" si="29"/>
        <v>0.84496191314454883</v>
      </c>
      <c r="F610" t="str">
        <f t="shared" si="28"/>
        <v>B</v>
      </c>
    </row>
    <row r="611" spans="1:6" x14ac:dyDescent="0.25">
      <c r="A611">
        <v>581</v>
      </c>
      <c r="B611" t="s">
        <v>544</v>
      </c>
      <c r="C611" s="12">
        <v>75</v>
      </c>
      <c r="D611" s="8">
        <f t="shared" si="27"/>
        <v>0.35319148936170214</v>
      </c>
      <c r="E611" s="8">
        <f t="shared" si="29"/>
        <v>0.84535194750657616</v>
      </c>
      <c r="F611" t="str">
        <f t="shared" si="28"/>
        <v>B</v>
      </c>
    </row>
    <row r="612" spans="1:6" x14ac:dyDescent="0.25">
      <c r="A612">
        <v>582</v>
      </c>
      <c r="B612" t="s">
        <v>1127</v>
      </c>
      <c r="C612" s="12">
        <v>74.88000000000001</v>
      </c>
      <c r="D612" s="8">
        <f t="shared" si="27"/>
        <v>0.35379939209726446</v>
      </c>
      <c r="E612" s="8">
        <f t="shared" si="29"/>
        <v>0.84574135781362425</v>
      </c>
      <c r="F612" t="str">
        <f t="shared" si="28"/>
        <v>B</v>
      </c>
    </row>
    <row r="613" spans="1:6" x14ac:dyDescent="0.25">
      <c r="A613">
        <v>583</v>
      </c>
      <c r="B613" t="s">
        <v>262</v>
      </c>
      <c r="C613" s="12">
        <v>74.88</v>
      </c>
      <c r="D613" s="8">
        <f t="shared" si="27"/>
        <v>0.35440729483282674</v>
      </c>
      <c r="E613" s="8">
        <f t="shared" si="29"/>
        <v>0.84613076812067234</v>
      </c>
      <c r="F613" t="str">
        <f t="shared" si="28"/>
        <v>B</v>
      </c>
    </row>
    <row r="614" spans="1:6" x14ac:dyDescent="0.25">
      <c r="A614">
        <v>584</v>
      </c>
      <c r="B614" t="s">
        <v>1535</v>
      </c>
      <c r="C614" s="12">
        <v>74.88</v>
      </c>
      <c r="D614" s="8">
        <f t="shared" si="27"/>
        <v>0.35501519756838906</v>
      </c>
      <c r="E614" s="8">
        <f t="shared" si="29"/>
        <v>0.84652017842772043</v>
      </c>
      <c r="F614" t="str">
        <f t="shared" si="28"/>
        <v>B</v>
      </c>
    </row>
    <row r="615" spans="1:6" x14ac:dyDescent="0.25">
      <c r="A615">
        <v>585</v>
      </c>
      <c r="B615" t="s">
        <v>797</v>
      </c>
      <c r="C615" s="12">
        <v>74.88</v>
      </c>
      <c r="D615" s="8">
        <f t="shared" si="27"/>
        <v>0.35562310030395139</v>
      </c>
      <c r="E615" s="8">
        <f t="shared" si="29"/>
        <v>0.84690958873476851</v>
      </c>
      <c r="F615" t="str">
        <f t="shared" si="28"/>
        <v>B</v>
      </c>
    </row>
    <row r="616" spans="1:6" x14ac:dyDescent="0.25">
      <c r="A616">
        <v>586</v>
      </c>
      <c r="B616" t="s">
        <v>1134</v>
      </c>
      <c r="C616" s="12">
        <v>74.7</v>
      </c>
      <c r="D616" s="8">
        <f t="shared" si="27"/>
        <v>0.35623100303951366</v>
      </c>
      <c r="E616" s="8">
        <f t="shared" si="29"/>
        <v>0.84729806295934773</v>
      </c>
      <c r="F616" t="str">
        <f t="shared" si="28"/>
        <v>B</v>
      </c>
    </row>
    <row r="617" spans="1:6" x14ac:dyDescent="0.25">
      <c r="A617">
        <v>587</v>
      </c>
      <c r="B617" t="s">
        <v>1076</v>
      </c>
      <c r="C617" s="12">
        <v>74.7</v>
      </c>
      <c r="D617" s="8">
        <f t="shared" si="27"/>
        <v>0.35683890577507599</v>
      </c>
      <c r="E617" s="8">
        <f t="shared" si="29"/>
        <v>0.84768653718392695</v>
      </c>
      <c r="F617" t="str">
        <f t="shared" si="28"/>
        <v>B</v>
      </c>
    </row>
    <row r="618" spans="1:6" x14ac:dyDescent="0.25">
      <c r="A618">
        <v>588</v>
      </c>
      <c r="B618" t="s">
        <v>244</v>
      </c>
      <c r="C618" s="12">
        <v>74.25</v>
      </c>
      <c r="D618" s="8">
        <f t="shared" si="27"/>
        <v>0.35744680851063831</v>
      </c>
      <c r="E618" s="8">
        <f t="shared" si="29"/>
        <v>0.84807267120233398</v>
      </c>
      <c r="F618" t="str">
        <f t="shared" si="28"/>
        <v>B</v>
      </c>
    </row>
    <row r="619" spans="1:6" x14ac:dyDescent="0.25">
      <c r="A619">
        <v>589</v>
      </c>
      <c r="B619" t="s">
        <v>240</v>
      </c>
      <c r="C619" s="12">
        <v>73.800000000000011</v>
      </c>
      <c r="D619" s="8">
        <f t="shared" si="27"/>
        <v>0.35805471124620059</v>
      </c>
      <c r="E619" s="8">
        <f t="shared" si="29"/>
        <v>0.84845646501456884</v>
      </c>
      <c r="F619" t="str">
        <f t="shared" si="28"/>
        <v>B</v>
      </c>
    </row>
    <row r="620" spans="1:6" x14ac:dyDescent="0.25">
      <c r="A620">
        <v>590</v>
      </c>
      <c r="B620" t="s">
        <v>1232</v>
      </c>
      <c r="C620" s="12">
        <v>73.750000000000014</v>
      </c>
      <c r="D620" s="8">
        <f t="shared" si="27"/>
        <v>0.35866261398176291</v>
      </c>
      <c r="E620" s="8">
        <f t="shared" si="29"/>
        <v>0.84883999880389571</v>
      </c>
      <c r="F620" t="str">
        <f t="shared" si="28"/>
        <v>B</v>
      </c>
    </row>
    <row r="621" spans="1:6" x14ac:dyDescent="0.25">
      <c r="A621">
        <v>591</v>
      </c>
      <c r="B621" t="s">
        <v>375</v>
      </c>
      <c r="C621" s="12">
        <v>73.56</v>
      </c>
      <c r="D621" s="8">
        <f t="shared" si="27"/>
        <v>0.35927051671732524</v>
      </c>
      <c r="E621" s="8">
        <f t="shared" si="29"/>
        <v>0.84922254450617207</v>
      </c>
      <c r="F621" t="str">
        <f t="shared" si="28"/>
        <v>B</v>
      </c>
    </row>
    <row r="622" spans="1:6" x14ac:dyDescent="0.25">
      <c r="A622">
        <v>592</v>
      </c>
      <c r="B622" t="s">
        <v>677</v>
      </c>
      <c r="C622" s="12">
        <v>73.5</v>
      </c>
      <c r="D622" s="8">
        <f t="shared" si="27"/>
        <v>0.35987841945288757</v>
      </c>
      <c r="E622" s="8">
        <f t="shared" si="29"/>
        <v>0.84960477818095881</v>
      </c>
      <c r="F622" t="str">
        <f t="shared" si="28"/>
        <v>B</v>
      </c>
    </row>
    <row r="623" spans="1:6" x14ac:dyDescent="0.25">
      <c r="A623">
        <v>593</v>
      </c>
      <c r="B623" t="s">
        <v>105</v>
      </c>
      <c r="C623" s="12">
        <v>73.5</v>
      </c>
      <c r="D623" s="8">
        <f t="shared" si="27"/>
        <v>0.36048632218844984</v>
      </c>
      <c r="E623" s="8">
        <f t="shared" si="29"/>
        <v>0.84998701185574554</v>
      </c>
      <c r="F623" t="str">
        <f t="shared" si="28"/>
        <v>B</v>
      </c>
    </row>
    <row r="624" spans="1:6" x14ac:dyDescent="0.25">
      <c r="A624">
        <v>594</v>
      </c>
      <c r="B624" t="s">
        <v>1474</v>
      </c>
      <c r="C624" s="12">
        <v>73.5</v>
      </c>
      <c r="D624" s="8">
        <f t="shared" si="27"/>
        <v>0.36109422492401216</v>
      </c>
      <c r="E624" s="8">
        <f t="shared" si="29"/>
        <v>0.85036924553053228</v>
      </c>
      <c r="F624" t="str">
        <f t="shared" si="28"/>
        <v>B</v>
      </c>
    </row>
    <row r="625" spans="1:6" x14ac:dyDescent="0.25">
      <c r="A625">
        <v>595</v>
      </c>
      <c r="B625" t="s">
        <v>1035</v>
      </c>
      <c r="C625" s="12">
        <v>73.5</v>
      </c>
      <c r="D625" s="8">
        <f t="shared" si="27"/>
        <v>0.36170212765957449</v>
      </c>
      <c r="E625" s="8">
        <f t="shared" si="29"/>
        <v>0.85075147920531902</v>
      </c>
      <c r="F625" t="str">
        <f t="shared" si="28"/>
        <v>B</v>
      </c>
    </row>
    <row r="626" spans="1:6" x14ac:dyDescent="0.25">
      <c r="A626">
        <v>596</v>
      </c>
      <c r="B626" t="s">
        <v>2</v>
      </c>
      <c r="C626" s="12">
        <v>72.599999999999994</v>
      </c>
      <c r="D626" s="8">
        <f t="shared" si="27"/>
        <v>0.36231003039513676</v>
      </c>
      <c r="E626" s="8">
        <f t="shared" si="29"/>
        <v>0.85112903246776139</v>
      </c>
      <c r="F626" t="str">
        <f t="shared" si="28"/>
        <v>B</v>
      </c>
    </row>
    <row r="627" spans="1:6" x14ac:dyDescent="0.25">
      <c r="A627">
        <v>597</v>
      </c>
      <c r="B627" t="s">
        <v>996</v>
      </c>
      <c r="C627" s="12">
        <v>71.5</v>
      </c>
      <c r="D627" s="8">
        <f t="shared" si="27"/>
        <v>0.36291793313069909</v>
      </c>
      <c r="E627" s="8">
        <f t="shared" si="29"/>
        <v>0.85150086522622737</v>
      </c>
      <c r="F627" t="str">
        <f t="shared" si="28"/>
        <v>B</v>
      </c>
    </row>
    <row r="628" spans="1:6" x14ac:dyDescent="0.25">
      <c r="A628">
        <v>598</v>
      </c>
      <c r="B628" t="s">
        <v>710</v>
      </c>
      <c r="C628" s="12">
        <v>71.400000000000006</v>
      </c>
      <c r="D628" s="8">
        <f t="shared" si="27"/>
        <v>0.36352583586626142</v>
      </c>
      <c r="E628" s="8">
        <f t="shared" si="29"/>
        <v>0.85187217793887737</v>
      </c>
      <c r="F628" t="str">
        <f t="shared" si="28"/>
        <v>B</v>
      </c>
    </row>
    <row r="629" spans="1:6" x14ac:dyDescent="0.25">
      <c r="A629">
        <v>599</v>
      </c>
      <c r="B629" t="s">
        <v>1677</v>
      </c>
      <c r="C629" s="12">
        <v>71.400000000000006</v>
      </c>
      <c r="D629" s="8">
        <f t="shared" si="27"/>
        <v>0.36413373860182369</v>
      </c>
      <c r="E629" s="8">
        <f t="shared" si="29"/>
        <v>0.85224349065152738</v>
      </c>
      <c r="F629" t="str">
        <f t="shared" si="28"/>
        <v>B</v>
      </c>
    </row>
    <row r="630" spans="1:6" x14ac:dyDescent="0.25">
      <c r="A630">
        <v>600</v>
      </c>
      <c r="B630" t="s">
        <v>770</v>
      </c>
      <c r="C630" s="12">
        <v>70.800000000000011</v>
      </c>
      <c r="D630" s="8">
        <f t="shared" si="27"/>
        <v>0.36474164133738601</v>
      </c>
      <c r="E630" s="8">
        <f t="shared" si="29"/>
        <v>0.85261168308928115</v>
      </c>
      <c r="F630" t="str">
        <f t="shared" si="28"/>
        <v>B</v>
      </c>
    </row>
    <row r="631" spans="1:6" x14ac:dyDescent="0.25">
      <c r="A631">
        <v>601</v>
      </c>
      <c r="B631" t="s">
        <v>211</v>
      </c>
      <c r="C631" s="12">
        <v>70.800000000000011</v>
      </c>
      <c r="D631" s="8">
        <f t="shared" si="27"/>
        <v>0.36534954407294834</v>
      </c>
      <c r="E631" s="8">
        <f t="shared" si="29"/>
        <v>0.85297987552703491</v>
      </c>
      <c r="F631" t="str">
        <f t="shared" si="28"/>
        <v>B</v>
      </c>
    </row>
    <row r="632" spans="1:6" x14ac:dyDescent="0.25">
      <c r="A632">
        <v>602</v>
      </c>
      <c r="B632" t="s">
        <v>210</v>
      </c>
      <c r="C632" s="12">
        <v>70.800000000000011</v>
      </c>
      <c r="D632" s="8">
        <f t="shared" si="27"/>
        <v>0.36595744680851061</v>
      </c>
      <c r="E632" s="8">
        <f t="shared" si="29"/>
        <v>0.85334806796478868</v>
      </c>
      <c r="F632" t="str">
        <f t="shared" si="28"/>
        <v>B</v>
      </c>
    </row>
    <row r="633" spans="1:6" x14ac:dyDescent="0.25">
      <c r="A633">
        <v>603</v>
      </c>
      <c r="B633" t="s">
        <v>522</v>
      </c>
      <c r="C633" s="12">
        <v>70.800000000000011</v>
      </c>
      <c r="D633" s="8">
        <f t="shared" si="27"/>
        <v>0.36656534954407294</v>
      </c>
      <c r="E633" s="8">
        <f t="shared" si="29"/>
        <v>0.85371626040254245</v>
      </c>
      <c r="F633" t="str">
        <f t="shared" si="28"/>
        <v>B</v>
      </c>
    </row>
    <row r="634" spans="1:6" x14ac:dyDescent="0.25">
      <c r="A634">
        <v>604</v>
      </c>
      <c r="B634" t="s">
        <v>859</v>
      </c>
      <c r="C634" s="12">
        <v>70.800000000000011</v>
      </c>
      <c r="D634" s="8">
        <f t="shared" si="27"/>
        <v>0.36717325227963526</v>
      </c>
      <c r="E634" s="8">
        <f t="shared" si="29"/>
        <v>0.85408445284029622</v>
      </c>
      <c r="F634" t="str">
        <f t="shared" si="28"/>
        <v>B</v>
      </c>
    </row>
    <row r="635" spans="1:6" x14ac:dyDescent="0.25">
      <c r="A635">
        <v>605</v>
      </c>
      <c r="B635" t="s">
        <v>1617</v>
      </c>
      <c r="C635" s="12">
        <v>70.8</v>
      </c>
      <c r="D635" s="8">
        <f t="shared" si="27"/>
        <v>0.36778115501519759</v>
      </c>
      <c r="E635" s="8">
        <f t="shared" si="29"/>
        <v>0.85445264527804998</v>
      </c>
      <c r="F635" t="str">
        <f t="shared" si="28"/>
        <v>B</v>
      </c>
    </row>
    <row r="636" spans="1:6" x14ac:dyDescent="0.25">
      <c r="A636">
        <v>606</v>
      </c>
      <c r="B636" t="s">
        <v>866</v>
      </c>
      <c r="C636" s="12">
        <v>70.680000000000007</v>
      </c>
      <c r="D636" s="8">
        <f t="shared" si="27"/>
        <v>0.36838905775075986</v>
      </c>
      <c r="E636" s="8">
        <f t="shared" si="29"/>
        <v>0.8548202136608245</v>
      </c>
      <c r="F636" t="str">
        <f t="shared" si="28"/>
        <v>B</v>
      </c>
    </row>
    <row r="637" spans="1:6" x14ac:dyDescent="0.25">
      <c r="A637">
        <v>607</v>
      </c>
      <c r="B637" t="s">
        <v>1706</v>
      </c>
      <c r="C637" s="12">
        <v>69.72</v>
      </c>
      <c r="D637" s="8">
        <f t="shared" si="27"/>
        <v>0.36899696048632219</v>
      </c>
      <c r="E637" s="8">
        <f t="shared" si="29"/>
        <v>0.85518278960376504</v>
      </c>
      <c r="F637" t="str">
        <f t="shared" si="28"/>
        <v>B</v>
      </c>
    </row>
    <row r="638" spans="1:6" x14ac:dyDescent="0.25">
      <c r="A638">
        <v>608</v>
      </c>
      <c r="B638" t="s">
        <v>1738</v>
      </c>
      <c r="C638" s="12">
        <v>69.599999999999994</v>
      </c>
      <c r="D638" s="8">
        <f t="shared" si="27"/>
        <v>0.36960486322188452</v>
      </c>
      <c r="E638" s="8">
        <f t="shared" si="29"/>
        <v>0.85554474149172632</v>
      </c>
      <c r="F638" t="str">
        <f t="shared" si="28"/>
        <v>B</v>
      </c>
    </row>
    <row r="639" spans="1:6" x14ac:dyDescent="0.25">
      <c r="A639">
        <v>609</v>
      </c>
      <c r="B639" t="s">
        <v>793</v>
      </c>
      <c r="C639" s="12">
        <v>69.36</v>
      </c>
      <c r="D639" s="8">
        <f t="shared" si="27"/>
        <v>0.37021276595744679</v>
      </c>
      <c r="E639" s="8">
        <f t="shared" si="29"/>
        <v>0.85590544526972911</v>
      </c>
      <c r="F639" t="str">
        <f t="shared" si="28"/>
        <v>B</v>
      </c>
    </row>
    <row r="640" spans="1:6" x14ac:dyDescent="0.25">
      <c r="A640">
        <v>610</v>
      </c>
      <c r="B640" t="s">
        <v>1720</v>
      </c>
      <c r="C640" s="12">
        <v>69.3</v>
      </c>
      <c r="D640" s="8">
        <f t="shared" si="27"/>
        <v>0.37082066869300911</v>
      </c>
      <c r="E640" s="8">
        <f t="shared" si="29"/>
        <v>0.85626583702024228</v>
      </c>
      <c r="F640" t="str">
        <f t="shared" si="28"/>
        <v>B</v>
      </c>
    </row>
    <row r="641" spans="1:6" x14ac:dyDescent="0.25">
      <c r="A641">
        <v>611</v>
      </c>
      <c r="B641" t="s">
        <v>272</v>
      </c>
      <c r="C641" s="12">
        <v>69</v>
      </c>
      <c r="D641" s="8">
        <f t="shared" si="27"/>
        <v>0.37142857142857144</v>
      </c>
      <c r="E641" s="8">
        <f t="shared" si="29"/>
        <v>0.85662466863330744</v>
      </c>
      <c r="F641" t="str">
        <f t="shared" si="28"/>
        <v>B</v>
      </c>
    </row>
    <row r="642" spans="1:6" x14ac:dyDescent="0.25">
      <c r="A642">
        <v>612</v>
      </c>
      <c r="B642" t="s">
        <v>1748</v>
      </c>
      <c r="C642" s="12">
        <v>68.759999999999991</v>
      </c>
      <c r="D642" s="8">
        <f t="shared" si="27"/>
        <v>0.37203647416413371</v>
      </c>
      <c r="E642" s="8">
        <f t="shared" si="29"/>
        <v>0.8569822521364141</v>
      </c>
      <c r="F642" t="str">
        <f t="shared" si="28"/>
        <v>B</v>
      </c>
    </row>
    <row r="643" spans="1:6" x14ac:dyDescent="0.25">
      <c r="A643">
        <v>613</v>
      </c>
      <c r="B643" t="s">
        <v>351</v>
      </c>
      <c r="C643" s="12">
        <v>68</v>
      </c>
      <c r="D643" s="8">
        <f t="shared" si="27"/>
        <v>0.37264437689969604</v>
      </c>
      <c r="E643" s="8">
        <f t="shared" si="29"/>
        <v>0.85733588329131882</v>
      </c>
      <c r="F643" t="str">
        <f t="shared" si="28"/>
        <v>B</v>
      </c>
    </row>
    <row r="644" spans="1:6" x14ac:dyDescent="0.25">
      <c r="A644">
        <v>614</v>
      </c>
      <c r="B644" t="s">
        <v>845</v>
      </c>
      <c r="C644" s="12">
        <v>68</v>
      </c>
      <c r="D644" s="8">
        <f t="shared" si="27"/>
        <v>0.37325227963525837</v>
      </c>
      <c r="E644" s="8">
        <f t="shared" si="29"/>
        <v>0.85768951444622354</v>
      </c>
      <c r="F644" t="str">
        <f t="shared" si="28"/>
        <v>B</v>
      </c>
    </row>
    <row r="645" spans="1:6" x14ac:dyDescent="0.25">
      <c r="A645">
        <v>615</v>
      </c>
      <c r="B645" t="s">
        <v>656</v>
      </c>
      <c r="C645" s="12">
        <v>68</v>
      </c>
      <c r="D645" s="8">
        <f t="shared" si="27"/>
        <v>0.37386018237082069</v>
      </c>
      <c r="E645" s="8">
        <f t="shared" si="29"/>
        <v>0.85804314560112827</v>
      </c>
      <c r="F645" t="str">
        <f t="shared" si="28"/>
        <v>B</v>
      </c>
    </row>
    <row r="646" spans="1:6" x14ac:dyDescent="0.25">
      <c r="A646">
        <v>616</v>
      </c>
      <c r="B646" t="s">
        <v>1402</v>
      </c>
      <c r="C646" s="12">
        <v>67.5</v>
      </c>
      <c r="D646" s="8">
        <f t="shared" si="27"/>
        <v>0.37446808510638296</v>
      </c>
      <c r="E646" s="8">
        <f t="shared" si="29"/>
        <v>0.85839417652695282</v>
      </c>
      <c r="F646" t="str">
        <f t="shared" si="28"/>
        <v>B</v>
      </c>
    </row>
    <row r="647" spans="1:6" x14ac:dyDescent="0.25">
      <c r="A647">
        <v>617</v>
      </c>
      <c r="B647" t="s">
        <v>978</v>
      </c>
      <c r="C647" s="12">
        <v>67.5</v>
      </c>
      <c r="D647" s="8">
        <f t="shared" si="27"/>
        <v>0.37507598784194529</v>
      </c>
      <c r="E647" s="8">
        <f t="shared" si="29"/>
        <v>0.85874520745277738</v>
      </c>
      <c r="F647" t="str">
        <f t="shared" si="28"/>
        <v>B</v>
      </c>
    </row>
    <row r="648" spans="1:6" x14ac:dyDescent="0.25">
      <c r="A648">
        <v>618</v>
      </c>
      <c r="B648" t="s">
        <v>575</v>
      </c>
      <c r="C648" s="12">
        <v>67.5</v>
      </c>
      <c r="D648" s="8">
        <f t="shared" si="27"/>
        <v>0.37568389057750762</v>
      </c>
      <c r="E648" s="8">
        <f t="shared" si="29"/>
        <v>0.85909623837860194</v>
      </c>
      <c r="F648" t="str">
        <f t="shared" si="28"/>
        <v>B</v>
      </c>
    </row>
    <row r="649" spans="1:6" x14ac:dyDescent="0.25">
      <c r="A649">
        <v>619</v>
      </c>
      <c r="B649" t="s">
        <v>788</v>
      </c>
      <c r="C649" s="12">
        <v>67.5</v>
      </c>
      <c r="D649" s="8">
        <f t="shared" si="27"/>
        <v>0.37629179331306989</v>
      </c>
      <c r="E649" s="8">
        <f t="shared" si="29"/>
        <v>0.8594472693044265</v>
      </c>
      <c r="F649" t="str">
        <f t="shared" si="28"/>
        <v>B</v>
      </c>
    </row>
    <row r="650" spans="1:6" x14ac:dyDescent="0.25">
      <c r="A650">
        <v>620</v>
      </c>
      <c r="B650" t="s">
        <v>417</v>
      </c>
      <c r="C650" s="12">
        <v>67.5</v>
      </c>
      <c r="D650" s="8">
        <f t="shared" si="27"/>
        <v>0.37689969604863222</v>
      </c>
      <c r="E650" s="8">
        <f t="shared" si="29"/>
        <v>0.85979830023025106</v>
      </c>
      <c r="F650" t="str">
        <f t="shared" si="28"/>
        <v>B</v>
      </c>
    </row>
    <row r="651" spans="1:6" x14ac:dyDescent="0.25">
      <c r="A651">
        <v>621</v>
      </c>
      <c r="B651" t="s">
        <v>688</v>
      </c>
      <c r="C651" s="12">
        <v>67.5</v>
      </c>
      <c r="D651" s="8">
        <f t="shared" si="27"/>
        <v>0.37750759878419454</v>
      </c>
      <c r="E651" s="8">
        <f t="shared" si="29"/>
        <v>0.86014933115607561</v>
      </c>
      <c r="F651" t="str">
        <f t="shared" si="28"/>
        <v>B</v>
      </c>
    </row>
    <row r="652" spans="1:6" x14ac:dyDescent="0.25">
      <c r="A652">
        <v>622</v>
      </c>
      <c r="B652" t="s">
        <v>1403</v>
      </c>
      <c r="C652" s="12">
        <v>67.5</v>
      </c>
      <c r="D652" s="8">
        <f t="shared" si="27"/>
        <v>0.37811550151975681</v>
      </c>
      <c r="E652" s="8">
        <f t="shared" si="29"/>
        <v>0.86050036208190017</v>
      </c>
      <c r="F652" t="str">
        <f t="shared" si="28"/>
        <v>B</v>
      </c>
    </row>
    <row r="653" spans="1:6" x14ac:dyDescent="0.25">
      <c r="A653">
        <v>623</v>
      </c>
      <c r="B653" t="s">
        <v>1087</v>
      </c>
      <c r="C653" s="12">
        <v>66.56</v>
      </c>
      <c r="D653" s="8">
        <f t="shared" si="27"/>
        <v>0.37872340425531914</v>
      </c>
      <c r="E653" s="8">
        <f t="shared" si="29"/>
        <v>0.86084650457705403</v>
      </c>
      <c r="F653" t="str">
        <f t="shared" si="28"/>
        <v>B</v>
      </c>
    </row>
    <row r="654" spans="1:6" x14ac:dyDescent="0.25">
      <c r="A654">
        <v>624</v>
      </c>
      <c r="B654" t="s">
        <v>428</v>
      </c>
      <c r="C654" s="12">
        <v>66</v>
      </c>
      <c r="D654" s="8">
        <f t="shared" si="27"/>
        <v>0.37933130699088147</v>
      </c>
      <c r="E654" s="8">
        <f t="shared" si="29"/>
        <v>0.8611897348156381</v>
      </c>
      <c r="F654" t="str">
        <f t="shared" si="28"/>
        <v>B</v>
      </c>
    </row>
    <row r="655" spans="1:6" x14ac:dyDescent="0.25">
      <c r="A655">
        <v>625</v>
      </c>
      <c r="B655" t="s">
        <v>1683</v>
      </c>
      <c r="C655" s="12">
        <v>66</v>
      </c>
      <c r="D655" s="8">
        <f t="shared" si="27"/>
        <v>0.37993920972644379</v>
      </c>
      <c r="E655" s="8">
        <f t="shared" si="29"/>
        <v>0.86153296505422217</v>
      </c>
      <c r="F655" t="str">
        <f t="shared" si="28"/>
        <v>B</v>
      </c>
    </row>
    <row r="656" spans="1:6" x14ac:dyDescent="0.25">
      <c r="A656">
        <v>626</v>
      </c>
      <c r="B656" t="s">
        <v>1337</v>
      </c>
      <c r="C656" s="12">
        <v>66</v>
      </c>
      <c r="D656" s="8">
        <f t="shared" si="27"/>
        <v>0.38054711246200607</v>
      </c>
      <c r="E656" s="8">
        <f t="shared" si="29"/>
        <v>0.86187619529280624</v>
      </c>
      <c r="F656" t="str">
        <f t="shared" si="28"/>
        <v>B</v>
      </c>
    </row>
    <row r="657" spans="1:6" x14ac:dyDescent="0.25">
      <c r="A657">
        <v>627</v>
      </c>
      <c r="B657" t="s">
        <v>1490</v>
      </c>
      <c r="C657" s="12">
        <v>66</v>
      </c>
      <c r="D657" s="8">
        <f t="shared" si="27"/>
        <v>0.38115501519756839</v>
      </c>
      <c r="E657" s="8">
        <f t="shared" si="29"/>
        <v>0.8622194255313903</v>
      </c>
      <c r="F657" t="str">
        <f t="shared" si="28"/>
        <v>B</v>
      </c>
    </row>
    <row r="658" spans="1:6" x14ac:dyDescent="0.25">
      <c r="A658">
        <v>628</v>
      </c>
      <c r="B658" t="s">
        <v>1681</v>
      </c>
      <c r="C658" s="12">
        <v>66</v>
      </c>
      <c r="D658" s="8">
        <f t="shared" si="27"/>
        <v>0.38176291793313072</v>
      </c>
      <c r="E658" s="8">
        <f t="shared" si="29"/>
        <v>0.86256265576997437</v>
      </c>
      <c r="F658" t="str">
        <f t="shared" si="28"/>
        <v>B</v>
      </c>
    </row>
    <row r="659" spans="1:6" x14ac:dyDescent="0.25">
      <c r="A659">
        <v>629</v>
      </c>
      <c r="B659" t="s">
        <v>1398</v>
      </c>
      <c r="C659" s="12">
        <v>65.800000000000011</v>
      </c>
      <c r="D659" s="8">
        <f t="shared" si="27"/>
        <v>0.38237082066869299</v>
      </c>
      <c r="E659" s="8">
        <f t="shared" si="29"/>
        <v>0.86290484591692629</v>
      </c>
      <c r="F659" t="str">
        <f t="shared" si="28"/>
        <v>B</v>
      </c>
    </row>
    <row r="660" spans="1:6" x14ac:dyDescent="0.25">
      <c r="A660">
        <v>630</v>
      </c>
      <c r="B660" t="s">
        <v>1553</v>
      </c>
      <c r="C660" s="12">
        <v>65.52000000000001</v>
      </c>
      <c r="D660" s="8">
        <f t="shared" si="27"/>
        <v>0.38297872340425532</v>
      </c>
      <c r="E660" s="8">
        <f t="shared" si="29"/>
        <v>0.86324557993559337</v>
      </c>
      <c r="F660" t="str">
        <f t="shared" si="28"/>
        <v>B</v>
      </c>
    </row>
    <row r="661" spans="1:6" x14ac:dyDescent="0.25">
      <c r="A661">
        <v>631</v>
      </c>
      <c r="B661" t="s">
        <v>720</v>
      </c>
      <c r="C661" s="12">
        <v>65.400000000000006</v>
      </c>
      <c r="D661" s="8">
        <f t="shared" si="27"/>
        <v>0.38358662613981764</v>
      </c>
      <c r="E661" s="8">
        <f t="shared" si="29"/>
        <v>0.86358568989928119</v>
      </c>
      <c r="F661" t="str">
        <f t="shared" si="28"/>
        <v>B</v>
      </c>
    </row>
    <row r="662" spans="1:6" x14ac:dyDescent="0.25">
      <c r="A662">
        <v>632</v>
      </c>
      <c r="B662" t="s">
        <v>613</v>
      </c>
      <c r="C662" s="12">
        <v>64</v>
      </c>
      <c r="D662" s="8">
        <f t="shared" si="27"/>
        <v>0.38419452887537991</v>
      </c>
      <c r="E662" s="8">
        <f t="shared" si="29"/>
        <v>0.8639185192215445</v>
      </c>
      <c r="F662" t="str">
        <f t="shared" si="28"/>
        <v>B</v>
      </c>
    </row>
    <row r="663" spans="1:6" x14ac:dyDescent="0.25">
      <c r="A663">
        <v>633</v>
      </c>
      <c r="B663" t="s">
        <v>115</v>
      </c>
      <c r="C663" s="12">
        <v>63.75</v>
      </c>
      <c r="D663" s="8">
        <f t="shared" si="27"/>
        <v>0.38480243161094224</v>
      </c>
      <c r="E663" s="8">
        <f t="shared" si="29"/>
        <v>0.86425004842926767</v>
      </c>
      <c r="F663" t="str">
        <f t="shared" si="28"/>
        <v>B</v>
      </c>
    </row>
    <row r="664" spans="1:6" x14ac:dyDescent="0.25">
      <c r="A664">
        <v>634</v>
      </c>
      <c r="B664" t="s">
        <v>1391</v>
      </c>
      <c r="C664" s="12">
        <v>63.400000000000006</v>
      </c>
      <c r="D664" s="8">
        <f t="shared" si="27"/>
        <v>0.38541033434650457</v>
      </c>
      <c r="E664" s="8">
        <f t="shared" si="29"/>
        <v>0.86457975747663474</v>
      </c>
      <c r="F664" t="str">
        <f t="shared" si="28"/>
        <v>B</v>
      </c>
    </row>
    <row r="665" spans="1:6" x14ac:dyDescent="0.25">
      <c r="A665">
        <v>635</v>
      </c>
      <c r="B665" t="s">
        <v>849</v>
      </c>
      <c r="C665" s="12">
        <v>63.2</v>
      </c>
      <c r="D665" s="8">
        <f t="shared" si="27"/>
        <v>0.3860182370820669</v>
      </c>
      <c r="E665" s="8">
        <f t="shared" si="29"/>
        <v>0.86490842643236976</v>
      </c>
      <c r="F665" t="str">
        <f t="shared" si="28"/>
        <v>B</v>
      </c>
    </row>
    <row r="666" spans="1:6" x14ac:dyDescent="0.25">
      <c r="A666">
        <v>636</v>
      </c>
      <c r="B666" t="s">
        <v>22</v>
      </c>
      <c r="C666" s="12">
        <v>63.000000000000007</v>
      </c>
      <c r="D666" s="8">
        <f t="shared" si="27"/>
        <v>0.38662613981762917</v>
      </c>
      <c r="E666" s="8">
        <f t="shared" si="29"/>
        <v>0.86523605529647274</v>
      </c>
      <c r="F666" t="str">
        <f t="shared" si="28"/>
        <v>B</v>
      </c>
    </row>
    <row r="667" spans="1:6" x14ac:dyDescent="0.25">
      <c r="A667">
        <v>637</v>
      </c>
      <c r="B667" t="s">
        <v>1236</v>
      </c>
      <c r="C667" s="12">
        <v>63</v>
      </c>
      <c r="D667" s="8">
        <f t="shared" si="27"/>
        <v>0.38723404255319149</v>
      </c>
      <c r="E667" s="8">
        <f t="shared" si="29"/>
        <v>0.86556368416057572</v>
      </c>
      <c r="F667" t="str">
        <f t="shared" si="28"/>
        <v>B</v>
      </c>
    </row>
    <row r="668" spans="1:6" x14ac:dyDescent="0.25">
      <c r="A668">
        <v>638</v>
      </c>
      <c r="B668" t="s">
        <v>545</v>
      </c>
      <c r="C668" s="12">
        <v>63</v>
      </c>
      <c r="D668" s="8">
        <f t="shared" si="27"/>
        <v>0.38784194528875382</v>
      </c>
      <c r="E668" s="8">
        <f t="shared" si="29"/>
        <v>0.8658913130246787</v>
      </c>
      <c r="F668" t="str">
        <f t="shared" si="28"/>
        <v>B</v>
      </c>
    </row>
    <row r="669" spans="1:6" x14ac:dyDescent="0.25">
      <c r="A669">
        <v>639</v>
      </c>
      <c r="B669" t="s">
        <v>1504</v>
      </c>
      <c r="C669" s="12">
        <v>62.550000000000004</v>
      </c>
      <c r="D669" s="8">
        <f t="shared" si="27"/>
        <v>0.38844984802431609</v>
      </c>
      <c r="E669" s="8">
        <f t="shared" si="29"/>
        <v>0.8662166016826095</v>
      </c>
      <c r="F669" t="str">
        <f t="shared" si="28"/>
        <v>B</v>
      </c>
    </row>
    <row r="670" spans="1:6" x14ac:dyDescent="0.25">
      <c r="A670">
        <v>640</v>
      </c>
      <c r="B670" t="s">
        <v>1506</v>
      </c>
      <c r="C670" s="12">
        <v>62.550000000000004</v>
      </c>
      <c r="D670" s="8">
        <f t="shared" si="27"/>
        <v>0.38905775075987842</v>
      </c>
      <c r="E670" s="8">
        <f t="shared" si="29"/>
        <v>0.8665418903405403</v>
      </c>
      <c r="F670" t="str">
        <f t="shared" si="28"/>
        <v>B</v>
      </c>
    </row>
    <row r="671" spans="1:6" x14ac:dyDescent="0.25">
      <c r="A671">
        <v>641</v>
      </c>
      <c r="B671" t="s">
        <v>1508</v>
      </c>
      <c r="C671" s="12">
        <v>62.550000000000004</v>
      </c>
      <c r="D671" s="8">
        <f t="shared" ref="D671:D734" si="30">A671/$C$3</f>
        <v>0.38966565349544074</v>
      </c>
      <c r="E671" s="8">
        <f t="shared" si="29"/>
        <v>0.8668671789984711</v>
      </c>
      <c r="F671" t="str">
        <f t="shared" ref="F671:F734" si="31">IF(E671&lt;$C$7,$B$7,IF(E671&lt;$C$7+$C$8,$B$8,$B$9))</f>
        <v>B</v>
      </c>
    </row>
    <row r="672" spans="1:6" x14ac:dyDescent="0.25">
      <c r="A672">
        <v>642</v>
      </c>
      <c r="B672" t="s">
        <v>630</v>
      </c>
      <c r="C672" s="12">
        <v>62.5</v>
      </c>
      <c r="D672" s="8">
        <f t="shared" si="30"/>
        <v>0.39027355623100302</v>
      </c>
      <c r="E672" s="8">
        <f t="shared" ref="E672:E735" si="32">C672/$C$4+E671</f>
        <v>0.86719220763349381</v>
      </c>
      <c r="F672" t="str">
        <f t="shared" si="31"/>
        <v>B</v>
      </c>
    </row>
    <row r="673" spans="1:6" x14ac:dyDescent="0.25">
      <c r="A673">
        <v>643</v>
      </c>
      <c r="B673" t="s">
        <v>1057</v>
      </c>
      <c r="C673" s="12">
        <v>62.5</v>
      </c>
      <c r="D673" s="8">
        <f t="shared" si="30"/>
        <v>0.39088145896656534</v>
      </c>
      <c r="E673" s="8">
        <f t="shared" si="32"/>
        <v>0.86751723626851651</v>
      </c>
      <c r="F673" t="str">
        <f t="shared" si="31"/>
        <v>B</v>
      </c>
    </row>
    <row r="674" spans="1:6" x14ac:dyDescent="0.25">
      <c r="A674">
        <v>644</v>
      </c>
      <c r="B674" t="s">
        <v>805</v>
      </c>
      <c r="C674" s="12">
        <v>62.5</v>
      </c>
      <c r="D674" s="8">
        <f t="shared" si="30"/>
        <v>0.39148936170212767</v>
      </c>
      <c r="E674" s="8">
        <f t="shared" si="32"/>
        <v>0.86784226490353922</v>
      </c>
      <c r="F674" t="str">
        <f t="shared" si="31"/>
        <v>B</v>
      </c>
    </row>
    <row r="675" spans="1:6" x14ac:dyDescent="0.25">
      <c r="A675">
        <v>645</v>
      </c>
      <c r="B675" t="s">
        <v>765</v>
      </c>
      <c r="C675" s="12">
        <v>62.4</v>
      </c>
      <c r="D675" s="8">
        <f t="shared" si="30"/>
        <v>0.39209726443769</v>
      </c>
      <c r="E675" s="8">
        <f t="shared" si="32"/>
        <v>0.86816677349274596</v>
      </c>
      <c r="F675" t="str">
        <f t="shared" si="31"/>
        <v>B</v>
      </c>
    </row>
    <row r="676" spans="1:6" x14ac:dyDescent="0.25">
      <c r="A676">
        <v>646</v>
      </c>
      <c r="B676" t="s">
        <v>1796</v>
      </c>
      <c r="C676" s="12">
        <v>62.4</v>
      </c>
      <c r="D676" s="8">
        <f t="shared" si="30"/>
        <v>0.39270516717325227</v>
      </c>
      <c r="E676" s="8">
        <f t="shared" si="32"/>
        <v>0.8684912820819527</v>
      </c>
      <c r="F676" t="str">
        <f t="shared" si="31"/>
        <v>B</v>
      </c>
    </row>
    <row r="677" spans="1:6" x14ac:dyDescent="0.25">
      <c r="A677">
        <v>647</v>
      </c>
      <c r="B677" t="s">
        <v>373</v>
      </c>
      <c r="C677" s="12">
        <v>62.399999999999991</v>
      </c>
      <c r="D677" s="8">
        <f t="shared" si="30"/>
        <v>0.39331306990881459</v>
      </c>
      <c r="E677" s="8">
        <f t="shared" si="32"/>
        <v>0.86881579067115944</v>
      </c>
      <c r="F677" t="str">
        <f t="shared" si="31"/>
        <v>B</v>
      </c>
    </row>
    <row r="678" spans="1:6" x14ac:dyDescent="0.25">
      <c r="A678">
        <v>648</v>
      </c>
      <c r="B678" t="s">
        <v>928</v>
      </c>
      <c r="C678" s="12">
        <v>61.5</v>
      </c>
      <c r="D678" s="8">
        <f t="shared" si="30"/>
        <v>0.39392097264437692</v>
      </c>
      <c r="E678" s="8">
        <f t="shared" si="32"/>
        <v>0.86913561884802182</v>
      </c>
      <c r="F678" t="str">
        <f t="shared" si="31"/>
        <v>B</v>
      </c>
    </row>
    <row r="679" spans="1:6" x14ac:dyDescent="0.25">
      <c r="A679">
        <v>649</v>
      </c>
      <c r="B679" t="s">
        <v>538</v>
      </c>
      <c r="C679" s="12">
        <v>61.199999999999996</v>
      </c>
      <c r="D679" s="8">
        <f t="shared" si="30"/>
        <v>0.39452887537993919</v>
      </c>
      <c r="E679" s="8">
        <f t="shared" si="32"/>
        <v>0.86945388688743608</v>
      </c>
      <c r="F679" t="str">
        <f t="shared" si="31"/>
        <v>B</v>
      </c>
    </row>
    <row r="680" spans="1:6" x14ac:dyDescent="0.25">
      <c r="A680">
        <v>650</v>
      </c>
      <c r="B680" t="s">
        <v>611</v>
      </c>
      <c r="C680" s="12">
        <v>61.199999999999996</v>
      </c>
      <c r="D680" s="8">
        <f t="shared" si="30"/>
        <v>0.39513677811550152</v>
      </c>
      <c r="E680" s="8">
        <f t="shared" si="32"/>
        <v>0.86977215492685034</v>
      </c>
      <c r="F680" t="str">
        <f t="shared" si="31"/>
        <v>B</v>
      </c>
    </row>
    <row r="681" spans="1:6" x14ac:dyDescent="0.25">
      <c r="A681">
        <v>651</v>
      </c>
      <c r="B681" t="s">
        <v>1338</v>
      </c>
      <c r="C681" s="12">
        <v>60.9</v>
      </c>
      <c r="D681" s="8">
        <f t="shared" si="30"/>
        <v>0.39574468085106385</v>
      </c>
      <c r="E681" s="8">
        <f t="shared" si="32"/>
        <v>0.87008886282881648</v>
      </c>
      <c r="F681" t="str">
        <f t="shared" si="31"/>
        <v>B</v>
      </c>
    </row>
    <row r="682" spans="1:6" x14ac:dyDescent="0.25">
      <c r="A682">
        <v>652</v>
      </c>
      <c r="B682" t="s">
        <v>1144</v>
      </c>
      <c r="C682" s="12">
        <v>60.48</v>
      </c>
      <c r="D682" s="8">
        <f t="shared" si="30"/>
        <v>0.39635258358662612</v>
      </c>
      <c r="E682" s="8">
        <f t="shared" si="32"/>
        <v>0.87040338653835525</v>
      </c>
      <c r="F682" t="str">
        <f t="shared" si="31"/>
        <v>B</v>
      </c>
    </row>
    <row r="683" spans="1:6" x14ac:dyDescent="0.25">
      <c r="A683">
        <v>653</v>
      </c>
      <c r="B683" t="s">
        <v>1756</v>
      </c>
      <c r="C683" s="12">
        <v>60.48</v>
      </c>
      <c r="D683" s="8">
        <f t="shared" si="30"/>
        <v>0.39696048632218844</v>
      </c>
      <c r="E683" s="8">
        <f t="shared" si="32"/>
        <v>0.87071791024789402</v>
      </c>
      <c r="F683" t="str">
        <f t="shared" si="31"/>
        <v>B</v>
      </c>
    </row>
    <row r="684" spans="1:6" x14ac:dyDescent="0.25">
      <c r="A684">
        <v>654</v>
      </c>
      <c r="B684" t="s">
        <v>463</v>
      </c>
      <c r="C684" s="12">
        <v>60.300000000000004</v>
      </c>
      <c r="D684" s="8">
        <f t="shared" si="30"/>
        <v>0.39756838905775077</v>
      </c>
      <c r="E684" s="8">
        <f t="shared" si="32"/>
        <v>0.87103149787496392</v>
      </c>
      <c r="F684" t="str">
        <f t="shared" si="31"/>
        <v>B</v>
      </c>
    </row>
    <row r="685" spans="1:6" x14ac:dyDescent="0.25">
      <c r="A685">
        <v>655</v>
      </c>
      <c r="B685" t="s">
        <v>624</v>
      </c>
      <c r="C685" s="12">
        <v>60</v>
      </c>
      <c r="D685" s="8">
        <f t="shared" si="30"/>
        <v>0.3981762917933131</v>
      </c>
      <c r="E685" s="8">
        <f t="shared" si="32"/>
        <v>0.87134352536458581</v>
      </c>
      <c r="F685" t="str">
        <f t="shared" si="31"/>
        <v>B</v>
      </c>
    </row>
    <row r="686" spans="1:6" x14ac:dyDescent="0.25">
      <c r="A686">
        <v>656</v>
      </c>
      <c r="B686" t="s">
        <v>327</v>
      </c>
      <c r="C686" s="12">
        <v>60</v>
      </c>
      <c r="D686" s="8">
        <f t="shared" si="30"/>
        <v>0.39878419452887537</v>
      </c>
      <c r="E686" s="8">
        <f t="shared" si="32"/>
        <v>0.8716555528542077</v>
      </c>
      <c r="F686" t="str">
        <f t="shared" si="31"/>
        <v>B</v>
      </c>
    </row>
    <row r="687" spans="1:6" x14ac:dyDescent="0.25">
      <c r="A687">
        <v>657</v>
      </c>
      <c r="B687" t="s">
        <v>1334</v>
      </c>
      <c r="C687" s="12">
        <v>60</v>
      </c>
      <c r="D687" s="8">
        <f t="shared" si="30"/>
        <v>0.3993920972644377</v>
      </c>
      <c r="E687" s="8">
        <f t="shared" si="32"/>
        <v>0.8719675803438296</v>
      </c>
      <c r="F687" t="str">
        <f t="shared" si="31"/>
        <v>B</v>
      </c>
    </row>
    <row r="688" spans="1:6" x14ac:dyDescent="0.25">
      <c r="A688">
        <v>658</v>
      </c>
      <c r="B688" t="s">
        <v>903</v>
      </c>
      <c r="C688" s="12">
        <v>60</v>
      </c>
      <c r="D688" s="8">
        <f t="shared" si="30"/>
        <v>0.4</v>
      </c>
      <c r="E688" s="8">
        <f t="shared" si="32"/>
        <v>0.87227960783345149</v>
      </c>
      <c r="F688" t="str">
        <f t="shared" si="31"/>
        <v>B</v>
      </c>
    </row>
    <row r="689" spans="1:6" x14ac:dyDescent="0.25">
      <c r="A689">
        <v>659</v>
      </c>
      <c r="B689" t="s">
        <v>857</v>
      </c>
      <c r="C689" s="12">
        <v>60</v>
      </c>
      <c r="D689" s="8">
        <f t="shared" si="30"/>
        <v>0.40060790273556229</v>
      </c>
      <c r="E689" s="8">
        <f t="shared" si="32"/>
        <v>0.87259163532307338</v>
      </c>
      <c r="F689" t="str">
        <f t="shared" si="31"/>
        <v>B</v>
      </c>
    </row>
    <row r="690" spans="1:6" x14ac:dyDescent="0.25">
      <c r="A690">
        <v>660</v>
      </c>
      <c r="B690" t="s">
        <v>584</v>
      </c>
      <c r="C690" s="12">
        <v>60</v>
      </c>
      <c r="D690" s="8">
        <f t="shared" si="30"/>
        <v>0.40121580547112462</v>
      </c>
      <c r="E690" s="8">
        <f t="shared" si="32"/>
        <v>0.87290366281269527</v>
      </c>
      <c r="F690" t="str">
        <f t="shared" si="31"/>
        <v>B</v>
      </c>
    </row>
    <row r="691" spans="1:6" x14ac:dyDescent="0.25">
      <c r="A691">
        <v>661</v>
      </c>
      <c r="B691" t="s">
        <v>773</v>
      </c>
      <c r="C691" s="12">
        <v>60</v>
      </c>
      <c r="D691" s="8">
        <f t="shared" si="30"/>
        <v>0.40182370820668695</v>
      </c>
      <c r="E691" s="8">
        <f t="shared" si="32"/>
        <v>0.87321569030231716</v>
      </c>
      <c r="F691" t="str">
        <f t="shared" si="31"/>
        <v>B</v>
      </c>
    </row>
    <row r="692" spans="1:6" x14ac:dyDescent="0.25">
      <c r="A692">
        <v>662</v>
      </c>
      <c r="B692" t="s">
        <v>1671</v>
      </c>
      <c r="C692" s="12">
        <v>60</v>
      </c>
      <c r="D692" s="8">
        <f t="shared" si="30"/>
        <v>0.40243161094224922</v>
      </c>
      <c r="E692" s="8">
        <f t="shared" si="32"/>
        <v>0.87352771779193905</v>
      </c>
      <c r="F692" t="str">
        <f t="shared" si="31"/>
        <v>B</v>
      </c>
    </row>
    <row r="693" spans="1:6" x14ac:dyDescent="0.25">
      <c r="A693">
        <v>663</v>
      </c>
      <c r="B693" t="s">
        <v>1412</v>
      </c>
      <c r="C693" s="12">
        <v>60</v>
      </c>
      <c r="D693" s="8">
        <f t="shared" si="30"/>
        <v>0.40303951367781155</v>
      </c>
      <c r="E693" s="8">
        <f t="shared" si="32"/>
        <v>0.87383974528156094</v>
      </c>
      <c r="F693" t="str">
        <f t="shared" si="31"/>
        <v>B</v>
      </c>
    </row>
    <row r="694" spans="1:6" x14ac:dyDescent="0.25">
      <c r="A694">
        <v>664</v>
      </c>
      <c r="B694" t="s">
        <v>349</v>
      </c>
      <c r="C694" s="12">
        <v>60</v>
      </c>
      <c r="D694" s="8">
        <f t="shared" si="30"/>
        <v>0.40364741641337387</v>
      </c>
      <c r="E694" s="8">
        <f t="shared" si="32"/>
        <v>0.87415177277118283</v>
      </c>
      <c r="F694" t="str">
        <f t="shared" si="31"/>
        <v>B</v>
      </c>
    </row>
    <row r="695" spans="1:6" x14ac:dyDescent="0.25">
      <c r="A695">
        <v>665</v>
      </c>
      <c r="B695" t="s">
        <v>217</v>
      </c>
      <c r="C695" s="12">
        <v>59.9</v>
      </c>
      <c r="D695" s="8">
        <f t="shared" si="30"/>
        <v>0.40425531914893614</v>
      </c>
      <c r="E695" s="8">
        <f t="shared" si="32"/>
        <v>0.87446328021498865</v>
      </c>
      <c r="F695" t="str">
        <f t="shared" si="31"/>
        <v>B</v>
      </c>
    </row>
    <row r="696" spans="1:6" x14ac:dyDescent="0.25">
      <c r="A696">
        <v>666</v>
      </c>
      <c r="B696" t="s">
        <v>870</v>
      </c>
      <c r="C696" s="12">
        <v>59.76</v>
      </c>
      <c r="D696" s="8">
        <f t="shared" si="30"/>
        <v>0.40486322188449847</v>
      </c>
      <c r="E696" s="8">
        <f t="shared" si="32"/>
        <v>0.87477405959465204</v>
      </c>
      <c r="F696" t="str">
        <f t="shared" si="31"/>
        <v>B</v>
      </c>
    </row>
    <row r="697" spans="1:6" x14ac:dyDescent="0.25">
      <c r="A697">
        <v>667</v>
      </c>
      <c r="B697" t="s">
        <v>1262</v>
      </c>
      <c r="C697" s="12">
        <v>59.699999999999996</v>
      </c>
      <c r="D697" s="8">
        <f t="shared" si="30"/>
        <v>0.4054711246200608</v>
      </c>
      <c r="E697" s="8">
        <f t="shared" si="32"/>
        <v>0.87508452694682581</v>
      </c>
      <c r="F697" t="str">
        <f t="shared" si="31"/>
        <v>B</v>
      </c>
    </row>
    <row r="698" spans="1:6" x14ac:dyDescent="0.25">
      <c r="A698">
        <v>668</v>
      </c>
      <c r="B698" t="s">
        <v>1675</v>
      </c>
      <c r="C698" s="12">
        <v>59.5</v>
      </c>
      <c r="D698" s="8">
        <f t="shared" si="30"/>
        <v>0.40607902735562312</v>
      </c>
      <c r="E698" s="8">
        <f t="shared" si="32"/>
        <v>0.87539395420736743</v>
      </c>
      <c r="F698" t="str">
        <f t="shared" si="31"/>
        <v>B</v>
      </c>
    </row>
    <row r="699" spans="1:6" x14ac:dyDescent="0.25">
      <c r="A699">
        <v>669</v>
      </c>
      <c r="B699" t="s">
        <v>208</v>
      </c>
      <c r="C699" s="12">
        <v>59.400000000000006</v>
      </c>
      <c r="D699" s="8">
        <f t="shared" si="30"/>
        <v>0.40668693009118539</v>
      </c>
      <c r="E699" s="8">
        <f t="shared" si="32"/>
        <v>0.87570286142209308</v>
      </c>
      <c r="F699" t="str">
        <f t="shared" si="31"/>
        <v>B</v>
      </c>
    </row>
    <row r="700" spans="1:6" x14ac:dyDescent="0.25">
      <c r="A700">
        <v>670</v>
      </c>
      <c r="B700" t="s">
        <v>1269</v>
      </c>
      <c r="C700" s="12">
        <v>59.400000000000006</v>
      </c>
      <c r="D700" s="8">
        <f t="shared" si="30"/>
        <v>0.40729483282674772</v>
      </c>
      <c r="E700" s="8">
        <f t="shared" si="32"/>
        <v>0.87601176863681873</v>
      </c>
      <c r="F700" t="str">
        <f t="shared" si="31"/>
        <v>B</v>
      </c>
    </row>
    <row r="701" spans="1:6" x14ac:dyDescent="0.25">
      <c r="A701">
        <v>671</v>
      </c>
      <c r="B701" t="s">
        <v>1344</v>
      </c>
      <c r="C701" s="12">
        <v>59.400000000000006</v>
      </c>
      <c r="D701" s="8">
        <f t="shared" si="30"/>
        <v>0.40790273556231005</v>
      </c>
      <c r="E701" s="8">
        <f t="shared" si="32"/>
        <v>0.87632067585154438</v>
      </c>
      <c r="F701" t="str">
        <f t="shared" si="31"/>
        <v>B</v>
      </c>
    </row>
    <row r="702" spans="1:6" x14ac:dyDescent="0.25">
      <c r="A702">
        <v>672</v>
      </c>
      <c r="B702" t="s">
        <v>954</v>
      </c>
      <c r="C702" s="12">
        <v>59.400000000000006</v>
      </c>
      <c r="D702" s="8">
        <f t="shared" si="30"/>
        <v>0.40851063829787232</v>
      </c>
      <c r="E702" s="8">
        <f t="shared" si="32"/>
        <v>0.87662958306627004</v>
      </c>
      <c r="F702" t="str">
        <f t="shared" si="31"/>
        <v>B</v>
      </c>
    </row>
    <row r="703" spans="1:6" x14ac:dyDescent="0.25">
      <c r="A703">
        <v>673</v>
      </c>
      <c r="B703" t="s">
        <v>1328</v>
      </c>
      <c r="C703" s="12">
        <v>59.400000000000006</v>
      </c>
      <c r="D703" s="8">
        <f t="shared" si="30"/>
        <v>0.40911854103343465</v>
      </c>
      <c r="E703" s="8">
        <f t="shared" si="32"/>
        <v>0.87693849028099569</v>
      </c>
      <c r="F703" t="str">
        <f t="shared" si="31"/>
        <v>B</v>
      </c>
    </row>
    <row r="704" spans="1:6" x14ac:dyDescent="0.25">
      <c r="A704">
        <v>674</v>
      </c>
      <c r="B704" t="s">
        <v>1034</v>
      </c>
      <c r="C704" s="12">
        <v>59.399999999999991</v>
      </c>
      <c r="D704" s="8">
        <f t="shared" si="30"/>
        <v>0.40972644376899697</v>
      </c>
      <c r="E704" s="8">
        <f t="shared" si="32"/>
        <v>0.87724739749572134</v>
      </c>
      <c r="F704" t="str">
        <f t="shared" si="31"/>
        <v>B</v>
      </c>
    </row>
    <row r="705" spans="1:6" x14ac:dyDescent="0.25">
      <c r="A705">
        <v>675</v>
      </c>
      <c r="B705" t="s">
        <v>1018</v>
      </c>
      <c r="C705" s="12">
        <v>59.399999999999991</v>
      </c>
      <c r="D705" s="8">
        <f t="shared" si="30"/>
        <v>0.41033434650455924</v>
      </c>
      <c r="E705" s="8">
        <f t="shared" si="32"/>
        <v>0.87755630471044699</v>
      </c>
      <c r="F705" t="str">
        <f t="shared" si="31"/>
        <v>B</v>
      </c>
    </row>
    <row r="706" spans="1:6" x14ac:dyDescent="0.25">
      <c r="A706">
        <v>676</v>
      </c>
      <c r="B706" t="s">
        <v>1017</v>
      </c>
      <c r="C706" s="12">
        <v>59.399999999999991</v>
      </c>
      <c r="D706" s="8">
        <f t="shared" si="30"/>
        <v>0.41094224924012157</v>
      </c>
      <c r="E706" s="8">
        <f t="shared" si="32"/>
        <v>0.87786521192517264</v>
      </c>
      <c r="F706" t="str">
        <f t="shared" si="31"/>
        <v>B</v>
      </c>
    </row>
    <row r="707" spans="1:6" x14ac:dyDescent="0.25">
      <c r="A707">
        <v>677</v>
      </c>
      <c r="B707" t="s">
        <v>1152</v>
      </c>
      <c r="C707" s="12">
        <v>59.399999999999991</v>
      </c>
      <c r="D707" s="8">
        <f t="shared" si="30"/>
        <v>0.4115501519756839</v>
      </c>
      <c r="E707" s="8">
        <f t="shared" si="32"/>
        <v>0.87817411913989829</v>
      </c>
      <c r="F707" t="str">
        <f t="shared" si="31"/>
        <v>B</v>
      </c>
    </row>
    <row r="708" spans="1:6" x14ac:dyDescent="0.25">
      <c r="A708">
        <v>678</v>
      </c>
      <c r="B708" t="s">
        <v>1244</v>
      </c>
      <c r="C708" s="12">
        <v>59.399999999999991</v>
      </c>
      <c r="D708" s="8">
        <f t="shared" si="30"/>
        <v>0.41215805471124622</v>
      </c>
      <c r="E708" s="8">
        <f t="shared" si="32"/>
        <v>0.87848302635462394</v>
      </c>
      <c r="F708" t="str">
        <f t="shared" si="31"/>
        <v>B</v>
      </c>
    </row>
    <row r="709" spans="1:6" x14ac:dyDescent="0.25">
      <c r="A709">
        <v>679</v>
      </c>
      <c r="B709" t="s">
        <v>617</v>
      </c>
      <c r="C709" s="12">
        <v>59.399999999999991</v>
      </c>
      <c r="D709" s="8">
        <f t="shared" si="30"/>
        <v>0.4127659574468085</v>
      </c>
      <c r="E709" s="8">
        <f t="shared" si="32"/>
        <v>0.87879193356934959</v>
      </c>
      <c r="F709" t="str">
        <f t="shared" si="31"/>
        <v>B</v>
      </c>
    </row>
    <row r="710" spans="1:6" x14ac:dyDescent="0.25">
      <c r="A710">
        <v>680</v>
      </c>
      <c r="B710" t="s">
        <v>291</v>
      </c>
      <c r="C710" s="12">
        <v>59.399999999999991</v>
      </c>
      <c r="D710" s="8">
        <f t="shared" si="30"/>
        <v>0.41337386018237082</v>
      </c>
      <c r="E710" s="8">
        <f t="shared" si="32"/>
        <v>0.87910084078407524</v>
      </c>
      <c r="F710" t="str">
        <f t="shared" si="31"/>
        <v>B</v>
      </c>
    </row>
    <row r="711" spans="1:6" x14ac:dyDescent="0.25">
      <c r="A711">
        <v>681</v>
      </c>
      <c r="B711" t="s">
        <v>457</v>
      </c>
      <c r="C711" s="12">
        <v>59</v>
      </c>
      <c r="D711" s="8">
        <f t="shared" si="30"/>
        <v>0.41398176291793315</v>
      </c>
      <c r="E711" s="8">
        <f t="shared" si="32"/>
        <v>0.8794076678155367</v>
      </c>
      <c r="F711" t="str">
        <f t="shared" si="31"/>
        <v>B</v>
      </c>
    </row>
    <row r="712" spans="1:6" x14ac:dyDescent="0.25">
      <c r="A712">
        <v>682</v>
      </c>
      <c r="B712" t="s">
        <v>487</v>
      </c>
      <c r="C712" s="12">
        <v>58.800000000000004</v>
      </c>
      <c r="D712" s="8">
        <f t="shared" si="30"/>
        <v>0.41458966565349542</v>
      </c>
      <c r="E712" s="8">
        <f t="shared" si="32"/>
        <v>0.87971345475536611</v>
      </c>
      <c r="F712" t="str">
        <f t="shared" si="31"/>
        <v>B</v>
      </c>
    </row>
    <row r="713" spans="1:6" x14ac:dyDescent="0.25">
      <c r="A713">
        <v>683</v>
      </c>
      <c r="B713" t="s">
        <v>871</v>
      </c>
      <c r="C713" s="12">
        <v>58.8</v>
      </c>
      <c r="D713" s="8">
        <f t="shared" si="30"/>
        <v>0.41519756838905775</v>
      </c>
      <c r="E713" s="8">
        <f t="shared" si="32"/>
        <v>0.88001924169519552</v>
      </c>
      <c r="F713" t="str">
        <f t="shared" si="31"/>
        <v>B</v>
      </c>
    </row>
    <row r="714" spans="1:6" x14ac:dyDescent="0.25">
      <c r="A714">
        <v>684</v>
      </c>
      <c r="B714" t="s">
        <v>1045</v>
      </c>
      <c r="C714" s="12">
        <v>58.8</v>
      </c>
      <c r="D714" s="8">
        <f t="shared" si="30"/>
        <v>0.41580547112462007</v>
      </c>
      <c r="E714" s="8">
        <f t="shared" si="32"/>
        <v>0.88032502863502493</v>
      </c>
      <c r="F714" t="str">
        <f t="shared" si="31"/>
        <v>B</v>
      </c>
    </row>
    <row r="715" spans="1:6" x14ac:dyDescent="0.25">
      <c r="A715">
        <v>685</v>
      </c>
      <c r="B715" t="s">
        <v>282</v>
      </c>
      <c r="C715" s="12">
        <v>58.300000000000004</v>
      </c>
      <c r="D715" s="8">
        <f t="shared" si="30"/>
        <v>0.41641337386018235</v>
      </c>
      <c r="E715" s="8">
        <f t="shared" si="32"/>
        <v>0.88062821534577418</v>
      </c>
      <c r="F715" t="str">
        <f t="shared" si="31"/>
        <v>B</v>
      </c>
    </row>
    <row r="716" spans="1:6" x14ac:dyDescent="0.25">
      <c r="A716">
        <v>686</v>
      </c>
      <c r="B716" t="s">
        <v>295</v>
      </c>
      <c r="C716" s="12">
        <v>58.08</v>
      </c>
      <c r="D716" s="8">
        <f t="shared" si="30"/>
        <v>0.41702127659574467</v>
      </c>
      <c r="E716" s="8">
        <f t="shared" si="32"/>
        <v>0.8809302579557281</v>
      </c>
      <c r="F716" t="str">
        <f t="shared" si="31"/>
        <v>B</v>
      </c>
    </row>
    <row r="717" spans="1:6" x14ac:dyDescent="0.25">
      <c r="A717">
        <v>687</v>
      </c>
      <c r="B717" t="s">
        <v>1558</v>
      </c>
      <c r="C717" s="12">
        <v>57.2</v>
      </c>
      <c r="D717" s="8">
        <f t="shared" si="30"/>
        <v>0.417629179331307</v>
      </c>
      <c r="E717" s="8">
        <f t="shared" si="32"/>
        <v>0.88122772416250095</v>
      </c>
      <c r="F717" t="str">
        <f t="shared" si="31"/>
        <v>B</v>
      </c>
    </row>
    <row r="718" spans="1:6" x14ac:dyDescent="0.25">
      <c r="A718">
        <v>688</v>
      </c>
      <c r="B718" t="s">
        <v>1198</v>
      </c>
      <c r="C718" s="12">
        <v>56.160000000000004</v>
      </c>
      <c r="D718" s="8">
        <f t="shared" si="30"/>
        <v>0.41823708206686933</v>
      </c>
      <c r="E718" s="8">
        <f t="shared" si="32"/>
        <v>0.88151978189278701</v>
      </c>
      <c r="F718" t="str">
        <f t="shared" si="31"/>
        <v>B</v>
      </c>
    </row>
    <row r="719" spans="1:6" x14ac:dyDescent="0.25">
      <c r="A719">
        <v>689</v>
      </c>
      <c r="B719" t="s">
        <v>1101</v>
      </c>
      <c r="C719" s="12">
        <v>56.1</v>
      </c>
      <c r="D719" s="8">
        <f t="shared" si="30"/>
        <v>0.4188449848024316</v>
      </c>
      <c r="E719" s="8">
        <f t="shared" si="32"/>
        <v>0.88181152759558346</v>
      </c>
      <c r="F719" t="str">
        <f t="shared" si="31"/>
        <v>B</v>
      </c>
    </row>
    <row r="720" spans="1:6" x14ac:dyDescent="0.25">
      <c r="A720">
        <v>690</v>
      </c>
      <c r="B720" t="s">
        <v>1414</v>
      </c>
      <c r="C720" s="12">
        <v>56.050000000000011</v>
      </c>
      <c r="D720" s="8">
        <f t="shared" si="30"/>
        <v>0.41945288753799392</v>
      </c>
      <c r="E720" s="8">
        <f t="shared" si="32"/>
        <v>0.8821030132754718</v>
      </c>
      <c r="F720" t="str">
        <f t="shared" si="31"/>
        <v>B</v>
      </c>
    </row>
    <row r="721" spans="1:6" x14ac:dyDescent="0.25">
      <c r="A721">
        <v>691</v>
      </c>
      <c r="B721" t="s">
        <v>618</v>
      </c>
      <c r="C721" s="12">
        <v>55.52</v>
      </c>
      <c r="D721" s="8">
        <f t="shared" si="30"/>
        <v>0.42006079027355625</v>
      </c>
      <c r="E721" s="8">
        <f t="shared" si="32"/>
        <v>0.88239174271253518</v>
      </c>
      <c r="F721" t="str">
        <f t="shared" si="31"/>
        <v>B</v>
      </c>
    </row>
    <row r="722" spans="1:6" x14ac:dyDescent="0.25">
      <c r="A722">
        <v>692</v>
      </c>
      <c r="B722" t="s">
        <v>330</v>
      </c>
      <c r="C722" s="12">
        <v>54.600000000000009</v>
      </c>
      <c r="D722" s="8">
        <f t="shared" si="30"/>
        <v>0.42066869300911852</v>
      </c>
      <c r="E722" s="8">
        <f t="shared" si="32"/>
        <v>0.88267568772809102</v>
      </c>
      <c r="F722" t="str">
        <f t="shared" si="31"/>
        <v>B</v>
      </c>
    </row>
    <row r="723" spans="1:6" x14ac:dyDescent="0.25">
      <c r="A723">
        <v>693</v>
      </c>
      <c r="B723" t="s">
        <v>629</v>
      </c>
      <c r="C723" s="12">
        <v>54.45</v>
      </c>
      <c r="D723" s="8">
        <f t="shared" si="30"/>
        <v>0.42127659574468085</v>
      </c>
      <c r="E723" s="8">
        <f t="shared" si="32"/>
        <v>0.8829588526749228</v>
      </c>
      <c r="F723" t="str">
        <f t="shared" si="31"/>
        <v>B</v>
      </c>
    </row>
    <row r="724" spans="1:6" x14ac:dyDescent="0.25">
      <c r="A724">
        <v>694</v>
      </c>
      <c r="B724" t="s">
        <v>737</v>
      </c>
      <c r="C724" s="12">
        <v>54.399999999999991</v>
      </c>
      <c r="D724" s="8">
        <f t="shared" si="30"/>
        <v>0.42188449848024318</v>
      </c>
      <c r="E724" s="8">
        <f t="shared" si="32"/>
        <v>0.8832417575988466</v>
      </c>
      <c r="F724" t="str">
        <f t="shared" si="31"/>
        <v>B</v>
      </c>
    </row>
    <row r="725" spans="1:6" x14ac:dyDescent="0.25">
      <c r="A725">
        <v>695</v>
      </c>
      <c r="B725" t="s">
        <v>440</v>
      </c>
      <c r="C725" s="12">
        <v>54.08</v>
      </c>
      <c r="D725" s="8">
        <f t="shared" si="30"/>
        <v>0.42249240121580545</v>
      </c>
      <c r="E725" s="8">
        <f t="shared" si="32"/>
        <v>0.88352299837615911</v>
      </c>
      <c r="F725" t="str">
        <f t="shared" si="31"/>
        <v>B</v>
      </c>
    </row>
    <row r="726" spans="1:6" x14ac:dyDescent="0.25">
      <c r="A726">
        <v>696</v>
      </c>
      <c r="B726" t="s">
        <v>265</v>
      </c>
      <c r="C726" s="12">
        <v>54.08</v>
      </c>
      <c r="D726" s="8">
        <f t="shared" si="30"/>
        <v>0.42310030395136777</v>
      </c>
      <c r="E726" s="8">
        <f t="shared" si="32"/>
        <v>0.88380423915347162</v>
      </c>
      <c r="F726" t="str">
        <f t="shared" si="31"/>
        <v>B</v>
      </c>
    </row>
    <row r="727" spans="1:6" x14ac:dyDescent="0.25">
      <c r="A727">
        <v>697</v>
      </c>
      <c r="B727" t="s">
        <v>1270</v>
      </c>
      <c r="C727" s="12">
        <v>54.08</v>
      </c>
      <c r="D727" s="8">
        <f t="shared" si="30"/>
        <v>0.4237082066869301</v>
      </c>
      <c r="E727" s="8">
        <f t="shared" si="32"/>
        <v>0.88408547993078412</v>
      </c>
      <c r="F727" t="str">
        <f t="shared" si="31"/>
        <v>B</v>
      </c>
    </row>
    <row r="728" spans="1:6" x14ac:dyDescent="0.25">
      <c r="A728">
        <v>698</v>
      </c>
      <c r="B728" t="s">
        <v>772</v>
      </c>
      <c r="C728" s="12">
        <v>54</v>
      </c>
      <c r="D728" s="8">
        <f t="shared" si="30"/>
        <v>0.42431610942249243</v>
      </c>
      <c r="E728" s="8">
        <f t="shared" si="32"/>
        <v>0.88436630467144373</v>
      </c>
      <c r="F728" t="str">
        <f t="shared" si="31"/>
        <v>B</v>
      </c>
    </row>
    <row r="729" spans="1:6" x14ac:dyDescent="0.25">
      <c r="A729">
        <v>699</v>
      </c>
      <c r="B729" t="s">
        <v>895</v>
      </c>
      <c r="C729" s="12">
        <v>54</v>
      </c>
      <c r="D729" s="8">
        <f t="shared" si="30"/>
        <v>0.4249240121580547</v>
      </c>
      <c r="E729" s="8">
        <f t="shared" si="32"/>
        <v>0.88464712941210333</v>
      </c>
      <c r="F729" t="str">
        <f t="shared" si="31"/>
        <v>B</v>
      </c>
    </row>
    <row r="730" spans="1:6" x14ac:dyDescent="0.25">
      <c r="A730">
        <v>700</v>
      </c>
      <c r="B730" t="s">
        <v>1114</v>
      </c>
      <c r="C730" s="12">
        <v>54</v>
      </c>
      <c r="D730" s="8">
        <f t="shared" si="30"/>
        <v>0.42553191489361702</v>
      </c>
      <c r="E730" s="8">
        <f t="shared" si="32"/>
        <v>0.88492795415276293</v>
      </c>
      <c r="F730" t="str">
        <f t="shared" si="31"/>
        <v>B</v>
      </c>
    </row>
    <row r="731" spans="1:6" x14ac:dyDescent="0.25">
      <c r="A731">
        <v>701</v>
      </c>
      <c r="B731" t="s">
        <v>646</v>
      </c>
      <c r="C731" s="12">
        <v>54</v>
      </c>
      <c r="D731" s="8">
        <f t="shared" si="30"/>
        <v>0.42613981762917935</v>
      </c>
      <c r="E731" s="8">
        <f t="shared" si="32"/>
        <v>0.88520877889342253</v>
      </c>
      <c r="F731" t="str">
        <f t="shared" si="31"/>
        <v>B</v>
      </c>
    </row>
    <row r="732" spans="1:6" x14ac:dyDescent="0.25">
      <c r="A732">
        <v>702</v>
      </c>
      <c r="B732" t="s">
        <v>999</v>
      </c>
      <c r="C732" s="12">
        <v>53.699999999999996</v>
      </c>
      <c r="D732" s="8">
        <f t="shared" si="30"/>
        <v>0.42674772036474162</v>
      </c>
      <c r="E732" s="8">
        <f t="shared" si="32"/>
        <v>0.88548804349663413</v>
      </c>
      <c r="F732" t="str">
        <f t="shared" si="31"/>
        <v>B</v>
      </c>
    </row>
    <row r="733" spans="1:6" x14ac:dyDescent="0.25">
      <c r="A733">
        <v>703</v>
      </c>
      <c r="B733" t="s">
        <v>1193</v>
      </c>
      <c r="C733" s="12">
        <v>53.100000000000009</v>
      </c>
      <c r="D733" s="8">
        <f t="shared" si="30"/>
        <v>0.42735562310030395</v>
      </c>
      <c r="E733" s="8">
        <f t="shared" si="32"/>
        <v>0.88576418782494948</v>
      </c>
      <c r="F733" t="str">
        <f t="shared" si="31"/>
        <v>B</v>
      </c>
    </row>
    <row r="734" spans="1:6" x14ac:dyDescent="0.25">
      <c r="A734">
        <v>704</v>
      </c>
      <c r="B734" t="s">
        <v>368</v>
      </c>
      <c r="C734" s="12">
        <v>53.100000000000009</v>
      </c>
      <c r="D734" s="8">
        <f t="shared" si="30"/>
        <v>0.42796352583586628</v>
      </c>
      <c r="E734" s="8">
        <f t="shared" si="32"/>
        <v>0.88604033215326483</v>
      </c>
      <c r="F734" t="str">
        <f t="shared" si="31"/>
        <v>B</v>
      </c>
    </row>
    <row r="735" spans="1:6" x14ac:dyDescent="0.25">
      <c r="A735">
        <v>705</v>
      </c>
      <c r="B735" t="s">
        <v>747</v>
      </c>
      <c r="C735" s="12">
        <v>53.100000000000009</v>
      </c>
      <c r="D735" s="8">
        <f t="shared" ref="D735:D798" si="33">A735/$C$3</f>
        <v>0.42857142857142855</v>
      </c>
      <c r="E735" s="8">
        <f t="shared" si="32"/>
        <v>0.88631647648158018</v>
      </c>
      <c r="F735" t="str">
        <f t="shared" ref="F735:F798" si="34">IF(E735&lt;$C$7,$B$7,IF(E735&lt;$C$7+$C$8,$B$8,$B$9))</f>
        <v>B</v>
      </c>
    </row>
    <row r="736" spans="1:6" x14ac:dyDescent="0.25">
      <c r="A736">
        <v>706</v>
      </c>
      <c r="B736" t="s">
        <v>945</v>
      </c>
      <c r="C736" s="12">
        <v>53.100000000000009</v>
      </c>
      <c r="D736" s="8">
        <f t="shared" si="33"/>
        <v>0.42917933130699087</v>
      </c>
      <c r="E736" s="8">
        <f t="shared" ref="E736:E799" si="35">C736/$C$4+E735</f>
        <v>0.88659262080989554</v>
      </c>
      <c r="F736" t="str">
        <f t="shared" si="34"/>
        <v>B</v>
      </c>
    </row>
    <row r="737" spans="1:6" x14ac:dyDescent="0.25">
      <c r="A737">
        <v>707</v>
      </c>
      <c r="B737" t="s">
        <v>464</v>
      </c>
      <c r="C737" s="12">
        <v>53.100000000000009</v>
      </c>
      <c r="D737" s="8">
        <f t="shared" si="33"/>
        <v>0.4297872340425532</v>
      </c>
      <c r="E737" s="8">
        <f t="shared" si="35"/>
        <v>0.88686876513821089</v>
      </c>
      <c r="F737" t="str">
        <f t="shared" si="34"/>
        <v>B</v>
      </c>
    </row>
    <row r="738" spans="1:6" x14ac:dyDescent="0.25">
      <c r="A738">
        <v>708</v>
      </c>
      <c r="B738" t="s">
        <v>1167</v>
      </c>
      <c r="C738" s="12">
        <v>53.100000000000009</v>
      </c>
      <c r="D738" s="8">
        <f t="shared" si="33"/>
        <v>0.43039513677811553</v>
      </c>
      <c r="E738" s="8">
        <f t="shared" si="35"/>
        <v>0.88714490946652624</v>
      </c>
      <c r="F738" t="str">
        <f t="shared" si="34"/>
        <v>B</v>
      </c>
    </row>
    <row r="739" spans="1:6" x14ac:dyDescent="0.25">
      <c r="A739">
        <v>709</v>
      </c>
      <c r="B739" t="s">
        <v>1605</v>
      </c>
      <c r="C739" s="12">
        <v>53.100000000000009</v>
      </c>
      <c r="D739" s="8">
        <f t="shared" si="33"/>
        <v>0.4310030395136778</v>
      </c>
      <c r="E739" s="8">
        <f t="shared" si="35"/>
        <v>0.8874210537948416</v>
      </c>
      <c r="F739" t="str">
        <f t="shared" si="34"/>
        <v>B</v>
      </c>
    </row>
    <row r="740" spans="1:6" x14ac:dyDescent="0.25">
      <c r="A740">
        <v>710</v>
      </c>
      <c r="B740" t="s">
        <v>1225</v>
      </c>
      <c r="C740" s="12">
        <v>53.100000000000009</v>
      </c>
      <c r="D740" s="8">
        <f t="shared" si="33"/>
        <v>0.43161094224924013</v>
      </c>
      <c r="E740" s="8">
        <f t="shared" si="35"/>
        <v>0.88769719812315695</v>
      </c>
      <c r="F740" t="str">
        <f t="shared" si="34"/>
        <v>B</v>
      </c>
    </row>
    <row r="741" spans="1:6" x14ac:dyDescent="0.25">
      <c r="A741">
        <v>711</v>
      </c>
      <c r="B741" t="s">
        <v>1522</v>
      </c>
      <c r="C741" s="12">
        <v>53.1</v>
      </c>
      <c r="D741" s="8">
        <f t="shared" si="33"/>
        <v>0.43221884498480245</v>
      </c>
      <c r="E741" s="8">
        <f t="shared" si="35"/>
        <v>0.8879733424514723</v>
      </c>
      <c r="F741" t="str">
        <f t="shared" si="34"/>
        <v>B</v>
      </c>
    </row>
    <row r="742" spans="1:6" x14ac:dyDescent="0.25">
      <c r="A742">
        <v>712</v>
      </c>
      <c r="B742" t="s">
        <v>1520</v>
      </c>
      <c r="C742" s="12">
        <v>53.1</v>
      </c>
      <c r="D742" s="8">
        <f t="shared" si="33"/>
        <v>0.43282674772036472</v>
      </c>
      <c r="E742" s="8">
        <f t="shared" si="35"/>
        <v>0.88824948677978766</v>
      </c>
      <c r="F742" t="str">
        <f t="shared" si="34"/>
        <v>B</v>
      </c>
    </row>
    <row r="743" spans="1:6" x14ac:dyDescent="0.25">
      <c r="A743">
        <v>713</v>
      </c>
      <c r="B743" t="s">
        <v>1387</v>
      </c>
      <c r="C743" s="12">
        <v>53.1</v>
      </c>
      <c r="D743" s="8">
        <f t="shared" si="33"/>
        <v>0.43343465045592705</v>
      </c>
      <c r="E743" s="8">
        <f t="shared" si="35"/>
        <v>0.88852563110810301</v>
      </c>
      <c r="F743" t="str">
        <f t="shared" si="34"/>
        <v>B</v>
      </c>
    </row>
    <row r="744" spans="1:6" x14ac:dyDescent="0.25">
      <c r="A744">
        <v>714</v>
      </c>
      <c r="B744" t="s">
        <v>1518</v>
      </c>
      <c r="C744" s="12">
        <v>53.1</v>
      </c>
      <c r="D744" s="8">
        <f t="shared" si="33"/>
        <v>0.43404255319148938</v>
      </c>
      <c r="E744" s="8">
        <f t="shared" si="35"/>
        <v>0.88880177543641836</v>
      </c>
      <c r="F744" t="str">
        <f t="shared" si="34"/>
        <v>B</v>
      </c>
    </row>
    <row r="745" spans="1:6" x14ac:dyDescent="0.25">
      <c r="A745">
        <v>715</v>
      </c>
      <c r="B745" t="s">
        <v>562</v>
      </c>
      <c r="C745" s="12">
        <v>52.8</v>
      </c>
      <c r="D745" s="8">
        <f t="shared" si="33"/>
        <v>0.43465045592705165</v>
      </c>
      <c r="E745" s="8">
        <f t="shared" si="35"/>
        <v>0.8890763596272856</v>
      </c>
      <c r="F745" t="str">
        <f t="shared" si="34"/>
        <v>B</v>
      </c>
    </row>
    <row r="746" spans="1:6" x14ac:dyDescent="0.25">
      <c r="A746">
        <v>716</v>
      </c>
      <c r="B746" t="s">
        <v>163</v>
      </c>
      <c r="C746" s="12">
        <v>52.56</v>
      </c>
      <c r="D746" s="8">
        <f t="shared" si="33"/>
        <v>0.43525835866261398</v>
      </c>
      <c r="E746" s="8">
        <f t="shared" si="35"/>
        <v>0.88934969570819433</v>
      </c>
      <c r="F746" t="str">
        <f t="shared" si="34"/>
        <v>B</v>
      </c>
    </row>
    <row r="747" spans="1:6" x14ac:dyDescent="0.25">
      <c r="A747">
        <v>717</v>
      </c>
      <c r="B747" t="s">
        <v>1166</v>
      </c>
      <c r="C747" s="12">
        <v>52.5</v>
      </c>
      <c r="D747" s="8">
        <f t="shared" si="33"/>
        <v>0.4358662613981763</v>
      </c>
      <c r="E747" s="8">
        <f t="shared" si="35"/>
        <v>0.88962271976161345</v>
      </c>
      <c r="F747" t="str">
        <f t="shared" si="34"/>
        <v>B</v>
      </c>
    </row>
    <row r="748" spans="1:6" x14ac:dyDescent="0.25">
      <c r="A748">
        <v>718</v>
      </c>
      <c r="B748" t="s">
        <v>490</v>
      </c>
      <c r="C748" s="12">
        <v>52.5</v>
      </c>
      <c r="D748" s="8">
        <f t="shared" si="33"/>
        <v>0.43647416413373863</v>
      </c>
      <c r="E748" s="8">
        <f t="shared" si="35"/>
        <v>0.88989574381503256</v>
      </c>
      <c r="F748" t="str">
        <f t="shared" si="34"/>
        <v>B</v>
      </c>
    </row>
    <row r="749" spans="1:6" x14ac:dyDescent="0.25">
      <c r="A749">
        <v>719</v>
      </c>
      <c r="B749" t="s">
        <v>491</v>
      </c>
      <c r="C749" s="12">
        <v>52.5</v>
      </c>
      <c r="D749" s="8">
        <f t="shared" si="33"/>
        <v>0.4370820668693009</v>
      </c>
      <c r="E749" s="8">
        <f t="shared" si="35"/>
        <v>0.89016876786845167</v>
      </c>
      <c r="F749" t="str">
        <f t="shared" si="34"/>
        <v>B</v>
      </c>
    </row>
    <row r="750" spans="1:6" x14ac:dyDescent="0.25">
      <c r="A750">
        <v>720</v>
      </c>
      <c r="B750" t="s">
        <v>749</v>
      </c>
      <c r="C750" s="12">
        <v>52.199999999999996</v>
      </c>
      <c r="D750" s="8">
        <f t="shared" si="33"/>
        <v>0.43768996960486323</v>
      </c>
      <c r="E750" s="8">
        <f t="shared" si="35"/>
        <v>0.89044023178442266</v>
      </c>
      <c r="F750" t="str">
        <f t="shared" si="34"/>
        <v>B</v>
      </c>
    </row>
    <row r="751" spans="1:6" x14ac:dyDescent="0.25">
      <c r="A751">
        <v>721</v>
      </c>
      <c r="B751" t="s">
        <v>288</v>
      </c>
      <c r="C751" s="12">
        <v>52.199999999999996</v>
      </c>
      <c r="D751" s="8">
        <f t="shared" si="33"/>
        <v>0.43829787234042555</v>
      </c>
      <c r="E751" s="8">
        <f t="shared" si="35"/>
        <v>0.89071169570039366</v>
      </c>
      <c r="F751" t="str">
        <f t="shared" si="34"/>
        <v>B</v>
      </c>
    </row>
    <row r="752" spans="1:6" x14ac:dyDescent="0.25">
      <c r="A752">
        <v>722</v>
      </c>
      <c r="B752" t="s">
        <v>1281</v>
      </c>
      <c r="C752" s="12">
        <v>52.199999999999996</v>
      </c>
      <c r="D752" s="8">
        <f t="shared" si="33"/>
        <v>0.43890577507598783</v>
      </c>
      <c r="E752" s="8">
        <f t="shared" si="35"/>
        <v>0.89098315961636465</v>
      </c>
      <c r="F752" t="str">
        <f t="shared" si="34"/>
        <v>B</v>
      </c>
    </row>
    <row r="753" spans="1:6" x14ac:dyDescent="0.25">
      <c r="A753">
        <v>723</v>
      </c>
      <c r="B753" t="s">
        <v>1795</v>
      </c>
      <c r="C753" s="12">
        <v>52.199999999999996</v>
      </c>
      <c r="D753" s="8">
        <f t="shared" si="33"/>
        <v>0.43951367781155015</v>
      </c>
      <c r="E753" s="8">
        <f t="shared" si="35"/>
        <v>0.89125462353233564</v>
      </c>
      <c r="F753" t="str">
        <f t="shared" si="34"/>
        <v>B</v>
      </c>
    </row>
    <row r="754" spans="1:6" x14ac:dyDescent="0.25">
      <c r="A754">
        <v>724</v>
      </c>
      <c r="B754" t="s">
        <v>1710</v>
      </c>
      <c r="C754" s="12">
        <v>52.019999999999996</v>
      </c>
      <c r="D754" s="8">
        <f t="shared" si="33"/>
        <v>0.44012158054711248</v>
      </c>
      <c r="E754" s="8">
        <f t="shared" si="35"/>
        <v>0.89152515136583776</v>
      </c>
      <c r="F754" t="str">
        <f t="shared" si="34"/>
        <v>B</v>
      </c>
    </row>
    <row r="755" spans="1:6" x14ac:dyDescent="0.25">
      <c r="A755">
        <v>725</v>
      </c>
      <c r="B755" t="s">
        <v>1802</v>
      </c>
      <c r="C755" s="12">
        <v>52.019999999999996</v>
      </c>
      <c r="D755" s="8">
        <f t="shared" si="33"/>
        <v>0.44072948328267475</v>
      </c>
      <c r="E755" s="8">
        <f t="shared" si="35"/>
        <v>0.89179567919933989</v>
      </c>
      <c r="F755" t="str">
        <f t="shared" si="34"/>
        <v>B</v>
      </c>
    </row>
    <row r="756" spans="1:6" x14ac:dyDescent="0.25">
      <c r="A756">
        <v>726</v>
      </c>
      <c r="B756" t="s">
        <v>604</v>
      </c>
      <c r="C756" s="12">
        <v>51</v>
      </c>
      <c r="D756" s="8">
        <f t="shared" si="33"/>
        <v>0.44133738601823708</v>
      </c>
      <c r="E756" s="8">
        <f t="shared" si="35"/>
        <v>0.8920609025655184</v>
      </c>
      <c r="F756" t="str">
        <f t="shared" si="34"/>
        <v>B</v>
      </c>
    </row>
    <row r="757" spans="1:6" x14ac:dyDescent="0.25">
      <c r="A757">
        <v>727</v>
      </c>
      <c r="B757" t="s">
        <v>967</v>
      </c>
      <c r="C757" s="12">
        <v>51</v>
      </c>
      <c r="D757" s="8">
        <f t="shared" si="33"/>
        <v>0.4419452887537994</v>
      </c>
      <c r="E757" s="8">
        <f t="shared" si="35"/>
        <v>0.89232612593169691</v>
      </c>
      <c r="F757" t="str">
        <f t="shared" si="34"/>
        <v>B</v>
      </c>
    </row>
    <row r="758" spans="1:6" x14ac:dyDescent="0.25">
      <c r="A758">
        <v>728</v>
      </c>
      <c r="B758" t="s">
        <v>800</v>
      </c>
      <c r="C758" s="12">
        <v>51</v>
      </c>
      <c r="D758" s="8">
        <f t="shared" si="33"/>
        <v>0.44255319148936167</v>
      </c>
      <c r="E758" s="8">
        <f t="shared" si="35"/>
        <v>0.89259134929787542</v>
      </c>
      <c r="F758" t="str">
        <f t="shared" si="34"/>
        <v>B</v>
      </c>
    </row>
    <row r="759" spans="1:6" x14ac:dyDescent="0.25">
      <c r="A759">
        <v>729</v>
      </c>
      <c r="B759" t="s">
        <v>553</v>
      </c>
      <c r="C759" s="12">
        <v>51</v>
      </c>
      <c r="D759" s="8">
        <f t="shared" si="33"/>
        <v>0.443161094224924</v>
      </c>
      <c r="E759" s="8">
        <f t="shared" si="35"/>
        <v>0.89285657266405394</v>
      </c>
      <c r="F759" t="str">
        <f t="shared" si="34"/>
        <v>B</v>
      </c>
    </row>
    <row r="760" spans="1:6" x14ac:dyDescent="0.25">
      <c r="A760">
        <v>730</v>
      </c>
      <c r="B760" t="s">
        <v>879</v>
      </c>
      <c r="C760" s="12">
        <v>51</v>
      </c>
      <c r="D760" s="8">
        <f t="shared" si="33"/>
        <v>0.44376899696048633</v>
      </c>
      <c r="E760" s="8">
        <f t="shared" si="35"/>
        <v>0.89312179603023245</v>
      </c>
      <c r="F760" t="str">
        <f t="shared" si="34"/>
        <v>B</v>
      </c>
    </row>
    <row r="761" spans="1:6" x14ac:dyDescent="0.25">
      <c r="A761">
        <v>731</v>
      </c>
      <c r="B761" t="s">
        <v>38</v>
      </c>
      <c r="C761" s="12">
        <v>51</v>
      </c>
      <c r="D761" s="8">
        <f t="shared" si="33"/>
        <v>0.44437689969604866</v>
      </c>
      <c r="E761" s="8">
        <f t="shared" si="35"/>
        <v>0.89338701939641096</v>
      </c>
      <c r="F761" t="str">
        <f t="shared" si="34"/>
        <v>B</v>
      </c>
    </row>
    <row r="762" spans="1:6" x14ac:dyDescent="0.25">
      <c r="A762">
        <v>732</v>
      </c>
      <c r="B762" t="s">
        <v>905</v>
      </c>
      <c r="C762" s="12">
        <v>51</v>
      </c>
      <c r="D762" s="8">
        <f t="shared" si="33"/>
        <v>0.44498480243161093</v>
      </c>
      <c r="E762" s="8">
        <f t="shared" si="35"/>
        <v>0.89365224276258948</v>
      </c>
      <c r="F762" t="str">
        <f t="shared" si="34"/>
        <v>B</v>
      </c>
    </row>
    <row r="763" spans="1:6" x14ac:dyDescent="0.25">
      <c r="A763">
        <v>733</v>
      </c>
      <c r="B763" t="s">
        <v>357</v>
      </c>
      <c r="C763" s="12">
        <v>51</v>
      </c>
      <c r="D763" s="8">
        <f t="shared" si="33"/>
        <v>0.44559270516717325</v>
      </c>
      <c r="E763" s="8">
        <f t="shared" si="35"/>
        <v>0.89391746612876799</v>
      </c>
      <c r="F763" t="str">
        <f t="shared" si="34"/>
        <v>B</v>
      </c>
    </row>
    <row r="764" spans="1:6" x14ac:dyDescent="0.25">
      <c r="A764">
        <v>734</v>
      </c>
      <c r="B764" t="s">
        <v>1098</v>
      </c>
      <c r="C764" s="12">
        <v>50.7</v>
      </c>
      <c r="D764" s="8">
        <f t="shared" si="33"/>
        <v>0.44620060790273558</v>
      </c>
      <c r="E764" s="8">
        <f t="shared" si="35"/>
        <v>0.89418112935749849</v>
      </c>
      <c r="F764" t="str">
        <f t="shared" si="34"/>
        <v>B</v>
      </c>
    </row>
    <row r="765" spans="1:6" x14ac:dyDescent="0.25">
      <c r="A765">
        <v>735</v>
      </c>
      <c r="B765" t="s">
        <v>682</v>
      </c>
      <c r="C765" s="12">
        <v>50.400000000000006</v>
      </c>
      <c r="D765" s="8">
        <f t="shared" si="33"/>
        <v>0.44680851063829785</v>
      </c>
      <c r="E765" s="8">
        <f t="shared" si="35"/>
        <v>0.89444323244878088</v>
      </c>
      <c r="F765" t="str">
        <f t="shared" si="34"/>
        <v>B</v>
      </c>
    </row>
    <row r="766" spans="1:6" x14ac:dyDescent="0.25">
      <c r="A766">
        <v>736</v>
      </c>
      <c r="B766" t="s">
        <v>680</v>
      </c>
      <c r="C766" s="12">
        <v>50.400000000000006</v>
      </c>
      <c r="D766" s="8">
        <f t="shared" si="33"/>
        <v>0.44741641337386018</v>
      </c>
      <c r="E766" s="8">
        <f t="shared" si="35"/>
        <v>0.89470533554006326</v>
      </c>
      <c r="F766" t="str">
        <f t="shared" si="34"/>
        <v>B</v>
      </c>
    </row>
    <row r="767" spans="1:6" x14ac:dyDescent="0.25">
      <c r="A767">
        <v>737</v>
      </c>
      <c r="B767" t="s">
        <v>987</v>
      </c>
      <c r="C767" s="12">
        <v>50.400000000000006</v>
      </c>
      <c r="D767" s="8">
        <f t="shared" si="33"/>
        <v>0.4480243161094225</v>
      </c>
      <c r="E767" s="8">
        <f t="shared" si="35"/>
        <v>0.89496743863134565</v>
      </c>
      <c r="F767" t="str">
        <f t="shared" si="34"/>
        <v>B</v>
      </c>
    </row>
    <row r="768" spans="1:6" x14ac:dyDescent="0.25">
      <c r="A768">
        <v>738</v>
      </c>
      <c r="B768" t="s">
        <v>1077</v>
      </c>
      <c r="C768" s="12">
        <v>50.400000000000006</v>
      </c>
      <c r="D768" s="8">
        <f t="shared" si="33"/>
        <v>0.44863221884498478</v>
      </c>
      <c r="E768" s="8">
        <f t="shared" si="35"/>
        <v>0.89522954172262803</v>
      </c>
      <c r="F768" t="str">
        <f t="shared" si="34"/>
        <v>B</v>
      </c>
    </row>
    <row r="769" spans="1:6" x14ac:dyDescent="0.25">
      <c r="A769">
        <v>739</v>
      </c>
      <c r="B769" t="s">
        <v>153</v>
      </c>
      <c r="C769" s="12">
        <v>50.4</v>
      </c>
      <c r="D769" s="8">
        <f t="shared" si="33"/>
        <v>0.4492401215805471</v>
      </c>
      <c r="E769" s="8">
        <f t="shared" si="35"/>
        <v>0.89549164481391041</v>
      </c>
      <c r="F769" t="str">
        <f t="shared" si="34"/>
        <v>B</v>
      </c>
    </row>
    <row r="770" spans="1:6" x14ac:dyDescent="0.25">
      <c r="A770">
        <v>740</v>
      </c>
      <c r="B770" t="s">
        <v>833</v>
      </c>
      <c r="C770" s="12">
        <v>50.4</v>
      </c>
      <c r="D770" s="8">
        <f t="shared" si="33"/>
        <v>0.44984802431610943</v>
      </c>
      <c r="E770" s="8">
        <f t="shared" si="35"/>
        <v>0.8957537479051928</v>
      </c>
      <c r="F770" t="str">
        <f t="shared" si="34"/>
        <v>B</v>
      </c>
    </row>
    <row r="771" spans="1:6" x14ac:dyDescent="0.25">
      <c r="A771">
        <v>741</v>
      </c>
      <c r="B771" t="s">
        <v>519</v>
      </c>
      <c r="C771" s="12">
        <v>50.4</v>
      </c>
      <c r="D771" s="8">
        <f t="shared" si="33"/>
        <v>0.45045592705167176</v>
      </c>
      <c r="E771" s="8">
        <f t="shared" si="35"/>
        <v>0.89601585099647518</v>
      </c>
      <c r="F771" t="str">
        <f t="shared" si="34"/>
        <v>B</v>
      </c>
    </row>
    <row r="772" spans="1:6" x14ac:dyDescent="0.25">
      <c r="A772">
        <v>742</v>
      </c>
      <c r="B772" t="s">
        <v>1208</v>
      </c>
      <c r="C772" s="12">
        <v>50</v>
      </c>
      <c r="D772" s="8">
        <f t="shared" si="33"/>
        <v>0.45106382978723403</v>
      </c>
      <c r="E772" s="8">
        <f t="shared" si="35"/>
        <v>0.89627587390449337</v>
      </c>
      <c r="F772" t="str">
        <f t="shared" si="34"/>
        <v>B</v>
      </c>
    </row>
    <row r="773" spans="1:6" x14ac:dyDescent="0.25">
      <c r="A773">
        <v>743</v>
      </c>
      <c r="B773" t="s">
        <v>1589</v>
      </c>
      <c r="C773" s="12">
        <v>50</v>
      </c>
      <c r="D773" s="8">
        <f t="shared" si="33"/>
        <v>0.45167173252279635</v>
      </c>
      <c r="E773" s="8">
        <f t="shared" si="35"/>
        <v>0.89653589681251156</v>
      </c>
      <c r="F773" t="str">
        <f t="shared" si="34"/>
        <v>B</v>
      </c>
    </row>
    <row r="774" spans="1:6" x14ac:dyDescent="0.25">
      <c r="A774">
        <v>744</v>
      </c>
      <c r="B774" t="s">
        <v>612</v>
      </c>
      <c r="C774" s="12">
        <v>50</v>
      </c>
      <c r="D774" s="8">
        <f t="shared" si="33"/>
        <v>0.45227963525835868</v>
      </c>
      <c r="E774" s="8">
        <f t="shared" si="35"/>
        <v>0.89679591972052974</v>
      </c>
      <c r="F774" t="str">
        <f t="shared" si="34"/>
        <v>B</v>
      </c>
    </row>
    <row r="775" spans="1:6" x14ac:dyDescent="0.25">
      <c r="A775">
        <v>745</v>
      </c>
      <c r="B775" t="s">
        <v>85</v>
      </c>
      <c r="C775" s="12">
        <v>50</v>
      </c>
      <c r="D775" s="8">
        <f t="shared" si="33"/>
        <v>0.45288753799392095</v>
      </c>
      <c r="E775" s="8">
        <f t="shared" si="35"/>
        <v>0.89705594262854793</v>
      </c>
      <c r="F775" t="str">
        <f t="shared" si="34"/>
        <v>B</v>
      </c>
    </row>
    <row r="776" spans="1:6" x14ac:dyDescent="0.25">
      <c r="A776">
        <v>746</v>
      </c>
      <c r="B776" t="s">
        <v>1679</v>
      </c>
      <c r="C776" s="12">
        <v>49.92</v>
      </c>
      <c r="D776" s="8">
        <f t="shared" si="33"/>
        <v>0.45349544072948328</v>
      </c>
      <c r="E776" s="8">
        <f t="shared" si="35"/>
        <v>0.89731554949991332</v>
      </c>
      <c r="F776" t="str">
        <f t="shared" si="34"/>
        <v>B</v>
      </c>
    </row>
    <row r="777" spans="1:6" x14ac:dyDescent="0.25">
      <c r="A777">
        <v>747</v>
      </c>
      <c r="B777" t="s">
        <v>1539</v>
      </c>
      <c r="C777" s="12">
        <v>49.92</v>
      </c>
      <c r="D777" s="8">
        <f t="shared" si="33"/>
        <v>0.45410334346504561</v>
      </c>
      <c r="E777" s="8">
        <f t="shared" si="35"/>
        <v>0.89757515637127872</v>
      </c>
      <c r="F777" t="str">
        <f t="shared" si="34"/>
        <v>B</v>
      </c>
    </row>
    <row r="778" spans="1:6" x14ac:dyDescent="0.25">
      <c r="A778">
        <v>748</v>
      </c>
      <c r="B778" t="s">
        <v>1606</v>
      </c>
      <c r="C778" s="12">
        <v>49.800000000000004</v>
      </c>
      <c r="D778" s="8">
        <f t="shared" si="33"/>
        <v>0.45471124620060788</v>
      </c>
      <c r="E778" s="8">
        <f t="shared" si="35"/>
        <v>0.89783413918766486</v>
      </c>
      <c r="F778" t="str">
        <f t="shared" si="34"/>
        <v>B</v>
      </c>
    </row>
    <row r="779" spans="1:6" x14ac:dyDescent="0.25">
      <c r="A779">
        <v>749</v>
      </c>
      <c r="B779" t="s">
        <v>471</v>
      </c>
      <c r="C779" s="12">
        <v>49.8</v>
      </c>
      <c r="D779" s="8">
        <f t="shared" si="33"/>
        <v>0.4553191489361702</v>
      </c>
      <c r="E779" s="8">
        <f t="shared" si="35"/>
        <v>0.898093122004051</v>
      </c>
      <c r="F779" t="str">
        <f t="shared" si="34"/>
        <v>B</v>
      </c>
    </row>
    <row r="780" spans="1:6" x14ac:dyDescent="0.25">
      <c r="A780">
        <v>750</v>
      </c>
      <c r="B780" t="s">
        <v>104</v>
      </c>
      <c r="C780" s="12">
        <v>49.5</v>
      </c>
      <c r="D780" s="8">
        <f t="shared" si="33"/>
        <v>0.45592705167173253</v>
      </c>
      <c r="E780" s="8">
        <f t="shared" si="35"/>
        <v>0.89835054468298903</v>
      </c>
      <c r="F780" t="str">
        <f t="shared" si="34"/>
        <v>B</v>
      </c>
    </row>
    <row r="781" spans="1:6" x14ac:dyDescent="0.25">
      <c r="A781">
        <v>751</v>
      </c>
      <c r="B781" t="s">
        <v>437</v>
      </c>
      <c r="C781" s="12">
        <v>49.5</v>
      </c>
      <c r="D781" s="8">
        <f t="shared" si="33"/>
        <v>0.45653495440729486</v>
      </c>
      <c r="E781" s="8">
        <f t="shared" si="35"/>
        <v>0.89860796736192705</v>
      </c>
      <c r="F781" t="str">
        <f t="shared" si="34"/>
        <v>B</v>
      </c>
    </row>
    <row r="782" spans="1:6" x14ac:dyDescent="0.25">
      <c r="A782">
        <v>752</v>
      </c>
      <c r="B782" t="s">
        <v>1207</v>
      </c>
      <c r="C782" s="12">
        <v>49.499999999999993</v>
      </c>
      <c r="D782" s="8">
        <f t="shared" si="33"/>
        <v>0.45714285714285713</v>
      </c>
      <c r="E782" s="8">
        <f t="shared" si="35"/>
        <v>0.89886539004086508</v>
      </c>
      <c r="F782" t="str">
        <f t="shared" si="34"/>
        <v>B</v>
      </c>
    </row>
    <row r="783" spans="1:6" x14ac:dyDescent="0.25">
      <c r="A783">
        <v>753</v>
      </c>
      <c r="B783" t="s">
        <v>202</v>
      </c>
      <c r="C783" s="12">
        <v>49.499999999999993</v>
      </c>
      <c r="D783" s="8">
        <f t="shared" si="33"/>
        <v>0.45775075987841946</v>
      </c>
      <c r="E783" s="8">
        <f t="shared" si="35"/>
        <v>0.8991228127198031</v>
      </c>
      <c r="F783" t="str">
        <f t="shared" si="34"/>
        <v>B</v>
      </c>
    </row>
    <row r="784" spans="1:6" x14ac:dyDescent="0.25">
      <c r="A784">
        <v>754</v>
      </c>
      <c r="B784" t="s">
        <v>270</v>
      </c>
      <c r="C784" s="12">
        <v>48.75</v>
      </c>
      <c r="D784" s="8">
        <f t="shared" si="33"/>
        <v>0.45835866261398178</v>
      </c>
      <c r="E784" s="8">
        <f t="shared" si="35"/>
        <v>0.89937633505512082</v>
      </c>
      <c r="F784" t="str">
        <f t="shared" si="34"/>
        <v>B</v>
      </c>
    </row>
    <row r="785" spans="1:6" x14ac:dyDescent="0.25">
      <c r="A785">
        <v>755</v>
      </c>
      <c r="B785" t="s">
        <v>510</v>
      </c>
      <c r="C785" s="12">
        <v>48.75</v>
      </c>
      <c r="D785" s="8">
        <f t="shared" si="33"/>
        <v>0.45896656534954405</v>
      </c>
      <c r="E785" s="8">
        <f t="shared" si="35"/>
        <v>0.89962985739043855</v>
      </c>
      <c r="F785" t="str">
        <f t="shared" si="34"/>
        <v>B</v>
      </c>
    </row>
    <row r="786" spans="1:6" x14ac:dyDescent="0.25">
      <c r="A786">
        <v>756</v>
      </c>
      <c r="B786" t="s">
        <v>652</v>
      </c>
      <c r="C786" s="12">
        <v>48.3</v>
      </c>
      <c r="D786" s="8">
        <f t="shared" si="33"/>
        <v>0.45957446808510638</v>
      </c>
      <c r="E786" s="8">
        <f t="shared" si="35"/>
        <v>0.89988103951958409</v>
      </c>
      <c r="F786" t="str">
        <f t="shared" si="34"/>
        <v>B</v>
      </c>
    </row>
    <row r="787" spans="1:6" x14ac:dyDescent="0.25">
      <c r="A787">
        <v>757</v>
      </c>
      <c r="B787" t="s">
        <v>1401</v>
      </c>
      <c r="C787" s="12">
        <v>47.7</v>
      </c>
      <c r="D787" s="8">
        <f t="shared" si="33"/>
        <v>0.46018237082066871</v>
      </c>
      <c r="E787" s="8">
        <f t="shared" si="35"/>
        <v>0.90012910137383351</v>
      </c>
      <c r="F787" t="str">
        <f t="shared" si="34"/>
        <v>C</v>
      </c>
    </row>
    <row r="788" spans="1:6" x14ac:dyDescent="0.25">
      <c r="A788">
        <v>758</v>
      </c>
      <c r="B788" t="s">
        <v>1394</v>
      </c>
      <c r="C788" s="12">
        <v>47.7</v>
      </c>
      <c r="D788" s="8">
        <f t="shared" si="33"/>
        <v>0.46079027355623098</v>
      </c>
      <c r="E788" s="8">
        <f t="shared" si="35"/>
        <v>0.90037716322808281</v>
      </c>
      <c r="F788" t="str">
        <f t="shared" si="34"/>
        <v>C</v>
      </c>
    </row>
    <row r="789" spans="1:6" x14ac:dyDescent="0.25">
      <c r="A789">
        <v>759</v>
      </c>
      <c r="B789" t="s">
        <v>408</v>
      </c>
      <c r="C789" s="12">
        <v>47.7</v>
      </c>
      <c r="D789" s="8">
        <f t="shared" si="33"/>
        <v>0.4613981762917933</v>
      </c>
      <c r="E789" s="8">
        <f t="shared" si="35"/>
        <v>0.90062522508233211</v>
      </c>
      <c r="F789" t="str">
        <f t="shared" si="34"/>
        <v>C</v>
      </c>
    </row>
    <row r="790" spans="1:6" x14ac:dyDescent="0.25">
      <c r="A790">
        <v>760</v>
      </c>
      <c r="B790" t="s">
        <v>379</v>
      </c>
      <c r="C790" s="12">
        <v>47.6</v>
      </c>
      <c r="D790" s="8">
        <f t="shared" si="33"/>
        <v>0.46200607902735563</v>
      </c>
      <c r="E790" s="8">
        <f t="shared" si="35"/>
        <v>0.90087276689076545</v>
      </c>
      <c r="F790" t="str">
        <f t="shared" si="34"/>
        <v>C</v>
      </c>
    </row>
    <row r="791" spans="1:6" x14ac:dyDescent="0.25">
      <c r="A791">
        <v>761</v>
      </c>
      <c r="B791" t="s">
        <v>1014</v>
      </c>
      <c r="C791" s="12">
        <v>47.5</v>
      </c>
      <c r="D791" s="8">
        <f t="shared" si="33"/>
        <v>0.46261398176291796</v>
      </c>
      <c r="E791" s="8">
        <f t="shared" si="35"/>
        <v>0.90111978865338271</v>
      </c>
      <c r="F791" t="str">
        <f t="shared" si="34"/>
        <v>C</v>
      </c>
    </row>
    <row r="792" spans="1:6" x14ac:dyDescent="0.25">
      <c r="A792">
        <v>762</v>
      </c>
      <c r="B792" t="s">
        <v>20</v>
      </c>
      <c r="C792" s="12">
        <v>47.3</v>
      </c>
      <c r="D792" s="8">
        <f t="shared" si="33"/>
        <v>0.46322188449848023</v>
      </c>
      <c r="E792" s="8">
        <f t="shared" si="35"/>
        <v>0.90136577032436793</v>
      </c>
      <c r="F792" t="str">
        <f t="shared" si="34"/>
        <v>C</v>
      </c>
    </row>
    <row r="793" spans="1:6" x14ac:dyDescent="0.25">
      <c r="A793">
        <v>763</v>
      </c>
      <c r="B793" t="s">
        <v>912</v>
      </c>
      <c r="C793" s="12">
        <v>47.2</v>
      </c>
      <c r="D793" s="8">
        <f t="shared" si="33"/>
        <v>0.46382978723404256</v>
      </c>
      <c r="E793" s="8">
        <f t="shared" si="35"/>
        <v>0.90161123194953707</v>
      </c>
      <c r="F793" t="str">
        <f t="shared" si="34"/>
        <v>C</v>
      </c>
    </row>
    <row r="794" spans="1:6" x14ac:dyDescent="0.25">
      <c r="A794">
        <v>764</v>
      </c>
      <c r="B794" t="s">
        <v>1631</v>
      </c>
      <c r="C794" s="12">
        <v>46.800000000000004</v>
      </c>
      <c r="D794" s="8">
        <f t="shared" si="33"/>
        <v>0.46443768996960488</v>
      </c>
      <c r="E794" s="8">
        <f t="shared" si="35"/>
        <v>0.90185461339144213</v>
      </c>
      <c r="F794" t="str">
        <f t="shared" si="34"/>
        <v>C</v>
      </c>
    </row>
    <row r="795" spans="1:6" x14ac:dyDescent="0.25">
      <c r="A795">
        <v>765</v>
      </c>
      <c r="B795" t="s">
        <v>1533</v>
      </c>
      <c r="C795" s="12">
        <v>46.800000000000004</v>
      </c>
      <c r="D795" s="8">
        <f t="shared" si="33"/>
        <v>0.46504559270516715</v>
      </c>
      <c r="E795" s="8">
        <f t="shared" si="35"/>
        <v>0.90209799483334718</v>
      </c>
      <c r="F795" t="str">
        <f t="shared" si="34"/>
        <v>C</v>
      </c>
    </row>
    <row r="796" spans="1:6" x14ac:dyDescent="0.25">
      <c r="A796">
        <v>766</v>
      </c>
      <c r="B796" t="s">
        <v>1792</v>
      </c>
      <c r="C796" s="12">
        <v>46.800000000000004</v>
      </c>
      <c r="D796" s="8">
        <f t="shared" si="33"/>
        <v>0.46565349544072948</v>
      </c>
      <c r="E796" s="8">
        <f t="shared" si="35"/>
        <v>0.90234137627525224</v>
      </c>
      <c r="F796" t="str">
        <f t="shared" si="34"/>
        <v>C</v>
      </c>
    </row>
    <row r="797" spans="1:6" x14ac:dyDescent="0.25">
      <c r="A797">
        <v>767</v>
      </c>
      <c r="B797" t="s">
        <v>1619</v>
      </c>
      <c r="C797" s="12">
        <v>46.8</v>
      </c>
      <c r="D797" s="8">
        <f t="shared" si="33"/>
        <v>0.46626139817629181</v>
      </c>
      <c r="E797" s="8">
        <f t="shared" si="35"/>
        <v>0.90258475771715729</v>
      </c>
      <c r="F797" t="str">
        <f t="shared" si="34"/>
        <v>C</v>
      </c>
    </row>
    <row r="798" spans="1:6" x14ac:dyDescent="0.25">
      <c r="A798">
        <v>768</v>
      </c>
      <c r="B798" t="s">
        <v>1440</v>
      </c>
      <c r="C798" s="12">
        <v>46.8</v>
      </c>
      <c r="D798" s="8">
        <f t="shared" si="33"/>
        <v>0.46686930091185408</v>
      </c>
      <c r="E798" s="8">
        <f t="shared" si="35"/>
        <v>0.90282813915906235</v>
      </c>
      <c r="F798" t="str">
        <f t="shared" si="34"/>
        <v>C</v>
      </c>
    </row>
    <row r="799" spans="1:6" x14ac:dyDescent="0.25">
      <c r="A799">
        <v>769</v>
      </c>
      <c r="B799" t="s">
        <v>920</v>
      </c>
      <c r="C799" s="12">
        <v>46.559999999999995</v>
      </c>
      <c r="D799" s="8">
        <f t="shared" ref="D799:D862" si="36">A799/$C$3</f>
        <v>0.46747720364741641</v>
      </c>
      <c r="E799" s="8">
        <f t="shared" si="35"/>
        <v>0.90307027249100891</v>
      </c>
      <c r="F799" t="str">
        <f t="shared" ref="F799:F862" si="37">IF(E799&lt;$C$7,$B$7,IF(E799&lt;$C$7+$C$8,$B$8,$B$9))</f>
        <v>C</v>
      </c>
    </row>
    <row r="800" spans="1:6" x14ac:dyDescent="0.25">
      <c r="A800">
        <v>770</v>
      </c>
      <c r="B800" t="s">
        <v>693</v>
      </c>
      <c r="C800" s="12">
        <v>45.9</v>
      </c>
      <c r="D800" s="8">
        <f t="shared" si="36"/>
        <v>0.46808510638297873</v>
      </c>
      <c r="E800" s="8">
        <f t="shared" ref="E800:E863" si="38">C800/$C$4+E799</f>
        <v>0.9033089735205696</v>
      </c>
      <c r="F800" t="str">
        <f t="shared" si="37"/>
        <v>C</v>
      </c>
    </row>
    <row r="801" spans="1:6" x14ac:dyDescent="0.25">
      <c r="A801">
        <v>771</v>
      </c>
      <c r="B801" t="s">
        <v>1033</v>
      </c>
      <c r="C801" s="12">
        <v>45.9</v>
      </c>
      <c r="D801" s="8">
        <f t="shared" si="36"/>
        <v>0.46869300911854106</v>
      </c>
      <c r="E801" s="8">
        <f t="shared" si="38"/>
        <v>0.9035476745501303</v>
      </c>
      <c r="F801" t="str">
        <f t="shared" si="37"/>
        <v>C</v>
      </c>
    </row>
    <row r="802" spans="1:6" x14ac:dyDescent="0.25">
      <c r="A802">
        <v>772</v>
      </c>
      <c r="B802" t="s">
        <v>689</v>
      </c>
      <c r="C802" s="12">
        <v>45.9</v>
      </c>
      <c r="D802" s="8">
        <f t="shared" si="36"/>
        <v>0.46930091185410333</v>
      </c>
      <c r="E802" s="8">
        <f t="shared" si="38"/>
        <v>0.90378637557969099</v>
      </c>
      <c r="F802" t="str">
        <f t="shared" si="37"/>
        <v>C</v>
      </c>
    </row>
    <row r="803" spans="1:6" x14ac:dyDescent="0.25">
      <c r="A803">
        <v>773</v>
      </c>
      <c r="B803" t="s">
        <v>468</v>
      </c>
      <c r="C803" s="12">
        <v>45.1</v>
      </c>
      <c r="D803" s="8">
        <f t="shared" si="36"/>
        <v>0.46990881458966566</v>
      </c>
      <c r="E803" s="8">
        <f t="shared" si="38"/>
        <v>0.9040209162427234</v>
      </c>
      <c r="F803" t="str">
        <f t="shared" si="37"/>
        <v>C</v>
      </c>
    </row>
    <row r="804" spans="1:6" x14ac:dyDescent="0.25">
      <c r="A804">
        <v>774</v>
      </c>
      <c r="B804" t="s">
        <v>622</v>
      </c>
      <c r="C804" s="12">
        <v>45</v>
      </c>
      <c r="D804" s="8">
        <f t="shared" si="36"/>
        <v>0.47051671732522798</v>
      </c>
      <c r="E804" s="8">
        <f t="shared" si="38"/>
        <v>0.90425493685993974</v>
      </c>
      <c r="F804" t="str">
        <f t="shared" si="37"/>
        <v>C</v>
      </c>
    </row>
    <row r="805" spans="1:6" x14ac:dyDescent="0.25">
      <c r="A805">
        <v>775</v>
      </c>
      <c r="B805" t="s">
        <v>1061</v>
      </c>
      <c r="C805" s="12">
        <v>45</v>
      </c>
      <c r="D805" s="8">
        <f t="shared" si="36"/>
        <v>0.47112462006079026</v>
      </c>
      <c r="E805" s="8">
        <f t="shared" si="38"/>
        <v>0.90448895747715607</v>
      </c>
      <c r="F805" t="str">
        <f t="shared" si="37"/>
        <v>C</v>
      </c>
    </row>
    <row r="806" spans="1:6" x14ac:dyDescent="0.25">
      <c r="A806">
        <v>776</v>
      </c>
      <c r="B806" t="s">
        <v>1253</v>
      </c>
      <c r="C806" s="12">
        <v>45</v>
      </c>
      <c r="D806" s="8">
        <f t="shared" si="36"/>
        <v>0.47173252279635258</v>
      </c>
      <c r="E806" s="8">
        <f t="shared" si="38"/>
        <v>0.90472297809437241</v>
      </c>
      <c r="F806" t="str">
        <f t="shared" si="37"/>
        <v>C</v>
      </c>
    </row>
    <row r="807" spans="1:6" x14ac:dyDescent="0.25">
      <c r="A807">
        <v>777</v>
      </c>
      <c r="B807" t="s">
        <v>1137</v>
      </c>
      <c r="C807" s="12">
        <v>45</v>
      </c>
      <c r="D807" s="8">
        <f t="shared" si="36"/>
        <v>0.47234042553191491</v>
      </c>
      <c r="E807" s="8">
        <f t="shared" si="38"/>
        <v>0.90495699871158874</v>
      </c>
      <c r="F807" t="str">
        <f t="shared" si="37"/>
        <v>C</v>
      </c>
    </row>
    <row r="808" spans="1:6" x14ac:dyDescent="0.25">
      <c r="A808">
        <v>778</v>
      </c>
      <c r="B808" t="s">
        <v>1248</v>
      </c>
      <c r="C808" s="12">
        <v>45</v>
      </c>
      <c r="D808" s="8">
        <f t="shared" si="36"/>
        <v>0.47294832826747718</v>
      </c>
      <c r="E808" s="8">
        <f t="shared" si="38"/>
        <v>0.90519101932880508</v>
      </c>
      <c r="F808" t="str">
        <f t="shared" si="37"/>
        <v>C</v>
      </c>
    </row>
    <row r="809" spans="1:6" x14ac:dyDescent="0.25">
      <c r="A809">
        <v>779</v>
      </c>
      <c r="B809" t="s">
        <v>1439</v>
      </c>
      <c r="C809" s="12">
        <v>45</v>
      </c>
      <c r="D809" s="8">
        <f t="shared" si="36"/>
        <v>0.47355623100303951</v>
      </c>
      <c r="E809" s="8">
        <f t="shared" si="38"/>
        <v>0.90542503994602141</v>
      </c>
      <c r="F809" t="str">
        <f t="shared" si="37"/>
        <v>C</v>
      </c>
    </row>
    <row r="810" spans="1:6" x14ac:dyDescent="0.25">
      <c r="A810">
        <v>780</v>
      </c>
      <c r="B810" t="s">
        <v>610</v>
      </c>
      <c r="C810" s="12">
        <v>45</v>
      </c>
      <c r="D810" s="8">
        <f t="shared" si="36"/>
        <v>0.47416413373860183</v>
      </c>
      <c r="E810" s="8">
        <f t="shared" si="38"/>
        <v>0.90565906056323775</v>
      </c>
      <c r="F810" t="str">
        <f t="shared" si="37"/>
        <v>C</v>
      </c>
    </row>
    <row r="811" spans="1:6" x14ac:dyDescent="0.25">
      <c r="A811">
        <v>781</v>
      </c>
      <c r="B811" t="s">
        <v>250</v>
      </c>
      <c r="C811" s="12">
        <v>45</v>
      </c>
      <c r="D811" s="8">
        <f t="shared" si="36"/>
        <v>0.47477203647416416</v>
      </c>
      <c r="E811" s="8">
        <f t="shared" si="38"/>
        <v>0.90589308118045409</v>
      </c>
      <c r="F811" t="str">
        <f t="shared" si="37"/>
        <v>C</v>
      </c>
    </row>
    <row r="812" spans="1:6" x14ac:dyDescent="0.25">
      <c r="A812">
        <v>782</v>
      </c>
      <c r="B812" t="s">
        <v>1703</v>
      </c>
      <c r="C812" s="12">
        <v>45</v>
      </c>
      <c r="D812" s="8">
        <f t="shared" si="36"/>
        <v>0.47537993920972643</v>
      </c>
      <c r="E812" s="8">
        <f t="shared" si="38"/>
        <v>0.90612710179767042</v>
      </c>
      <c r="F812" t="str">
        <f t="shared" si="37"/>
        <v>C</v>
      </c>
    </row>
    <row r="813" spans="1:6" x14ac:dyDescent="0.25">
      <c r="A813">
        <v>783</v>
      </c>
      <c r="B813" t="s">
        <v>370</v>
      </c>
      <c r="C813" s="12">
        <v>45</v>
      </c>
      <c r="D813" s="8">
        <f t="shared" si="36"/>
        <v>0.47598784194528876</v>
      </c>
      <c r="E813" s="8">
        <f t="shared" si="38"/>
        <v>0.90636112241488676</v>
      </c>
      <c r="F813" t="str">
        <f t="shared" si="37"/>
        <v>C</v>
      </c>
    </row>
    <row r="814" spans="1:6" x14ac:dyDescent="0.25">
      <c r="A814">
        <v>784</v>
      </c>
      <c r="B814" t="s">
        <v>1156</v>
      </c>
      <c r="C814" s="12">
        <v>45</v>
      </c>
      <c r="D814" s="8">
        <f t="shared" si="36"/>
        <v>0.47659574468085109</v>
      </c>
      <c r="E814" s="8">
        <f t="shared" si="38"/>
        <v>0.90659514303210309</v>
      </c>
      <c r="F814" t="str">
        <f t="shared" si="37"/>
        <v>C</v>
      </c>
    </row>
    <row r="815" spans="1:6" x14ac:dyDescent="0.25">
      <c r="A815">
        <v>785</v>
      </c>
      <c r="B815" t="s">
        <v>40</v>
      </c>
      <c r="C815" s="12">
        <v>45</v>
      </c>
      <c r="D815" s="8">
        <f t="shared" si="36"/>
        <v>0.47720364741641336</v>
      </c>
      <c r="E815" s="8">
        <f t="shared" si="38"/>
        <v>0.90682916364931943</v>
      </c>
      <c r="F815" t="str">
        <f t="shared" si="37"/>
        <v>C</v>
      </c>
    </row>
    <row r="816" spans="1:6" x14ac:dyDescent="0.25">
      <c r="A816">
        <v>786</v>
      </c>
      <c r="B816" t="s">
        <v>1465</v>
      </c>
      <c r="C816" s="12">
        <v>45</v>
      </c>
      <c r="D816" s="8">
        <f t="shared" si="36"/>
        <v>0.47781155015197568</v>
      </c>
      <c r="E816" s="8">
        <f t="shared" si="38"/>
        <v>0.90706318426653576</v>
      </c>
      <c r="F816" t="str">
        <f t="shared" si="37"/>
        <v>C</v>
      </c>
    </row>
    <row r="817" spans="1:6" x14ac:dyDescent="0.25">
      <c r="A817">
        <v>787</v>
      </c>
      <c r="B817" t="s">
        <v>916</v>
      </c>
      <c r="C817" s="12">
        <v>45</v>
      </c>
      <c r="D817" s="8">
        <f t="shared" si="36"/>
        <v>0.47841945288753801</v>
      </c>
      <c r="E817" s="8">
        <f t="shared" si="38"/>
        <v>0.9072972048837521</v>
      </c>
      <c r="F817" t="str">
        <f t="shared" si="37"/>
        <v>C</v>
      </c>
    </row>
    <row r="818" spans="1:6" x14ac:dyDescent="0.25">
      <c r="A818">
        <v>788</v>
      </c>
      <c r="B818" t="s">
        <v>790</v>
      </c>
      <c r="C818" s="12">
        <v>45</v>
      </c>
      <c r="D818" s="8">
        <f t="shared" si="36"/>
        <v>0.47902735562310028</v>
      </c>
      <c r="E818" s="8">
        <f t="shared" si="38"/>
        <v>0.90753122550096843</v>
      </c>
      <c r="F818" t="str">
        <f t="shared" si="37"/>
        <v>C</v>
      </c>
    </row>
    <row r="819" spans="1:6" x14ac:dyDescent="0.25">
      <c r="A819">
        <v>789</v>
      </c>
      <c r="B819" t="s">
        <v>169</v>
      </c>
      <c r="C819" s="12">
        <v>45</v>
      </c>
      <c r="D819" s="8">
        <f t="shared" si="36"/>
        <v>0.47963525835866261</v>
      </c>
      <c r="E819" s="8">
        <f t="shared" si="38"/>
        <v>0.90776524611818477</v>
      </c>
      <c r="F819" t="str">
        <f t="shared" si="37"/>
        <v>C</v>
      </c>
    </row>
    <row r="820" spans="1:6" x14ac:dyDescent="0.25">
      <c r="A820">
        <v>790</v>
      </c>
      <c r="B820" t="s">
        <v>655</v>
      </c>
      <c r="C820" s="12">
        <v>45</v>
      </c>
      <c r="D820" s="8">
        <f t="shared" si="36"/>
        <v>0.48024316109422494</v>
      </c>
      <c r="E820" s="8">
        <f t="shared" si="38"/>
        <v>0.9079992667354011</v>
      </c>
      <c r="F820" t="str">
        <f t="shared" si="37"/>
        <v>C</v>
      </c>
    </row>
    <row r="821" spans="1:6" x14ac:dyDescent="0.25">
      <c r="A821">
        <v>791</v>
      </c>
      <c r="B821" t="s">
        <v>302</v>
      </c>
      <c r="C821" s="12">
        <v>45</v>
      </c>
      <c r="D821" s="8">
        <f t="shared" si="36"/>
        <v>0.48085106382978721</v>
      </c>
      <c r="E821" s="8">
        <f t="shared" si="38"/>
        <v>0.90823328735261744</v>
      </c>
      <c r="F821" t="str">
        <f t="shared" si="37"/>
        <v>C</v>
      </c>
    </row>
    <row r="822" spans="1:6" x14ac:dyDescent="0.25">
      <c r="A822">
        <v>792</v>
      </c>
      <c r="B822" t="s">
        <v>1579</v>
      </c>
      <c r="C822" s="12">
        <v>45</v>
      </c>
      <c r="D822" s="8">
        <f t="shared" si="36"/>
        <v>0.48145896656534953</v>
      </c>
      <c r="E822" s="8">
        <f t="shared" si="38"/>
        <v>0.90846730796983377</v>
      </c>
      <c r="F822" t="str">
        <f t="shared" si="37"/>
        <v>C</v>
      </c>
    </row>
    <row r="823" spans="1:6" x14ac:dyDescent="0.25">
      <c r="A823">
        <v>793</v>
      </c>
      <c r="B823" t="s">
        <v>1049</v>
      </c>
      <c r="C823" s="12">
        <v>45</v>
      </c>
      <c r="D823" s="8">
        <f t="shared" si="36"/>
        <v>0.48206686930091186</v>
      </c>
      <c r="E823" s="8">
        <f t="shared" si="38"/>
        <v>0.90870132858705011</v>
      </c>
      <c r="F823" t="str">
        <f t="shared" si="37"/>
        <v>C</v>
      </c>
    </row>
    <row r="824" spans="1:6" x14ac:dyDescent="0.25">
      <c r="A824">
        <v>794</v>
      </c>
      <c r="B824" t="s">
        <v>1657</v>
      </c>
      <c r="C824" s="12">
        <v>45</v>
      </c>
      <c r="D824" s="8">
        <f t="shared" si="36"/>
        <v>0.48267477203647419</v>
      </c>
      <c r="E824" s="8">
        <f t="shared" si="38"/>
        <v>0.90893534920426644</v>
      </c>
      <c r="F824" t="str">
        <f t="shared" si="37"/>
        <v>C</v>
      </c>
    </row>
    <row r="825" spans="1:6" x14ac:dyDescent="0.25">
      <c r="A825">
        <v>795</v>
      </c>
      <c r="B825" t="s">
        <v>1651</v>
      </c>
      <c r="C825" s="12">
        <v>45</v>
      </c>
      <c r="D825" s="8">
        <f t="shared" si="36"/>
        <v>0.48328267477203646</v>
      </c>
      <c r="E825" s="8">
        <f t="shared" si="38"/>
        <v>0.90916936982148278</v>
      </c>
      <c r="F825" t="str">
        <f t="shared" si="37"/>
        <v>C</v>
      </c>
    </row>
    <row r="826" spans="1:6" x14ac:dyDescent="0.25">
      <c r="A826">
        <v>796</v>
      </c>
      <c r="B826" t="s">
        <v>340</v>
      </c>
      <c r="C826" s="12">
        <v>45</v>
      </c>
      <c r="D826" s="8">
        <f t="shared" si="36"/>
        <v>0.48389057750759878</v>
      </c>
      <c r="E826" s="8">
        <f t="shared" si="38"/>
        <v>0.90940339043869911</v>
      </c>
      <c r="F826" t="str">
        <f t="shared" si="37"/>
        <v>C</v>
      </c>
    </row>
    <row r="827" spans="1:6" x14ac:dyDescent="0.25">
      <c r="A827">
        <v>797</v>
      </c>
      <c r="B827" t="s">
        <v>913</v>
      </c>
      <c r="C827" s="12">
        <v>45</v>
      </c>
      <c r="D827" s="8">
        <f t="shared" si="36"/>
        <v>0.48449848024316111</v>
      </c>
      <c r="E827" s="8">
        <f t="shared" si="38"/>
        <v>0.90963741105591545</v>
      </c>
      <c r="F827" t="str">
        <f t="shared" si="37"/>
        <v>C</v>
      </c>
    </row>
    <row r="828" spans="1:6" x14ac:dyDescent="0.25">
      <c r="A828">
        <v>798</v>
      </c>
      <c r="B828" t="s">
        <v>1708</v>
      </c>
      <c r="C828" s="12">
        <v>45</v>
      </c>
      <c r="D828" s="8">
        <f t="shared" si="36"/>
        <v>0.48510638297872338</v>
      </c>
      <c r="E828" s="8">
        <f t="shared" si="38"/>
        <v>0.90987143167313178</v>
      </c>
      <c r="F828" t="str">
        <f t="shared" si="37"/>
        <v>C</v>
      </c>
    </row>
    <row r="829" spans="1:6" x14ac:dyDescent="0.25">
      <c r="A829">
        <v>799</v>
      </c>
      <c r="B829" t="s">
        <v>829</v>
      </c>
      <c r="C829" s="12">
        <v>44.82</v>
      </c>
      <c r="D829" s="8">
        <f t="shared" si="36"/>
        <v>0.48571428571428571</v>
      </c>
      <c r="E829" s="8">
        <f t="shared" si="38"/>
        <v>0.91010451620787924</v>
      </c>
      <c r="F829" t="str">
        <f t="shared" si="37"/>
        <v>C</v>
      </c>
    </row>
    <row r="830" spans="1:6" x14ac:dyDescent="0.25">
      <c r="A830">
        <v>800</v>
      </c>
      <c r="B830" t="s">
        <v>248</v>
      </c>
      <c r="C830" s="12">
        <v>44.76</v>
      </c>
      <c r="D830" s="8">
        <f t="shared" si="36"/>
        <v>0.48632218844984804</v>
      </c>
      <c r="E830" s="8">
        <f t="shared" si="38"/>
        <v>0.91033728871513708</v>
      </c>
      <c r="F830" t="str">
        <f t="shared" si="37"/>
        <v>C</v>
      </c>
    </row>
    <row r="831" spans="1:6" x14ac:dyDescent="0.25">
      <c r="A831">
        <v>801</v>
      </c>
      <c r="B831" t="s">
        <v>1192</v>
      </c>
      <c r="C831" s="12">
        <v>44.75</v>
      </c>
      <c r="D831" s="8">
        <f t="shared" si="36"/>
        <v>0.48693009118541031</v>
      </c>
      <c r="E831" s="8">
        <f t="shared" si="38"/>
        <v>0.91057000921781339</v>
      </c>
      <c r="F831" t="str">
        <f t="shared" si="37"/>
        <v>C</v>
      </c>
    </row>
    <row r="832" spans="1:6" x14ac:dyDescent="0.25">
      <c r="A832">
        <v>802</v>
      </c>
      <c r="B832" t="s">
        <v>1295</v>
      </c>
      <c r="C832" s="12">
        <v>44.550000000000004</v>
      </c>
      <c r="D832" s="8">
        <f t="shared" si="36"/>
        <v>0.48753799392097263</v>
      </c>
      <c r="E832" s="8">
        <f t="shared" si="38"/>
        <v>0.91080168962885766</v>
      </c>
      <c r="F832" t="str">
        <f t="shared" si="37"/>
        <v>C</v>
      </c>
    </row>
    <row r="833" spans="1:6" x14ac:dyDescent="0.25">
      <c r="A833">
        <v>803</v>
      </c>
      <c r="B833" t="s">
        <v>157</v>
      </c>
      <c r="C833" s="12">
        <v>44.550000000000004</v>
      </c>
      <c r="D833" s="8">
        <f t="shared" si="36"/>
        <v>0.48814589665653496</v>
      </c>
      <c r="E833" s="8">
        <f t="shared" si="38"/>
        <v>0.91103337003990192</v>
      </c>
      <c r="F833" t="str">
        <f t="shared" si="37"/>
        <v>C</v>
      </c>
    </row>
    <row r="834" spans="1:6" x14ac:dyDescent="0.25">
      <c r="A834">
        <v>804</v>
      </c>
      <c r="B834" t="s">
        <v>1512</v>
      </c>
      <c r="C834" s="12">
        <v>44.550000000000004</v>
      </c>
      <c r="D834" s="8">
        <f t="shared" si="36"/>
        <v>0.48875379939209729</v>
      </c>
      <c r="E834" s="8">
        <f t="shared" si="38"/>
        <v>0.91126505045094619</v>
      </c>
      <c r="F834" t="str">
        <f t="shared" si="37"/>
        <v>C</v>
      </c>
    </row>
    <row r="835" spans="1:6" x14ac:dyDescent="0.25">
      <c r="A835">
        <v>805</v>
      </c>
      <c r="B835" t="s">
        <v>177</v>
      </c>
      <c r="C835" s="12">
        <v>44.1</v>
      </c>
      <c r="D835" s="8">
        <f t="shared" si="36"/>
        <v>0.48936170212765956</v>
      </c>
      <c r="E835" s="8">
        <f t="shared" si="38"/>
        <v>0.91149439065581828</v>
      </c>
      <c r="F835" t="str">
        <f t="shared" si="37"/>
        <v>C</v>
      </c>
    </row>
    <row r="836" spans="1:6" x14ac:dyDescent="0.25">
      <c r="A836">
        <v>806</v>
      </c>
      <c r="B836" t="s">
        <v>413</v>
      </c>
      <c r="C836" s="12">
        <v>43.8</v>
      </c>
      <c r="D836" s="8">
        <f t="shared" si="36"/>
        <v>0.48996960486322189</v>
      </c>
      <c r="E836" s="8">
        <f t="shared" si="38"/>
        <v>0.91172217072324224</v>
      </c>
      <c r="F836" t="str">
        <f t="shared" si="37"/>
        <v>C</v>
      </c>
    </row>
    <row r="837" spans="1:6" x14ac:dyDescent="0.25">
      <c r="A837">
        <v>807</v>
      </c>
      <c r="B837" t="s">
        <v>1246</v>
      </c>
      <c r="C837" s="12">
        <v>43.5</v>
      </c>
      <c r="D837" s="8">
        <f t="shared" si="36"/>
        <v>0.49057750759878421</v>
      </c>
      <c r="E837" s="8">
        <f t="shared" si="38"/>
        <v>0.91194839065321809</v>
      </c>
      <c r="F837" t="str">
        <f t="shared" si="37"/>
        <v>C</v>
      </c>
    </row>
    <row r="838" spans="1:6" x14ac:dyDescent="0.25">
      <c r="A838">
        <v>808</v>
      </c>
      <c r="B838" t="s">
        <v>1536</v>
      </c>
      <c r="C838" s="12">
        <v>43</v>
      </c>
      <c r="D838" s="8">
        <f t="shared" si="36"/>
        <v>0.49118541033434648</v>
      </c>
      <c r="E838" s="8">
        <f t="shared" si="38"/>
        <v>0.91217201035411377</v>
      </c>
      <c r="F838" t="str">
        <f t="shared" si="37"/>
        <v>C</v>
      </c>
    </row>
    <row r="839" spans="1:6" x14ac:dyDescent="0.25">
      <c r="A839">
        <v>809</v>
      </c>
      <c r="B839" t="s">
        <v>1083</v>
      </c>
      <c r="C839" s="12">
        <v>42.44</v>
      </c>
      <c r="D839" s="8">
        <f t="shared" si="36"/>
        <v>0.49179331306990881</v>
      </c>
      <c r="E839" s="8">
        <f t="shared" si="38"/>
        <v>0.91239271779843967</v>
      </c>
      <c r="F839" t="str">
        <f t="shared" si="37"/>
        <v>C</v>
      </c>
    </row>
    <row r="840" spans="1:6" x14ac:dyDescent="0.25">
      <c r="A840">
        <v>810</v>
      </c>
      <c r="B840" t="s">
        <v>1096</v>
      </c>
      <c r="C840" s="12">
        <v>42.25</v>
      </c>
      <c r="D840" s="8">
        <f t="shared" si="36"/>
        <v>0.49240121580547114</v>
      </c>
      <c r="E840" s="8">
        <f t="shared" si="38"/>
        <v>0.91261243715571505</v>
      </c>
      <c r="F840" t="str">
        <f t="shared" si="37"/>
        <v>C</v>
      </c>
    </row>
    <row r="841" spans="1:6" x14ac:dyDescent="0.25">
      <c r="A841">
        <v>811</v>
      </c>
      <c r="B841" t="s">
        <v>831</v>
      </c>
      <c r="C841" s="12">
        <v>42</v>
      </c>
      <c r="D841" s="8">
        <f t="shared" si="36"/>
        <v>0.49300911854103341</v>
      </c>
      <c r="E841" s="8">
        <f t="shared" si="38"/>
        <v>0.9128308563984503</v>
      </c>
      <c r="F841" t="str">
        <f t="shared" si="37"/>
        <v>C</v>
      </c>
    </row>
    <row r="842" spans="1:6" x14ac:dyDescent="0.25">
      <c r="A842">
        <v>812</v>
      </c>
      <c r="B842" t="s">
        <v>297</v>
      </c>
      <c r="C842" s="12">
        <v>42</v>
      </c>
      <c r="D842" s="8">
        <f t="shared" si="36"/>
        <v>0.49361702127659574</v>
      </c>
      <c r="E842" s="8">
        <f t="shared" si="38"/>
        <v>0.91304927564118554</v>
      </c>
      <c r="F842" t="str">
        <f t="shared" si="37"/>
        <v>C</v>
      </c>
    </row>
    <row r="843" spans="1:6" x14ac:dyDescent="0.25">
      <c r="A843">
        <v>813</v>
      </c>
      <c r="B843" t="s">
        <v>757</v>
      </c>
      <c r="C843" s="12">
        <v>42</v>
      </c>
      <c r="D843" s="8">
        <f t="shared" si="36"/>
        <v>0.49422492401215806</v>
      </c>
      <c r="E843" s="8">
        <f t="shared" si="38"/>
        <v>0.91326769488392079</v>
      </c>
      <c r="F843" t="str">
        <f t="shared" si="37"/>
        <v>C</v>
      </c>
    </row>
    <row r="844" spans="1:6" x14ac:dyDescent="0.25">
      <c r="A844">
        <v>814</v>
      </c>
      <c r="B844" t="s">
        <v>319</v>
      </c>
      <c r="C844" s="12">
        <v>42</v>
      </c>
      <c r="D844" s="8">
        <f t="shared" si="36"/>
        <v>0.49483282674772039</v>
      </c>
      <c r="E844" s="8">
        <f t="shared" si="38"/>
        <v>0.91348611412665603</v>
      </c>
      <c r="F844" t="str">
        <f t="shared" si="37"/>
        <v>C</v>
      </c>
    </row>
    <row r="845" spans="1:6" x14ac:dyDescent="0.25">
      <c r="A845">
        <v>815</v>
      </c>
      <c r="B845" t="s">
        <v>1510</v>
      </c>
      <c r="C845" s="12">
        <v>41.7</v>
      </c>
      <c r="D845" s="8">
        <f t="shared" si="36"/>
        <v>0.49544072948328266</v>
      </c>
      <c r="E845" s="8">
        <f t="shared" si="38"/>
        <v>0.91370297323194316</v>
      </c>
      <c r="F845" t="str">
        <f t="shared" si="37"/>
        <v>C</v>
      </c>
    </row>
    <row r="846" spans="1:6" x14ac:dyDescent="0.25">
      <c r="A846">
        <v>816</v>
      </c>
      <c r="B846" t="s">
        <v>1110</v>
      </c>
      <c r="C846" s="12">
        <v>40.950000000000003</v>
      </c>
      <c r="D846" s="8">
        <f t="shared" si="36"/>
        <v>0.49604863221884499</v>
      </c>
      <c r="E846" s="8">
        <f t="shared" si="38"/>
        <v>0.9139159319936101</v>
      </c>
      <c r="F846" t="str">
        <f t="shared" si="37"/>
        <v>C</v>
      </c>
    </row>
    <row r="847" spans="1:6" x14ac:dyDescent="0.25">
      <c r="A847">
        <v>817</v>
      </c>
      <c r="B847" t="s">
        <v>292</v>
      </c>
      <c r="C847" s="12">
        <v>40.799999999999997</v>
      </c>
      <c r="D847" s="8">
        <f t="shared" si="36"/>
        <v>0.49665653495440731</v>
      </c>
      <c r="E847" s="8">
        <f t="shared" si="38"/>
        <v>0.91412811068655297</v>
      </c>
      <c r="F847" t="str">
        <f t="shared" si="37"/>
        <v>C</v>
      </c>
    </row>
    <row r="848" spans="1:6" x14ac:dyDescent="0.25">
      <c r="A848">
        <v>818</v>
      </c>
      <c r="B848" t="s">
        <v>70</v>
      </c>
      <c r="C848" s="12">
        <v>40.799999999999997</v>
      </c>
      <c r="D848" s="8">
        <f t="shared" si="36"/>
        <v>0.49726443768996959</v>
      </c>
      <c r="E848" s="8">
        <f t="shared" si="38"/>
        <v>0.91434028937949585</v>
      </c>
      <c r="F848" t="str">
        <f t="shared" si="37"/>
        <v>C</v>
      </c>
    </row>
    <row r="849" spans="1:6" x14ac:dyDescent="0.25">
      <c r="A849">
        <v>819</v>
      </c>
      <c r="B849" t="s">
        <v>806</v>
      </c>
      <c r="C849" s="12">
        <v>40.799999999999997</v>
      </c>
      <c r="D849" s="8">
        <f t="shared" si="36"/>
        <v>0.49787234042553191</v>
      </c>
      <c r="E849" s="8">
        <f t="shared" si="38"/>
        <v>0.91455246807243873</v>
      </c>
      <c r="F849" t="str">
        <f t="shared" si="37"/>
        <v>C</v>
      </c>
    </row>
    <row r="850" spans="1:6" x14ac:dyDescent="0.25">
      <c r="A850">
        <v>820</v>
      </c>
      <c r="B850" t="s">
        <v>750</v>
      </c>
      <c r="C850" s="12">
        <v>40.799999999999997</v>
      </c>
      <c r="D850" s="8">
        <f t="shared" si="36"/>
        <v>0.49848024316109424</v>
      </c>
      <c r="E850" s="8">
        <f t="shared" si="38"/>
        <v>0.91476464676538161</v>
      </c>
      <c r="F850" t="str">
        <f t="shared" si="37"/>
        <v>C</v>
      </c>
    </row>
    <row r="851" spans="1:6" x14ac:dyDescent="0.25">
      <c r="A851">
        <v>821</v>
      </c>
      <c r="B851" t="s">
        <v>215</v>
      </c>
      <c r="C851" s="12">
        <v>40.799999999999997</v>
      </c>
      <c r="D851" s="8">
        <f t="shared" si="36"/>
        <v>0.49908814589665651</v>
      </c>
      <c r="E851" s="8">
        <f t="shared" si="38"/>
        <v>0.91497682545832448</v>
      </c>
      <c r="F851" t="str">
        <f t="shared" si="37"/>
        <v>C</v>
      </c>
    </row>
    <row r="852" spans="1:6" x14ac:dyDescent="0.25">
      <c r="A852">
        <v>822</v>
      </c>
      <c r="B852" t="s">
        <v>547</v>
      </c>
      <c r="C852" s="12">
        <v>40.799999999999997</v>
      </c>
      <c r="D852" s="8">
        <f t="shared" si="36"/>
        <v>0.49969604863221884</v>
      </c>
      <c r="E852" s="8">
        <f t="shared" si="38"/>
        <v>0.91518900415126736</v>
      </c>
      <c r="F852" t="str">
        <f t="shared" si="37"/>
        <v>C</v>
      </c>
    </row>
    <row r="853" spans="1:6" x14ac:dyDescent="0.25">
      <c r="A853">
        <v>823</v>
      </c>
      <c r="B853" t="s">
        <v>146</v>
      </c>
      <c r="C853" s="12">
        <v>40.799999999999997</v>
      </c>
      <c r="D853" s="8">
        <f t="shared" si="36"/>
        <v>0.50030395136778116</v>
      </c>
      <c r="E853" s="8">
        <f t="shared" si="38"/>
        <v>0.91540118284421024</v>
      </c>
      <c r="F853" t="str">
        <f t="shared" si="37"/>
        <v>C</v>
      </c>
    </row>
    <row r="854" spans="1:6" x14ac:dyDescent="0.25">
      <c r="A854">
        <v>824</v>
      </c>
      <c r="B854" t="s">
        <v>666</v>
      </c>
      <c r="C854" s="12">
        <v>40.799999999999997</v>
      </c>
      <c r="D854" s="8">
        <f t="shared" si="36"/>
        <v>0.50091185410334349</v>
      </c>
      <c r="E854" s="8">
        <f t="shared" si="38"/>
        <v>0.91561336153715311</v>
      </c>
      <c r="F854" t="str">
        <f t="shared" si="37"/>
        <v>C</v>
      </c>
    </row>
    <row r="855" spans="1:6" x14ac:dyDescent="0.25">
      <c r="A855">
        <v>825</v>
      </c>
      <c r="B855" t="s">
        <v>799</v>
      </c>
      <c r="C855" s="12">
        <v>40.799999999999997</v>
      </c>
      <c r="D855" s="8">
        <f t="shared" si="36"/>
        <v>0.50151975683890582</v>
      </c>
      <c r="E855" s="8">
        <f t="shared" si="38"/>
        <v>0.91582554023009599</v>
      </c>
      <c r="F855" t="str">
        <f t="shared" si="37"/>
        <v>C</v>
      </c>
    </row>
    <row r="856" spans="1:6" x14ac:dyDescent="0.25">
      <c r="A856">
        <v>826</v>
      </c>
      <c r="B856" t="s">
        <v>1088</v>
      </c>
      <c r="C856" s="12">
        <v>40.599999999999994</v>
      </c>
      <c r="D856" s="8">
        <f t="shared" si="36"/>
        <v>0.50212765957446803</v>
      </c>
      <c r="E856" s="8">
        <f t="shared" si="38"/>
        <v>0.91603667883140671</v>
      </c>
      <c r="F856" t="str">
        <f t="shared" si="37"/>
        <v>C</v>
      </c>
    </row>
    <row r="857" spans="1:6" x14ac:dyDescent="0.25">
      <c r="A857">
        <v>827</v>
      </c>
      <c r="B857" t="s">
        <v>1479</v>
      </c>
      <c r="C857" s="12">
        <v>40.56</v>
      </c>
      <c r="D857" s="8">
        <f t="shared" si="36"/>
        <v>0.50273556231003036</v>
      </c>
      <c r="E857" s="8">
        <f t="shared" si="38"/>
        <v>0.9162476094143911</v>
      </c>
      <c r="F857" t="str">
        <f t="shared" si="37"/>
        <v>C</v>
      </c>
    </row>
    <row r="858" spans="1:6" x14ac:dyDescent="0.25">
      <c r="A858">
        <v>828</v>
      </c>
      <c r="B858" t="s">
        <v>965</v>
      </c>
      <c r="C858" s="12">
        <v>40.56</v>
      </c>
      <c r="D858" s="8">
        <f t="shared" si="36"/>
        <v>0.50334346504559269</v>
      </c>
      <c r="E858" s="8">
        <f t="shared" si="38"/>
        <v>0.91645853999737548</v>
      </c>
      <c r="F858" t="str">
        <f t="shared" si="37"/>
        <v>C</v>
      </c>
    </row>
    <row r="859" spans="1:6" x14ac:dyDescent="0.25">
      <c r="A859">
        <v>829</v>
      </c>
      <c r="B859" t="s">
        <v>1191</v>
      </c>
      <c r="C859" s="12">
        <v>40.5</v>
      </c>
      <c r="D859" s="8">
        <f t="shared" si="36"/>
        <v>0.50395136778115501</v>
      </c>
      <c r="E859" s="8">
        <f t="shared" si="38"/>
        <v>0.91666915855287023</v>
      </c>
      <c r="F859" t="str">
        <f t="shared" si="37"/>
        <v>C</v>
      </c>
    </row>
    <row r="860" spans="1:6" x14ac:dyDescent="0.25">
      <c r="A860">
        <v>830</v>
      </c>
      <c r="B860" t="s">
        <v>233</v>
      </c>
      <c r="C860" s="12">
        <v>40.320000000000007</v>
      </c>
      <c r="D860" s="8">
        <f t="shared" si="36"/>
        <v>0.50455927051671734</v>
      </c>
      <c r="E860" s="8">
        <f t="shared" si="38"/>
        <v>0.91687884102589612</v>
      </c>
      <c r="F860" t="str">
        <f t="shared" si="37"/>
        <v>C</v>
      </c>
    </row>
    <row r="861" spans="1:6" x14ac:dyDescent="0.25">
      <c r="A861">
        <v>831</v>
      </c>
      <c r="B861" t="s">
        <v>756</v>
      </c>
      <c r="C861" s="12">
        <v>40.32</v>
      </c>
      <c r="D861" s="8">
        <f t="shared" si="36"/>
        <v>0.50516717325227967</v>
      </c>
      <c r="E861" s="8">
        <f t="shared" si="38"/>
        <v>0.917088523498922</v>
      </c>
      <c r="F861" t="str">
        <f t="shared" si="37"/>
        <v>C</v>
      </c>
    </row>
    <row r="862" spans="1:6" x14ac:dyDescent="0.25">
      <c r="A862">
        <v>832</v>
      </c>
      <c r="B862" t="s">
        <v>525</v>
      </c>
      <c r="C862" s="12">
        <v>40.32</v>
      </c>
      <c r="D862" s="8">
        <f t="shared" si="36"/>
        <v>0.50577507598784199</v>
      </c>
      <c r="E862" s="8">
        <f t="shared" si="38"/>
        <v>0.91729820597194789</v>
      </c>
      <c r="F862" t="str">
        <f t="shared" si="37"/>
        <v>C</v>
      </c>
    </row>
    <row r="863" spans="1:6" x14ac:dyDescent="0.25">
      <c r="A863">
        <v>833</v>
      </c>
      <c r="B863" t="s">
        <v>524</v>
      </c>
      <c r="C863" s="12">
        <v>40.32</v>
      </c>
      <c r="D863" s="8">
        <f t="shared" ref="D863:D926" si="39">A863/$C$3</f>
        <v>0.50638297872340421</v>
      </c>
      <c r="E863" s="8">
        <f t="shared" si="38"/>
        <v>0.91750788844497377</v>
      </c>
      <c r="F863" t="str">
        <f t="shared" ref="F863:F926" si="40">IF(E863&lt;$C$7,$B$7,IF(E863&lt;$C$7+$C$8,$B$8,$B$9))</f>
        <v>C</v>
      </c>
    </row>
    <row r="864" spans="1:6" x14ac:dyDescent="0.25">
      <c r="A864">
        <v>834</v>
      </c>
      <c r="B864" t="s">
        <v>419</v>
      </c>
      <c r="C864" s="12">
        <v>40.200000000000003</v>
      </c>
      <c r="D864" s="8">
        <f t="shared" si="39"/>
        <v>0.50699088145896654</v>
      </c>
      <c r="E864" s="8">
        <f t="shared" ref="E864:E927" si="41">C864/$C$4+E863</f>
        <v>0.91771694686302041</v>
      </c>
      <c r="F864" t="str">
        <f t="shared" si="40"/>
        <v>C</v>
      </c>
    </row>
    <row r="865" spans="1:6" x14ac:dyDescent="0.25">
      <c r="A865">
        <v>835</v>
      </c>
      <c r="B865" t="s">
        <v>551</v>
      </c>
      <c r="C865" s="12">
        <v>40.200000000000003</v>
      </c>
      <c r="D865" s="8">
        <f t="shared" si="39"/>
        <v>0.50759878419452886</v>
      </c>
      <c r="E865" s="8">
        <f t="shared" si="41"/>
        <v>0.91792600528106705</v>
      </c>
      <c r="F865" t="str">
        <f t="shared" si="40"/>
        <v>C</v>
      </c>
    </row>
    <row r="866" spans="1:6" x14ac:dyDescent="0.25">
      <c r="A866">
        <v>836</v>
      </c>
      <c r="B866" t="s">
        <v>475</v>
      </c>
      <c r="C866" s="12">
        <v>40</v>
      </c>
      <c r="D866" s="8">
        <f t="shared" si="39"/>
        <v>0.50820668693009119</v>
      </c>
      <c r="E866" s="8">
        <f t="shared" si="41"/>
        <v>0.91813402360748164</v>
      </c>
      <c r="F866" t="str">
        <f t="shared" si="40"/>
        <v>C</v>
      </c>
    </row>
    <row r="867" spans="1:6" x14ac:dyDescent="0.25">
      <c r="A867">
        <v>837</v>
      </c>
      <c r="B867" t="s">
        <v>483</v>
      </c>
      <c r="C867" s="12">
        <v>39.959999999999994</v>
      </c>
      <c r="D867" s="8">
        <f t="shared" si="39"/>
        <v>0.50881458966565352</v>
      </c>
      <c r="E867" s="8">
        <f t="shared" si="41"/>
        <v>0.91834183391556978</v>
      </c>
      <c r="F867" t="str">
        <f t="shared" si="40"/>
        <v>C</v>
      </c>
    </row>
    <row r="868" spans="1:6" x14ac:dyDescent="0.25">
      <c r="A868">
        <v>838</v>
      </c>
      <c r="B868" t="s">
        <v>1028</v>
      </c>
      <c r="C868" s="12">
        <v>39.950000000000003</v>
      </c>
      <c r="D868" s="8">
        <f t="shared" si="39"/>
        <v>0.50942249240121584</v>
      </c>
      <c r="E868" s="8">
        <f t="shared" si="41"/>
        <v>0.91854959221907628</v>
      </c>
      <c r="F868" t="str">
        <f t="shared" si="40"/>
        <v>C</v>
      </c>
    </row>
    <row r="869" spans="1:6" x14ac:dyDescent="0.25">
      <c r="A869">
        <v>839</v>
      </c>
      <c r="B869" t="s">
        <v>1189</v>
      </c>
      <c r="C869" s="12">
        <v>39.839999999999996</v>
      </c>
      <c r="D869" s="8">
        <f t="shared" si="39"/>
        <v>0.51003039513677817</v>
      </c>
      <c r="E869" s="8">
        <f t="shared" si="41"/>
        <v>0.91875677847218518</v>
      </c>
      <c r="F869" t="str">
        <f t="shared" si="40"/>
        <v>C</v>
      </c>
    </row>
    <row r="870" spans="1:6" x14ac:dyDescent="0.25">
      <c r="A870">
        <v>840</v>
      </c>
      <c r="B870" t="s">
        <v>1016</v>
      </c>
      <c r="C870" s="12">
        <v>39.839999999999996</v>
      </c>
      <c r="D870" s="8">
        <f t="shared" si="39"/>
        <v>0.51063829787234039</v>
      </c>
      <c r="E870" s="8">
        <f t="shared" si="41"/>
        <v>0.91896396472529407</v>
      </c>
      <c r="F870" t="str">
        <f t="shared" si="40"/>
        <v>C</v>
      </c>
    </row>
    <row r="871" spans="1:6" x14ac:dyDescent="0.25">
      <c r="A871">
        <v>841</v>
      </c>
      <c r="B871" t="s">
        <v>847</v>
      </c>
      <c r="C871" s="12">
        <v>39.799999999999997</v>
      </c>
      <c r="D871" s="8">
        <f t="shared" si="39"/>
        <v>0.51124620060790271</v>
      </c>
      <c r="E871" s="8">
        <f t="shared" si="41"/>
        <v>0.91917094296007651</v>
      </c>
      <c r="F871" t="str">
        <f t="shared" si="40"/>
        <v>C</v>
      </c>
    </row>
    <row r="872" spans="1:6" x14ac:dyDescent="0.25">
      <c r="A872">
        <v>842</v>
      </c>
      <c r="B872" t="s">
        <v>1350</v>
      </c>
      <c r="C872" s="12">
        <v>39.799999999999997</v>
      </c>
      <c r="D872" s="8">
        <f t="shared" si="39"/>
        <v>0.51185410334346504</v>
      </c>
      <c r="E872" s="8">
        <f t="shared" si="41"/>
        <v>0.91937792119485895</v>
      </c>
      <c r="F872" t="str">
        <f t="shared" si="40"/>
        <v>C</v>
      </c>
    </row>
    <row r="873" spans="1:6" x14ac:dyDescent="0.25">
      <c r="A873">
        <v>843</v>
      </c>
      <c r="B873" t="s">
        <v>1467</v>
      </c>
      <c r="C873" s="12">
        <v>39.6</v>
      </c>
      <c r="D873" s="8">
        <f t="shared" si="39"/>
        <v>0.51246200607902737</v>
      </c>
      <c r="E873" s="8">
        <f t="shared" si="41"/>
        <v>0.91958385933800935</v>
      </c>
      <c r="F873" t="str">
        <f t="shared" si="40"/>
        <v>C</v>
      </c>
    </row>
    <row r="874" spans="1:6" x14ac:dyDescent="0.25">
      <c r="A874">
        <v>844</v>
      </c>
      <c r="B874" t="s">
        <v>860</v>
      </c>
      <c r="C874" s="12">
        <v>39.6</v>
      </c>
      <c r="D874" s="8">
        <f t="shared" si="39"/>
        <v>0.51306990881458969</v>
      </c>
      <c r="E874" s="8">
        <f t="shared" si="41"/>
        <v>0.91978979748115974</v>
      </c>
      <c r="F874" t="str">
        <f t="shared" si="40"/>
        <v>C</v>
      </c>
    </row>
    <row r="875" spans="1:6" x14ac:dyDescent="0.25">
      <c r="A875">
        <v>845</v>
      </c>
      <c r="B875" t="s">
        <v>1141</v>
      </c>
      <c r="C875" s="12">
        <v>39.6</v>
      </c>
      <c r="D875" s="8">
        <f t="shared" si="39"/>
        <v>0.51367781155015202</v>
      </c>
      <c r="E875" s="8">
        <f t="shared" si="41"/>
        <v>0.91999573562431014</v>
      </c>
      <c r="F875" t="str">
        <f t="shared" si="40"/>
        <v>C</v>
      </c>
    </row>
    <row r="876" spans="1:6" x14ac:dyDescent="0.25">
      <c r="A876">
        <v>846</v>
      </c>
      <c r="B876" t="s">
        <v>980</v>
      </c>
      <c r="C876" s="12">
        <v>39.6</v>
      </c>
      <c r="D876" s="8">
        <f t="shared" si="39"/>
        <v>0.51428571428571423</v>
      </c>
      <c r="E876" s="8">
        <f t="shared" si="41"/>
        <v>0.92020167376746054</v>
      </c>
      <c r="F876" t="str">
        <f t="shared" si="40"/>
        <v>C</v>
      </c>
    </row>
    <row r="877" spans="1:6" x14ac:dyDescent="0.25">
      <c r="A877">
        <v>847</v>
      </c>
      <c r="B877" t="s">
        <v>1331</v>
      </c>
      <c r="C877" s="12">
        <v>39.599999999999994</v>
      </c>
      <c r="D877" s="8">
        <f t="shared" si="39"/>
        <v>0.51489361702127656</v>
      </c>
      <c r="E877" s="8">
        <f t="shared" si="41"/>
        <v>0.92040761191061093</v>
      </c>
      <c r="F877" t="str">
        <f t="shared" si="40"/>
        <v>C</v>
      </c>
    </row>
    <row r="878" spans="1:6" x14ac:dyDescent="0.25">
      <c r="A878">
        <v>848</v>
      </c>
      <c r="B878" t="s">
        <v>1291</v>
      </c>
      <c r="C878" s="12">
        <v>39.599999999999994</v>
      </c>
      <c r="D878" s="8">
        <f t="shared" si="39"/>
        <v>0.51550151975683889</v>
      </c>
      <c r="E878" s="8">
        <f t="shared" si="41"/>
        <v>0.92061355005376133</v>
      </c>
      <c r="F878" t="str">
        <f t="shared" si="40"/>
        <v>C</v>
      </c>
    </row>
    <row r="879" spans="1:6" x14ac:dyDescent="0.25">
      <c r="A879">
        <v>849</v>
      </c>
      <c r="B879" t="s">
        <v>1294</v>
      </c>
      <c r="C879" s="12">
        <v>39.599999999999994</v>
      </c>
      <c r="D879" s="8">
        <f t="shared" si="39"/>
        <v>0.51610942249240122</v>
      </c>
      <c r="E879" s="8">
        <f t="shared" si="41"/>
        <v>0.92081948819691173</v>
      </c>
      <c r="F879" t="str">
        <f t="shared" si="40"/>
        <v>C</v>
      </c>
    </row>
    <row r="880" spans="1:6" x14ac:dyDescent="0.25">
      <c r="A880">
        <v>850</v>
      </c>
      <c r="B880" t="s">
        <v>461</v>
      </c>
      <c r="C880" s="12">
        <v>39.599999999999994</v>
      </c>
      <c r="D880" s="8">
        <f t="shared" si="39"/>
        <v>0.51671732522796354</v>
      </c>
      <c r="E880" s="8">
        <f t="shared" si="41"/>
        <v>0.92102542634006213</v>
      </c>
      <c r="F880" t="str">
        <f t="shared" si="40"/>
        <v>C</v>
      </c>
    </row>
    <row r="881" spans="1:6" x14ac:dyDescent="0.25">
      <c r="A881">
        <v>851</v>
      </c>
      <c r="B881" t="s">
        <v>1148</v>
      </c>
      <c r="C881" s="12">
        <v>39.599999999999994</v>
      </c>
      <c r="D881" s="8">
        <f t="shared" si="39"/>
        <v>0.51732522796352587</v>
      </c>
      <c r="E881" s="8">
        <f t="shared" si="41"/>
        <v>0.92123136448321252</v>
      </c>
      <c r="F881" t="str">
        <f t="shared" si="40"/>
        <v>C</v>
      </c>
    </row>
    <row r="882" spans="1:6" x14ac:dyDescent="0.25">
      <c r="A882">
        <v>852</v>
      </c>
      <c r="B882" t="s">
        <v>573</v>
      </c>
      <c r="C882" s="12">
        <v>39.599999999999994</v>
      </c>
      <c r="D882" s="8">
        <f t="shared" si="39"/>
        <v>0.5179331306990882</v>
      </c>
      <c r="E882" s="8">
        <f t="shared" si="41"/>
        <v>0.92143730262636292</v>
      </c>
      <c r="F882" t="str">
        <f t="shared" si="40"/>
        <v>C</v>
      </c>
    </row>
    <row r="883" spans="1:6" x14ac:dyDescent="0.25">
      <c r="A883">
        <v>853</v>
      </c>
      <c r="B883" t="s">
        <v>1241</v>
      </c>
      <c r="C883" s="12">
        <v>39.599999999999994</v>
      </c>
      <c r="D883" s="8">
        <f t="shared" si="39"/>
        <v>0.51854103343465041</v>
      </c>
      <c r="E883" s="8">
        <f t="shared" si="41"/>
        <v>0.92164324076951332</v>
      </c>
      <c r="F883" t="str">
        <f t="shared" si="40"/>
        <v>C</v>
      </c>
    </row>
    <row r="884" spans="1:6" x14ac:dyDescent="0.25">
      <c r="A884">
        <v>854</v>
      </c>
      <c r="B884" t="s">
        <v>934</v>
      </c>
      <c r="C884" s="12">
        <v>39.599999999999994</v>
      </c>
      <c r="D884" s="8">
        <f t="shared" si="39"/>
        <v>0.51914893617021274</v>
      </c>
      <c r="E884" s="8">
        <f t="shared" si="41"/>
        <v>0.92184917891266371</v>
      </c>
      <c r="F884" t="str">
        <f t="shared" si="40"/>
        <v>C</v>
      </c>
    </row>
    <row r="885" spans="1:6" x14ac:dyDescent="0.25">
      <c r="A885">
        <v>855</v>
      </c>
      <c r="B885" t="s">
        <v>1243</v>
      </c>
      <c r="C885" s="12">
        <v>39.599999999999994</v>
      </c>
      <c r="D885" s="8">
        <f t="shared" si="39"/>
        <v>0.51975683890577506</v>
      </c>
      <c r="E885" s="8">
        <f t="shared" si="41"/>
        <v>0.92205511705581411</v>
      </c>
      <c r="F885" t="str">
        <f t="shared" si="40"/>
        <v>C</v>
      </c>
    </row>
    <row r="886" spans="1:6" x14ac:dyDescent="0.25">
      <c r="A886">
        <v>856</v>
      </c>
      <c r="B886" t="s">
        <v>26</v>
      </c>
      <c r="C886" s="12">
        <v>39.599999999999994</v>
      </c>
      <c r="D886" s="8">
        <f t="shared" si="39"/>
        <v>0.52036474164133739</v>
      </c>
      <c r="E886" s="8">
        <f t="shared" si="41"/>
        <v>0.92226105519896451</v>
      </c>
      <c r="F886" t="str">
        <f t="shared" si="40"/>
        <v>C</v>
      </c>
    </row>
    <row r="887" spans="1:6" x14ac:dyDescent="0.25">
      <c r="A887">
        <v>857</v>
      </c>
      <c r="B887" t="s">
        <v>1696</v>
      </c>
      <c r="C887" s="12">
        <v>39.599999999999994</v>
      </c>
      <c r="D887" s="8">
        <f t="shared" si="39"/>
        <v>0.52097264437689972</v>
      </c>
      <c r="E887" s="8">
        <f t="shared" si="41"/>
        <v>0.9224669933421149</v>
      </c>
      <c r="F887" t="str">
        <f t="shared" si="40"/>
        <v>C</v>
      </c>
    </row>
    <row r="888" spans="1:6" x14ac:dyDescent="0.25">
      <c r="A888">
        <v>858</v>
      </c>
      <c r="B888" t="s">
        <v>953</v>
      </c>
      <c r="C888" s="12">
        <v>39.599999999999994</v>
      </c>
      <c r="D888" s="8">
        <f t="shared" si="39"/>
        <v>0.52158054711246205</v>
      </c>
      <c r="E888" s="8">
        <f t="shared" si="41"/>
        <v>0.9226729314852653</v>
      </c>
      <c r="F888" t="str">
        <f t="shared" si="40"/>
        <v>C</v>
      </c>
    </row>
    <row r="889" spans="1:6" x14ac:dyDescent="0.25">
      <c r="A889">
        <v>859</v>
      </c>
      <c r="B889" t="s">
        <v>975</v>
      </c>
      <c r="C889" s="12">
        <v>39.5</v>
      </c>
      <c r="D889" s="8">
        <f t="shared" si="39"/>
        <v>0.52218844984802426</v>
      </c>
      <c r="E889" s="8">
        <f t="shared" si="41"/>
        <v>0.92287834958259962</v>
      </c>
      <c r="F889" t="str">
        <f t="shared" si="40"/>
        <v>C</v>
      </c>
    </row>
    <row r="890" spans="1:6" x14ac:dyDescent="0.25">
      <c r="A890">
        <v>860</v>
      </c>
      <c r="B890" t="s">
        <v>485</v>
      </c>
      <c r="C890" s="12">
        <v>39.119999999999997</v>
      </c>
      <c r="D890" s="8">
        <f t="shared" si="39"/>
        <v>0.52279635258358659</v>
      </c>
      <c r="E890" s="8">
        <f t="shared" si="41"/>
        <v>0.92308179150583303</v>
      </c>
      <c r="F890" t="str">
        <f t="shared" si="40"/>
        <v>C</v>
      </c>
    </row>
    <row r="891" spans="1:6" x14ac:dyDescent="0.25">
      <c r="A891">
        <v>861</v>
      </c>
      <c r="B891" t="s">
        <v>307</v>
      </c>
      <c r="C891" s="12">
        <v>39</v>
      </c>
      <c r="D891" s="8">
        <f t="shared" si="39"/>
        <v>0.52340425531914891</v>
      </c>
      <c r="E891" s="8">
        <f t="shared" si="41"/>
        <v>0.92328460937408718</v>
      </c>
      <c r="F891" t="str">
        <f t="shared" si="40"/>
        <v>C</v>
      </c>
    </row>
    <row r="892" spans="1:6" x14ac:dyDescent="0.25">
      <c r="A892">
        <v>862</v>
      </c>
      <c r="B892" t="s">
        <v>224</v>
      </c>
      <c r="C892" s="12">
        <v>39</v>
      </c>
      <c r="D892" s="8">
        <f t="shared" si="39"/>
        <v>0.52401215805471124</v>
      </c>
      <c r="E892" s="8">
        <f t="shared" si="41"/>
        <v>0.92348742724234134</v>
      </c>
      <c r="F892" t="str">
        <f t="shared" si="40"/>
        <v>C</v>
      </c>
    </row>
    <row r="893" spans="1:6" x14ac:dyDescent="0.25">
      <c r="A893">
        <v>863</v>
      </c>
      <c r="B893" t="s">
        <v>713</v>
      </c>
      <c r="C893" s="12">
        <v>39</v>
      </c>
      <c r="D893" s="8">
        <f t="shared" si="39"/>
        <v>0.52462006079027357</v>
      </c>
      <c r="E893" s="8">
        <f t="shared" si="41"/>
        <v>0.9236902451105955</v>
      </c>
      <c r="F893" t="str">
        <f t="shared" si="40"/>
        <v>C</v>
      </c>
    </row>
    <row r="894" spans="1:6" x14ac:dyDescent="0.25">
      <c r="A894">
        <v>864</v>
      </c>
      <c r="B894" t="s">
        <v>1581</v>
      </c>
      <c r="C894" s="12">
        <v>38.22</v>
      </c>
      <c r="D894" s="8">
        <f t="shared" si="39"/>
        <v>0.52522796352583589</v>
      </c>
      <c r="E894" s="8">
        <f t="shared" si="41"/>
        <v>0.92388900662148465</v>
      </c>
      <c r="F894" t="str">
        <f t="shared" si="40"/>
        <v>C</v>
      </c>
    </row>
    <row r="895" spans="1:6" x14ac:dyDescent="0.25">
      <c r="A895">
        <v>865</v>
      </c>
      <c r="B895" t="s">
        <v>601</v>
      </c>
      <c r="C895" s="12">
        <v>37.800000000000004</v>
      </c>
      <c r="D895" s="8">
        <f t="shared" si="39"/>
        <v>0.52583586626139822</v>
      </c>
      <c r="E895" s="8">
        <f t="shared" si="41"/>
        <v>0.92408558393994644</v>
      </c>
      <c r="F895" t="str">
        <f t="shared" si="40"/>
        <v>C</v>
      </c>
    </row>
    <row r="896" spans="1:6" x14ac:dyDescent="0.25">
      <c r="A896">
        <v>866</v>
      </c>
      <c r="B896" t="s">
        <v>591</v>
      </c>
      <c r="C896" s="12">
        <v>37.700000000000003</v>
      </c>
      <c r="D896" s="8">
        <f t="shared" si="39"/>
        <v>0.52644376899696044</v>
      </c>
      <c r="E896" s="8">
        <f t="shared" si="41"/>
        <v>0.92428164121259215</v>
      </c>
      <c r="F896" t="str">
        <f t="shared" si="40"/>
        <v>C</v>
      </c>
    </row>
    <row r="897" spans="1:6" x14ac:dyDescent="0.25">
      <c r="A897">
        <v>867</v>
      </c>
      <c r="B897" t="s">
        <v>423</v>
      </c>
      <c r="C897" s="12">
        <v>37.5</v>
      </c>
      <c r="D897" s="8">
        <f t="shared" si="39"/>
        <v>0.52705167173252276</v>
      </c>
      <c r="E897" s="8">
        <f t="shared" si="41"/>
        <v>0.92447665839360582</v>
      </c>
      <c r="F897" t="str">
        <f t="shared" si="40"/>
        <v>C</v>
      </c>
    </row>
    <row r="898" spans="1:6" x14ac:dyDescent="0.25">
      <c r="A898">
        <v>868</v>
      </c>
      <c r="B898" t="s">
        <v>424</v>
      </c>
      <c r="C898" s="12">
        <v>37.5</v>
      </c>
      <c r="D898" s="8">
        <f t="shared" si="39"/>
        <v>0.52765957446808509</v>
      </c>
      <c r="E898" s="8">
        <f t="shared" si="41"/>
        <v>0.92467167557461949</v>
      </c>
      <c r="F898" t="str">
        <f t="shared" si="40"/>
        <v>C</v>
      </c>
    </row>
    <row r="899" spans="1:6" x14ac:dyDescent="0.25">
      <c r="A899">
        <v>869</v>
      </c>
      <c r="B899" t="s">
        <v>771</v>
      </c>
      <c r="C899" s="12">
        <v>37.5</v>
      </c>
      <c r="D899" s="8">
        <f t="shared" si="39"/>
        <v>0.52826747720364742</v>
      </c>
      <c r="E899" s="8">
        <f t="shared" si="41"/>
        <v>0.92486669275563316</v>
      </c>
      <c r="F899" t="str">
        <f t="shared" si="40"/>
        <v>C</v>
      </c>
    </row>
    <row r="900" spans="1:6" x14ac:dyDescent="0.25">
      <c r="A900">
        <v>870</v>
      </c>
      <c r="B900" t="s">
        <v>1734</v>
      </c>
      <c r="C900" s="12">
        <v>37.5</v>
      </c>
      <c r="D900" s="8">
        <f t="shared" si="39"/>
        <v>0.52887537993920974</v>
      </c>
      <c r="E900" s="8">
        <f t="shared" si="41"/>
        <v>0.92506170993664683</v>
      </c>
      <c r="F900" t="str">
        <f t="shared" si="40"/>
        <v>C</v>
      </c>
    </row>
    <row r="901" spans="1:6" x14ac:dyDescent="0.25">
      <c r="A901">
        <v>871</v>
      </c>
      <c r="B901" t="s">
        <v>1400</v>
      </c>
      <c r="C901" s="12">
        <v>37.5</v>
      </c>
      <c r="D901" s="8">
        <f t="shared" si="39"/>
        <v>0.52948328267477207</v>
      </c>
      <c r="E901" s="8">
        <f t="shared" si="41"/>
        <v>0.92525672711766049</v>
      </c>
      <c r="F901" t="str">
        <f t="shared" si="40"/>
        <v>C</v>
      </c>
    </row>
    <row r="902" spans="1:6" x14ac:dyDescent="0.25">
      <c r="A902">
        <v>872</v>
      </c>
      <c r="B902" t="s">
        <v>1008</v>
      </c>
      <c r="C902" s="12">
        <v>37.5</v>
      </c>
      <c r="D902" s="8">
        <f t="shared" si="39"/>
        <v>0.5300911854103344</v>
      </c>
      <c r="E902" s="8">
        <f t="shared" si="41"/>
        <v>0.92545174429867416</v>
      </c>
      <c r="F902" t="str">
        <f t="shared" si="40"/>
        <v>C</v>
      </c>
    </row>
    <row r="903" spans="1:6" x14ac:dyDescent="0.25">
      <c r="A903">
        <v>873</v>
      </c>
      <c r="B903" t="s">
        <v>1261</v>
      </c>
      <c r="C903" s="12">
        <v>37.5</v>
      </c>
      <c r="D903" s="8">
        <f t="shared" si="39"/>
        <v>0.53069908814589661</v>
      </c>
      <c r="E903" s="8">
        <f t="shared" si="41"/>
        <v>0.92564676147968783</v>
      </c>
      <c r="F903" t="str">
        <f t="shared" si="40"/>
        <v>C</v>
      </c>
    </row>
    <row r="904" spans="1:6" x14ac:dyDescent="0.25">
      <c r="A904">
        <v>874</v>
      </c>
      <c r="B904" t="s">
        <v>957</v>
      </c>
      <c r="C904" s="12">
        <v>37.5</v>
      </c>
      <c r="D904" s="8">
        <f t="shared" si="39"/>
        <v>0.53130699088145894</v>
      </c>
      <c r="E904" s="8">
        <f t="shared" si="41"/>
        <v>0.9258417786607015</v>
      </c>
      <c r="F904" t="str">
        <f t="shared" si="40"/>
        <v>C</v>
      </c>
    </row>
    <row r="905" spans="1:6" x14ac:dyDescent="0.25">
      <c r="A905">
        <v>875</v>
      </c>
      <c r="B905" t="s">
        <v>955</v>
      </c>
      <c r="C905" s="12">
        <v>37.5</v>
      </c>
      <c r="D905" s="8">
        <f t="shared" si="39"/>
        <v>0.53191489361702127</v>
      </c>
      <c r="E905" s="8">
        <f t="shared" si="41"/>
        <v>0.92603679584171517</v>
      </c>
      <c r="F905" t="str">
        <f t="shared" si="40"/>
        <v>C</v>
      </c>
    </row>
    <row r="906" spans="1:6" x14ac:dyDescent="0.25">
      <c r="A906">
        <v>876</v>
      </c>
      <c r="B906" t="s">
        <v>663</v>
      </c>
      <c r="C906" s="12">
        <v>37.499999999999993</v>
      </c>
      <c r="D906" s="8">
        <f t="shared" si="39"/>
        <v>0.53252279635258359</v>
      </c>
      <c r="E906" s="8">
        <f t="shared" si="41"/>
        <v>0.92623181302272883</v>
      </c>
      <c r="F906" t="str">
        <f t="shared" si="40"/>
        <v>C</v>
      </c>
    </row>
    <row r="907" spans="1:6" x14ac:dyDescent="0.25">
      <c r="A907">
        <v>877</v>
      </c>
      <c r="B907" t="s">
        <v>1160</v>
      </c>
      <c r="C907" s="12">
        <v>37.44</v>
      </c>
      <c r="D907" s="8">
        <f t="shared" si="39"/>
        <v>0.53313069908814592</v>
      </c>
      <c r="E907" s="8">
        <f t="shared" si="41"/>
        <v>0.92642651817625288</v>
      </c>
      <c r="F907" t="str">
        <f t="shared" si="40"/>
        <v>C</v>
      </c>
    </row>
    <row r="908" spans="1:6" x14ac:dyDescent="0.25">
      <c r="A908">
        <v>878</v>
      </c>
      <c r="B908" t="s">
        <v>935</v>
      </c>
      <c r="C908" s="12">
        <v>37.44</v>
      </c>
      <c r="D908" s="8">
        <f t="shared" si="39"/>
        <v>0.53373860182370825</v>
      </c>
      <c r="E908" s="8">
        <f t="shared" si="41"/>
        <v>0.92662122332977692</v>
      </c>
      <c r="F908" t="str">
        <f t="shared" si="40"/>
        <v>C</v>
      </c>
    </row>
    <row r="909" spans="1:6" x14ac:dyDescent="0.25">
      <c r="A909">
        <v>879</v>
      </c>
      <c r="B909" t="s">
        <v>938</v>
      </c>
      <c r="C909" s="12">
        <v>37.44</v>
      </c>
      <c r="D909" s="8">
        <f t="shared" si="39"/>
        <v>0.53434650455927046</v>
      </c>
      <c r="E909" s="8">
        <f t="shared" si="41"/>
        <v>0.92681592848330097</v>
      </c>
      <c r="F909" t="str">
        <f t="shared" si="40"/>
        <v>C</v>
      </c>
    </row>
    <row r="910" spans="1:6" x14ac:dyDescent="0.25">
      <c r="A910">
        <v>880</v>
      </c>
      <c r="B910" t="s">
        <v>1541</v>
      </c>
      <c r="C910" s="12">
        <v>37.44</v>
      </c>
      <c r="D910" s="8">
        <f t="shared" si="39"/>
        <v>0.53495440729483279</v>
      </c>
      <c r="E910" s="8">
        <f t="shared" si="41"/>
        <v>0.92701063363682501</v>
      </c>
      <c r="F910" t="str">
        <f t="shared" si="40"/>
        <v>C</v>
      </c>
    </row>
    <row r="911" spans="1:6" x14ac:dyDescent="0.25">
      <c r="A911">
        <v>881</v>
      </c>
      <c r="B911" t="s">
        <v>798</v>
      </c>
      <c r="C911" s="12">
        <v>37.44</v>
      </c>
      <c r="D911" s="8">
        <f t="shared" si="39"/>
        <v>0.53556231003039512</v>
      </c>
      <c r="E911" s="8">
        <f t="shared" si="41"/>
        <v>0.92720533879034905</v>
      </c>
      <c r="F911" t="str">
        <f t="shared" si="40"/>
        <v>C</v>
      </c>
    </row>
    <row r="912" spans="1:6" x14ac:dyDescent="0.25">
      <c r="A912">
        <v>882</v>
      </c>
      <c r="B912" t="s">
        <v>294</v>
      </c>
      <c r="C912" s="12">
        <v>37.199999999999996</v>
      </c>
      <c r="D912" s="8">
        <f t="shared" si="39"/>
        <v>0.53617021276595744</v>
      </c>
      <c r="E912" s="8">
        <f t="shared" si="41"/>
        <v>0.9273987958339146</v>
      </c>
      <c r="F912" t="str">
        <f t="shared" si="40"/>
        <v>C</v>
      </c>
    </row>
    <row r="913" spans="1:6" x14ac:dyDescent="0.25">
      <c r="A913">
        <v>883</v>
      </c>
      <c r="B913" t="s">
        <v>283</v>
      </c>
      <c r="C913" s="12">
        <v>36.300000000000004</v>
      </c>
      <c r="D913" s="8">
        <f t="shared" si="39"/>
        <v>0.53677811550151977</v>
      </c>
      <c r="E913" s="8">
        <f t="shared" si="41"/>
        <v>0.92758757246513579</v>
      </c>
      <c r="F913" t="str">
        <f t="shared" si="40"/>
        <v>C</v>
      </c>
    </row>
    <row r="914" spans="1:6" x14ac:dyDescent="0.25">
      <c r="A914">
        <v>884</v>
      </c>
      <c r="B914" t="s">
        <v>782</v>
      </c>
      <c r="C914" s="12">
        <v>36</v>
      </c>
      <c r="D914" s="8">
        <f t="shared" si="39"/>
        <v>0.5373860182370821</v>
      </c>
      <c r="E914" s="8">
        <f t="shared" si="41"/>
        <v>0.92777478895890886</v>
      </c>
      <c r="F914" t="str">
        <f t="shared" si="40"/>
        <v>C</v>
      </c>
    </row>
    <row r="915" spans="1:6" x14ac:dyDescent="0.25">
      <c r="A915">
        <v>885</v>
      </c>
      <c r="B915" t="s">
        <v>904</v>
      </c>
      <c r="C915" s="12">
        <v>36</v>
      </c>
      <c r="D915" s="8">
        <f t="shared" si="39"/>
        <v>0.53799392097264442</v>
      </c>
      <c r="E915" s="8">
        <f t="shared" si="41"/>
        <v>0.92796200545268193</v>
      </c>
      <c r="F915" t="str">
        <f t="shared" si="40"/>
        <v>C</v>
      </c>
    </row>
    <row r="916" spans="1:6" x14ac:dyDescent="0.25">
      <c r="A916">
        <v>886</v>
      </c>
      <c r="B916" t="s">
        <v>1355</v>
      </c>
      <c r="C916" s="12">
        <v>36</v>
      </c>
      <c r="D916" s="8">
        <f t="shared" si="39"/>
        <v>0.53860182370820664</v>
      </c>
      <c r="E916" s="8">
        <f t="shared" si="41"/>
        <v>0.92814922194645499</v>
      </c>
      <c r="F916" t="str">
        <f t="shared" si="40"/>
        <v>C</v>
      </c>
    </row>
    <row r="917" spans="1:6" x14ac:dyDescent="0.25">
      <c r="A917">
        <v>887</v>
      </c>
      <c r="B917" t="s">
        <v>703</v>
      </c>
      <c r="C917" s="12">
        <v>35.950000000000003</v>
      </c>
      <c r="D917" s="8">
        <f t="shared" si="39"/>
        <v>0.53920972644376897</v>
      </c>
      <c r="E917" s="8">
        <f t="shared" si="41"/>
        <v>0.92833617841732008</v>
      </c>
      <c r="F917" t="str">
        <f t="shared" si="40"/>
        <v>C</v>
      </c>
    </row>
    <row r="918" spans="1:6" x14ac:dyDescent="0.25">
      <c r="A918">
        <v>888</v>
      </c>
      <c r="B918" t="s">
        <v>467</v>
      </c>
      <c r="C918" s="12">
        <v>35.799999999999997</v>
      </c>
      <c r="D918" s="8">
        <f t="shared" si="39"/>
        <v>0.53981762917933129</v>
      </c>
      <c r="E918" s="8">
        <f t="shared" si="41"/>
        <v>0.9285223548194611</v>
      </c>
      <c r="F918" t="str">
        <f t="shared" si="40"/>
        <v>C</v>
      </c>
    </row>
    <row r="919" spans="1:6" x14ac:dyDescent="0.25">
      <c r="A919">
        <v>889</v>
      </c>
      <c r="B919" t="s">
        <v>1267</v>
      </c>
      <c r="C919" s="12">
        <v>35.699999999999996</v>
      </c>
      <c r="D919" s="8">
        <f t="shared" si="39"/>
        <v>0.54042553191489362</v>
      </c>
      <c r="E919" s="8">
        <f t="shared" si="41"/>
        <v>0.92870801117578605</v>
      </c>
      <c r="F919" t="str">
        <f t="shared" si="40"/>
        <v>C</v>
      </c>
    </row>
    <row r="920" spans="1:6" x14ac:dyDescent="0.25">
      <c r="A920">
        <v>890</v>
      </c>
      <c r="B920" t="s">
        <v>818</v>
      </c>
      <c r="C920" s="12">
        <v>35.549999999999997</v>
      </c>
      <c r="D920" s="8">
        <f t="shared" si="39"/>
        <v>0.54103343465045595</v>
      </c>
      <c r="E920" s="8">
        <f t="shared" si="41"/>
        <v>0.92889288746338694</v>
      </c>
      <c r="F920" t="str">
        <f t="shared" si="40"/>
        <v>C</v>
      </c>
    </row>
    <row r="921" spans="1:6" x14ac:dyDescent="0.25">
      <c r="A921">
        <v>891</v>
      </c>
      <c r="B921" t="s">
        <v>1786</v>
      </c>
      <c r="C921" s="12">
        <v>35.400000000000006</v>
      </c>
      <c r="D921" s="8">
        <f t="shared" si="39"/>
        <v>0.54164133738601827</v>
      </c>
      <c r="E921" s="8">
        <f t="shared" si="41"/>
        <v>0.92907698368226377</v>
      </c>
      <c r="F921" t="str">
        <f t="shared" si="40"/>
        <v>C</v>
      </c>
    </row>
    <row r="922" spans="1:6" x14ac:dyDescent="0.25">
      <c r="A922">
        <v>892</v>
      </c>
      <c r="B922" t="s">
        <v>597</v>
      </c>
      <c r="C922" s="12">
        <v>35.400000000000006</v>
      </c>
      <c r="D922" s="8">
        <f t="shared" si="39"/>
        <v>0.5422492401215806</v>
      </c>
      <c r="E922" s="8">
        <f t="shared" si="41"/>
        <v>0.9292610799011406</v>
      </c>
      <c r="F922" t="str">
        <f t="shared" si="40"/>
        <v>C</v>
      </c>
    </row>
    <row r="923" spans="1:6" x14ac:dyDescent="0.25">
      <c r="A923">
        <v>893</v>
      </c>
      <c r="B923" t="s">
        <v>1415</v>
      </c>
      <c r="C923" s="12">
        <v>35.400000000000006</v>
      </c>
      <c r="D923" s="8">
        <f t="shared" si="39"/>
        <v>0.54285714285714282</v>
      </c>
      <c r="E923" s="8">
        <f t="shared" si="41"/>
        <v>0.92944517612001742</v>
      </c>
      <c r="F923" t="str">
        <f t="shared" si="40"/>
        <v>C</v>
      </c>
    </row>
    <row r="924" spans="1:6" x14ac:dyDescent="0.25">
      <c r="A924">
        <v>894</v>
      </c>
      <c r="B924" t="s">
        <v>512</v>
      </c>
      <c r="C924" s="12">
        <v>35.400000000000006</v>
      </c>
      <c r="D924" s="8">
        <f t="shared" si="39"/>
        <v>0.54346504559270514</v>
      </c>
      <c r="E924" s="8">
        <f t="shared" si="41"/>
        <v>0.92962927233889425</v>
      </c>
      <c r="F924" t="str">
        <f t="shared" si="40"/>
        <v>C</v>
      </c>
    </row>
    <row r="925" spans="1:6" x14ac:dyDescent="0.25">
      <c r="A925">
        <v>895</v>
      </c>
      <c r="B925" t="s">
        <v>1214</v>
      </c>
      <c r="C925" s="12">
        <v>35.400000000000006</v>
      </c>
      <c r="D925" s="8">
        <f t="shared" si="39"/>
        <v>0.54407294832826747</v>
      </c>
      <c r="E925" s="8">
        <f t="shared" si="41"/>
        <v>0.92981336855777108</v>
      </c>
      <c r="F925" t="str">
        <f t="shared" si="40"/>
        <v>C</v>
      </c>
    </row>
    <row r="926" spans="1:6" x14ac:dyDescent="0.25">
      <c r="A926">
        <v>896</v>
      </c>
      <c r="B926" t="s">
        <v>566</v>
      </c>
      <c r="C926" s="12">
        <v>35.400000000000006</v>
      </c>
      <c r="D926" s="8">
        <f t="shared" si="39"/>
        <v>0.5446808510638298</v>
      </c>
      <c r="E926" s="8">
        <f t="shared" si="41"/>
        <v>0.92999746477664791</v>
      </c>
      <c r="F926" t="str">
        <f t="shared" si="40"/>
        <v>C</v>
      </c>
    </row>
    <row r="927" spans="1:6" x14ac:dyDescent="0.25">
      <c r="A927">
        <v>897</v>
      </c>
      <c r="B927" t="s">
        <v>532</v>
      </c>
      <c r="C927" s="12">
        <v>35.400000000000006</v>
      </c>
      <c r="D927" s="8">
        <f t="shared" ref="D927:D990" si="42">A927/$C$3</f>
        <v>0.54528875379939212</v>
      </c>
      <c r="E927" s="8">
        <f t="shared" si="41"/>
        <v>0.93018156099552474</v>
      </c>
      <c r="F927" t="str">
        <f t="shared" ref="F927:F990" si="43">IF(E927&lt;$C$7,$B$7,IF(E927&lt;$C$7+$C$8,$B$8,$B$9))</f>
        <v>C</v>
      </c>
    </row>
    <row r="928" spans="1:6" x14ac:dyDescent="0.25">
      <c r="A928">
        <v>898</v>
      </c>
      <c r="B928" t="s">
        <v>1524</v>
      </c>
      <c r="C928" s="12">
        <v>35.400000000000006</v>
      </c>
      <c r="D928" s="8">
        <f t="shared" si="42"/>
        <v>0.54589665653495445</v>
      </c>
      <c r="E928" s="8">
        <f t="shared" ref="E928:E991" si="44">C928/$C$4+E927</f>
        <v>0.93036565721440156</v>
      </c>
      <c r="F928" t="str">
        <f t="shared" si="43"/>
        <v>C</v>
      </c>
    </row>
    <row r="929" spans="1:6" x14ac:dyDescent="0.25">
      <c r="A929">
        <v>899</v>
      </c>
      <c r="B929" t="s">
        <v>1356</v>
      </c>
      <c r="C929" s="12">
        <v>35.400000000000006</v>
      </c>
      <c r="D929" s="8">
        <f t="shared" si="42"/>
        <v>0.54650455927051667</v>
      </c>
      <c r="E929" s="8">
        <f t="shared" si="44"/>
        <v>0.93054975343327839</v>
      </c>
      <c r="F929" t="str">
        <f t="shared" si="43"/>
        <v>C</v>
      </c>
    </row>
    <row r="930" spans="1:6" x14ac:dyDescent="0.25">
      <c r="A930">
        <v>900</v>
      </c>
      <c r="B930" t="s">
        <v>1046</v>
      </c>
      <c r="C930" s="12">
        <v>35.400000000000006</v>
      </c>
      <c r="D930" s="8">
        <f t="shared" si="42"/>
        <v>0.54711246200607899</v>
      </c>
      <c r="E930" s="8">
        <f t="shared" si="44"/>
        <v>0.93073384965215522</v>
      </c>
      <c r="F930" t="str">
        <f t="shared" si="43"/>
        <v>C</v>
      </c>
    </row>
    <row r="931" spans="1:6" x14ac:dyDescent="0.25">
      <c r="A931">
        <v>901</v>
      </c>
      <c r="B931" t="s">
        <v>1221</v>
      </c>
      <c r="C931" s="12">
        <v>35.400000000000006</v>
      </c>
      <c r="D931" s="8">
        <f t="shared" si="42"/>
        <v>0.54772036474164132</v>
      </c>
      <c r="E931" s="8">
        <f t="shared" si="44"/>
        <v>0.93091794587103205</v>
      </c>
      <c r="F931" t="str">
        <f t="shared" si="43"/>
        <v>C</v>
      </c>
    </row>
    <row r="932" spans="1:6" x14ac:dyDescent="0.25">
      <c r="A932">
        <v>902</v>
      </c>
      <c r="B932" t="s">
        <v>943</v>
      </c>
      <c r="C932" s="12">
        <v>35.400000000000006</v>
      </c>
      <c r="D932" s="8">
        <f t="shared" si="42"/>
        <v>0.54832826747720365</v>
      </c>
      <c r="E932" s="8">
        <f t="shared" si="44"/>
        <v>0.93110204208990888</v>
      </c>
      <c r="F932" t="str">
        <f t="shared" si="43"/>
        <v>C</v>
      </c>
    </row>
    <row r="933" spans="1:6" x14ac:dyDescent="0.25">
      <c r="A933">
        <v>903</v>
      </c>
      <c r="B933" t="s">
        <v>930</v>
      </c>
      <c r="C933" s="12">
        <v>35.400000000000006</v>
      </c>
      <c r="D933" s="8">
        <f t="shared" si="42"/>
        <v>0.54893617021276597</v>
      </c>
      <c r="E933" s="8">
        <f t="shared" si="44"/>
        <v>0.9312861383087857</v>
      </c>
      <c r="F933" t="str">
        <f t="shared" si="43"/>
        <v>C</v>
      </c>
    </row>
    <row r="934" spans="1:6" x14ac:dyDescent="0.25">
      <c r="A934">
        <v>904</v>
      </c>
      <c r="B934" t="s">
        <v>556</v>
      </c>
      <c r="C934" s="12">
        <v>35.28</v>
      </c>
      <c r="D934" s="8">
        <f t="shared" si="42"/>
        <v>0.5495440729483283</v>
      </c>
      <c r="E934" s="8">
        <f t="shared" si="44"/>
        <v>0.9314696104726834</v>
      </c>
      <c r="F934" t="str">
        <f t="shared" si="43"/>
        <v>C</v>
      </c>
    </row>
    <row r="935" spans="1:6" x14ac:dyDescent="0.25">
      <c r="A935">
        <v>905</v>
      </c>
      <c r="B935" t="s">
        <v>1011</v>
      </c>
      <c r="C935" s="12">
        <v>35.28</v>
      </c>
      <c r="D935" s="8">
        <f t="shared" si="42"/>
        <v>0.55015197568389063</v>
      </c>
      <c r="E935" s="8">
        <f t="shared" si="44"/>
        <v>0.93165308263658109</v>
      </c>
      <c r="F935" t="str">
        <f t="shared" si="43"/>
        <v>C</v>
      </c>
    </row>
    <row r="936" spans="1:6" x14ac:dyDescent="0.25">
      <c r="A936">
        <v>906</v>
      </c>
      <c r="B936" t="s">
        <v>384</v>
      </c>
      <c r="C936" s="12">
        <v>35.099999999999994</v>
      </c>
      <c r="D936" s="8">
        <f t="shared" si="42"/>
        <v>0.55075987841945284</v>
      </c>
      <c r="E936" s="8">
        <f t="shared" si="44"/>
        <v>0.93183561871800991</v>
      </c>
      <c r="F936" t="str">
        <f t="shared" si="43"/>
        <v>C</v>
      </c>
    </row>
    <row r="937" spans="1:6" x14ac:dyDescent="0.25">
      <c r="A937">
        <v>907</v>
      </c>
      <c r="B937" t="s">
        <v>868</v>
      </c>
      <c r="C937" s="12">
        <v>34.859999999999992</v>
      </c>
      <c r="D937" s="8">
        <f t="shared" si="42"/>
        <v>0.55136778115501517</v>
      </c>
      <c r="E937" s="8">
        <f t="shared" si="44"/>
        <v>0.93201690668948023</v>
      </c>
      <c r="F937" t="str">
        <f t="shared" si="43"/>
        <v>C</v>
      </c>
    </row>
    <row r="938" spans="1:6" x14ac:dyDescent="0.25">
      <c r="A938">
        <v>908</v>
      </c>
      <c r="B938" t="s">
        <v>1113</v>
      </c>
      <c r="C938" s="12">
        <v>34.799999999999997</v>
      </c>
      <c r="D938" s="8">
        <f t="shared" si="42"/>
        <v>0.5519756838905775</v>
      </c>
      <c r="E938" s="8">
        <f t="shared" si="44"/>
        <v>0.93219788263346093</v>
      </c>
      <c r="F938" t="str">
        <f t="shared" si="43"/>
        <v>C</v>
      </c>
    </row>
    <row r="939" spans="1:6" x14ac:dyDescent="0.25">
      <c r="A939">
        <v>909</v>
      </c>
      <c r="B939" t="s">
        <v>764</v>
      </c>
      <c r="C939" s="12">
        <v>34.799999999999997</v>
      </c>
      <c r="D939" s="8">
        <f t="shared" si="42"/>
        <v>0.55258358662613982</v>
      </c>
      <c r="E939" s="8">
        <f t="shared" si="44"/>
        <v>0.93237885857744163</v>
      </c>
      <c r="F939" t="str">
        <f t="shared" si="43"/>
        <v>C</v>
      </c>
    </row>
    <row r="940" spans="1:6" x14ac:dyDescent="0.25">
      <c r="A940">
        <v>910</v>
      </c>
      <c r="B940" t="s">
        <v>286</v>
      </c>
      <c r="C940" s="12">
        <v>34.799999999999997</v>
      </c>
      <c r="D940" s="8">
        <f t="shared" si="42"/>
        <v>0.55319148936170215</v>
      </c>
      <c r="E940" s="8">
        <f t="shared" si="44"/>
        <v>0.93255983452142233</v>
      </c>
      <c r="F940" t="str">
        <f t="shared" si="43"/>
        <v>C</v>
      </c>
    </row>
    <row r="941" spans="1:6" x14ac:dyDescent="0.25">
      <c r="A941">
        <v>911</v>
      </c>
      <c r="B941" t="s">
        <v>1810</v>
      </c>
      <c r="C941" s="12">
        <v>34.68</v>
      </c>
      <c r="D941" s="8">
        <f t="shared" si="42"/>
        <v>0.55379939209726448</v>
      </c>
      <c r="E941" s="8">
        <f t="shared" si="44"/>
        <v>0.93274018641042378</v>
      </c>
      <c r="F941" t="str">
        <f t="shared" si="43"/>
        <v>C</v>
      </c>
    </row>
    <row r="942" spans="1:6" x14ac:dyDescent="0.25">
      <c r="A942">
        <v>912</v>
      </c>
      <c r="B942" t="s">
        <v>1814</v>
      </c>
      <c r="C942" s="12">
        <v>34.68</v>
      </c>
      <c r="D942" s="8">
        <f t="shared" si="42"/>
        <v>0.5544072948328268</v>
      </c>
      <c r="E942" s="8">
        <f t="shared" si="44"/>
        <v>0.93292053829942523</v>
      </c>
      <c r="F942" t="str">
        <f t="shared" si="43"/>
        <v>C</v>
      </c>
    </row>
    <row r="943" spans="1:6" x14ac:dyDescent="0.25">
      <c r="A943">
        <v>913</v>
      </c>
      <c r="B943" t="s">
        <v>1542</v>
      </c>
      <c r="C943" s="12">
        <v>34.68</v>
      </c>
      <c r="D943" s="8">
        <f t="shared" si="42"/>
        <v>0.55501519756838902</v>
      </c>
      <c r="E943" s="8">
        <f t="shared" si="44"/>
        <v>0.93310089018842668</v>
      </c>
      <c r="F943" t="str">
        <f t="shared" si="43"/>
        <v>C</v>
      </c>
    </row>
    <row r="944" spans="1:6" x14ac:dyDescent="0.25">
      <c r="A944">
        <v>914</v>
      </c>
      <c r="B944" t="s">
        <v>886</v>
      </c>
      <c r="C944" s="12">
        <v>34.480000000000004</v>
      </c>
      <c r="D944" s="8">
        <f t="shared" si="42"/>
        <v>0.55562310030395134</v>
      </c>
      <c r="E944" s="8">
        <f t="shared" si="44"/>
        <v>0.93328020198579598</v>
      </c>
      <c r="F944" t="str">
        <f t="shared" si="43"/>
        <v>C</v>
      </c>
    </row>
    <row r="945" spans="1:6" x14ac:dyDescent="0.25">
      <c r="A945">
        <v>915</v>
      </c>
      <c r="B945" t="s">
        <v>1556</v>
      </c>
      <c r="C945" s="12">
        <v>34</v>
      </c>
      <c r="D945" s="8">
        <f t="shared" si="42"/>
        <v>0.55623100303951367</v>
      </c>
      <c r="E945" s="8">
        <f t="shared" si="44"/>
        <v>0.93345701756324839</v>
      </c>
      <c r="F945" t="str">
        <f t="shared" si="43"/>
        <v>C</v>
      </c>
    </row>
    <row r="946" spans="1:6" x14ac:dyDescent="0.25">
      <c r="A946">
        <v>916</v>
      </c>
      <c r="B946" t="s">
        <v>1662</v>
      </c>
      <c r="C946" s="12">
        <v>34</v>
      </c>
      <c r="D946" s="8">
        <f t="shared" si="42"/>
        <v>0.556838905775076</v>
      </c>
      <c r="E946" s="8">
        <f t="shared" si="44"/>
        <v>0.93363383314070081</v>
      </c>
      <c r="F946" t="str">
        <f t="shared" si="43"/>
        <v>C</v>
      </c>
    </row>
    <row r="947" spans="1:6" x14ac:dyDescent="0.25">
      <c r="A947">
        <v>917</v>
      </c>
      <c r="B947" t="s">
        <v>1347</v>
      </c>
      <c r="C947" s="12">
        <v>34</v>
      </c>
      <c r="D947" s="8">
        <f t="shared" si="42"/>
        <v>0.55744680851063833</v>
      </c>
      <c r="E947" s="8">
        <f t="shared" si="44"/>
        <v>0.93381064871815322</v>
      </c>
      <c r="F947" t="str">
        <f t="shared" si="43"/>
        <v>C</v>
      </c>
    </row>
    <row r="948" spans="1:6" x14ac:dyDescent="0.25">
      <c r="A948">
        <v>918</v>
      </c>
      <c r="B948" t="s">
        <v>1348</v>
      </c>
      <c r="C948" s="12">
        <v>34</v>
      </c>
      <c r="D948" s="8">
        <f t="shared" si="42"/>
        <v>0.55805471124620065</v>
      </c>
      <c r="E948" s="8">
        <f t="shared" si="44"/>
        <v>0.93398746429560564</v>
      </c>
      <c r="F948" t="str">
        <f t="shared" si="43"/>
        <v>C</v>
      </c>
    </row>
    <row r="949" spans="1:6" x14ac:dyDescent="0.25">
      <c r="A949">
        <v>919</v>
      </c>
      <c r="B949" t="s">
        <v>472</v>
      </c>
      <c r="C949" s="12">
        <v>33.950000000000003</v>
      </c>
      <c r="D949" s="8">
        <f t="shared" si="42"/>
        <v>0.55866261398176287</v>
      </c>
      <c r="E949" s="8">
        <f t="shared" si="44"/>
        <v>0.93416401985014996</v>
      </c>
      <c r="F949" t="str">
        <f t="shared" si="43"/>
        <v>C</v>
      </c>
    </row>
    <row r="950" spans="1:6" x14ac:dyDescent="0.25">
      <c r="A950">
        <v>920</v>
      </c>
      <c r="B950" t="s">
        <v>1659</v>
      </c>
      <c r="C950" s="12">
        <v>33.9</v>
      </c>
      <c r="D950" s="8">
        <f t="shared" si="42"/>
        <v>0.55927051671732519</v>
      </c>
      <c r="E950" s="8">
        <f t="shared" si="44"/>
        <v>0.9343403153817863</v>
      </c>
      <c r="F950" t="str">
        <f t="shared" si="43"/>
        <v>C</v>
      </c>
    </row>
    <row r="951" spans="1:6" x14ac:dyDescent="0.25">
      <c r="A951">
        <v>921</v>
      </c>
      <c r="B951" t="s">
        <v>382</v>
      </c>
      <c r="C951" s="12">
        <v>33.72</v>
      </c>
      <c r="D951" s="8">
        <f t="shared" si="42"/>
        <v>0.55987841945288752</v>
      </c>
      <c r="E951" s="8">
        <f t="shared" si="44"/>
        <v>0.93451567483095377</v>
      </c>
      <c r="F951" t="str">
        <f t="shared" si="43"/>
        <v>C</v>
      </c>
    </row>
    <row r="952" spans="1:6" x14ac:dyDescent="0.25">
      <c r="A952">
        <v>922</v>
      </c>
      <c r="B952" t="s">
        <v>1475</v>
      </c>
      <c r="C952" s="12">
        <v>33.200000000000003</v>
      </c>
      <c r="D952" s="8">
        <f t="shared" si="42"/>
        <v>0.56048632218844985</v>
      </c>
      <c r="E952" s="8">
        <f t="shared" si="44"/>
        <v>0.9346883300418779</v>
      </c>
      <c r="F952" t="str">
        <f t="shared" si="43"/>
        <v>C</v>
      </c>
    </row>
    <row r="953" spans="1:6" x14ac:dyDescent="0.25">
      <c r="A953">
        <v>923</v>
      </c>
      <c r="B953" t="s">
        <v>1047</v>
      </c>
      <c r="C953" s="12">
        <v>33</v>
      </c>
      <c r="D953" s="8">
        <f t="shared" si="42"/>
        <v>0.56109422492401217</v>
      </c>
      <c r="E953" s="8">
        <f t="shared" si="44"/>
        <v>0.93485994516116988</v>
      </c>
      <c r="F953" t="str">
        <f t="shared" si="43"/>
        <v>C</v>
      </c>
    </row>
    <row r="954" spans="1:6" x14ac:dyDescent="0.25">
      <c r="A954">
        <v>924</v>
      </c>
      <c r="B954" t="s">
        <v>1684</v>
      </c>
      <c r="C954" s="12">
        <v>33</v>
      </c>
      <c r="D954" s="8">
        <f t="shared" si="42"/>
        <v>0.5617021276595745</v>
      </c>
      <c r="E954" s="8">
        <f t="shared" si="44"/>
        <v>0.93503156028046186</v>
      </c>
      <c r="F954" t="str">
        <f t="shared" si="43"/>
        <v>C</v>
      </c>
    </row>
    <row r="955" spans="1:6" x14ac:dyDescent="0.25">
      <c r="A955">
        <v>925</v>
      </c>
      <c r="B955" t="s">
        <v>1007</v>
      </c>
      <c r="C955" s="12">
        <v>32.879999999999995</v>
      </c>
      <c r="D955" s="8">
        <f t="shared" si="42"/>
        <v>0.56231003039513683</v>
      </c>
      <c r="E955" s="8">
        <f t="shared" si="44"/>
        <v>0.93520255134477459</v>
      </c>
      <c r="F955" t="str">
        <f t="shared" si="43"/>
        <v>C</v>
      </c>
    </row>
    <row r="956" spans="1:6" x14ac:dyDescent="0.25">
      <c r="A956">
        <v>926</v>
      </c>
      <c r="B956" t="s">
        <v>1409</v>
      </c>
      <c r="C956" s="12">
        <v>32.799999999999997</v>
      </c>
      <c r="D956" s="8">
        <f t="shared" si="42"/>
        <v>0.56291793313069904</v>
      </c>
      <c r="E956" s="8">
        <f t="shared" si="44"/>
        <v>0.93537312637243453</v>
      </c>
      <c r="F956" t="str">
        <f t="shared" si="43"/>
        <v>C</v>
      </c>
    </row>
    <row r="957" spans="1:6" x14ac:dyDescent="0.25">
      <c r="A957">
        <v>927</v>
      </c>
      <c r="B957" t="s">
        <v>1360</v>
      </c>
      <c r="C957" s="12">
        <v>32.799999999999997</v>
      </c>
      <c r="D957" s="8">
        <f t="shared" si="42"/>
        <v>0.56352583586626137</v>
      </c>
      <c r="E957" s="8">
        <f t="shared" si="44"/>
        <v>0.93554370140009446</v>
      </c>
      <c r="F957" t="str">
        <f t="shared" si="43"/>
        <v>C</v>
      </c>
    </row>
    <row r="958" spans="1:6" x14ac:dyDescent="0.25">
      <c r="A958">
        <v>928</v>
      </c>
      <c r="B958" t="s">
        <v>409</v>
      </c>
      <c r="C958" s="12">
        <v>32.700000000000003</v>
      </c>
      <c r="D958" s="8">
        <f t="shared" si="42"/>
        <v>0.5641337386018237</v>
      </c>
      <c r="E958" s="8">
        <f t="shared" si="44"/>
        <v>0.93571375638193832</v>
      </c>
      <c r="F958" t="str">
        <f t="shared" si="43"/>
        <v>C</v>
      </c>
    </row>
    <row r="959" spans="1:6" x14ac:dyDescent="0.25">
      <c r="A959">
        <v>929</v>
      </c>
      <c r="B959" t="s">
        <v>718</v>
      </c>
      <c r="C959" s="12">
        <v>32.5</v>
      </c>
      <c r="D959" s="8">
        <f t="shared" si="42"/>
        <v>0.56474164133738602</v>
      </c>
      <c r="E959" s="8">
        <f t="shared" si="44"/>
        <v>0.93588277127215014</v>
      </c>
      <c r="F959" t="str">
        <f t="shared" si="43"/>
        <v>C</v>
      </c>
    </row>
    <row r="960" spans="1:6" x14ac:dyDescent="0.25">
      <c r="A960">
        <v>930</v>
      </c>
      <c r="B960" t="s">
        <v>1442</v>
      </c>
      <c r="C960" s="12">
        <v>32</v>
      </c>
      <c r="D960" s="8">
        <f t="shared" si="42"/>
        <v>0.56534954407294835</v>
      </c>
      <c r="E960" s="8">
        <f t="shared" si="44"/>
        <v>0.93604918593328179</v>
      </c>
      <c r="F960" t="str">
        <f t="shared" si="43"/>
        <v>C</v>
      </c>
    </row>
    <row r="961" spans="1:6" x14ac:dyDescent="0.25">
      <c r="A961">
        <v>931</v>
      </c>
      <c r="B961" t="s">
        <v>1258</v>
      </c>
      <c r="C961" s="12">
        <v>31.6</v>
      </c>
      <c r="D961" s="8">
        <f t="shared" si="42"/>
        <v>0.56595744680851068</v>
      </c>
      <c r="E961" s="8">
        <f t="shared" si="44"/>
        <v>0.93621352041114925</v>
      </c>
      <c r="F961" t="str">
        <f t="shared" si="43"/>
        <v>C</v>
      </c>
    </row>
    <row r="962" spans="1:6" x14ac:dyDescent="0.25">
      <c r="A962">
        <v>932</v>
      </c>
      <c r="B962" t="s">
        <v>1238</v>
      </c>
      <c r="C962" s="12">
        <v>31.6</v>
      </c>
      <c r="D962" s="8">
        <f t="shared" si="42"/>
        <v>0.56656534954407289</v>
      </c>
      <c r="E962" s="8">
        <f t="shared" si="44"/>
        <v>0.9363778548890167</v>
      </c>
      <c r="F962" t="str">
        <f t="shared" si="43"/>
        <v>C</v>
      </c>
    </row>
    <row r="963" spans="1:6" x14ac:dyDescent="0.25">
      <c r="A963">
        <v>933</v>
      </c>
      <c r="B963" t="s">
        <v>1420</v>
      </c>
      <c r="C963" s="12">
        <v>31.500000000000004</v>
      </c>
      <c r="D963" s="8">
        <f t="shared" si="42"/>
        <v>0.56717325227963522</v>
      </c>
      <c r="E963" s="8">
        <f t="shared" si="44"/>
        <v>0.93654166932106819</v>
      </c>
      <c r="F963" t="str">
        <f t="shared" si="43"/>
        <v>C</v>
      </c>
    </row>
    <row r="964" spans="1:6" x14ac:dyDescent="0.25">
      <c r="A964">
        <v>934</v>
      </c>
      <c r="B964" t="s">
        <v>299</v>
      </c>
      <c r="C964" s="12">
        <v>31.5</v>
      </c>
      <c r="D964" s="8">
        <f t="shared" si="42"/>
        <v>0.56778115501519755</v>
      </c>
      <c r="E964" s="8">
        <f t="shared" si="44"/>
        <v>0.93670548375311968</v>
      </c>
      <c r="F964" t="str">
        <f t="shared" si="43"/>
        <v>C</v>
      </c>
    </row>
    <row r="965" spans="1:6" x14ac:dyDescent="0.25">
      <c r="A965">
        <v>935</v>
      </c>
      <c r="B965" t="s">
        <v>450</v>
      </c>
      <c r="C965" s="12">
        <v>31.5</v>
      </c>
      <c r="D965" s="8">
        <f t="shared" si="42"/>
        <v>0.56838905775075987</v>
      </c>
      <c r="E965" s="8">
        <f t="shared" si="44"/>
        <v>0.93686929818517117</v>
      </c>
      <c r="F965" t="str">
        <f t="shared" si="43"/>
        <v>C</v>
      </c>
    </row>
    <row r="966" spans="1:6" x14ac:dyDescent="0.25">
      <c r="A966">
        <v>936</v>
      </c>
      <c r="B966" t="s">
        <v>300</v>
      </c>
      <c r="C966" s="12">
        <v>31.5</v>
      </c>
      <c r="D966" s="8">
        <f t="shared" si="42"/>
        <v>0.5689969604863222</v>
      </c>
      <c r="E966" s="8">
        <f t="shared" si="44"/>
        <v>0.93703311261722266</v>
      </c>
      <c r="F966" t="str">
        <f t="shared" si="43"/>
        <v>C</v>
      </c>
    </row>
    <row r="967" spans="1:6" x14ac:dyDescent="0.25">
      <c r="A967">
        <v>937</v>
      </c>
      <c r="B967" t="s">
        <v>1537</v>
      </c>
      <c r="C967" s="12">
        <v>31.5</v>
      </c>
      <c r="D967" s="8">
        <f t="shared" si="42"/>
        <v>0.56960486322188453</v>
      </c>
      <c r="E967" s="8">
        <f t="shared" si="44"/>
        <v>0.93719692704927415</v>
      </c>
      <c r="F967" t="str">
        <f t="shared" si="43"/>
        <v>C</v>
      </c>
    </row>
    <row r="968" spans="1:6" x14ac:dyDescent="0.25">
      <c r="A968">
        <v>938</v>
      </c>
      <c r="B968" t="s">
        <v>401</v>
      </c>
      <c r="C968" s="12">
        <v>31.5</v>
      </c>
      <c r="D968" s="8">
        <f t="shared" si="42"/>
        <v>0.57021276595744685</v>
      </c>
      <c r="E968" s="8">
        <f t="shared" si="44"/>
        <v>0.93736074148132564</v>
      </c>
      <c r="F968" t="str">
        <f t="shared" si="43"/>
        <v>C</v>
      </c>
    </row>
    <row r="969" spans="1:6" x14ac:dyDescent="0.25">
      <c r="A969">
        <v>939</v>
      </c>
      <c r="B969" t="s">
        <v>1280</v>
      </c>
      <c r="C969" s="12">
        <v>31.5</v>
      </c>
      <c r="D969" s="8">
        <f t="shared" si="42"/>
        <v>0.57082066869300907</v>
      </c>
      <c r="E969" s="8">
        <f t="shared" si="44"/>
        <v>0.93752455591337713</v>
      </c>
      <c r="F969" t="str">
        <f t="shared" si="43"/>
        <v>C</v>
      </c>
    </row>
    <row r="970" spans="1:6" x14ac:dyDescent="0.25">
      <c r="A970">
        <v>940</v>
      </c>
      <c r="B970" t="s">
        <v>1473</v>
      </c>
      <c r="C970" s="12">
        <v>31.5</v>
      </c>
      <c r="D970" s="8">
        <f t="shared" si="42"/>
        <v>0.5714285714285714</v>
      </c>
      <c r="E970" s="8">
        <f t="shared" si="44"/>
        <v>0.93768837034542862</v>
      </c>
      <c r="F970" t="str">
        <f t="shared" si="43"/>
        <v>C</v>
      </c>
    </row>
    <row r="971" spans="1:6" x14ac:dyDescent="0.25">
      <c r="A971">
        <v>941</v>
      </c>
      <c r="B971" t="s">
        <v>804</v>
      </c>
      <c r="C971" s="12">
        <v>31.5</v>
      </c>
      <c r="D971" s="8">
        <f t="shared" si="42"/>
        <v>0.57203647416413372</v>
      </c>
      <c r="E971" s="8">
        <f t="shared" si="44"/>
        <v>0.93785218477748011</v>
      </c>
      <c r="F971" t="str">
        <f t="shared" si="43"/>
        <v>C</v>
      </c>
    </row>
    <row r="972" spans="1:6" x14ac:dyDescent="0.25">
      <c r="A972">
        <v>942</v>
      </c>
      <c r="B972" t="s">
        <v>1276</v>
      </c>
      <c r="C972" s="12">
        <v>31.5</v>
      </c>
      <c r="D972" s="8">
        <f t="shared" si="42"/>
        <v>0.57264437689969605</v>
      </c>
      <c r="E972" s="8">
        <f t="shared" si="44"/>
        <v>0.9380159992095316</v>
      </c>
      <c r="F972" t="str">
        <f t="shared" si="43"/>
        <v>C</v>
      </c>
    </row>
    <row r="973" spans="1:6" x14ac:dyDescent="0.25">
      <c r="A973">
        <v>943</v>
      </c>
      <c r="B973" t="s">
        <v>755</v>
      </c>
      <c r="C973" s="12">
        <v>31.5</v>
      </c>
      <c r="D973" s="8">
        <f t="shared" si="42"/>
        <v>0.57325227963525838</v>
      </c>
      <c r="E973" s="8">
        <f t="shared" si="44"/>
        <v>0.93817981364158309</v>
      </c>
      <c r="F973" t="str">
        <f t="shared" si="43"/>
        <v>C</v>
      </c>
    </row>
    <row r="974" spans="1:6" x14ac:dyDescent="0.25">
      <c r="A974">
        <v>944</v>
      </c>
      <c r="B974" t="s">
        <v>393</v>
      </c>
      <c r="C974" s="12">
        <v>31.5</v>
      </c>
      <c r="D974" s="8">
        <f t="shared" si="42"/>
        <v>0.5738601823708207</v>
      </c>
      <c r="E974" s="8">
        <f t="shared" si="44"/>
        <v>0.93834362807363458</v>
      </c>
      <c r="F974" t="str">
        <f t="shared" si="43"/>
        <v>C</v>
      </c>
    </row>
    <row r="975" spans="1:6" x14ac:dyDescent="0.25">
      <c r="A975">
        <v>945</v>
      </c>
      <c r="B975" t="s">
        <v>1443</v>
      </c>
      <c r="C975" s="12">
        <v>31.5</v>
      </c>
      <c r="D975" s="8">
        <f t="shared" si="42"/>
        <v>0.57446808510638303</v>
      </c>
      <c r="E975" s="8">
        <f t="shared" si="44"/>
        <v>0.93850744250568607</v>
      </c>
      <c r="F975" t="str">
        <f t="shared" si="43"/>
        <v>C</v>
      </c>
    </row>
    <row r="976" spans="1:6" x14ac:dyDescent="0.25">
      <c r="A976">
        <v>946</v>
      </c>
      <c r="B976" t="s">
        <v>402</v>
      </c>
      <c r="C976" s="12">
        <v>31.5</v>
      </c>
      <c r="D976" s="8">
        <f t="shared" si="42"/>
        <v>0.57507598784194525</v>
      </c>
      <c r="E976" s="8">
        <f t="shared" si="44"/>
        <v>0.93867125693773756</v>
      </c>
      <c r="F976" t="str">
        <f t="shared" si="43"/>
        <v>C</v>
      </c>
    </row>
    <row r="977" spans="1:6" x14ac:dyDescent="0.25">
      <c r="A977">
        <v>947</v>
      </c>
      <c r="B977" t="s">
        <v>1666</v>
      </c>
      <c r="C977" s="12">
        <v>31.25</v>
      </c>
      <c r="D977" s="8">
        <f t="shared" si="42"/>
        <v>0.57568389057750757</v>
      </c>
      <c r="E977" s="8">
        <f t="shared" si="44"/>
        <v>0.93883377125524892</v>
      </c>
      <c r="F977" t="str">
        <f t="shared" si="43"/>
        <v>C</v>
      </c>
    </row>
    <row r="978" spans="1:6" x14ac:dyDescent="0.25">
      <c r="A978">
        <v>948</v>
      </c>
      <c r="B978" t="s">
        <v>1013</v>
      </c>
      <c r="C978" s="12">
        <v>31.200000000000003</v>
      </c>
      <c r="D978" s="8">
        <f t="shared" si="42"/>
        <v>0.5762917933130699</v>
      </c>
      <c r="E978" s="8">
        <f t="shared" si="44"/>
        <v>0.93899602554985229</v>
      </c>
      <c r="F978" t="str">
        <f t="shared" si="43"/>
        <v>C</v>
      </c>
    </row>
    <row r="979" spans="1:6" x14ac:dyDescent="0.25">
      <c r="A979">
        <v>949</v>
      </c>
      <c r="B979" t="s">
        <v>1803</v>
      </c>
      <c r="C979" s="12">
        <v>31.2</v>
      </c>
      <c r="D979" s="8">
        <f t="shared" si="42"/>
        <v>0.57689969604863223</v>
      </c>
      <c r="E979" s="8">
        <f t="shared" si="44"/>
        <v>0.93915827984445566</v>
      </c>
      <c r="F979" t="str">
        <f t="shared" si="43"/>
        <v>C</v>
      </c>
    </row>
    <row r="980" spans="1:6" x14ac:dyDescent="0.25">
      <c r="A980">
        <v>950</v>
      </c>
      <c r="B980" t="s">
        <v>1801</v>
      </c>
      <c r="C980" s="12">
        <v>31.2</v>
      </c>
      <c r="D980" s="8">
        <f t="shared" si="42"/>
        <v>0.57750759878419455</v>
      </c>
      <c r="E980" s="8">
        <f t="shared" si="44"/>
        <v>0.93932053413905903</v>
      </c>
      <c r="F980" t="str">
        <f t="shared" si="43"/>
        <v>C</v>
      </c>
    </row>
    <row r="981" spans="1:6" x14ac:dyDescent="0.25">
      <c r="A981">
        <v>951</v>
      </c>
      <c r="B981" t="s">
        <v>1804</v>
      </c>
      <c r="C981" s="12">
        <v>31.2</v>
      </c>
      <c r="D981" s="8">
        <f t="shared" si="42"/>
        <v>0.57811550151975688</v>
      </c>
      <c r="E981" s="8">
        <f t="shared" si="44"/>
        <v>0.9394827884336624</v>
      </c>
      <c r="F981" t="str">
        <f t="shared" si="43"/>
        <v>C</v>
      </c>
    </row>
    <row r="982" spans="1:6" x14ac:dyDescent="0.25">
      <c r="A982">
        <v>952</v>
      </c>
      <c r="B982" t="s">
        <v>1201</v>
      </c>
      <c r="C982" s="12">
        <v>31.2</v>
      </c>
      <c r="D982" s="8">
        <f t="shared" si="42"/>
        <v>0.5787234042553191</v>
      </c>
      <c r="E982" s="8">
        <f t="shared" si="44"/>
        <v>0.93964504272826577</v>
      </c>
      <c r="F982" t="str">
        <f t="shared" si="43"/>
        <v>C</v>
      </c>
    </row>
    <row r="983" spans="1:6" x14ac:dyDescent="0.25">
      <c r="A983">
        <v>953</v>
      </c>
      <c r="B983" t="s">
        <v>1612</v>
      </c>
      <c r="C983" s="12">
        <v>30.599999999999998</v>
      </c>
      <c r="D983" s="8">
        <f t="shared" si="42"/>
        <v>0.57933130699088142</v>
      </c>
      <c r="E983" s="8">
        <f t="shared" si="44"/>
        <v>0.9398041767479729</v>
      </c>
      <c r="F983" t="str">
        <f t="shared" si="43"/>
        <v>C</v>
      </c>
    </row>
    <row r="984" spans="1:6" x14ac:dyDescent="0.25">
      <c r="A984">
        <v>954</v>
      </c>
      <c r="B984" t="s">
        <v>1635</v>
      </c>
      <c r="C984" s="12">
        <v>30.599999999999998</v>
      </c>
      <c r="D984" s="8">
        <f t="shared" si="42"/>
        <v>0.57993920972644375</v>
      </c>
      <c r="E984" s="8">
        <f t="shared" si="44"/>
        <v>0.93996331076768003</v>
      </c>
      <c r="F984" t="str">
        <f t="shared" si="43"/>
        <v>C</v>
      </c>
    </row>
    <row r="985" spans="1:6" x14ac:dyDescent="0.25">
      <c r="A985">
        <v>955</v>
      </c>
      <c r="B985" t="s">
        <v>1217</v>
      </c>
      <c r="C985" s="12">
        <v>30.599999999999998</v>
      </c>
      <c r="D985" s="8">
        <f t="shared" si="42"/>
        <v>0.58054711246200608</v>
      </c>
      <c r="E985" s="8">
        <f t="shared" si="44"/>
        <v>0.94012244478738716</v>
      </c>
      <c r="F985" t="str">
        <f t="shared" si="43"/>
        <v>C</v>
      </c>
    </row>
    <row r="986" spans="1:6" x14ac:dyDescent="0.25">
      <c r="A986">
        <v>956</v>
      </c>
      <c r="B986" t="s">
        <v>1044</v>
      </c>
      <c r="C986" s="12">
        <v>30.599999999999998</v>
      </c>
      <c r="D986" s="8">
        <f t="shared" si="42"/>
        <v>0.5811550151975684</v>
      </c>
      <c r="E986" s="8">
        <f t="shared" si="44"/>
        <v>0.94028157880709429</v>
      </c>
      <c r="F986" t="str">
        <f t="shared" si="43"/>
        <v>C</v>
      </c>
    </row>
    <row r="987" spans="1:6" x14ac:dyDescent="0.25">
      <c r="A987">
        <v>957</v>
      </c>
      <c r="B987" t="s">
        <v>1419</v>
      </c>
      <c r="C987" s="12">
        <v>30.599999999999998</v>
      </c>
      <c r="D987" s="8">
        <f t="shared" si="42"/>
        <v>0.58176291793313073</v>
      </c>
      <c r="E987" s="8">
        <f t="shared" si="44"/>
        <v>0.94044071282680142</v>
      </c>
      <c r="F987" t="str">
        <f t="shared" si="43"/>
        <v>C</v>
      </c>
    </row>
    <row r="988" spans="1:6" x14ac:dyDescent="0.25">
      <c r="A988">
        <v>958</v>
      </c>
      <c r="B988" t="s">
        <v>1554</v>
      </c>
      <c r="C988" s="12">
        <v>30.599999999999998</v>
      </c>
      <c r="D988" s="8">
        <f t="shared" si="42"/>
        <v>0.58237082066869306</v>
      </c>
      <c r="E988" s="8">
        <f t="shared" si="44"/>
        <v>0.94059984684650855</v>
      </c>
      <c r="F988" t="str">
        <f t="shared" si="43"/>
        <v>C</v>
      </c>
    </row>
    <row r="989" spans="1:6" x14ac:dyDescent="0.25">
      <c r="A989">
        <v>959</v>
      </c>
      <c r="B989" t="s">
        <v>1041</v>
      </c>
      <c r="C989" s="12">
        <v>30.599999999999998</v>
      </c>
      <c r="D989" s="8">
        <f t="shared" si="42"/>
        <v>0.58297872340425527</v>
      </c>
      <c r="E989" s="8">
        <f t="shared" si="44"/>
        <v>0.94075898086621568</v>
      </c>
      <c r="F989" t="str">
        <f t="shared" si="43"/>
        <v>C</v>
      </c>
    </row>
    <row r="990" spans="1:6" x14ac:dyDescent="0.25">
      <c r="A990">
        <v>960</v>
      </c>
      <c r="B990" t="s">
        <v>550</v>
      </c>
      <c r="C990" s="12">
        <v>30.599999999999998</v>
      </c>
      <c r="D990" s="8">
        <f t="shared" si="42"/>
        <v>0.5835866261398176</v>
      </c>
      <c r="E990" s="8">
        <f t="shared" si="44"/>
        <v>0.94091811488592281</v>
      </c>
      <c r="F990" t="str">
        <f t="shared" si="43"/>
        <v>C</v>
      </c>
    </row>
    <row r="991" spans="1:6" x14ac:dyDescent="0.25">
      <c r="A991">
        <v>961</v>
      </c>
      <c r="B991" t="s">
        <v>972</v>
      </c>
      <c r="C991" s="12">
        <v>30.599999999999998</v>
      </c>
      <c r="D991" s="8">
        <f t="shared" ref="D991:D1054" si="45">A991/$C$3</f>
        <v>0.58419452887537993</v>
      </c>
      <c r="E991" s="8">
        <f t="shared" si="44"/>
        <v>0.94107724890562994</v>
      </c>
      <c r="F991" t="str">
        <f t="shared" ref="F991:F1054" si="46">IF(E991&lt;$C$7,$B$7,IF(E991&lt;$C$7+$C$8,$B$8,$B$9))</f>
        <v>C</v>
      </c>
    </row>
    <row r="992" spans="1:6" x14ac:dyDescent="0.25">
      <c r="A992">
        <v>962</v>
      </c>
      <c r="B992" t="s">
        <v>1289</v>
      </c>
      <c r="C992" s="12">
        <v>30.599999999999998</v>
      </c>
      <c r="D992" s="8">
        <f t="shared" si="45"/>
        <v>0.58480243161094225</v>
      </c>
      <c r="E992" s="8">
        <f t="shared" ref="E992:E1055" si="47">C992/$C$4+E991</f>
        <v>0.94123638292533707</v>
      </c>
      <c r="F992" t="str">
        <f t="shared" si="46"/>
        <v>C</v>
      </c>
    </row>
    <row r="993" spans="1:6" x14ac:dyDescent="0.25">
      <c r="A993">
        <v>963</v>
      </c>
      <c r="B993" t="s">
        <v>1407</v>
      </c>
      <c r="C993" s="12">
        <v>30.599999999999998</v>
      </c>
      <c r="D993" s="8">
        <f t="shared" si="45"/>
        <v>0.58541033434650458</v>
      </c>
      <c r="E993" s="8">
        <f t="shared" si="47"/>
        <v>0.9413955169450442</v>
      </c>
      <c r="F993" t="str">
        <f t="shared" si="46"/>
        <v>C</v>
      </c>
    </row>
    <row r="994" spans="1:6" x14ac:dyDescent="0.25">
      <c r="A994">
        <v>964</v>
      </c>
      <c r="B994" t="s">
        <v>548</v>
      </c>
      <c r="C994" s="12">
        <v>30.599999999999998</v>
      </c>
      <c r="D994" s="8">
        <f t="shared" si="45"/>
        <v>0.58601823708206691</v>
      </c>
      <c r="E994" s="8">
        <f t="shared" si="47"/>
        <v>0.94155465096475133</v>
      </c>
      <c r="F994" t="str">
        <f t="shared" si="46"/>
        <v>C</v>
      </c>
    </row>
    <row r="995" spans="1:6" x14ac:dyDescent="0.25">
      <c r="A995">
        <v>965</v>
      </c>
      <c r="B995" t="s">
        <v>914</v>
      </c>
      <c r="C995" s="12">
        <v>30.599999999999998</v>
      </c>
      <c r="D995" s="8">
        <f t="shared" si="45"/>
        <v>0.58662613981762923</v>
      </c>
      <c r="E995" s="8">
        <f t="shared" si="47"/>
        <v>0.94171378498445846</v>
      </c>
      <c r="F995" t="str">
        <f t="shared" si="46"/>
        <v>C</v>
      </c>
    </row>
    <row r="996" spans="1:6" x14ac:dyDescent="0.25">
      <c r="A996">
        <v>966</v>
      </c>
      <c r="B996" t="s">
        <v>80</v>
      </c>
      <c r="C996" s="12">
        <v>30.599999999999998</v>
      </c>
      <c r="D996" s="8">
        <f t="shared" si="45"/>
        <v>0.58723404255319145</v>
      </c>
      <c r="E996" s="8">
        <f t="shared" si="47"/>
        <v>0.94187291900416559</v>
      </c>
      <c r="F996" t="str">
        <f t="shared" si="46"/>
        <v>C</v>
      </c>
    </row>
    <row r="997" spans="1:6" x14ac:dyDescent="0.25">
      <c r="A997">
        <v>967</v>
      </c>
      <c r="B997" t="s">
        <v>1345</v>
      </c>
      <c r="C997" s="12">
        <v>30.599999999999998</v>
      </c>
      <c r="D997" s="8">
        <f t="shared" si="45"/>
        <v>0.58784194528875378</v>
      </c>
      <c r="E997" s="8">
        <f t="shared" si="47"/>
        <v>0.94203205302387272</v>
      </c>
      <c r="F997" t="str">
        <f t="shared" si="46"/>
        <v>C</v>
      </c>
    </row>
    <row r="998" spans="1:6" x14ac:dyDescent="0.25">
      <c r="A998">
        <v>968</v>
      </c>
      <c r="B998" t="s">
        <v>314</v>
      </c>
      <c r="C998" s="12">
        <v>30.240000000000002</v>
      </c>
      <c r="D998" s="8">
        <f t="shared" si="45"/>
        <v>0.5884498480243161</v>
      </c>
      <c r="E998" s="8">
        <f t="shared" si="47"/>
        <v>0.9421893148786421</v>
      </c>
      <c r="F998" t="str">
        <f t="shared" si="46"/>
        <v>C</v>
      </c>
    </row>
    <row r="999" spans="1:6" x14ac:dyDescent="0.25">
      <c r="A999">
        <v>969</v>
      </c>
      <c r="B999" t="s">
        <v>979</v>
      </c>
      <c r="C999" s="12">
        <v>30.240000000000002</v>
      </c>
      <c r="D999" s="8">
        <f t="shared" si="45"/>
        <v>0.58905775075987843</v>
      </c>
      <c r="E999" s="8">
        <f t="shared" si="47"/>
        <v>0.94234657673341149</v>
      </c>
      <c r="F999" t="str">
        <f t="shared" si="46"/>
        <v>C</v>
      </c>
    </row>
    <row r="1000" spans="1:6" x14ac:dyDescent="0.25">
      <c r="A1000">
        <v>970</v>
      </c>
      <c r="B1000" t="s">
        <v>1450</v>
      </c>
      <c r="C1000" s="12">
        <v>30.240000000000002</v>
      </c>
      <c r="D1000" s="8">
        <f t="shared" si="45"/>
        <v>0.58966565349544076</v>
      </c>
      <c r="E1000" s="8">
        <f t="shared" si="47"/>
        <v>0.94250383858818088</v>
      </c>
      <c r="F1000" t="str">
        <f t="shared" si="46"/>
        <v>C</v>
      </c>
    </row>
    <row r="1001" spans="1:6" x14ac:dyDescent="0.25">
      <c r="A1001">
        <v>971</v>
      </c>
      <c r="B1001" t="s">
        <v>517</v>
      </c>
      <c r="C1001" s="12">
        <v>30.240000000000002</v>
      </c>
      <c r="D1001" s="8">
        <f t="shared" si="45"/>
        <v>0.59027355623100308</v>
      </c>
      <c r="E1001" s="8">
        <f t="shared" si="47"/>
        <v>0.94266110044295026</v>
      </c>
      <c r="F1001" t="str">
        <f t="shared" si="46"/>
        <v>C</v>
      </c>
    </row>
    <row r="1002" spans="1:6" x14ac:dyDescent="0.25">
      <c r="A1002">
        <v>972</v>
      </c>
      <c r="B1002" t="s">
        <v>441</v>
      </c>
      <c r="C1002" s="12">
        <v>30.240000000000002</v>
      </c>
      <c r="D1002" s="8">
        <f t="shared" si="45"/>
        <v>0.5908814589665653</v>
      </c>
      <c r="E1002" s="8">
        <f t="shared" si="47"/>
        <v>0.94281836229771965</v>
      </c>
      <c r="F1002" t="str">
        <f t="shared" si="46"/>
        <v>C</v>
      </c>
    </row>
    <row r="1003" spans="1:6" x14ac:dyDescent="0.25">
      <c r="A1003">
        <v>973</v>
      </c>
      <c r="B1003" t="s">
        <v>64</v>
      </c>
      <c r="C1003" s="12">
        <v>30.240000000000002</v>
      </c>
      <c r="D1003" s="8">
        <f t="shared" si="45"/>
        <v>0.59148936170212763</v>
      </c>
      <c r="E1003" s="8">
        <f t="shared" si="47"/>
        <v>0.94297562415248903</v>
      </c>
      <c r="F1003" t="str">
        <f t="shared" si="46"/>
        <v>C</v>
      </c>
    </row>
    <row r="1004" spans="1:6" x14ac:dyDescent="0.25">
      <c r="A1004">
        <v>974</v>
      </c>
      <c r="B1004" t="s">
        <v>748</v>
      </c>
      <c r="C1004" s="12">
        <v>30.24</v>
      </c>
      <c r="D1004" s="8">
        <f t="shared" si="45"/>
        <v>0.59209726443768995</v>
      </c>
      <c r="E1004" s="8">
        <f t="shared" si="47"/>
        <v>0.94313288600725842</v>
      </c>
      <c r="F1004" t="str">
        <f t="shared" si="46"/>
        <v>C</v>
      </c>
    </row>
    <row r="1005" spans="1:6" x14ac:dyDescent="0.25">
      <c r="A1005">
        <v>975</v>
      </c>
      <c r="B1005" t="s">
        <v>516</v>
      </c>
      <c r="C1005" s="12">
        <v>30.24</v>
      </c>
      <c r="D1005" s="8">
        <f t="shared" si="45"/>
        <v>0.59270516717325228</v>
      </c>
      <c r="E1005" s="8">
        <f t="shared" si="47"/>
        <v>0.94329014786202781</v>
      </c>
      <c r="F1005" t="str">
        <f t="shared" si="46"/>
        <v>C</v>
      </c>
    </row>
    <row r="1006" spans="1:6" x14ac:dyDescent="0.25">
      <c r="A1006">
        <v>976</v>
      </c>
      <c r="B1006" t="s">
        <v>982</v>
      </c>
      <c r="C1006" s="12">
        <v>30.24</v>
      </c>
      <c r="D1006" s="8">
        <f t="shared" si="45"/>
        <v>0.59331306990881461</v>
      </c>
      <c r="E1006" s="8">
        <f t="shared" si="47"/>
        <v>0.94344740971679719</v>
      </c>
      <c r="F1006" t="str">
        <f t="shared" si="46"/>
        <v>C</v>
      </c>
    </row>
    <row r="1007" spans="1:6" x14ac:dyDescent="0.25">
      <c r="A1007">
        <v>977</v>
      </c>
      <c r="B1007" t="s">
        <v>875</v>
      </c>
      <c r="C1007" s="12">
        <v>30.24</v>
      </c>
      <c r="D1007" s="8">
        <f t="shared" si="45"/>
        <v>0.59392097264437693</v>
      </c>
      <c r="E1007" s="8">
        <f t="shared" si="47"/>
        <v>0.94360467157156658</v>
      </c>
      <c r="F1007" t="str">
        <f t="shared" si="46"/>
        <v>C</v>
      </c>
    </row>
    <row r="1008" spans="1:6" x14ac:dyDescent="0.25">
      <c r="A1008">
        <v>978</v>
      </c>
      <c r="B1008" t="s">
        <v>807</v>
      </c>
      <c r="C1008" s="12">
        <v>30.24</v>
      </c>
      <c r="D1008" s="8">
        <f t="shared" si="45"/>
        <v>0.59452887537993926</v>
      </c>
      <c r="E1008" s="8">
        <f t="shared" si="47"/>
        <v>0.94376193342633596</v>
      </c>
      <c r="F1008" t="str">
        <f t="shared" si="46"/>
        <v>C</v>
      </c>
    </row>
    <row r="1009" spans="1:6" x14ac:dyDescent="0.25">
      <c r="A1009">
        <v>979</v>
      </c>
      <c r="B1009" t="s">
        <v>1622</v>
      </c>
      <c r="C1009" s="12">
        <v>30.24</v>
      </c>
      <c r="D1009" s="8">
        <f t="shared" si="45"/>
        <v>0.59513677811550147</v>
      </c>
      <c r="E1009" s="8">
        <f t="shared" si="47"/>
        <v>0.94391919528110535</v>
      </c>
      <c r="F1009" t="str">
        <f t="shared" si="46"/>
        <v>C</v>
      </c>
    </row>
    <row r="1010" spans="1:6" x14ac:dyDescent="0.25">
      <c r="A1010">
        <v>980</v>
      </c>
      <c r="B1010" t="s">
        <v>1273</v>
      </c>
      <c r="C1010" s="12">
        <v>30</v>
      </c>
      <c r="D1010" s="8">
        <f t="shared" si="45"/>
        <v>0.5957446808510638</v>
      </c>
      <c r="E1010" s="8">
        <f t="shared" si="47"/>
        <v>0.94407520902591624</v>
      </c>
      <c r="F1010" t="str">
        <f t="shared" si="46"/>
        <v>C</v>
      </c>
    </row>
    <row r="1011" spans="1:6" x14ac:dyDescent="0.25">
      <c r="A1011">
        <v>981</v>
      </c>
      <c r="B1011" t="s">
        <v>1282</v>
      </c>
      <c r="C1011" s="12">
        <v>30</v>
      </c>
      <c r="D1011" s="8">
        <f t="shared" si="45"/>
        <v>0.59635258358662613</v>
      </c>
      <c r="E1011" s="8">
        <f t="shared" si="47"/>
        <v>0.94423122277072713</v>
      </c>
      <c r="F1011" t="str">
        <f t="shared" si="46"/>
        <v>C</v>
      </c>
    </row>
    <row r="1012" spans="1:6" x14ac:dyDescent="0.25">
      <c r="A1012">
        <v>982</v>
      </c>
      <c r="B1012" t="s">
        <v>1685</v>
      </c>
      <c r="C1012" s="12">
        <v>30</v>
      </c>
      <c r="D1012" s="8">
        <f t="shared" si="45"/>
        <v>0.59696048632218845</v>
      </c>
      <c r="E1012" s="8">
        <f t="shared" si="47"/>
        <v>0.94438723651553802</v>
      </c>
      <c r="F1012" t="str">
        <f t="shared" si="46"/>
        <v>C</v>
      </c>
    </row>
    <row r="1013" spans="1:6" x14ac:dyDescent="0.25">
      <c r="A1013">
        <v>983</v>
      </c>
      <c r="B1013" t="s">
        <v>674</v>
      </c>
      <c r="C1013" s="12">
        <v>30</v>
      </c>
      <c r="D1013" s="8">
        <f t="shared" si="45"/>
        <v>0.59756838905775078</v>
      </c>
      <c r="E1013" s="8">
        <f t="shared" si="47"/>
        <v>0.94454325026034891</v>
      </c>
      <c r="F1013" t="str">
        <f t="shared" si="46"/>
        <v>C</v>
      </c>
    </row>
    <row r="1014" spans="1:6" x14ac:dyDescent="0.25">
      <c r="A1014">
        <v>984</v>
      </c>
      <c r="B1014" t="s">
        <v>621</v>
      </c>
      <c r="C1014" s="12">
        <v>30</v>
      </c>
      <c r="D1014" s="8">
        <f t="shared" si="45"/>
        <v>0.59817629179331311</v>
      </c>
      <c r="E1014" s="8">
        <f t="shared" si="47"/>
        <v>0.9446992640051598</v>
      </c>
      <c r="F1014" t="str">
        <f t="shared" si="46"/>
        <v>C</v>
      </c>
    </row>
    <row r="1015" spans="1:6" x14ac:dyDescent="0.25">
      <c r="A1015">
        <v>985</v>
      </c>
      <c r="B1015" t="s">
        <v>1575</v>
      </c>
      <c r="C1015" s="12">
        <v>30</v>
      </c>
      <c r="D1015" s="8">
        <f t="shared" si="45"/>
        <v>0.59878419452887544</v>
      </c>
      <c r="E1015" s="8">
        <f t="shared" si="47"/>
        <v>0.94485527774997069</v>
      </c>
      <c r="F1015" t="str">
        <f t="shared" si="46"/>
        <v>C</v>
      </c>
    </row>
    <row r="1016" spans="1:6" x14ac:dyDescent="0.25">
      <c r="A1016">
        <v>986</v>
      </c>
      <c r="B1016" t="s">
        <v>1573</v>
      </c>
      <c r="C1016" s="12">
        <v>30</v>
      </c>
      <c r="D1016" s="8">
        <f t="shared" si="45"/>
        <v>0.59939209726443765</v>
      </c>
      <c r="E1016" s="8">
        <f t="shared" si="47"/>
        <v>0.94501129149478158</v>
      </c>
      <c r="F1016" t="str">
        <f t="shared" si="46"/>
        <v>C</v>
      </c>
    </row>
    <row r="1017" spans="1:6" x14ac:dyDescent="0.25">
      <c r="A1017">
        <v>987</v>
      </c>
      <c r="B1017" t="s">
        <v>1755</v>
      </c>
      <c r="C1017" s="12">
        <v>30</v>
      </c>
      <c r="D1017" s="8">
        <f t="shared" si="45"/>
        <v>0.6</v>
      </c>
      <c r="E1017" s="8">
        <f t="shared" si="47"/>
        <v>0.94516730523959247</v>
      </c>
      <c r="F1017" t="str">
        <f t="shared" si="46"/>
        <v>C</v>
      </c>
    </row>
    <row r="1018" spans="1:6" x14ac:dyDescent="0.25">
      <c r="A1018">
        <v>988</v>
      </c>
      <c r="B1018" t="s">
        <v>598</v>
      </c>
      <c r="C1018" s="12">
        <v>30</v>
      </c>
      <c r="D1018" s="8">
        <f t="shared" si="45"/>
        <v>0.6006079027355623</v>
      </c>
      <c r="E1018" s="8">
        <f t="shared" si="47"/>
        <v>0.94532331898440336</v>
      </c>
      <c r="F1018" t="str">
        <f t="shared" si="46"/>
        <v>C</v>
      </c>
    </row>
    <row r="1019" spans="1:6" x14ac:dyDescent="0.25">
      <c r="A1019">
        <v>989</v>
      </c>
      <c r="B1019" t="s">
        <v>1154</v>
      </c>
      <c r="C1019" s="12">
        <v>30</v>
      </c>
      <c r="D1019" s="8">
        <f t="shared" si="45"/>
        <v>0.60121580547112463</v>
      </c>
      <c r="E1019" s="8">
        <f t="shared" si="47"/>
        <v>0.94547933272921425</v>
      </c>
      <c r="F1019" t="str">
        <f t="shared" si="46"/>
        <v>C</v>
      </c>
    </row>
    <row r="1020" spans="1:6" x14ac:dyDescent="0.25">
      <c r="A1020">
        <v>990</v>
      </c>
      <c r="B1020" t="s">
        <v>1787</v>
      </c>
      <c r="C1020" s="12">
        <v>30</v>
      </c>
      <c r="D1020" s="8">
        <f t="shared" si="45"/>
        <v>0.60182370820668696</v>
      </c>
      <c r="E1020" s="8">
        <f t="shared" si="47"/>
        <v>0.94563534647402514</v>
      </c>
      <c r="F1020" t="str">
        <f t="shared" si="46"/>
        <v>C</v>
      </c>
    </row>
    <row r="1021" spans="1:6" x14ac:dyDescent="0.25">
      <c r="A1021">
        <v>991</v>
      </c>
      <c r="B1021" t="s">
        <v>744</v>
      </c>
      <c r="C1021" s="12">
        <v>30</v>
      </c>
      <c r="D1021" s="8">
        <f t="shared" si="45"/>
        <v>0.60243161094224928</v>
      </c>
      <c r="E1021" s="8">
        <f t="shared" si="47"/>
        <v>0.94579136021883603</v>
      </c>
      <c r="F1021" t="str">
        <f t="shared" si="46"/>
        <v>C</v>
      </c>
    </row>
    <row r="1022" spans="1:6" x14ac:dyDescent="0.25">
      <c r="A1022">
        <v>992</v>
      </c>
      <c r="B1022" t="s">
        <v>144</v>
      </c>
      <c r="C1022" s="12">
        <v>30</v>
      </c>
      <c r="D1022" s="8">
        <f t="shared" si="45"/>
        <v>0.6030395136778115</v>
      </c>
      <c r="E1022" s="8">
        <f t="shared" si="47"/>
        <v>0.94594737396364692</v>
      </c>
      <c r="F1022" t="str">
        <f t="shared" si="46"/>
        <v>C</v>
      </c>
    </row>
    <row r="1023" spans="1:6" x14ac:dyDescent="0.25">
      <c r="A1023">
        <v>993</v>
      </c>
      <c r="B1023" t="s">
        <v>850</v>
      </c>
      <c r="C1023" s="12">
        <v>30</v>
      </c>
      <c r="D1023" s="8">
        <f t="shared" si="45"/>
        <v>0.60364741641337383</v>
      </c>
      <c r="E1023" s="8">
        <f t="shared" si="47"/>
        <v>0.94610338770845781</v>
      </c>
      <c r="F1023" t="str">
        <f t="shared" si="46"/>
        <v>C</v>
      </c>
    </row>
    <row r="1024" spans="1:6" x14ac:dyDescent="0.25">
      <c r="A1024">
        <v>994</v>
      </c>
      <c r="B1024" t="s">
        <v>1031</v>
      </c>
      <c r="C1024" s="12">
        <v>30</v>
      </c>
      <c r="D1024" s="8">
        <f t="shared" si="45"/>
        <v>0.60425531914893615</v>
      </c>
      <c r="E1024" s="8">
        <f t="shared" si="47"/>
        <v>0.9462594014532687</v>
      </c>
      <c r="F1024" t="str">
        <f t="shared" si="46"/>
        <v>C</v>
      </c>
    </row>
    <row r="1025" spans="1:6" x14ac:dyDescent="0.25">
      <c r="A1025">
        <v>995</v>
      </c>
      <c r="B1025" t="s">
        <v>1614</v>
      </c>
      <c r="C1025" s="12">
        <v>30</v>
      </c>
      <c r="D1025" s="8">
        <f t="shared" si="45"/>
        <v>0.60486322188449848</v>
      </c>
      <c r="E1025" s="8">
        <f t="shared" si="47"/>
        <v>0.94641541519807959</v>
      </c>
      <c r="F1025" t="str">
        <f t="shared" si="46"/>
        <v>C</v>
      </c>
    </row>
    <row r="1026" spans="1:6" x14ac:dyDescent="0.25">
      <c r="A1026">
        <v>996</v>
      </c>
      <c r="B1026" t="s">
        <v>893</v>
      </c>
      <c r="C1026" s="12">
        <v>30</v>
      </c>
      <c r="D1026" s="8">
        <f t="shared" si="45"/>
        <v>0.60547112462006081</v>
      </c>
      <c r="E1026" s="8">
        <f t="shared" si="47"/>
        <v>0.94657142894289048</v>
      </c>
      <c r="F1026" t="str">
        <f t="shared" si="46"/>
        <v>C</v>
      </c>
    </row>
    <row r="1027" spans="1:6" x14ac:dyDescent="0.25">
      <c r="A1027">
        <v>997</v>
      </c>
      <c r="B1027" t="s">
        <v>1691</v>
      </c>
      <c r="C1027" s="12">
        <v>30</v>
      </c>
      <c r="D1027" s="8">
        <f t="shared" si="45"/>
        <v>0.60607902735562313</v>
      </c>
      <c r="E1027" s="8">
        <f t="shared" si="47"/>
        <v>0.94672744268770137</v>
      </c>
      <c r="F1027" t="str">
        <f t="shared" si="46"/>
        <v>C</v>
      </c>
    </row>
    <row r="1028" spans="1:6" x14ac:dyDescent="0.25">
      <c r="A1028">
        <v>998</v>
      </c>
      <c r="B1028" t="s">
        <v>539</v>
      </c>
      <c r="C1028" s="12">
        <v>30</v>
      </c>
      <c r="D1028" s="8">
        <f t="shared" si="45"/>
        <v>0.60668693009118546</v>
      </c>
      <c r="E1028" s="8">
        <f t="shared" si="47"/>
        <v>0.94688345643251226</v>
      </c>
      <c r="F1028" t="str">
        <f t="shared" si="46"/>
        <v>C</v>
      </c>
    </row>
    <row r="1029" spans="1:6" x14ac:dyDescent="0.25">
      <c r="A1029">
        <v>999</v>
      </c>
      <c r="B1029" t="s">
        <v>1040</v>
      </c>
      <c r="C1029" s="12">
        <v>30</v>
      </c>
      <c r="D1029" s="8">
        <f t="shared" si="45"/>
        <v>0.60729483282674768</v>
      </c>
      <c r="E1029" s="8">
        <f t="shared" si="47"/>
        <v>0.94703947017732315</v>
      </c>
      <c r="F1029" t="str">
        <f t="shared" si="46"/>
        <v>C</v>
      </c>
    </row>
    <row r="1030" spans="1:6" x14ac:dyDescent="0.25">
      <c r="A1030">
        <v>1000</v>
      </c>
      <c r="B1030" t="s">
        <v>1670</v>
      </c>
      <c r="C1030" s="12">
        <v>30</v>
      </c>
      <c r="D1030" s="8">
        <f t="shared" si="45"/>
        <v>0.60790273556231</v>
      </c>
      <c r="E1030" s="8">
        <f t="shared" si="47"/>
        <v>0.94719548392213404</v>
      </c>
      <c r="F1030" t="str">
        <f t="shared" si="46"/>
        <v>C</v>
      </c>
    </row>
    <row r="1031" spans="1:6" x14ac:dyDescent="0.25">
      <c r="A1031">
        <v>1001</v>
      </c>
      <c r="B1031" t="s">
        <v>1692</v>
      </c>
      <c r="C1031" s="12">
        <v>30</v>
      </c>
      <c r="D1031" s="8">
        <f t="shared" si="45"/>
        <v>0.60851063829787233</v>
      </c>
      <c r="E1031" s="8">
        <f t="shared" si="47"/>
        <v>0.94735149766694493</v>
      </c>
      <c r="F1031" t="str">
        <f t="shared" si="46"/>
        <v>C</v>
      </c>
    </row>
    <row r="1032" spans="1:6" x14ac:dyDescent="0.25">
      <c r="A1032">
        <v>1002</v>
      </c>
      <c r="B1032" t="s">
        <v>1449</v>
      </c>
      <c r="C1032" s="12">
        <v>30</v>
      </c>
      <c r="D1032" s="8">
        <f t="shared" si="45"/>
        <v>0.60911854103343466</v>
      </c>
      <c r="E1032" s="8">
        <f t="shared" si="47"/>
        <v>0.94750751141175582</v>
      </c>
      <c r="F1032" t="str">
        <f t="shared" si="46"/>
        <v>C</v>
      </c>
    </row>
    <row r="1033" spans="1:6" x14ac:dyDescent="0.25">
      <c r="A1033">
        <v>1003</v>
      </c>
      <c r="B1033" t="s">
        <v>1448</v>
      </c>
      <c r="C1033" s="12">
        <v>30</v>
      </c>
      <c r="D1033" s="8">
        <f t="shared" si="45"/>
        <v>0.60972644376899698</v>
      </c>
      <c r="E1033" s="8">
        <f t="shared" si="47"/>
        <v>0.94766352515656671</v>
      </c>
      <c r="F1033" t="str">
        <f t="shared" si="46"/>
        <v>C</v>
      </c>
    </row>
    <row r="1034" spans="1:6" x14ac:dyDescent="0.25">
      <c r="A1034">
        <v>1004</v>
      </c>
      <c r="B1034" t="s">
        <v>766</v>
      </c>
      <c r="C1034" s="12">
        <v>30</v>
      </c>
      <c r="D1034" s="8">
        <f t="shared" si="45"/>
        <v>0.61033434650455931</v>
      </c>
      <c r="E1034" s="8">
        <f t="shared" si="47"/>
        <v>0.9478195389013776</v>
      </c>
      <c r="F1034" t="str">
        <f t="shared" si="46"/>
        <v>C</v>
      </c>
    </row>
    <row r="1035" spans="1:6" x14ac:dyDescent="0.25">
      <c r="A1035">
        <v>1005</v>
      </c>
      <c r="B1035" t="s">
        <v>1496</v>
      </c>
      <c r="C1035" s="12">
        <v>30</v>
      </c>
      <c r="D1035" s="8">
        <f t="shared" si="45"/>
        <v>0.61094224924012153</v>
      </c>
      <c r="E1035" s="8">
        <f t="shared" si="47"/>
        <v>0.94797555264618849</v>
      </c>
      <c r="F1035" t="str">
        <f t="shared" si="46"/>
        <v>C</v>
      </c>
    </row>
    <row r="1036" spans="1:6" x14ac:dyDescent="0.25">
      <c r="A1036">
        <v>1006</v>
      </c>
      <c r="B1036" t="s">
        <v>280</v>
      </c>
      <c r="C1036" s="12">
        <v>30</v>
      </c>
      <c r="D1036" s="8">
        <f t="shared" si="45"/>
        <v>0.61155015197568385</v>
      </c>
      <c r="E1036" s="8">
        <f t="shared" si="47"/>
        <v>0.94813156639099938</v>
      </c>
      <c r="F1036" t="str">
        <f t="shared" si="46"/>
        <v>C</v>
      </c>
    </row>
    <row r="1037" spans="1:6" x14ac:dyDescent="0.25">
      <c r="A1037">
        <v>1007</v>
      </c>
      <c r="B1037" t="s">
        <v>1146</v>
      </c>
      <c r="C1037" s="12">
        <v>30</v>
      </c>
      <c r="D1037" s="8">
        <f t="shared" si="45"/>
        <v>0.61215805471124618</v>
      </c>
      <c r="E1037" s="8">
        <f t="shared" si="47"/>
        <v>0.94828758013581027</v>
      </c>
      <c r="F1037" t="str">
        <f t="shared" si="46"/>
        <v>C</v>
      </c>
    </row>
    <row r="1038" spans="1:6" x14ac:dyDescent="0.25">
      <c r="A1038">
        <v>1008</v>
      </c>
      <c r="B1038" t="s">
        <v>1231</v>
      </c>
      <c r="C1038" s="12">
        <v>30</v>
      </c>
      <c r="D1038" s="8">
        <f t="shared" si="45"/>
        <v>0.61276595744680851</v>
      </c>
      <c r="E1038" s="8">
        <f t="shared" si="47"/>
        <v>0.94844359388062116</v>
      </c>
      <c r="F1038" t="str">
        <f t="shared" si="46"/>
        <v>C</v>
      </c>
    </row>
    <row r="1039" spans="1:6" x14ac:dyDescent="0.25">
      <c r="A1039">
        <v>1009</v>
      </c>
      <c r="B1039" t="s">
        <v>87</v>
      </c>
      <c r="C1039" s="12">
        <v>30</v>
      </c>
      <c r="D1039" s="8">
        <f t="shared" si="45"/>
        <v>0.61337386018237083</v>
      </c>
      <c r="E1039" s="8">
        <f t="shared" si="47"/>
        <v>0.94859960762543205</v>
      </c>
      <c r="F1039" t="str">
        <f t="shared" si="46"/>
        <v>C</v>
      </c>
    </row>
    <row r="1040" spans="1:6" x14ac:dyDescent="0.25">
      <c r="A1040">
        <v>1010</v>
      </c>
      <c r="B1040" t="s">
        <v>1464</v>
      </c>
      <c r="C1040" s="12">
        <v>29.880000000000003</v>
      </c>
      <c r="D1040" s="8">
        <f t="shared" si="45"/>
        <v>0.61398176291793316</v>
      </c>
      <c r="E1040" s="8">
        <f t="shared" si="47"/>
        <v>0.94875499731526369</v>
      </c>
      <c r="F1040" t="str">
        <f t="shared" si="46"/>
        <v>C</v>
      </c>
    </row>
    <row r="1041" spans="1:6" x14ac:dyDescent="0.25">
      <c r="A1041">
        <v>1011</v>
      </c>
      <c r="B1041" t="s">
        <v>1704</v>
      </c>
      <c r="C1041" s="12">
        <v>29.879999999999995</v>
      </c>
      <c r="D1041" s="8">
        <f t="shared" si="45"/>
        <v>0.61458966565349549</v>
      </c>
      <c r="E1041" s="8">
        <f t="shared" si="47"/>
        <v>0.94891038700509533</v>
      </c>
      <c r="F1041" t="str">
        <f t="shared" si="46"/>
        <v>C</v>
      </c>
    </row>
    <row r="1042" spans="1:6" x14ac:dyDescent="0.25">
      <c r="A1042">
        <v>1012</v>
      </c>
      <c r="B1042" t="s">
        <v>1453</v>
      </c>
      <c r="C1042" s="12">
        <v>29.879999999999995</v>
      </c>
      <c r="D1042" s="8">
        <f t="shared" si="45"/>
        <v>0.6151975683890577</v>
      </c>
      <c r="E1042" s="8">
        <f t="shared" si="47"/>
        <v>0.94906577669492698</v>
      </c>
      <c r="F1042" t="str">
        <f t="shared" si="46"/>
        <v>C</v>
      </c>
    </row>
    <row r="1043" spans="1:6" x14ac:dyDescent="0.25">
      <c r="A1043">
        <v>1013</v>
      </c>
      <c r="B1043" t="s">
        <v>1609</v>
      </c>
      <c r="C1043" s="12">
        <v>29.879999999999995</v>
      </c>
      <c r="D1043" s="8">
        <f t="shared" si="45"/>
        <v>0.61580547112462003</v>
      </c>
      <c r="E1043" s="8">
        <f t="shared" si="47"/>
        <v>0.94922116638475862</v>
      </c>
      <c r="F1043" t="str">
        <f t="shared" si="46"/>
        <v>C</v>
      </c>
    </row>
    <row r="1044" spans="1:6" x14ac:dyDescent="0.25">
      <c r="A1044">
        <v>1014</v>
      </c>
      <c r="B1044" t="s">
        <v>1783</v>
      </c>
      <c r="C1044" s="12">
        <v>29.700000000000003</v>
      </c>
      <c r="D1044" s="8">
        <f t="shared" si="45"/>
        <v>0.61641337386018236</v>
      </c>
      <c r="E1044" s="8">
        <f t="shared" si="47"/>
        <v>0.94937561999212139</v>
      </c>
      <c r="F1044" t="str">
        <f t="shared" si="46"/>
        <v>C</v>
      </c>
    </row>
    <row r="1045" spans="1:6" x14ac:dyDescent="0.25">
      <c r="A1045">
        <v>1015</v>
      </c>
      <c r="B1045" t="s">
        <v>1791</v>
      </c>
      <c r="C1045" s="12">
        <v>29.700000000000003</v>
      </c>
      <c r="D1045" s="8">
        <f t="shared" si="45"/>
        <v>0.61702127659574468</v>
      </c>
      <c r="E1045" s="8">
        <f t="shared" si="47"/>
        <v>0.94953007359948416</v>
      </c>
      <c r="F1045" t="str">
        <f t="shared" si="46"/>
        <v>C</v>
      </c>
    </row>
    <row r="1046" spans="1:6" x14ac:dyDescent="0.25">
      <c r="A1046">
        <v>1016</v>
      </c>
      <c r="B1046" t="s">
        <v>915</v>
      </c>
      <c r="C1046" s="12">
        <v>29.700000000000003</v>
      </c>
      <c r="D1046" s="8">
        <f t="shared" si="45"/>
        <v>0.61762917933130701</v>
      </c>
      <c r="E1046" s="8">
        <f t="shared" si="47"/>
        <v>0.94968452720684693</v>
      </c>
      <c r="F1046" t="str">
        <f t="shared" si="46"/>
        <v>C</v>
      </c>
    </row>
    <row r="1047" spans="1:6" x14ac:dyDescent="0.25">
      <c r="A1047">
        <v>1017</v>
      </c>
      <c r="B1047" t="s">
        <v>1341</v>
      </c>
      <c r="C1047" s="12">
        <v>29.700000000000003</v>
      </c>
      <c r="D1047" s="8">
        <f t="shared" si="45"/>
        <v>0.61823708206686934</v>
      </c>
      <c r="E1047" s="8">
        <f t="shared" si="47"/>
        <v>0.9498389808142097</v>
      </c>
      <c r="F1047" t="str">
        <f t="shared" si="46"/>
        <v>C</v>
      </c>
    </row>
    <row r="1048" spans="1:6" x14ac:dyDescent="0.25">
      <c r="A1048">
        <v>1018</v>
      </c>
      <c r="B1048" t="s">
        <v>1446</v>
      </c>
      <c r="C1048" s="12">
        <v>29.700000000000003</v>
      </c>
      <c r="D1048" s="8">
        <f t="shared" si="45"/>
        <v>0.61884498480243166</v>
      </c>
      <c r="E1048" s="8">
        <f t="shared" si="47"/>
        <v>0.94999343442157247</v>
      </c>
      <c r="F1048" t="str">
        <f t="shared" si="46"/>
        <v>C</v>
      </c>
    </row>
    <row r="1049" spans="1:6" x14ac:dyDescent="0.25">
      <c r="A1049">
        <v>1019</v>
      </c>
      <c r="B1049" t="s">
        <v>1516</v>
      </c>
      <c r="C1049" s="12">
        <v>29.700000000000003</v>
      </c>
      <c r="D1049" s="8">
        <f t="shared" si="45"/>
        <v>0.61945288753799388</v>
      </c>
      <c r="E1049" s="8">
        <f t="shared" si="47"/>
        <v>0.95014788802893524</v>
      </c>
      <c r="F1049" t="str">
        <f t="shared" si="46"/>
        <v>C</v>
      </c>
    </row>
    <row r="1050" spans="1:6" x14ac:dyDescent="0.25">
      <c r="A1050">
        <v>1020</v>
      </c>
      <c r="B1050" t="s">
        <v>1514</v>
      </c>
      <c r="C1050" s="12">
        <v>29.700000000000003</v>
      </c>
      <c r="D1050" s="8">
        <f t="shared" si="45"/>
        <v>0.62006079027355621</v>
      </c>
      <c r="E1050" s="8">
        <f t="shared" si="47"/>
        <v>0.95030234163629801</v>
      </c>
      <c r="F1050" t="str">
        <f t="shared" si="46"/>
        <v>C</v>
      </c>
    </row>
    <row r="1051" spans="1:6" x14ac:dyDescent="0.25">
      <c r="A1051">
        <v>1021</v>
      </c>
      <c r="B1051" t="s">
        <v>45</v>
      </c>
      <c r="C1051" s="12">
        <v>29.699999999999996</v>
      </c>
      <c r="D1051" s="8">
        <f t="shared" si="45"/>
        <v>0.62066869300911853</v>
      </c>
      <c r="E1051" s="8">
        <f t="shared" si="47"/>
        <v>0.95045679524366078</v>
      </c>
      <c r="F1051" t="str">
        <f t="shared" si="46"/>
        <v>C</v>
      </c>
    </row>
    <row r="1052" spans="1:6" x14ac:dyDescent="0.25">
      <c r="A1052">
        <v>1022</v>
      </c>
      <c r="B1052" t="s">
        <v>637</v>
      </c>
      <c r="C1052" s="12">
        <v>29.699999999999996</v>
      </c>
      <c r="D1052" s="8">
        <f t="shared" si="45"/>
        <v>0.62127659574468086</v>
      </c>
      <c r="E1052" s="8">
        <f t="shared" si="47"/>
        <v>0.95061124885102355</v>
      </c>
      <c r="F1052" t="str">
        <f t="shared" si="46"/>
        <v>C</v>
      </c>
    </row>
    <row r="1053" spans="1:6" x14ac:dyDescent="0.25">
      <c r="A1053">
        <v>1023</v>
      </c>
      <c r="B1053" t="s">
        <v>960</v>
      </c>
      <c r="C1053" s="12">
        <v>29.699999999999996</v>
      </c>
      <c r="D1053" s="8">
        <f t="shared" si="45"/>
        <v>0.62188449848024319</v>
      </c>
      <c r="E1053" s="8">
        <f t="shared" si="47"/>
        <v>0.95076570245838632</v>
      </c>
      <c r="F1053" t="str">
        <f t="shared" si="46"/>
        <v>C</v>
      </c>
    </row>
    <row r="1054" spans="1:6" x14ac:dyDescent="0.25">
      <c r="A1054">
        <v>1024</v>
      </c>
      <c r="B1054" t="s">
        <v>433</v>
      </c>
      <c r="C1054" s="12">
        <v>29.52</v>
      </c>
      <c r="D1054" s="8">
        <f t="shared" si="45"/>
        <v>0.62249240121580551</v>
      </c>
      <c r="E1054" s="8">
        <f t="shared" si="47"/>
        <v>0.95091921998328022</v>
      </c>
      <c r="F1054" t="str">
        <f t="shared" si="46"/>
        <v>C</v>
      </c>
    </row>
    <row r="1055" spans="1:6" x14ac:dyDescent="0.25">
      <c r="A1055">
        <v>1025</v>
      </c>
      <c r="B1055" t="s">
        <v>1597</v>
      </c>
      <c r="C1055" s="12">
        <v>28.080000000000002</v>
      </c>
      <c r="D1055" s="8">
        <f t="shared" ref="D1055:D1118" si="48">A1055/$C$3</f>
        <v>0.62310030395136773</v>
      </c>
      <c r="E1055" s="8">
        <f t="shared" si="47"/>
        <v>0.95106524884842325</v>
      </c>
      <c r="F1055" t="str">
        <f t="shared" ref="F1055:F1118" si="49">IF(E1055&lt;$C$7,$B$7,IF(E1055&lt;$C$7+$C$8,$B$8,$B$9))</f>
        <v>C</v>
      </c>
    </row>
    <row r="1056" spans="1:6" x14ac:dyDescent="0.25">
      <c r="A1056">
        <v>1026</v>
      </c>
      <c r="B1056" t="s">
        <v>1444</v>
      </c>
      <c r="C1056" s="12">
        <v>28.08</v>
      </c>
      <c r="D1056" s="8">
        <f t="shared" si="48"/>
        <v>0.62370820668693006</v>
      </c>
      <c r="E1056" s="8">
        <f t="shared" ref="E1056:E1119" si="50">C1056/$C$4+E1055</f>
        <v>0.95121127771356628</v>
      </c>
      <c r="F1056" t="str">
        <f t="shared" si="49"/>
        <v>C</v>
      </c>
    </row>
    <row r="1057" spans="1:6" x14ac:dyDescent="0.25">
      <c r="A1057">
        <v>1027</v>
      </c>
      <c r="B1057" t="s">
        <v>1072</v>
      </c>
      <c r="C1057" s="12">
        <v>27.839999999999996</v>
      </c>
      <c r="D1057" s="8">
        <f t="shared" si="48"/>
        <v>0.62431610942249238</v>
      </c>
      <c r="E1057" s="8">
        <f t="shared" si="50"/>
        <v>0.95135605846875082</v>
      </c>
      <c r="F1057" t="str">
        <f t="shared" si="49"/>
        <v>C</v>
      </c>
    </row>
    <row r="1058" spans="1:6" x14ac:dyDescent="0.25">
      <c r="A1058">
        <v>1028</v>
      </c>
      <c r="B1058" t="s">
        <v>1601</v>
      </c>
      <c r="C1058" s="12">
        <v>27.8</v>
      </c>
      <c r="D1058" s="8">
        <f t="shared" si="48"/>
        <v>0.62492401215805471</v>
      </c>
      <c r="E1058" s="8">
        <f t="shared" si="50"/>
        <v>0.9515006312056089</v>
      </c>
      <c r="F1058" t="str">
        <f t="shared" si="49"/>
        <v>C</v>
      </c>
    </row>
    <row r="1059" spans="1:6" x14ac:dyDescent="0.25">
      <c r="A1059">
        <v>1029</v>
      </c>
      <c r="B1059" t="s">
        <v>481</v>
      </c>
      <c r="C1059" s="12">
        <v>27.300000000000004</v>
      </c>
      <c r="D1059" s="8">
        <f t="shared" si="48"/>
        <v>0.62553191489361704</v>
      </c>
      <c r="E1059" s="8">
        <f t="shared" si="50"/>
        <v>0.95164260371338683</v>
      </c>
      <c r="F1059" t="str">
        <f t="shared" si="49"/>
        <v>C</v>
      </c>
    </row>
    <row r="1060" spans="1:6" x14ac:dyDescent="0.25">
      <c r="A1060">
        <v>1030</v>
      </c>
      <c r="B1060" t="s">
        <v>36</v>
      </c>
      <c r="C1060" s="12">
        <v>27.04</v>
      </c>
      <c r="D1060" s="8">
        <f t="shared" si="48"/>
        <v>0.62613981762917936</v>
      </c>
      <c r="E1060" s="8">
        <f t="shared" si="50"/>
        <v>0.95178322410204308</v>
      </c>
      <c r="F1060" t="str">
        <f t="shared" si="49"/>
        <v>C</v>
      </c>
    </row>
    <row r="1061" spans="1:6" x14ac:dyDescent="0.25">
      <c r="A1061">
        <v>1031</v>
      </c>
      <c r="B1061" t="s">
        <v>840</v>
      </c>
      <c r="C1061" s="12">
        <v>26.879999999999995</v>
      </c>
      <c r="D1061" s="8">
        <f t="shared" si="48"/>
        <v>0.62674772036474169</v>
      </c>
      <c r="E1061" s="8">
        <f t="shared" si="50"/>
        <v>0.95192301241739363</v>
      </c>
      <c r="F1061" t="str">
        <f t="shared" si="49"/>
        <v>C</v>
      </c>
    </row>
    <row r="1062" spans="1:6" x14ac:dyDescent="0.25">
      <c r="A1062">
        <v>1032</v>
      </c>
      <c r="B1062" t="s">
        <v>731</v>
      </c>
      <c r="C1062" s="12">
        <v>26.400000000000002</v>
      </c>
      <c r="D1062" s="8">
        <f t="shared" si="48"/>
        <v>0.62735562310030391</v>
      </c>
      <c r="E1062" s="8">
        <f t="shared" si="50"/>
        <v>0.95206030451282719</v>
      </c>
      <c r="F1062" t="str">
        <f t="shared" si="49"/>
        <v>C</v>
      </c>
    </row>
    <row r="1063" spans="1:6" x14ac:dyDescent="0.25">
      <c r="A1063">
        <v>1033</v>
      </c>
      <c r="B1063" t="s">
        <v>883</v>
      </c>
      <c r="C1063" s="12">
        <v>26.400000000000002</v>
      </c>
      <c r="D1063" s="8">
        <f t="shared" si="48"/>
        <v>0.62796352583586623</v>
      </c>
      <c r="E1063" s="8">
        <f t="shared" si="50"/>
        <v>0.95219759660826075</v>
      </c>
      <c r="F1063" t="str">
        <f t="shared" si="49"/>
        <v>C</v>
      </c>
    </row>
    <row r="1064" spans="1:6" x14ac:dyDescent="0.25">
      <c r="A1064">
        <v>1034</v>
      </c>
      <c r="B1064" t="s">
        <v>316</v>
      </c>
      <c r="C1064" s="12">
        <v>26.099999999999998</v>
      </c>
      <c r="D1064" s="8">
        <f t="shared" si="48"/>
        <v>0.62857142857142856</v>
      </c>
      <c r="E1064" s="8">
        <f t="shared" si="50"/>
        <v>0.95233332856624631</v>
      </c>
      <c r="F1064" t="str">
        <f t="shared" si="49"/>
        <v>C</v>
      </c>
    </row>
    <row r="1065" spans="1:6" x14ac:dyDescent="0.25">
      <c r="A1065">
        <v>1035</v>
      </c>
      <c r="B1065" t="s">
        <v>809</v>
      </c>
      <c r="C1065" s="12">
        <v>26</v>
      </c>
      <c r="D1065" s="8">
        <f t="shared" si="48"/>
        <v>0.62917933130699089</v>
      </c>
      <c r="E1065" s="8">
        <f t="shared" si="50"/>
        <v>0.95246854047841578</v>
      </c>
      <c r="F1065" t="str">
        <f t="shared" si="49"/>
        <v>C</v>
      </c>
    </row>
    <row r="1066" spans="1:6" x14ac:dyDescent="0.25">
      <c r="A1066">
        <v>1036</v>
      </c>
      <c r="B1066" t="s">
        <v>1115</v>
      </c>
      <c r="C1066" s="12">
        <v>26</v>
      </c>
      <c r="D1066" s="8">
        <f t="shared" si="48"/>
        <v>0.62978723404255321</v>
      </c>
      <c r="E1066" s="8">
        <f t="shared" si="50"/>
        <v>0.95260375239058526</v>
      </c>
      <c r="F1066" t="str">
        <f t="shared" si="49"/>
        <v>C</v>
      </c>
    </row>
    <row r="1067" spans="1:6" x14ac:dyDescent="0.25">
      <c r="A1067">
        <v>1037</v>
      </c>
      <c r="B1067" t="s">
        <v>717</v>
      </c>
      <c r="C1067" s="12">
        <v>25.75</v>
      </c>
      <c r="D1067" s="8">
        <f t="shared" si="48"/>
        <v>0.63039513677811554</v>
      </c>
      <c r="E1067" s="8">
        <f t="shared" si="50"/>
        <v>0.95273766418821459</v>
      </c>
      <c r="F1067" t="str">
        <f t="shared" si="49"/>
        <v>C</v>
      </c>
    </row>
    <row r="1068" spans="1:6" x14ac:dyDescent="0.25">
      <c r="A1068">
        <v>1038</v>
      </c>
      <c r="B1068" t="s">
        <v>1132</v>
      </c>
      <c r="C1068" s="12">
        <v>25.75</v>
      </c>
      <c r="D1068" s="8">
        <f t="shared" si="48"/>
        <v>0.63100303951367787</v>
      </c>
      <c r="E1068" s="8">
        <f t="shared" si="50"/>
        <v>0.95287157598584393</v>
      </c>
      <c r="F1068" t="str">
        <f t="shared" si="49"/>
        <v>C</v>
      </c>
    </row>
    <row r="1069" spans="1:6" x14ac:dyDescent="0.25">
      <c r="A1069">
        <v>1039</v>
      </c>
      <c r="B1069" t="s">
        <v>1063</v>
      </c>
      <c r="C1069" s="12">
        <v>25.5</v>
      </c>
      <c r="D1069" s="8">
        <f t="shared" si="48"/>
        <v>0.63161094224924008</v>
      </c>
      <c r="E1069" s="8">
        <f t="shared" si="50"/>
        <v>0.95300418766893324</v>
      </c>
      <c r="F1069" t="str">
        <f t="shared" si="49"/>
        <v>C</v>
      </c>
    </row>
    <row r="1070" spans="1:6" x14ac:dyDescent="0.25">
      <c r="A1070">
        <v>1040</v>
      </c>
      <c r="B1070" t="s">
        <v>214</v>
      </c>
      <c r="C1070" s="12">
        <v>25.5</v>
      </c>
      <c r="D1070" s="8">
        <f t="shared" si="48"/>
        <v>0.63221884498480241</v>
      </c>
      <c r="E1070" s="8">
        <f t="shared" si="50"/>
        <v>0.95313679935202256</v>
      </c>
      <c r="F1070" t="str">
        <f t="shared" si="49"/>
        <v>C</v>
      </c>
    </row>
    <row r="1071" spans="1:6" x14ac:dyDescent="0.25">
      <c r="A1071">
        <v>1041</v>
      </c>
      <c r="B1071" t="s">
        <v>1304</v>
      </c>
      <c r="C1071" s="12">
        <v>25.5</v>
      </c>
      <c r="D1071" s="8">
        <f t="shared" si="48"/>
        <v>0.63282674772036474</v>
      </c>
      <c r="E1071" s="8">
        <f t="shared" si="50"/>
        <v>0.95326941103511187</v>
      </c>
      <c r="F1071" t="str">
        <f t="shared" si="49"/>
        <v>C</v>
      </c>
    </row>
    <row r="1072" spans="1:6" x14ac:dyDescent="0.25">
      <c r="A1072">
        <v>1042</v>
      </c>
      <c r="B1072" t="s">
        <v>940</v>
      </c>
      <c r="C1072" s="12">
        <v>25.5</v>
      </c>
      <c r="D1072" s="8">
        <f t="shared" si="48"/>
        <v>0.63343465045592706</v>
      </c>
      <c r="E1072" s="8">
        <f t="shared" si="50"/>
        <v>0.95340202271820118</v>
      </c>
      <c r="F1072" t="str">
        <f t="shared" si="49"/>
        <v>C</v>
      </c>
    </row>
    <row r="1073" spans="1:6" x14ac:dyDescent="0.25">
      <c r="A1073">
        <v>1043</v>
      </c>
      <c r="B1073" t="s">
        <v>926</v>
      </c>
      <c r="C1073" s="12">
        <v>25.5</v>
      </c>
      <c r="D1073" s="8">
        <f t="shared" si="48"/>
        <v>0.63404255319148939</v>
      </c>
      <c r="E1073" s="8">
        <f t="shared" si="50"/>
        <v>0.95353463440129049</v>
      </c>
      <c r="F1073" t="str">
        <f t="shared" si="49"/>
        <v>C</v>
      </c>
    </row>
    <row r="1074" spans="1:6" x14ac:dyDescent="0.25">
      <c r="A1074">
        <v>1044</v>
      </c>
      <c r="B1074" t="s">
        <v>1428</v>
      </c>
      <c r="C1074" s="12">
        <v>25.5</v>
      </c>
      <c r="D1074" s="8">
        <f t="shared" si="48"/>
        <v>0.63465045592705172</v>
      </c>
      <c r="E1074" s="8">
        <f t="shared" si="50"/>
        <v>0.9536672460843798</v>
      </c>
      <c r="F1074" t="str">
        <f t="shared" si="49"/>
        <v>C</v>
      </c>
    </row>
    <row r="1075" spans="1:6" x14ac:dyDescent="0.25">
      <c r="A1075">
        <v>1045</v>
      </c>
      <c r="B1075" t="s">
        <v>1068</v>
      </c>
      <c r="C1075" s="12">
        <v>25.4</v>
      </c>
      <c r="D1075" s="8">
        <f t="shared" si="48"/>
        <v>0.63525835866261393</v>
      </c>
      <c r="E1075" s="8">
        <f t="shared" si="50"/>
        <v>0.95379933772165304</v>
      </c>
      <c r="F1075" t="str">
        <f t="shared" si="49"/>
        <v>C</v>
      </c>
    </row>
    <row r="1076" spans="1:6" x14ac:dyDescent="0.25">
      <c r="A1076">
        <v>1046</v>
      </c>
      <c r="B1076" t="s">
        <v>1310</v>
      </c>
      <c r="C1076" s="12">
        <v>25.39</v>
      </c>
      <c r="D1076" s="8">
        <f t="shared" si="48"/>
        <v>0.63586626139817626</v>
      </c>
      <c r="E1076" s="8">
        <f t="shared" si="50"/>
        <v>0.95393137735434463</v>
      </c>
      <c r="F1076" t="str">
        <f t="shared" si="49"/>
        <v>C</v>
      </c>
    </row>
    <row r="1077" spans="1:6" x14ac:dyDescent="0.25">
      <c r="A1077">
        <v>1047</v>
      </c>
      <c r="B1077" t="s">
        <v>956</v>
      </c>
      <c r="C1077" s="12">
        <v>25.200000000000003</v>
      </c>
      <c r="D1077" s="8">
        <f t="shared" si="48"/>
        <v>0.63647416413373858</v>
      </c>
      <c r="E1077" s="8">
        <f t="shared" si="50"/>
        <v>0.95406242889998583</v>
      </c>
      <c r="F1077" t="str">
        <f t="shared" si="49"/>
        <v>C</v>
      </c>
    </row>
    <row r="1078" spans="1:6" x14ac:dyDescent="0.25">
      <c r="A1078">
        <v>1048</v>
      </c>
      <c r="B1078" t="s">
        <v>1029</v>
      </c>
      <c r="C1078" s="12">
        <v>25.200000000000003</v>
      </c>
      <c r="D1078" s="8">
        <f t="shared" si="48"/>
        <v>0.63708206686930091</v>
      </c>
      <c r="E1078" s="8">
        <f t="shared" si="50"/>
        <v>0.95419348044562702</v>
      </c>
      <c r="F1078" t="str">
        <f t="shared" si="49"/>
        <v>C</v>
      </c>
    </row>
    <row r="1079" spans="1:6" x14ac:dyDescent="0.25">
      <c r="A1079">
        <v>1049</v>
      </c>
      <c r="B1079" t="s">
        <v>1565</v>
      </c>
      <c r="C1079" s="12">
        <v>25.200000000000003</v>
      </c>
      <c r="D1079" s="8">
        <f t="shared" si="48"/>
        <v>0.63768996960486324</v>
      </c>
      <c r="E1079" s="8">
        <f t="shared" si="50"/>
        <v>0.95432453199126821</v>
      </c>
      <c r="F1079" t="str">
        <f t="shared" si="49"/>
        <v>C</v>
      </c>
    </row>
    <row r="1080" spans="1:6" x14ac:dyDescent="0.25">
      <c r="A1080">
        <v>1050</v>
      </c>
      <c r="B1080" t="s">
        <v>684</v>
      </c>
      <c r="C1080" s="12">
        <v>25.200000000000003</v>
      </c>
      <c r="D1080" s="8">
        <f t="shared" si="48"/>
        <v>0.63829787234042556</v>
      </c>
      <c r="E1080" s="8">
        <f t="shared" si="50"/>
        <v>0.9544555835369094</v>
      </c>
      <c r="F1080" t="str">
        <f t="shared" si="49"/>
        <v>C</v>
      </c>
    </row>
    <row r="1081" spans="1:6" x14ac:dyDescent="0.25">
      <c r="A1081">
        <v>1051</v>
      </c>
      <c r="B1081" t="s">
        <v>1563</v>
      </c>
      <c r="C1081" s="12">
        <v>25.200000000000003</v>
      </c>
      <c r="D1081" s="8">
        <f t="shared" si="48"/>
        <v>0.63890577507598789</v>
      </c>
      <c r="E1081" s="8">
        <f t="shared" si="50"/>
        <v>0.95458663508255059</v>
      </c>
      <c r="F1081" t="str">
        <f t="shared" si="49"/>
        <v>C</v>
      </c>
    </row>
    <row r="1082" spans="1:6" x14ac:dyDescent="0.25">
      <c r="A1082">
        <v>1052</v>
      </c>
      <c r="B1082" t="s">
        <v>946</v>
      </c>
      <c r="C1082" s="12">
        <v>25.200000000000003</v>
      </c>
      <c r="D1082" s="8">
        <f t="shared" si="48"/>
        <v>0.63951367781155011</v>
      </c>
      <c r="E1082" s="8">
        <f t="shared" si="50"/>
        <v>0.95471768662819179</v>
      </c>
      <c r="F1082" t="str">
        <f t="shared" si="49"/>
        <v>C</v>
      </c>
    </row>
    <row r="1083" spans="1:6" x14ac:dyDescent="0.25">
      <c r="A1083">
        <v>1053</v>
      </c>
      <c r="B1083" t="s">
        <v>1815</v>
      </c>
      <c r="C1083" s="12">
        <v>25.200000000000003</v>
      </c>
      <c r="D1083" s="8">
        <f t="shared" si="48"/>
        <v>0.64012158054711243</v>
      </c>
      <c r="E1083" s="8">
        <f t="shared" si="50"/>
        <v>0.95484873817383298</v>
      </c>
      <c r="F1083" t="str">
        <f t="shared" si="49"/>
        <v>C</v>
      </c>
    </row>
    <row r="1084" spans="1:6" x14ac:dyDescent="0.25">
      <c r="A1084">
        <v>1054</v>
      </c>
      <c r="B1084" t="s">
        <v>876</v>
      </c>
      <c r="C1084" s="12">
        <v>25.200000000000003</v>
      </c>
      <c r="D1084" s="8">
        <f t="shared" si="48"/>
        <v>0.64072948328267476</v>
      </c>
      <c r="E1084" s="8">
        <f t="shared" si="50"/>
        <v>0.95497978971947417</v>
      </c>
      <c r="F1084" t="str">
        <f t="shared" si="49"/>
        <v>C</v>
      </c>
    </row>
    <row r="1085" spans="1:6" x14ac:dyDescent="0.25">
      <c r="A1085">
        <v>1055</v>
      </c>
      <c r="B1085" t="s">
        <v>1370</v>
      </c>
      <c r="C1085" s="12">
        <v>25.200000000000003</v>
      </c>
      <c r="D1085" s="8">
        <f t="shared" si="48"/>
        <v>0.64133738601823709</v>
      </c>
      <c r="E1085" s="8">
        <f t="shared" si="50"/>
        <v>0.95511084126511536</v>
      </c>
      <c r="F1085" t="str">
        <f t="shared" si="49"/>
        <v>C</v>
      </c>
    </row>
    <row r="1086" spans="1:6" x14ac:dyDescent="0.25">
      <c r="A1086">
        <v>1056</v>
      </c>
      <c r="B1086" t="s">
        <v>1143</v>
      </c>
      <c r="C1086" s="12">
        <v>25.200000000000003</v>
      </c>
      <c r="D1086" s="8">
        <f t="shared" si="48"/>
        <v>0.64194528875379941</v>
      </c>
      <c r="E1086" s="8">
        <f t="shared" si="50"/>
        <v>0.95524189281075655</v>
      </c>
      <c r="F1086" t="str">
        <f t="shared" si="49"/>
        <v>C</v>
      </c>
    </row>
    <row r="1087" spans="1:6" x14ac:dyDescent="0.25">
      <c r="A1087">
        <v>1057</v>
      </c>
      <c r="B1087" t="s">
        <v>520</v>
      </c>
      <c r="C1087" s="12">
        <v>25.2</v>
      </c>
      <c r="D1087" s="8">
        <f t="shared" si="48"/>
        <v>0.64255319148936174</v>
      </c>
      <c r="E1087" s="8">
        <f t="shared" si="50"/>
        <v>0.95537294435639775</v>
      </c>
      <c r="F1087" t="str">
        <f t="shared" si="49"/>
        <v>C</v>
      </c>
    </row>
    <row r="1088" spans="1:6" x14ac:dyDescent="0.25">
      <c r="A1088">
        <v>1058</v>
      </c>
      <c r="B1088" t="s">
        <v>557</v>
      </c>
      <c r="C1088" s="12">
        <v>25.2</v>
      </c>
      <c r="D1088" s="8">
        <f t="shared" si="48"/>
        <v>0.64316109422492396</v>
      </c>
      <c r="E1088" s="8">
        <f t="shared" si="50"/>
        <v>0.95550399590203894</v>
      </c>
      <c r="F1088" t="str">
        <f t="shared" si="49"/>
        <v>C</v>
      </c>
    </row>
    <row r="1089" spans="1:6" x14ac:dyDescent="0.25">
      <c r="A1089">
        <v>1059</v>
      </c>
      <c r="B1089" t="s">
        <v>354</v>
      </c>
      <c r="C1089" s="12">
        <v>25.2</v>
      </c>
      <c r="D1089" s="8">
        <f t="shared" si="48"/>
        <v>0.64376899696048628</v>
      </c>
      <c r="E1089" s="8">
        <f t="shared" si="50"/>
        <v>0.95563504744768013</v>
      </c>
      <c r="F1089" t="str">
        <f t="shared" si="49"/>
        <v>C</v>
      </c>
    </row>
    <row r="1090" spans="1:6" x14ac:dyDescent="0.25">
      <c r="A1090">
        <v>1060</v>
      </c>
      <c r="B1090" t="s">
        <v>1228</v>
      </c>
      <c r="C1090" s="12">
        <v>25</v>
      </c>
      <c r="D1090" s="8">
        <f t="shared" si="48"/>
        <v>0.64437689969604861</v>
      </c>
      <c r="E1090" s="8">
        <f t="shared" si="50"/>
        <v>0.95576505890168928</v>
      </c>
      <c r="F1090" t="str">
        <f t="shared" si="49"/>
        <v>C</v>
      </c>
    </row>
    <row r="1091" spans="1:6" x14ac:dyDescent="0.25">
      <c r="A1091">
        <v>1061</v>
      </c>
      <c r="B1091" t="s">
        <v>425</v>
      </c>
      <c r="C1091" s="12">
        <v>25</v>
      </c>
      <c r="D1091" s="8">
        <f t="shared" si="48"/>
        <v>0.64498480243161094</v>
      </c>
      <c r="E1091" s="8">
        <f t="shared" si="50"/>
        <v>0.95589507035569843</v>
      </c>
      <c r="F1091" t="str">
        <f t="shared" si="49"/>
        <v>C</v>
      </c>
    </row>
    <row r="1092" spans="1:6" x14ac:dyDescent="0.25">
      <c r="A1092">
        <v>1062</v>
      </c>
      <c r="B1092" t="s">
        <v>474</v>
      </c>
      <c r="C1092" s="12">
        <v>25</v>
      </c>
      <c r="D1092" s="8">
        <f t="shared" si="48"/>
        <v>0.64559270516717326</v>
      </c>
      <c r="E1092" s="8">
        <f t="shared" si="50"/>
        <v>0.95602508180970758</v>
      </c>
      <c r="F1092" t="str">
        <f t="shared" si="49"/>
        <v>C</v>
      </c>
    </row>
    <row r="1093" spans="1:6" x14ac:dyDescent="0.25">
      <c r="A1093">
        <v>1063</v>
      </c>
      <c r="B1093" t="s">
        <v>1676</v>
      </c>
      <c r="C1093" s="12">
        <v>25</v>
      </c>
      <c r="D1093" s="8">
        <f t="shared" si="48"/>
        <v>0.64620060790273559</v>
      </c>
      <c r="E1093" s="8">
        <f t="shared" si="50"/>
        <v>0.95615509326371673</v>
      </c>
      <c r="F1093" t="str">
        <f t="shared" si="49"/>
        <v>C</v>
      </c>
    </row>
    <row r="1094" spans="1:6" x14ac:dyDescent="0.25">
      <c r="A1094">
        <v>1064</v>
      </c>
      <c r="B1094" t="s">
        <v>1580</v>
      </c>
      <c r="C1094" s="12">
        <v>25</v>
      </c>
      <c r="D1094" s="8">
        <f t="shared" si="48"/>
        <v>0.64680851063829792</v>
      </c>
      <c r="E1094" s="8">
        <f t="shared" si="50"/>
        <v>0.95628510471772588</v>
      </c>
      <c r="F1094" t="str">
        <f t="shared" si="49"/>
        <v>C</v>
      </c>
    </row>
    <row r="1095" spans="1:6" x14ac:dyDescent="0.25">
      <c r="A1095">
        <v>1065</v>
      </c>
      <c r="B1095" t="s">
        <v>1263</v>
      </c>
      <c r="C1095" s="12">
        <v>25</v>
      </c>
      <c r="D1095" s="8">
        <f t="shared" si="48"/>
        <v>0.64741641337386013</v>
      </c>
      <c r="E1095" s="8">
        <f t="shared" si="50"/>
        <v>0.95641511617173502</v>
      </c>
      <c r="F1095" t="str">
        <f t="shared" si="49"/>
        <v>C</v>
      </c>
    </row>
    <row r="1096" spans="1:6" x14ac:dyDescent="0.25">
      <c r="A1096">
        <v>1066</v>
      </c>
      <c r="B1096" t="s">
        <v>1048</v>
      </c>
      <c r="C1096" s="12">
        <v>25</v>
      </c>
      <c r="D1096" s="8">
        <f t="shared" si="48"/>
        <v>0.64802431610942246</v>
      </c>
      <c r="E1096" s="8">
        <f t="shared" si="50"/>
        <v>0.95654512762574417</v>
      </c>
      <c r="F1096" t="str">
        <f t="shared" si="49"/>
        <v>C</v>
      </c>
    </row>
    <row r="1097" spans="1:6" x14ac:dyDescent="0.25">
      <c r="A1097">
        <v>1067</v>
      </c>
      <c r="B1097" t="s">
        <v>1693</v>
      </c>
      <c r="C1097" s="12">
        <v>25</v>
      </c>
      <c r="D1097" s="8">
        <f t="shared" si="48"/>
        <v>0.64863221884498479</v>
      </c>
      <c r="E1097" s="8">
        <f t="shared" si="50"/>
        <v>0.95667513907975332</v>
      </c>
      <c r="F1097" t="str">
        <f t="shared" si="49"/>
        <v>C</v>
      </c>
    </row>
    <row r="1098" spans="1:6" x14ac:dyDescent="0.25">
      <c r="A1098">
        <v>1068</v>
      </c>
      <c r="B1098" t="s">
        <v>1712</v>
      </c>
      <c r="C1098" s="12">
        <v>25</v>
      </c>
      <c r="D1098" s="8">
        <f t="shared" si="48"/>
        <v>0.64924012158054711</v>
      </c>
      <c r="E1098" s="8">
        <f t="shared" si="50"/>
        <v>0.95680515053376247</v>
      </c>
      <c r="F1098" t="str">
        <f t="shared" si="49"/>
        <v>C</v>
      </c>
    </row>
    <row r="1099" spans="1:6" x14ac:dyDescent="0.25">
      <c r="A1099">
        <v>1069</v>
      </c>
      <c r="B1099" t="s">
        <v>1493</v>
      </c>
      <c r="C1099" s="12">
        <v>24.96</v>
      </c>
      <c r="D1099" s="8">
        <f t="shared" si="48"/>
        <v>0.64984802431610944</v>
      </c>
      <c r="E1099" s="8">
        <f t="shared" si="50"/>
        <v>0.95693495396944517</v>
      </c>
      <c r="F1099" t="str">
        <f t="shared" si="49"/>
        <v>C</v>
      </c>
    </row>
    <row r="1100" spans="1:6" x14ac:dyDescent="0.25">
      <c r="A1100">
        <v>1070</v>
      </c>
      <c r="B1100" t="s">
        <v>1494</v>
      </c>
      <c r="C1100" s="12">
        <v>24.96</v>
      </c>
      <c r="D1100" s="8">
        <f t="shared" si="48"/>
        <v>0.65045592705167177</v>
      </c>
      <c r="E1100" s="8">
        <f t="shared" si="50"/>
        <v>0.95706475740512786</v>
      </c>
      <c r="F1100" t="str">
        <f t="shared" si="49"/>
        <v>C</v>
      </c>
    </row>
    <row r="1101" spans="1:6" x14ac:dyDescent="0.25">
      <c r="A1101">
        <v>1071</v>
      </c>
      <c r="B1101" t="s">
        <v>1585</v>
      </c>
      <c r="C1101" s="12">
        <v>24.96</v>
      </c>
      <c r="D1101" s="8">
        <f t="shared" si="48"/>
        <v>0.65106382978723409</v>
      </c>
      <c r="E1101" s="8">
        <f t="shared" si="50"/>
        <v>0.95719456084081056</v>
      </c>
      <c r="F1101" t="str">
        <f t="shared" si="49"/>
        <v>C</v>
      </c>
    </row>
    <row r="1102" spans="1:6" x14ac:dyDescent="0.25">
      <c r="A1102">
        <v>1072</v>
      </c>
      <c r="B1102" t="s">
        <v>1664</v>
      </c>
      <c r="C1102" s="12">
        <v>24.96</v>
      </c>
      <c r="D1102" s="8">
        <f t="shared" si="48"/>
        <v>0.65167173252279631</v>
      </c>
      <c r="E1102" s="8">
        <f t="shared" si="50"/>
        <v>0.95732436427649326</v>
      </c>
      <c r="F1102" t="str">
        <f t="shared" si="49"/>
        <v>C</v>
      </c>
    </row>
    <row r="1103" spans="1:6" x14ac:dyDescent="0.25">
      <c r="A1103">
        <v>1073</v>
      </c>
      <c r="B1103" t="s">
        <v>1610</v>
      </c>
      <c r="C1103" s="12">
        <v>24.96</v>
      </c>
      <c r="D1103" s="8">
        <f t="shared" si="48"/>
        <v>0.65227963525835864</v>
      </c>
      <c r="E1103" s="8">
        <f t="shared" si="50"/>
        <v>0.95745416771217595</v>
      </c>
      <c r="F1103" t="str">
        <f t="shared" si="49"/>
        <v>C</v>
      </c>
    </row>
    <row r="1104" spans="1:6" x14ac:dyDescent="0.25">
      <c r="A1104">
        <v>1074</v>
      </c>
      <c r="B1104" t="s">
        <v>1781</v>
      </c>
      <c r="C1104" s="12">
        <v>24.75</v>
      </c>
      <c r="D1104" s="8">
        <f t="shared" si="48"/>
        <v>0.65288753799392096</v>
      </c>
      <c r="E1104" s="8">
        <f t="shared" si="50"/>
        <v>0.95758287905164496</v>
      </c>
      <c r="F1104" t="str">
        <f t="shared" si="49"/>
        <v>C</v>
      </c>
    </row>
    <row r="1105" spans="1:6" x14ac:dyDescent="0.25">
      <c r="A1105">
        <v>1075</v>
      </c>
      <c r="B1105" t="s">
        <v>1780</v>
      </c>
      <c r="C1105" s="12">
        <v>24.75</v>
      </c>
      <c r="D1105" s="8">
        <f t="shared" si="48"/>
        <v>0.65349544072948329</v>
      </c>
      <c r="E1105" s="8">
        <f t="shared" si="50"/>
        <v>0.95771159039111398</v>
      </c>
      <c r="F1105" t="str">
        <f t="shared" si="49"/>
        <v>C</v>
      </c>
    </row>
    <row r="1106" spans="1:6" x14ac:dyDescent="0.25">
      <c r="A1106">
        <v>1076</v>
      </c>
      <c r="B1106" t="s">
        <v>1484</v>
      </c>
      <c r="C1106" s="12">
        <v>24.75</v>
      </c>
      <c r="D1106" s="8">
        <f t="shared" si="48"/>
        <v>0.65410334346504562</v>
      </c>
      <c r="E1106" s="8">
        <f t="shared" si="50"/>
        <v>0.95784030173058299</v>
      </c>
      <c r="F1106" t="str">
        <f t="shared" si="49"/>
        <v>C</v>
      </c>
    </row>
    <row r="1107" spans="1:6" x14ac:dyDescent="0.25">
      <c r="A1107">
        <v>1077</v>
      </c>
      <c r="B1107" t="s">
        <v>1095</v>
      </c>
      <c r="C1107" s="12">
        <v>24.75</v>
      </c>
      <c r="D1107" s="8">
        <f t="shared" si="48"/>
        <v>0.65471124620060794</v>
      </c>
      <c r="E1107" s="8">
        <f t="shared" si="50"/>
        <v>0.957969013070052</v>
      </c>
      <c r="F1107" t="str">
        <f t="shared" si="49"/>
        <v>C</v>
      </c>
    </row>
    <row r="1108" spans="1:6" x14ac:dyDescent="0.25">
      <c r="A1108">
        <v>1078</v>
      </c>
      <c r="B1108" t="s">
        <v>411</v>
      </c>
      <c r="C1108" s="12">
        <v>24.720000000000002</v>
      </c>
      <c r="D1108" s="8">
        <f t="shared" si="48"/>
        <v>0.65531914893617016</v>
      </c>
      <c r="E1108" s="8">
        <f t="shared" si="50"/>
        <v>0.9580975683957762</v>
      </c>
      <c r="F1108" t="str">
        <f t="shared" si="49"/>
        <v>C</v>
      </c>
    </row>
    <row r="1109" spans="1:6" x14ac:dyDescent="0.25">
      <c r="A1109">
        <v>1079</v>
      </c>
      <c r="B1109" t="s">
        <v>1762</v>
      </c>
      <c r="C1109" s="12">
        <v>24.54</v>
      </c>
      <c r="D1109" s="8">
        <f t="shared" si="48"/>
        <v>0.65592705167173249</v>
      </c>
      <c r="E1109" s="8">
        <f t="shared" si="50"/>
        <v>0.95822518763903153</v>
      </c>
      <c r="F1109" t="str">
        <f t="shared" si="49"/>
        <v>C</v>
      </c>
    </row>
    <row r="1110" spans="1:6" x14ac:dyDescent="0.25">
      <c r="A1110">
        <v>1080</v>
      </c>
      <c r="B1110" t="s">
        <v>634</v>
      </c>
      <c r="C1110" s="12">
        <v>24.479999999999997</v>
      </c>
      <c r="D1110" s="8">
        <f t="shared" si="48"/>
        <v>0.65653495440729481</v>
      </c>
      <c r="E1110" s="8">
        <f t="shared" si="50"/>
        <v>0.95835249485479723</v>
      </c>
      <c r="F1110" t="str">
        <f t="shared" si="49"/>
        <v>C</v>
      </c>
    </row>
    <row r="1111" spans="1:6" x14ac:dyDescent="0.25">
      <c r="A1111">
        <v>1081</v>
      </c>
      <c r="B1111" t="s">
        <v>950</v>
      </c>
      <c r="C1111" s="12">
        <v>24.36</v>
      </c>
      <c r="D1111" s="8">
        <f t="shared" si="48"/>
        <v>0.65714285714285714</v>
      </c>
      <c r="E1111" s="8">
        <f t="shared" si="50"/>
        <v>0.95847917801558369</v>
      </c>
      <c r="F1111" t="str">
        <f t="shared" si="49"/>
        <v>C</v>
      </c>
    </row>
    <row r="1112" spans="1:6" x14ac:dyDescent="0.25">
      <c r="A1112">
        <v>1082</v>
      </c>
      <c r="B1112" t="s">
        <v>374</v>
      </c>
      <c r="C1112" s="12">
        <v>24.24</v>
      </c>
      <c r="D1112" s="8">
        <f t="shared" si="48"/>
        <v>0.65775075987841947</v>
      </c>
      <c r="E1112" s="8">
        <f t="shared" si="50"/>
        <v>0.9586052371213909</v>
      </c>
      <c r="F1112" t="str">
        <f t="shared" si="49"/>
        <v>C</v>
      </c>
    </row>
    <row r="1113" spans="1:6" x14ac:dyDescent="0.25">
      <c r="A1113">
        <v>1083</v>
      </c>
      <c r="B1113" t="s">
        <v>383</v>
      </c>
      <c r="C1113" s="12">
        <v>24.12</v>
      </c>
      <c r="D1113" s="8">
        <f t="shared" si="48"/>
        <v>0.65835866261398179</v>
      </c>
      <c r="E1113" s="8">
        <f t="shared" si="50"/>
        <v>0.95873067217221886</v>
      </c>
      <c r="F1113" t="str">
        <f t="shared" si="49"/>
        <v>C</v>
      </c>
    </row>
    <row r="1114" spans="1:6" x14ac:dyDescent="0.25">
      <c r="A1114">
        <v>1084</v>
      </c>
      <c r="B1114" t="s">
        <v>1529</v>
      </c>
      <c r="C1114" s="12">
        <v>24</v>
      </c>
      <c r="D1114" s="8">
        <f t="shared" si="48"/>
        <v>0.65896656534954412</v>
      </c>
      <c r="E1114" s="8">
        <f t="shared" si="50"/>
        <v>0.95885548316806757</v>
      </c>
      <c r="F1114" t="str">
        <f t="shared" si="49"/>
        <v>C</v>
      </c>
    </row>
    <row r="1115" spans="1:6" x14ac:dyDescent="0.25">
      <c r="A1115">
        <v>1085</v>
      </c>
      <c r="B1115" t="s">
        <v>1527</v>
      </c>
      <c r="C1115" s="12">
        <v>24</v>
      </c>
      <c r="D1115" s="8">
        <f t="shared" si="48"/>
        <v>0.65957446808510634</v>
      </c>
      <c r="E1115" s="8">
        <f t="shared" si="50"/>
        <v>0.95898029416391628</v>
      </c>
      <c r="F1115" t="str">
        <f t="shared" si="49"/>
        <v>C</v>
      </c>
    </row>
    <row r="1116" spans="1:6" x14ac:dyDescent="0.25">
      <c r="A1116">
        <v>1086</v>
      </c>
      <c r="B1116" t="s">
        <v>1530</v>
      </c>
      <c r="C1116" s="12">
        <v>24</v>
      </c>
      <c r="D1116" s="8">
        <f t="shared" si="48"/>
        <v>0.66018237082066866</v>
      </c>
      <c r="E1116" s="8">
        <f t="shared" si="50"/>
        <v>0.95910510515976499</v>
      </c>
      <c r="F1116" t="str">
        <f t="shared" si="49"/>
        <v>C</v>
      </c>
    </row>
    <row r="1117" spans="1:6" x14ac:dyDescent="0.25">
      <c r="A1117">
        <v>1087</v>
      </c>
      <c r="B1117" t="s">
        <v>1532</v>
      </c>
      <c r="C1117" s="12">
        <v>24</v>
      </c>
      <c r="D1117" s="8">
        <f t="shared" si="48"/>
        <v>0.66079027355623099</v>
      </c>
      <c r="E1117" s="8">
        <f t="shared" si="50"/>
        <v>0.9592299161556137</v>
      </c>
      <c r="F1117" t="str">
        <f t="shared" si="49"/>
        <v>C</v>
      </c>
    </row>
    <row r="1118" spans="1:6" x14ac:dyDescent="0.25">
      <c r="A1118">
        <v>1088</v>
      </c>
      <c r="B1118" t="s">
        <v>1782</v>
      </c>
      <c r="C1118" s="12">
        <v>23.8</v>
      </c>
      <c r="D1118" s="8">
        <f t="shared" si="48"/>
        <v>0.66139817629179332</v>
      </c>
      <c r="E1118" s="8">
        <f t="shared" si="50"/>
        <v>0.95935368705983037</v>
      </c>
      <c r="F1118" t="str">
        <f t="shared" si="49"/>
        <v>C</v>
      </c>
    </row>
    <row r="1119" spans="1:6" x14ac:dyDescent="0.25">
      <c r="A1119">
        <v>1089</v>
      </c>
      <c r="B1119" t="s">
        <v>1739</v>
      </c>
      <c r="C1119" s="12">
        <v>23.8</v>
      </c>
      <c r="D1119" s="8">
        <f t="shared" ref="D1119:D1182" si="51">A1119/$C$3</f>
        <v>0.66200607902735564</v>
      </c>
      <c r="E1119" s="8">
        <f t="shared" si="50"/>
        <v>0.95947745796404704</v>
      </c>
      <c r="F1119" t="str">
        <f t="shared" ref="F1119:F1182" si="52">IF(E1119&lt;$C$7,$B$7,IF(E1119&lt;$C$7+$C$8,$B$8,$B$9))</f>
        <v>C</v>
      </c>
    </row>
    <row r="1120" spans="1:6" x14ac:dyDescent="0.25">
      <c r="A1120">
        <v>1090</v>
      </c>
      <c r="B1120" t="s">
        <v>33</v>
      </c>
      <c r="C1120" s="12">
        <v>23.8</v>
      </c>
      <c r="D1120" s="8">
        <f t="shared" si="51"/>
        <v>0.66261398176291797</v>
      </c>
      <c r="E1120" s="8">
        <f t="shared" ref="E1120:E1183" si="53">C1120/$C$4+E1119</f>
        <v>0.95960122886826371</v>
      </c>
      <c r="F1120" t="str">
        <f t="shared" si="52"/>
        <v>C</v>
      </c>
    </row>
    <row r="1121" spans="1:6" x14ac:dyDescent="0.25">
      <c r="A1121">
        <v>1091</v>
      </c>
      <c r="B1121" t="s">
        <v>736</v>
      </c>
      <c r="C1121" s="12">
        <v>23.8</v>
      </c>
      <c r="D1121" s="8">
        <f t="shared" si="51"/>
        <v>0.6632218844984803</v>
      </c>
      <c r="E1121" s="8">
        <f t="shared" si="53"/>
        <v>0.95972499977248038</v>
      </c>
      <c r="F1121" t="str">
        <f t="shared" si="52"/>
        <v>C</v>
      </c>
    </row>
    <row r="1122" spans="1:6" x14ac:dyDescent="0.25">
      <c r="A1122">
        <v>1092</v>
      </c>
      <c r="B1122" t="s">
        <v>1003</v>
      </c>
      <c r="C1122" s="12">
        <v>23.8</v>
      </c>
      <c r="D1122" s="8">
        <f t="shared" si="51"/>
        <v>0.66382978723404251</v>
      </c>
      <c r="E1122" s="8">
        <f t="shared" si="53"/>
        <v>0.95984877067669705</v>
      </c>
      <c r="F1122" t="str">
        <f t="shared" si="52"/>
        <v>C</v>
      </c>
    </row>
    <row r="1123" spans="1:6" x14ac:dyDescent="0.25">
      <c r="A1123">
        <v>1093</v>
      </c>
      <c r="B1123" t="s">
        <v>1552</v>
      </c>
      <c r="C1123" s="12">
        <v>23.700000000000003</v>
      </c>
      <c r="D1123" s="8">
        <f t="shared" si="51"/>
        <v>0.66443768996960484</v>
      </c>
      <c r="E1123" s="8">
        <f t="shared" si="53"/>
        <v>0.95997202153509764</v>
      </c>
      <c r="F1123" t="str">
        <f t="shared" si="52"/>
        <v>C</v>
      </c>
    </row>
    <row r="1124" spans="1:6" x14ac:dyDescent="0.25">
      <c r="A1124">
        <v>1094</v>
      </c>
      <c r="B1124" t="s">
        <v>741</v>
      </c>
      <c r="C1124" s="12">
        <v>23.400000000000002</v>
      </c>
      <c r="D1124" s="8">
        <f t="shared" si="51"/>
        <v>0.66504559270516717</v>
      </c>
      <c r="E1124" s="8">
        <f t="shared" si="53"/>
        <v>0.96009371225605011</v>
      </c>
      <c r="F1124" t="str">
        <f t="shared" si="52"/>
        <v>C</v>
      </c>
    </row>
    <row r="1125" spans="1:6" x14ac:dyDescent="0.25">
      <c r="A1125">
        <v>1095</v>
      </c>
      <c r="B1125" t="s">
        <v>1366</v>
      </c>
      <c r="C1125" s="12">
        <v>23.400000000000002</v>
      </c>
      <c r="D1125" s="8">
        <f t="shared" si="51"/>
        <v>0.66565349544072949</v>
      </c>
      <c r="E1125" s="8">
        <f t="shared" si="53"/>
        <v>0.96021540297700259</v>
      </c>
      <c r="F1125" t="str">
        <f t="shared" si="52"/>
        <v>C</v>
      </c>
    </row>
    <row r="1126" spans="1:6" x14ac:dyDescent="0.25">
      <c r="A1126">
        <v>1096</v>
      </c>
      <c r="B1126" t="s">
        <v>1038</v>
      </c>
      <c r="C1126" s="12">
        <v>23.400000000000002</v>
      </c>
      <c r="D1126" s="8">
        <f t="shared" si="51"/>
        <v>0.66626139817629182</v>
      </c>
      <c r="E1126" s="8">
        <f t="shared" si="53"/>
        <v>0.96033709369795506</v>
      </c>
      <c r="F1126" t="str">
        <f t="shared" si="52"/>
        <v>C</v>
      </c>
    </row>
    <row r="1127" spans="1:6" x14ac:dyDescent="0.25">
      <c r="A1127">
        <v>1097</v>
      </c>
      <c r="B1127" t="s">
        <v>569</v>
      </c>
      <c r="C1127" s="12">
        <v>23.400000000000002</v>
      </c>
      <c r="D1127" s="8">
        <f t="shared" si="51"/>
        <v>0.66686930091185415</v>
      </c>
      <c r="E1127" s="8">
        <f t="shared" si="53"/>
        <v>0.96045878441890753</v>
      </c>
      <c r="F1127" t="str">
        <f t="shared" si="52"/>
        <v>C</v>
      </c>
    </row>
    <row r="1128" spans="1:6" x14ac:dyDescent="0.25">
      <c r="A1128">
        <v>1098</v>
      </c>
      <c r="B1128" t="s">
        <v>1640</v>
      </c>
      <c r="C1128" s="12">
        <v>23.400000000000002</v>
      </c>
      <c r="D1128" s="8">
        <f t="shared" si="51"/>
        <v>0.66747720364741636</v>
      </c>
      <c r="E1128" s="8">
        <f t="shared" si="53"/>
        <v>0.96058047513986</v>
      </c>
      <c r="F1128" t="str">
        <f t="shared" si="52"/>
        <v>C</v>
      </c>
    </row>
    <row r="1129" spans="1:6" x14ac:dyDescent="0.25">
      <c r="A1129">
        <v>1099</v>
      </c>
      <c r="B1129" t="s">
        <v>577</v>
      </c>
      <c r="C1129" s="12">
        <v>23.4</v>
      </c>
      <c r="D1129" s="8">
        <f t="shared" si="51"/>
        <v>0.66808510638297869</v>
      </c>
      <c r="E1129" s="8">
        <f t="shared" si="53"/>
        <v>0.96070216586081247</v>
      </c>
      <c r="F1129" t="str">
        <f t="shared" si="52"/>
        <v>C</v>
      </c>
    </row>
    <row r="1130" spans="1:6" x14ac:dyDescent="0.25">
      <c r="A1130">
        <v>1100</v>
      </c>
      <c r="B1130" t="s">
        <v>1709</v>
      </c>
      <c r="C1130" s="12">
        <v>23.4</v>
      </c>
      <c r="D1130" s="8">
        <f t="shared" si="51"/>
        <v>0.66869300911854102</v>
      </c>
      <c r="E1130" s="8">
        <f t="shared" si="53"/>
        <v>0.96082385658176495</v>
      </c>
      <c r="F1130" t="str">
        <f t="shared" si="52"/>
        <v>C</v>
      </c>
    </row>
    <row r="1131" spans="1:6" x14ac:dyDescent="0.25">
      <c r="A1131">
        <v>1101</v>
      </c>
      <c r="B1131" t="s">
        <v>1120</v>
      </c>
      <c r="C1131" s="12">
        <v>23.4</v>
      </c>
      <c r="D1131" s="8">
        <f t="shared" si="51"/>
        <v>0.66930091185410334</v>
      </c>
      <c r="E1131" s="8">
        <f t="shared" si="53"/>
        <v>0.96094554730271742</v>
      </c>
      <c r="F1131" t="str">
        <f t="shared" si="52"/>
        <v>C</v>
      </c>
    </row>
    <row r="1132" spans="1:6" x14ac:dyDescent="0.25">
      <c r="A1132">
        <v>1102</v>
      </c>
      <c r="B1132" t="s">
        <v>1548</v>
      </c>
      <c r="C1132" s="12">
        <v>23.4</v>
      </c>
      <c r="D1132" s="8">
        <f t="shared" si="51"/>
        <v>0.66990881458966567</v>
      </c>
      <c r="E1132" s="8">
        <f t="shared" si="53"/>
        <v>0.96106723802366989</v>
      </c>
      <c r="F1132" t="str">
        <f t="shared" si="52"/>
        <v>C</v>
      </c>
    </row>
    <row r="1133" spans="1:6" x14ac:dyDescent="0.25">
      <c r="A1133">
        <v>1103</v>
      </c>
      <c r="B1133" t="s">
        <v>1376</v>
      </c>
      <c r="C1133" s="12">
        <v>23.4</v>
      </c>
      <c r="D1133" s="8">
        <f t="shared" si="51"/>
        <v>0.670516717325228</v>
      </c>
      <c r="E1133" s="8">
        <f t="shared" si="53"/>
        <v>0.96118892874462236</v>
      </c>
      <c r="F1133" t="str">
        <f t="shared" si="52"/>
        <v>C</v>
      </c>
    </row>
    <row r="1134" spans="1:6" x14ac:dyDescent="0.25">
      <c r="A1134">
        <v>1104</v>
      </c>
      <c r="B1134" t="s">
        <v>1365</v>
      </c>
      <c r="C1134" s="12">
        <v>23.4</v>
      </c>
      <c r="D1134" s="8">
        <f t="shared" si="51"/>
        <v>0.67112462006079032</v>
      </c>
      <c r="E1134" s="8">
        <f t="shared" si="53"/>
        <v>0.96131061946557483</v>
      </c>
      <c r="F1134" t="str">
        <f t="shared" si="52"/>
        <v>C</v>
      </c>
    </row>
    <row r="1135" spans="1:6" x14ac:dyDescent="0.25">
      <c r="A1135">
        <v>1105</v>
      </c>
      <c r="B1135" t="s">
        <v>1672</v>
      </c>
      <c r="C1135" s="12">
        <v>23.4</v>
      </c>
      <c r="D1135" s="8">
        <f t="shared" si="51"/>
        <v>0.67173252279635254</v>
      </c>
      <c r="E1135" s="8">
        <f t="shared" si="53"/>
        <v>0.96143231018652731</v>
      </c>
      <c r="F1135" t="str">
        <f t="shared" si="52"/>
        <v>C</v>
      </c>
    </row>
    <row r="1136" spans="1:6" x14ac:dyDescent="0.25">
      <c r="A1136">
        <v>1106</v>
      </c>
      <c r="B1136" t="s">
        <v>1202</v>
      </c>
      <c r="C1136" s="12">
        <v>23.4</v>
      </c>
      <c r="D1136" s="8">
        <f t="shared" si="51"/>
        <v>0.67234042553191486</v>
      </c>
      <c r="E1136" s="8">
        <f t="shared" si="53"/>
        <v>0.96155400090747978</v>
      </c>
      <c r="F1136" t="str">
        <f t="shared" si="52"/>
        <v>C</v>
      </c>
    </row>
    <row r="1137" spans="1:6" x14ac:dyDescent="0.25">
      <c r="A1137">
        <v>1107</v>
      </c>
      <c r="B1137" t="s">
        <v>1005</v>
      </c>
      <c r="C1137" s="12">
        <v>23.4</v>
      </c>
      <c r="D1137" s="8">
        <f t="shared" si="51"/>
        <v>0.67294832826747719</v>
      </c>
      <c r="E1137" s="8">
        <f t="shared" si="53"/>
        <v>0.96167569162843225</v>
      </c>
      <c r="F1137" t="str">
        <f t="shared" si="52"/>
        <v>C</v>
      </c>
    </row>
    <row r="1138" spans="1:6" x14ac:dyDescent="0.25">
      <c r="A1138">
        <v>1108</v>
      </c>
      <c r="B1138" t="s">
        <v>537</v>
      </c>
      <c r="C1138" s="12">
        <v>23.4</v>
      </c>
      <c r="D1138" s="8">
        <f t="shared" si="51"/>
        <v>0.67355623100303952</v>
      </c>
      <c r="E1138" s="8">
        <f t="shared" si="53"/>
        <v>0.96179738234938472</v>
      </c>
      <c r="F1138" t="str">
        <f t="shared" si="52"/>
        <v>C</v>
      </c>
    </row>
    <row r="1139" spans="1:6" x14ac:dyDescent="0.25">
      <c r="A1139">
        <v>1109</v>
      </c>
      <c r="B1139" t="s">
        <v>594</v>
      </c>
      <c r="C1139" s="12">
        <v>23.25</v>
      </c>
      <c r="D1139" s="8">
        <f t="shared" si="51"/>
        <v>0.67416413373860185</v>
      </c>
      <c r="E1139" s="8">
        <f t="shared" si="53"/>
        <v>0.96191829300161313</v>
      </c>
      <c r="F1139" t="str">
        <f t="shared" si="52"/>
        <v>C</v>
      </c>
    </row>
    <row r="1140" spans="1:6" x14ac:dyDescent="0.25">
      <c r="A1140">
        <v>1110</v>
      </c>
      <c r="B1140" t="s">
        <v>1396</v>
      </c>
      <c r="C1140" s="12">
        <v>23.12</v>
      </c>
      <c r="D1140" s="8">
        <f t="shared" si="51"/>
        <v>0.67477203647416417</v>
      </c>
      <c r="E1140" s="8">
        <f t="shared" si="53"/>
        <v>0.96203852759428077</v>
      </c>
      <c r="F1140" t="str">
        <f t="shared" si="52"/>
        <v>C</v>
      </c>
    </row>
    <row r="1141" spans="1:6" x14ac:dyDescent="0.25">
      <c r="A1141">
        <v>1111</v>
      </c>
      <c r="B1141" t="s">
        <v>1102</v>
      </c>
      <c r="C1141" s="12">
        <v>23.1</v>
      </c>
      <c r="D1141" s="8">
        <f t="shared" si="51"/>
        <v>0.6753799392097265</v>
      </c>
      <c r="E1141" s="8">
        <f t="shared" si="53"/>
        <v>0.96215865817778512</v>
      </c>
      <c r="F1141" t="str">
        <f t="shared" si="52"/>
        <v>C</v>
      </c>
    </row>
    <row r="1142" spans="1:6" x14ac:dyDescent="0.25">
      <c r="A1142">
        <v>1112</v>
      </c>
      <c r="B1142" t="s">
        <v>862</v>
      </c>
      <c r="C1142" s="12">
        <v>22.95</v>
      </c>
      <c r="D1142" s="8">
        <f t="shared" si="51"/>
        <v>0.67598784194528871</v>
      </c>
      <c r="E1142" s="8">
        <f t="shared" si="53"/>
        <v>0.96227800869256552</v>
      </c>
      <c r="F1142" t="str">
        <f t="shared" si="52"/>
        <v>C</v>
      </c>
    </row>
    <row r="1143" spans="1:6" x14ac:dyDescent="0.25">
      <c r="A1143">
        <v>1113</v>
      </c>
      <c r="B1143" t="s">
        <v>1332</v>
      </c>
      <c r="C1143" s="12">
        <v>22.799999999999997</v>
      </c>
      <c r="D1143" s="8">
        <f t="shared" si="51"/>
        <v>0.67659574468085104</v>
      </c>
      <c r="E1143" s="8">
        <f t="shared" si="53"/>
        <v>0.96239657913862187</v>
      </c>
      <c r="F1143" t="str">
        <f t="shared" si="52"/>
        <v>C</v>
      </c>
    </row>
    <row r="1144" spans="1:6" x14ac:dyDescent="0.25">
      <c r="A1144">
        <v>1114</v>
      </c>
      <c r="B1144" t="s">
        <v>1297</v>
      </c>
      <c r="C1144" s="12">
        <v>22.799999999999997</v>
      </c>
      <c r="D1144" s="8">
        <f t="shared" si="51"/>
        <v>0.67720364741641337</v>
      </c>
      <c r="E1144" s="8">
        <f t="shared" si="53"/>
        <v>0.96251514958467821</v>
      </c>
      <c r="F1144" t="str">
        <f t="shared" si="52"/>
        <v>C</v>
      </c>
    </row>
    <row r="1145" spans="1:6" x14ac:dyDescent="0.25">
      <c r="A1145">
        <v>1115</v>
      </c>
      <c r="B1145" t="s">
        <v>1275</v>
      </c>
      <c r="C1145" s="12">
        <v>22.5</v>
      </c>
      <c r="D1145" s="8">
        <f t="shared" si="51"/>
        <v>0.67781155015197569</v>
      </c>
      <c r="E1145" s="8">
        <f t="shared" si="53"/>
        <v>0.96263215989328643</v>
      </c>
      <c r="F1145" t="str">
        <f t="shared" si="52"/>
        <v>C</v>
      </c>
    </row>
    <row r="1146" spans="1:6" x14ac:dyDescent="0.25">
      <c r="A1146">
        <v>1116</v>
      </c>
      <c r="B1146" t="s">
        <v>892</v>
      </c>
      <c r="C1146" s="12">
        <v>22.5</v>
      </c>
      <c r="D1146" s="8">
        <f t="shared" si="51"/>
        <v>0.67841945288753802</v>
      </c>
      <c r="E1146" s="8">
        <f t="shared" si="53"/>
        <v>0.96274917020189466</v>
      </c>
      <c r="F1146" t="str">
        <f t="shared" si="52"/>
        <v>C</v>
      </c>
    </row>
    <row r="1147" spans="1:6" x14ac:dyDescent="0.25">
      <c r="A1147">
        <v>1117</v>
      </c>
      <c r="B1147" t="s">
        <v>1689</v>
      </c>
      <c r="C1147" s="12">
        <v>22.5</v>
      </c>
      <c r="D1147" s="8">
        <f t="shared" si="51"/>
        <v>0.67902735562310035</v>
      </c>
      <c r="E1147" s="8">
        <f t="shared" si="53"/>
        <v>0.96286618051050288</v>
      </c>
      <c r="F1147" t="str">
        <f t="shared" si="52"/>
        <v>C</v>
      </c>
    </row>
    <row r="1148" spans="1:6" x14ac:dyDescent="0.25">
      <c r="A1148">
        <v>1118</v>
      </c>
      <c r="B1148" t="s">
        <v>338</v>
      </c>
      <c r="C1148" s="12">
        <v>22.5</v>
      </c>
      <c r="D1148" s="8">
        <f t="shared" si="51"/>
        <v>0.67963525835866256</v>
      </c>
      <c r="E1148" s="8">
        <f t="shared" si="53"/>
        <v>0.9629831908191111</v>
      </c>
      <c r="F1148" t="str">
        <f t="shared" si="52"/>
        <v>C</v>
      </c>
    </row>
    <row r="1149" spans="1:6" x14ac:dyDescent="0.25">
      <c r="A1149">
        <v>1119</v>
      </c>
      <c r="B1149" t="s">
        <v>1543</v>
      </c>
      <c r="C1149" s="12">
        <v>22.5</v>
      </c>
      <c r="D1149" s="8">
        <f t="shared" si="51"/>
        <v>0.68024316109422489</v>
      </c>
      <c r="E1149" s="8">
        <f t="shared" si="53"/>
        <v>0.96310020112771932</v>
      </c>
      <c r="F1149" t="str">
        <f t="shared" si="52"/>
        <v>C</v>
      </c>
    </row>
    <row r="1150" spans="1:6" x14ac:dyDescent="0.25">
      <c r="A1150">
        <v>1120</v>
      </c>
      <c r="B1150" t="s">
        <v>1736</v>
      </c>
      <c r="C1150" s="12">
        <v>22.5</v>
      </c>
      <c r="D1150" s="8">
        <f t="shared" si="51"/>
        <v>0.68085106382978722</v>
      </c>
      <c r="E1150" s="8">
        <f t="shared" si="53"/>
        <v>0.96321721143632755</v>
      </c>
      <c r="F1150" t="str">
        <f t="shared" si="52"/>
        <v>C</v>
      </c>
    </row>
    <row r="1151" spans="1:6" x14ac:dyDescent="0.25">
      <c r="A1151">
        <v>1121</v>
      </c>
      <c r="B1151" t="s">
        <v>405</v>
      </c>
      <c r="C1151" s="12">
        <v>22.259999999999998</v>
      </c>
      <c r="D1151" s="8">
        <f t="shared" si="51"/>
        <v>0.68145896656534954</v>
      </c>
      <c r="E1151" s="8">
        <f t="shared" si="53"/>
        <v>0.96333297363497727</v>
      </c>
      <c r="F1151" t="str">
        <f t="shared" si="52"/>
        <v>C</v>
      </c>
    </row>
    <row r="1152" spans="1:6" x14ac:dyDescent="0.25">
      <c r="A1152">
        <v>1122</v>
      </c>
      <c r="B1152" t="s">
        <v>256</v>
      </c>
      <c r="C1152" s="12">
        <v>21.3</v>
      </c>
      <c r="D1152" s="8">
        <f t="shared" si="51"/>
        <v>0.68206686930091187</v>
      </c>
      <c r="E1152" s="8">
        <f t="shared" si="53"/>
        <v>0.96344374339379302</v>
      </c>
      <c r="F1152" t="str">
        <f t="shared" si="52"/>
        <v>C</v>
      </c>
    </row>
    <row r="1153" spans="1:6" x14ac:dyDescent="0.25">
      <c r="A1153">
        <v>1123</v>
      </c>
      <c r="B1153" t="s">
        <v>1252</v>
      </c>
      <c r="C1153" s="12">
        <v>21.25</v>
      </c>
      <c r="D1153" s="8">
        <f t="shared" si="51"/>
        <v>0.6826747720364742</v>
      </c>
      <c r="E1153" s="8">
        <f t="shared" si="53"/>
        <v>0.96355425312970078</v>
      </c>
      <c r="F1153" t="str">
        <f t="shared" si="52"/>
        <v>C</v>
      </c>
    </row>
    <row r="1154" spans="1:6" x14ac:dyDescent="0.25">
      <c r="A1154">
        <v>1124</v>
      </c>
      <c r="B1154" t="s">
        <v>1278</v>
      </c>
      <c r="C1154" s="12">
        <v>21</v>
      </c>
      <c r="D1154" s="8">
        <f t="shared" si="51"/>
        <v>0.68328267477203652</v>
      </c>
      <c r="E1154" s="8">
        <f t="shared" si="53"/>
        <v>0.9636634627510684</v>
      </c>
      <c r="F1154" t="str">
        <f t="shared" si="52"/>
        <v>C</v>
      </c>
    </row>
    <row r="1155" spans="1:6" x14ac:dyDescent="0.25">
      <c r="A1155">
        <v>1125</v>
      </c>
      <c r="B1155" t="s">
        <v>400</v>
      </c>
      <c r="C1155" s="12">
        <v>21</v>
      </c>
      <c r="D1155" s="8">
        <f t="shared" si="51"/>
        <v>0.68389057750759874</v>
      </c>
      <c r="E1155" s="8">
        <f t="shared" si="53"/>
        <v>0.96377267237243602</v>
      </c>
      <c r="F1155" t="str">
        <f t="shared" si="52"/>
        <v>C</v>
      </c>
    </row>
    <row r="1156" spans="1:6" x14ac:dyDescent="0.25">
      <c r="A1156">
        <v>1126</v>
      </c>
      <c r="B1156" t="s">
        <v>1658</v>
      </c>
      <c r="C1156" s="12">
        <v>21</v>
      </c>
      <c r="D1156" s="8">
        <f t="shared" si="51"/>
        <v>0.68449848024316107</v>
      </c>
      <c r="E1156" s="8">
        <f t="shared" si="53"/>
        <v>0.96388188199380365</v>
      </c>
      <c r="F1156" t="str">
        <f t="shared" si="52"/>
        <v>C</v>
      </c>
    </row>
    <row r="1157" spans="1:6" x14ac:dyDescent="0.25">
      <c r="A1157">
        <v>1127</v>
      </c>
      <c r="B1157" t="s">
        <v>513</v>
      </c>
      <c r="C1157" s="12">
        <v>21</v>
      </c>
      <c r="D1157" s="8">
        <f t="shared" si="51"/>
        <v>0.68510638297872339</v>
      </c>
      <c r="E1157" s="8">
        <f t="shared" si="53"/>
        <v>0.96399109161517127</v>
      </c>
      <c r="F1157" t="str">
        <f t="shared" si="52"/>
        <v>C</v>
      </c>
    </row>
    <row r="1158" spans="1:6" x14ac:dyDescent="0.25">
      <c r="A1158">
        <v>1128</v>
      </c>
      <c r="B1158" t="s">
        <v>1277</v>
      </c>
      <c r="C1158" s="12">
        <v>21</v>
      </c>
      <c r="D1158" s="8">
        <f t="shared" si="51"/>
        <v>0.68571428571428572</v>
      </c>
      <c r="E1158" s="8">
        <f t="shared" si="53"/>
        <v>0.96410030123653889</v>
      </c>
      <c r="F1158" t="str">
        <f t="shared" si="52"/>
        <v>C</v>
      </c>
    </row>
    <row r="1159" spans="1:6" x14ac:dyDescent="0.25">
      <c r="A1159">
        <v>1129</v>
      </c>
      <c r="B1159" t="s">
        <v>398</v>
      </c>
      <c r="C1159" s="12">
        <v>21</v>
      </c>
      <c r="D1159" s="8">
        <f t="shared" si="51"/>
        <v>0.68632218844984805</v>
      </c>
      <c r="E1159" s="8">
        <f t="shared" si="53"/>
        <v>0.96420951085790652</v>
      </c>
      <c r="F1159" t="str">
        <f t="shared" si="52"/>
        <v>C</v>
      </c>
    </row>
    <row r="1160" spans="1:6" x14ac:dyDescent="0.25">
      <c r="A1160">
        <v>1130</v>
      </c>
      <c r="B1160" t="s">
        <v>72</v>
      </c>
      <c r="C1160" s="12">
        <v>20.879999999999995</v>
      </c>
      <c r="D1160" s="8">
        <f t="shared" si="51"/>
        <v>0.68693009118541037</v>
      </c>
      <c r="E1160" s="8">
        <f t="shared" si="53"/>
        <v>0.96431809642429489</v>
      </c>
      <c r="F1160" t="str">
        <f t="shared" si="52"/>
        <v>C</v>
      </c>
    </row>
    <row r="1161" spans="1:6" x14ac:dyDescent="0.25">
      <c r="A1161">
        <v>1131</v>
      </c>
      <c r="B1161" t="s">
        <v>1740</v>
      </c>
      <c r="C1161" s="12">
        <v>20.85</v>
      </c>
      <c r="D1161" s="8">
        <f t="shared" si="51"/>
        <v>0.68753799392097259</v>
      </c>
      <c r="E1161" s="8">
        <f t="shared" si="53"/>
        <v>0.96442652597693845</v>
      </c>
      <c r="F1161" t="str">
        <f t="shared" si="52"/>
        <v>C</v>
      </c>
    </row>
    <row r="1162" spans="1:6" x14ac:dyDescent="0.25">
      <c r="A1162">
        <v>1132</v>
      </c>
      <c r="B1162" t="s">
        <v>1534</v>
      </c>
      <c r="C1162" s="12">
        <v>20.85</v>
      </c>
      <c r="D1162" s="8">
        <f t="shared" si="51"/>
        <v>0.68814589665653492</v>
      </c>
      <c r="E1162" s="8">
        <f t="shared" si="53"/>
        <v>0.96453495552958202</v>
      </c>
      <c r="F1162" t="str">
        <f t="shared" si="52"/>
        <v>C</v>
      </c>
    </row>
    <row r="1163" spans="1:6" x14ac:dyDescent="0.25">
      <c r="A1163">
        <v>1133</v>
      </c>
      <c r="B1163" t="s">
        <v>1550</v>
      </c>
      <c r="C1163" s="12">
        <v>20.8</v>
      </c>
      <c r="D1163" s="8">
        <f t="shared" si="51"/>
        <v>0.68875379939209724</v>
      </c>
      <c r="E1163" s="8">
        <f t="shared" si="53"/>
        <v>0.9646431250593176</v>
      </c>
      <c r="F1163" t="str">
        <f t="shared" si="52"/>
        <v>C</v>
      </c>
    </row>
    <row r="1164" spans="1:6" x14ac:dyDescent="0.25">
      <c r="A1164">
        <v>1134</v>
      </c>
      <c r="B1164" t="s">
        <v>1071</v>
      </c>
      <c r="C1164" s="12">
        <v>20.8</v>
      </c>
      <c r="D1164" s="8">
        <f t="shared" si="51"/>
        <v>0.68936170212765957</v>
      </c>
      <c r="E1164" s="8">
        <f t="shared" si="53"/>
        <v>0.96475129458905318</v>
      </c>
      <c r="F1164" t="str">
        <f t="shared" si="52"/>
        <v>C</v>
      </c>
    </row>
    <row r="1165" spans="1:6" x14ac:dyDescent="0.25">
      <c r="A1165">
        <v>1135</v>
      </c>
      <c r="B1165" t="s">
        <v>1373</v>
      </c>
      <c r="C1165" s="12">
        <v>20.52</v>
      </c>
      <c r="D1165" s="8">
        <f t="shared" si="51"/>
        <v>0.6899696048632219</v>
      </c>
      <c r="E1165" s="8">
        <f t="shared" si="53"/>
        <v>0.96485800799050381</v>
      </c>
      <c r="F1165" t="str">
        <f t="shared" si="52"/>
        <v>C</v>
      </c>
    </row>
    <row r="1166" spans="1:6" x14ac:dyDescent="0.25">
      <c r="A1166">
        <v>1136</v>
      </c>
      <c r="B1166" t="s">
        <v>1118</v>
      </c>
      <c r="C1166" s="12">
        <v>20.400000000000002</v>
      </c>
      <c r="D1166" s="8">
        <f t="shared" si="51"/>
        <v>0.69057750759878422</v>
      </c>
      <c r="E1166" s="8">
        <f t="shared" si="53"/>
        <v>0.96496409733697519</v>
      </c>
      <c r="F1166" t="str">
        <f t="shared" si="52"/>
        <v>C</v>
      </c>
    </row>
    <row r="1167" spans="1:6" x14ac:dyDescent="0.25">
      <c r="A1167">
        <v>1137</v>
      </c>
      <c r="B1167" t="s">
        <v>949</v>
      </c>
      <c r="C1167" s="12">
        <v>20.399999999999999</v>
      </c>
      <c r="D1167" s="8">
        <f t="shared" si="51"/>
        <v>0.69118541033434655</v>
      </c>
      <c r="E1167" s="8">
        <f t="shared" si="53"/>
        <v>0.96507018668344657</v>
      </c>
      <c r="F1167" t="str">
        <f t="shared" si="52"/>
        <v>C</v>
      </c>
    </row>
    <row r="1168" spans="1:6" x14ac:dyDescent="0.25">
      <c r="A1168">
        <v>1138</v>
      </c>
      <c r="B1168" t="s">
        <v>1716</v>
      </c>
      <c r="C1168" s="12">
        <v>20.399999999999999</v>
      </c>
      <c r="D1168" s="8">
        <f t="shared" si="51"/>
        <v>0.69179331306990877</v>
      </c>
      <c r="E1168" s="8">
        <f t="shared" si="53"/>
        <v>0.96517627602991796</v>
      </c>
      <c r="F1168" t="str">
        <f t="shared" si="52"/>
        <v>C</v>
      </c>
    </row>
    <row r="1169" spans="1:6" x14ac:dyDescent="0.25">
      <c r="A1169">
        <v>1139</v>
      </c>
      <c r="B1169" t="s">
        <v>968</v>
      </c>
      <c r="C1169" s="12">
        <v>20.399999999999999</v>
      </c>
      <c r="D1169" s="8">
        <f t="shared" si="51"/>
        <v>0.69240121580547109</v>
      </c>
      <c r="E1169" s="8">
        <f t="shared" si="53"/>
        <v>0.96528236537638934</v>
      </c>
      <c r="F1169" t="str">
        <f t="shared" si="52"/>
        <v>C</v>
      </c>
    </row>
    <row r="1170" spans="1:6" x14ac:dyDescent="0.25">
      <c r="A1170">
        <v>1140</v>
      </c>
      <c r="B1170" t="s">
        <v>71</v>
      </c>
      <c r="C1170" s="12">
        <v>20.399999999999999</v>
      </c>
      <c r="D1170" s="8">
        <f t="shared" si="51"/>
        <v>0.69300911854103342</v>
      </c>
      <c r="E1170" s="8">
        <f t="shared" si="53"/>
        <v>0.96538845472286072</v>
      </c>
      <c r="F1170" t="str">
        <f t="shared" si="52"/>
        <v>C</v>
      </c>
    </row>
    <row r="1171" spans="1:6" x14ac:dyDescent="0.25">
      <c r="A1171">
        <v>1141</v>
      </c>
      <c r="B1171" t="s">
        <v>970</v>
      </c>
      <c r="C1171" s="12">
        <v>20.399999999999999</v>
      </c>
      <c r="D1171" s="8">
        <f t="shared" si="51"/>
        <v>0.69361702127659575</v>
      </c>
      <c r="E1171" s="8">
        <f t="shared" si="53"/>
        <v>0.96549454406933211</v>
      </c>
      <c r="F1171" t="str">
        <f t="shared" si="52"/>
        <v>C</v>
      </c>
    </row>
    <row r="1172" spans="1:6" x14ac:dyDescent="0.25">
      <c r="A1172">
        <v>1142</v>
      </c>
      <c r="B1172" t="s">
        <v>116</v>
      </c>
      <c r="C1172" s="12">
        <v>20.399999999999999</v>
      </c>
      <c r="D1172" s="8">
        <f t="shared" si="51"/>
        <v>0.69422492401215807</v>
      </c>
      <c r="E1172" s="8">
        <f t="shared" si="53"/>
        <v>0.96560063341580349</v>
      </c>
      <c r="F1172" t="str">
        <f t="shared" si="52"/>
        <v>C</v>
      </c>
    </row>
    <row r="1173" spans="1:6" x14ac:dyDescent="0.25">
      <c r="A1173">
        <v>1143</v>
      </c>
      <c r="B1173" t="s">
        <v>874</v>
      </c>
      <c r="C1173" s="12">
        <v>20.399999999999999</v>
      </c>
      <c r="D1173" s="8">
        <f t="shared" si="51"/>
        <v>0.6948328267477204</v>
      </c>
      <c r="E1173" s="8">
        <f t="shared" si="53"/>
        <v>0.96570672276227487</v>
      </c>
      <c r="F1173" t="str">
        <f t="shared" si="52"/>
        <v>C</v>
      </c>
    </row>
    <row r="1174" spans="1:6" x14ac:dyDescent="0.25">
      <c r="A1174">
        <v>1144</v>
      </c>
      <c r="B1174" t="s">
        <v>856</v>
      </c>
      <c r="C1174" s="12">
        <v>20.399999999999999</v>
      </c>
      <c r="D1174" s="8">
        <f t="shared" si="51"/>
        <v>0.69544072948328273</v>
      </c>
      <c r="E1174" s="8">
        <f t="shared" si="53"/>
        <v>0.96581281210874625</v>
      </c>
      <c r="F1174" t="str">
        <f t="shared" si="52"/>
        <v>C</v>
      </c>
    </row>
    <row r="1175" spans="1:6" x14ac:dyDescent="0.25">
      <c r="A1175">
        <v>1145</v>
      </c>
      <c r="B1175" t="s">
        <v>1299</v>
      </c>
      <c r="C1175" s="12">
        <v>20.399999999999999</v>
      </c>
      <c r="D1175" s="8">
        <f t="shared" si="51"/>
        <v>0.69604863221884494</v>
      </c>
      <c r="E1175" s="8">
        <f t="shared" si="53"/>
        <v>0.96591890145521764</v>
      </c>
      <c r="F1175" t="str">
        <f t="shared" si="52"/>
        <v>C</v>
      </c>
    </row>
    <row r="1176" spans="1:6" x14ac:dyDescent="0.25">
      <c r="A1176">
        <v>1146</v>
      </c>
      <c r="B1176" t="s">
        <v>93</v>
      </c>
      <c r="C1176" s="12">
        <v>20.399999999999999</v>
      </c>
      <c r="D1176" s="8">
        <f t="shared" si="51"/>
        <v>0.69665653495440727</v>
      </c>
      <c r="E1176" s="8">
        <f t="shared" si="53"/>
        <v>0.96602499080168902</v>
      </c>
      <c r="F1176" t="str">
        <f t="shared" si="52"/>
        <v>C</v>
      </c>
    </row>
    <row r="1177" spans="1:6" x14ac:dyDescent="0.25">
      <c r="A1177">
        <v>1147</v>
      </c>
      <c r="B1177" t="s">
        <v>238</v>
      </c>
      <c r="C1177" s="12">
        <v>20.399999999999999</v>
      </c>
      <c r="D1177" s="8">
        <f t="shared" si="51"/>
        <v>0.6972644376899696</v>
      </c>
      <c r="E1177" s="8">
        <f t="shared" si="53"/>
        <v>0.9661310801481604</v>
      </c>
      <c r="F1177" t="str">
        <f t="shared" si="52"/>
        <v>C</v>
      </c>
    </row>
    <row r="1178" spans="1:6" x14ac:dyDescent="0.25">
      <c r="A1178">
        <v>1148</v>
      </c>
      <c r="B1178" t="s">
        <v>1145</v>
      </c>
      <c r="C1178" s="12">
        <v>20.399999999999999</v>
      </c>
      <c r="D1178" s="8">
        <f t="shared" si="51"/>
        <v>0.69787234042553192</v>
      </c>
      <c r="E1178" s="8">
        <f t="shared" si="53"/>
        <v>0.96623716949463179</v>
      </c>
      <c r="F1178" t="str">
        <f t="shared" si="52"/>
        <v>C</v>
      </c>
    </row>
    <row r="1179" spans="1:6" x14ac:dyDescent="0.25">
      <c r="A1179">
        <v>1149</v>
      </c>
      <c r="B1179" t="s">
        <v>716</v>
      </c>
      <c r="C1179" s="12">
        <v>20.399999999999999</v>
      </c>
      <c r="D1179" s="8">
        <f t="shared" si="51"/>
        <v>0.69848024316109425</v>
      </c>
      <c r="E1179" s="8">
        <f t="shared" si="53"/>
        <v>0.96634325884110317</v>
      </c>
      <c r="F1179" t="str">
        <f t="shared" si="52"/>
        <v>C</v>
      </c>
    </row>
    <row r="1180" spans="1:6" x14ac:dyDescent="0.25">
      <c r="A1180">
        <v>1150</v>
      </c>
      <c r="B1180" t="s">
        <v>802</v>
      </c>
      <c r="C1180" s="12">
        <v>20.399999999999999</v>
      </c>
      <c r="D1180" s="8">
        <f t="shared" si="51"/>
        <v>0.69908814589665658</v>
      </c>
      <c r="E1180" s="8">
        <f t="shared" si="53"/>
        <v>0.96644934818757455</v>
      </c>
      <c r="F1180" t="str">
        <f t="shared" si="52"/>
        <v>C</v>
      </c>
    </row>
    <row r="1181" spans="1:6" x14ac:dyDescent="0.25">
      <c r="A1181">
        <v>1151</v>
      </c>
      <c r="B1181" t="s">
        <v>657</v>
      </c>
      <c r="C1181" s="12">
        <v>20.399999999999999</v>
      </c>
      <c r="D1181" s="8">
        <f t="shared" si="51"/>
        <v>0.69969604863221879</v>
      </c>
      <c r="E1181" s="8">
        <f t="shared" si="53"/>
        <v>0.96655543753404594</v>
      </c>
      <c r="F1181" t="str">
        <f t="shared" si="52"/>
        <v>C</v>
      </c>
    </row>
    <row r="1182" spans="1:6" x14ac:dyDescent="0.25">
      <c r="A1182">
        <v>1152</v>
      </c>
      <c r="B1182" t="s">
        <v>1099</v>
      </c>
      <c r="C1182" s="12">
        <v>20.299999999999997</v>
      </c>
      <c r="D1182" s="8">
        <f t="shared" si="51"/>
        <v>0.70030395136778112</v>
      </c>
      <c r="E1182" s="8">
        <f t="shared" si="53"/>
        <v>0.96666100683470135</v>
      </c>
      <c r="F1182" t="str">
        <f t="shared" si="52"/>
        <v>C</v>
      </c>
    </row>
    <row r="1183" spans="1:6" x14ac:dyDescent="0.25">
      <c r="A1183">
        <v>1153</v>
      </c>
      <c r="B1183" t="s">
        <v>947</v>
      </c>
      <c r="C1183" s="12">
        <v>20.28</v>
      </c>
      <c r="D1183" s="8">
        <f t="shared" ref="D1183:D1246" si="54">A1183/$C$3</f>
        <v>0.70091185410334345</v>
      </c>
      <c r="E1183" s="8">
        <f t="shared" si="53"/>
        <v>0.96676647212619349</v>
      </c>
      <c r="F1183" t="str">
        <f t="shared" ref="F1183:F1246" si="55">IF(E1183&lt;$C$7,$B$7,IF(E1183&lt;$C$7+$C$8,$B$8,$B$9))</f>
        <v>C</v>
      </c>
    </row>
    <row r="1184" spans="1:6" x14ac:dyDescent="0.25">
      <c r="A1184">
        <v>1154</v>
      </c>
      <c r="B1184" t="s">
        <v>1618</v>
      </c>
      <c r="C1184" s="12">
        <v>20.28</v>
      </c>
      <c r="D1184" s="8">
        <f t="shared" si="54"/>
        <v>0.70151975683890577</v>
      </c>
      <c r="E1184" s="8">
        <f t="shared" ref="E1184:E1247" si="56">C1184/$C$4+E1183</f>
        <v>0.96687193741768562</v>
      </c>
      <c r="F1184" t="str">
        <f t="shared" si="55"/>
        <v>C</v>
      </c>
    </row>
    <row r="1185" spans="1:6" x14ac:dyDescent="0.25">
      <c r="A1185">
        <v>1155</v>
      </c>
      <c r="B1185" t="s">
        <v>567</v>
      </c>
      <c r="C1185" s="12">
        <v>20.28</v>
      </c>
      <c r="D1185" s="8">
        <f t="shared" si="54"/>
        <v>0.7021276595744681</v>
      </c>
      <c r="E1185" s="8">
        <f t="shared" si="56"/>
        <v>0.96697740270917776</v>
      </c>
      <c r="F1185" t="str">
        <f t="shared" si="55"/>
        <v>C</v>
      </c>
    </row>
    <row r="1186" spans="1:6" x14ac:dyDescent="0.25">
      <c r="A1186">
        <v>1156</v>
      </c>
      <c r="B1186" t="s">
        <v>619</v>
      </c>
      <c r="C1186" s="12">
        <v>20.16</v>
      </c>
      <c r="D1186" s="8">
        <f t="shared" si="54"/>
        <v>0.70273556231003043</v>
      </c>
      <c r="E1186" s="8">
        <f t="shared" si="56"/>
        <v>0.96708224394569064</v>
      </c>
      <c r="F1186" t="str">
        <f t="shared" si="55"/>
        <v>C</v>
      </c>
    </row>
    <row r="1187" spans="1:6" x14ac:dyDescent="0.25">
      <c r="A1187">
        <v>1157</v>
      </c>
      <c r="B1187" t="s">
        <v>1363</v>
      </c>
      <c r="C1187" s="12">
        <v>20.16</v>
      </c>
      <c r="D1187" s="8">
        <f t="shared" si="54"/>
        <v>0.70334346504559275</v>
      </c>
      <c r="E1187" s="8">
        <f t="shared" si="56"/>
        <v>0.96718708518220353</v>
      </c>
      <c r="F1187" t="str">
        <f t="shared" si="55"/>
        <v>C</v>
      </c>
    </row>
    <row r="1188" spans="1:6" x14ac:dyDescent="0.25">
      <c r="A1188">
        <v>1158</v>
      </c>
      <c r="B1188" t="s">
        <v>505</v>
      </c>
      <c r="C1188" s="12">
        <v>20.16</v>
      </c>
      <c r="D1188" s="8">
        <f t="shared" si="54"/>
        <v>0.70395136778115497</v>
      </c>
      <c r="E1188" s="8">
        <f t="shared" si="56"/>
        <v>0.96729192641871642</v>
      </c>
      <c r="F1188" t="str">
        <f t="shared" si="55"/>
        <v>C</v>
      </c>
    </row>
    <row r="1189" spans="1:6" x14ac:dyDescent="0.25">
      <c r="A1189">
        <v>1159</v>
      </c>
      <c r="B1189" t="s">
        <v>1019</v>
      </c>
      <c r="C1189" s="12">
        <v>20.16</v>
      </c>
      <c r="D1189" s="8">
        <f t="shared" si="54"/>
        <v>0.7045592705167173</v>
      </c>
      <c r="E1189" s="8">
        <f t="shared" si="56"/>
        <v>0.96739676765522931</v>
      </c>
      <c r="F1189" t="str">
        <f t="shared" si="55"/>
        <v>C</v>
      </c>
    </row>
    <row r="1190" spans="1:6" x14ac:dyDescent="0.25">
      <c r="A1190">
        <v>1160</v>
      </c>
      <c r="B1190" t="s">
        <v>971</v>
      </c>
      <c r="C1190" s="12">
        <v>20.16</v>
      </c>
      <c r="D1190" s="8">
        <f t="shared" si="54"/>
        <v>0.70516717325227962</v>
      </c>
      <c r="E1190" s="8">
        <f t="shared" si="56"/>
        <v>0.96750160889174219</v>
      </c>
      <c r="F1190" t="str">
        <f t="shared" si="55"/>
        <v>C</v>
      </c>
    </row>
    <row r="1191" spans="1:6" x14ac:dyDescent="0.25">
      <c r="A1191">
        <v>1161</v>
      </c>
      <c r="B1191" t="s">
        <v>420</v>
      </c>
      <c r="C1191" s="12">
        <v>20.100000000000001</v>
      </c>
      <c r="D1191" s="8">
        <f t="shared" si="54"/>
        <v>0.70577507598784195</v>
      </c>
      <c r="E1191" s="8">
        <f t="shared" si="56"/>
        <v>0.96760613810076546</v>
      </c>
      <c r="F1191" t="str">
        <f t="shared" si="55"/>
        <v>C</v>
      </c>
    </row>
    <row r="1192" spans="1:6" x14ac:dyDescent="0.25">
      <c r="A1192">
        <v>1162</v>
      </c>
      <c r="B1192" t="s">
        <v>1460</v>
      </c>
      <c r="C1192" s="12">
        <v>20</v>
      </c>
      <c r="D1192" s="8">
        <f t="shared" si="54"/>
        <v>0.70638297872340428</v>
      </c>
      <c r="E1192" s="8">
        <f t="shared" si="56"/>
        <v>0.96771014726397275</v>
      </c>
      <c r="F1192" t="str">
        <f t="shared" si="55"/>
        <v>C</v>
      </c>
    </row>
    <row r="1193" spans="1:6" x14ac:dyDescent="0.25">
      <c r="A1193">
        <v>1163</v>
      </c>
      <c r="B1193" t="s">
        <v>1459</v>
      </c>
      <c r="C1193" s="12">
        <v>20</v>
      </c>
      <c r="D1193" s="8">
        <f t="shared" si="54"/>
        <v>0.7069908814589666</v>
      </c>
      <c r="E1193" s="8">
        <f t="shared" si="56"/>
        <v>0.96781415642718005</v>
      </c>
      <c r="F1193" t="str">
        <f t="shared" si="55"/>
        <v>C</v>
      </c>
    </row>
    <row r="1194" spans="1:6" x14ac:dyDescent="0.25">
      <c r="A1194">
        <v>1164</v>
      </c>
      <c r="B1194" t="s">
        <v>1733</v>
      </c>
      <c r="C1194" s="12">
        <v>20</v>
      </c>
      <c r="D1194" s="8">
        <f t="shared" si="54"/>
        <v>0.70759878419452893</v>
      </c>
      <c r="E1194" s="8">
        <f t="shared" si="56"/>
        <v>0.96791816559038735</v>
      </c>
      <c r="F1194" t="str">
        <f t="shared" si="55"/>
        <v>C</v>
      </c>
    </row>
    <row r="1195" spans="1:6" x14ac:dyDescent="0.25">
      <c r="A1195">
        <v>1165</v>
      </c>
      <c r="B1195" t="s">
        <v>1794</v>
      </c>
      <c r="C1195" s="12">
        <v>20</v>
      </c>
      <c r="D1195" s="8">
        <f t="shared" si="54"/>
        <v>0.70820668693009114</v>
      </c>
      <c r="E1195" s="8">
        <f t="shared" si="56"/>
        <v>0.96802217475359464</v>
      </c>
      <c r="F1195" t="str">
        <f t="shared" si="55"/>
        <v>C</v>
      </c>
    </row>
    <row r="1196" spans="1:6" x14ac:dyDescent="0.25">
      <c r="A1196">
        <v>1166</v>
      </c>
      <c r="B1196" t="s">
        <v>1788</v>
      </c>
      <c r="C1196" s="12">
        <v>20</v>
      </c>
      <c r="D1196" s="8">
        <f t="shared" si="54"/>
        <v>0.70881458966565347</v>
      </c>
      <c r="E1196" s="8">
        <f t="shared" si="56"/>
        <v>0.96812618391680194</v>
      </c>
      <c r="F1196" t="str">
        <f t="shared" si="55"/>
        <v>C</v>
      </c>
    </row>
    <row r="1197" spans="1:6" x14ac:dyDescent="0.25">
      <c r="A1197">
        <v>1167</v>
      </c>
      <c r="B1197" t="s">
        <v>1737</v>
      </c>
      <c r="C1197" s="12">
        <v>20</v>
      </c>
      <c r="D1197" s="8">
        <f t="shared" si="54"/>
        <v>0.7094224924012158</v>
      </c>
      <c r="E1197" s="8">
        <f t="shared" si="56"/>
        <v>0.96823019308000924</v>
      </c>
      <c r="F1197" t="str">
        <f t="shared" si="55"/>
        <v>C</v>
      </c>
    </row>
    <row r="1198" spans="1:6" x14ac:dyDescent="0.25">
      <c r="A1198">
        <v>1168</v>
      </c>
      <c r="B1198" t="s">
        <v>1349</v>
      </c>
      <c r="C1198" s="12">
        <v>20</v>
      </c>
      <c r="D1198" s="8">
        <f t="shared" si="54"/>
        <v>0.71003039513677813</v>
      </c>
      <c r="E1198" s="8">
        <f t="shared" si="56"/>
        <v>0.96833420224321654</v>
      </c>
      <c r="F1198" t="str">
        <f t="shared" si="55"/>
        <v>C</v>
      </c>
    </row>
    <row r="1199" spans="1:6" x14ac:dyDescent="0.25">
      <c r="A1199">
        <v>1169</v>
      </c>
      <c r="B1199" t="s">
        <v>1779</v>
      </c>
      <c r="C1199" s="12">
        <v>19.95</v>
      </c>
      <c r="D1199" s="8">
        <f t="shared" si="54"/>
        <v>0.71063829787234045</v>
      </c>
      <c r="E1199" s="8">
        <f t="shared" si="56"/>
        <v>0.96843795138351585</v>
      </c>
      <c r="F1199" t="str">
        <f t="shared" si="55"/>
        <v>C</v>
      </c>
    </row>
    <row r="1200" spans="1:6" x14ac:dyDescent="0.25">
      <c r="A1200">
        <v>1170</v>
      </c>
      <c r="B1200" t="s">
        <v>1333</v>
      </c>
      <c r="C1200" s="12">
        <v>19.919999999999998</v>
      </c>
      <c r="D1200" s="8">
        <f t="shared" si="54"/>
        <v>0.71124620060790278</v>
      </c>
      <c r="E1200" s="8">
        <f t="shared" si="56"/>
        <v>0.96854154451007035</v>
      </c>
      <c r="F1200" t="str">
        <f t="shared" si="55"/>
        <v>C</v>
      </c>
    </row>
    <row r="1201" spans="1:6" x14ac:dyDescent="0.25">
      <c r="A1201">
        <v>1171</v>
      </c>
      <c r="B1201" t="s">
        <v>1351</v>
      </c>
      <c r="C1201" s="12">
        <v>19.919999999999998</v>
      </c>
      <c r="D1201" s="8">
        <f t="shared" si="54"/>
        <v>0.71185410334346499</v>
      </c>
      <c r="E1201" s="8">
        <f t="shared" si="56"/>
        <v>0.96864513763662485</v>
      </c>
      <c r="F1201" t="str">
        <f t="shared" si="55"/>
        <v>C</v>
      </c>
    </row>
    <row r="1202" spans="1:6" x14ac:dyDescent="0.25">
      <c r="A1202">
        <v>1172</v>
      </c>
      <c r="B1202" t="s">
        <v>1188</v>
      </c>
      <c r="C1202" s="12">
        <v>19.919999999999998</v>
      </c>
      <c r="D1202" s="8">
        <f t="shared" si="54"/>
        <v>0.71246200607902732</v>
      </c>
      <c r="E1202" s="8">
        <f t="shared" si="56"/>
        <v>0.96874873076317936</v>
      </c>
      <c r="F1202" t="str">
        <f t="shared" si="55"/>
        <v>C</v>
      </c>
    </row>
    <row r="1203" spans="1:6" x14ac:dyDescent="0.25">
      <c r="A1203">
        <v>1173</v>
      </c>
      <c r="B1203" t="s">
        <v>1454</v>
      </c>
      <c r="C1203" s="12">
        <v>19.919999999999998</v>
      </c>
      <c r="D1203" s="8">
        <f t="shared" si="54"/>
        <v>0.71306990881458965</v>
      </c>
      <c r="E1203" s="8">
        <f t="shared" si="56"/>
        <v>0.96885232388973386</v>
      </c>
      <c r="F1203" t="str">
        <f t="shared" si="55"/>
        <v>C</v>
      </c>
    </row>
    <row r="1204" spans="1:6" x14ac:dyDescent="0.25">
      <c r="A1204">
        <v>1174</v>
      </c>
      <c r="B1204" t="s">
        <v>1002</v>
      </c>
      <c r="C1204" s="12">
        <v>19.919999999999998</v>
      </c>
      <c r="D1204" s="8">
        <f t="shared" si="54"/>
        <v>0.71367781155015197</v>
      </c>
      <c r="E1204" s="8">
        <f t="shared" si="56"/>
        <v>0.96895591701628836</v>
      </c>
      <c r="F1204" t="str">
        <f t="shared" si="55"/>
        <v>C</v>
      </c>
    </row>
    <row r="1205" spans="1:6" x14ac:dyDescent="0.25">
      <c r="A1205">
        <v>1175</v>
      </c>
      <c r="B1205" t="s">
        <v>1463</v>
      </c>
      <c r="C1205" s="12">
        <v>19.899999999999999</v>
      </c>
      <c r="D1205" s="8">
        <f t="shared" si="54"/>
        <v>0.7142857142857143</v>
      </c>
      <c r="E1205" s="8">
        <f t="shared" si="56"/>
        <v>0.96905940613367958</v>
      </c>
      <c r="F1205" t="str">
        <f t="shared" si="55"/>
        <v>C</v>
      </c>
    </row>
    <row r="1206" spans="1:6" x14ac:dyDescent="0.25">
      <c r="A1206">
        <v>1176</v>
      </c>
      <c r="B1206" t="s">
        <v>1456</v>
      </c>
      <c r="C1206" s="12">
        <v>19.899999999999999</v>
      </c>
      <c r="D1206" s="8">
        <f t="shared" si="54"/>
        <v>0.71489361702127663</v>
      </c>
      <c r="E1206" s="8">
        <f t="shared" si="56"/>
        <v>0.9691628952510708</v>
      </c>
      <c r="F1206" t="str">
        <f t="shared" si="55"/>
        <v>C</v>
      </c>
    </row>
    <row r="1207" spans="1:6" x14ac:dyDescent="0.25">
      <c r="A1207">
        <v>1177</v>
      </c>
      <c r="B1207" t="s">
        <v>933</v>
      </c>
      <c r="C1207" s="12">
        <v>19.899999999999999</v>
      </c>
      <c r="D1207" s="8">
        <f t="shared" si="54"/>
        <v>0.71550151975683896</v>
      </c>
      <c r="E1207" s="8">
        <f t="shared" si="56"/>
        <v>0.96926638436846202</v>
      </c>
      <c r="F1207" t="str">
        <f t="shared" si="55"/>
        <v>C</v>
      </c>
    </row>
    <row r="1208" spans="1:6" x14ac:dyDescent="0.25">
      <c r="A1208">
        <v>1178</v>
      </c>
      <c r="B1208" t="s">
        <v>626</v>
      </c>
      <c r="C1208" s="12">
        <v>19.899999999999999</v>
      </c>
      <c r="D1208" s="8">
        <f t="shared" si="54"/>
        <v>0.71610942249240117</v>
      </c>
      <c r="E1208" s="8">
        <f t="shared" si="56"/>
        <v>0.96936987348585324</v>
      </c>
      <c r="F1208" t="str">
        <f t="shared" si="55"/>
        <v>C</v>
      </c>
    </row>
    <row r="1209" spans="1:6" x14ac:dyDescent="0.25">
      <c r="A1209">
        <v>1179</v>
      </c>
      <c r="B1209" t="s">
        <v>1591</v>
      </c>
      <c r="C1209" s="12">
        <v>19.8</v>
      </c>
      <c r="D1209" s="8">
        <f t="shared" si="54"/>
        <v>0.7167173252279635</v>
      </c>
      <c r="E1209" s="8">
        <f t="shared" si="56"/>
        <v>0.96947284255742849</v>
      </c>
      <c r="F1209" t="str">
        <f t="shared" si="55"/>
        <v>C</v>
      </c>
    </row>
    <row r="1210" spans="1:6" x14ac:dyDescent="0.25">
      <c r="A1210">
        <v>1180</v>
      </c>
      <c r="B1210" t="s">
        <v>1758</v>
      </c>
      <c r="C1210" s="12">
        <v>19.8</v>
      </c>
      <c r="D1210" s="8">
        <f t="shared" si="54"/>
        <v>0.71732522796352582</v>
      </c>
      <c r="E1210" s="8">
        <f t="shared" si="56"/>
        <v>0.96957581162900375</v>
      </c>
      <c r="F1210" t="str">
        <f t="shared" si="55"/>
        <v>C</v>
      </c>
    </row>
    <row r="1211" spans="1:6" x14ac:dyDescent="0.25">
      <c r="A1211">
        <v>1181</v>
      </c>
      <c r="B1211" t="s">
        <v>1761</v>
      </c>
      <c r="C1211" s="12">
        <v>19.8</v>
      </c>
      <c r="D1211" s="8">
        <f t="shared" si="54"/>
        <v>0.71793313069908815</v>
      </c>
      <c r="E1211" s="8">
        <f t="shared" si="56"/>
        <v>0.969678780700579</v>
      </c>
      <c r="F1211" t="str">
        <f t="shared" si="55"/>
        <v>C</v>
      </c>
    </row>
    <row r="1212" spans="1:6" x14ac:dyDescent="0.25">
      <c r="A1212">
        <v>1182</v>
      </c>
      <c r="B1212" t="s">
        <v>1757</v>
      </c>
      <c r="C1212" s="12">
        <v>19.8</v>
      </c>
      <c r="D1212" s="8">
        <f t="shared" si="54"/>
        <v>0.71854103343465048</v>
      </c>
      <c r="E1212" s="8">
        <f t="shared" si="56"/>
        <v>0.96978174977215426</v>
      </c>
      <c r="F1212" t="str">
        <f t="shared" si="55"/>
        <v>C</v>
      </c>
    </row>
    <row r="1213" spans="1:6" x14ac:dyDescent="0.25">
      <c r="A1213">
        <v>1183</v>
      </c>
      <c r="B1213" t="s">
        <v>1752</v>
      </c>
      <c r="C1213" s="12">
        <v>19.8</v>
      </c>
      <c r="D1213" s="8">
        <f t="shared" si="54"/>
        <v>0.7191489361702128</v>
      </c>
      <c r="E1213" s="8">
        <f t="shared" si="56"/>
        <v>0.96988471884372951</v>
      </c>
      <c r="F1213" t="str">
        <f t="shared" si="55"/>
        <v>C</v>
      </c>
    </row>
    <row r="1214" spans="1:6" x14ac:dyDescent="0.25">
      <c r="A1214">
        <v>1184</v>
      </c>
      <c r="B1214" t="s">
        <v>1476</v>
      </c>
      <c r="C1214" s="12">
        <v>19.8</v>
      </c>
      <c r="D1214" s="8">
        <f t="shared" si="54"/>
        <v>0.71975683890577513</v>
      </c>
      <c r="E1214" s="8">
        <f t="shared" si="56"/>
        <v>0.96998768791530476</v>
      </c>
      <c r="F1214" t="str">
        <f t="shared" si="55"/>
        <v>C</v>
      </c>
    </row>
    <row r="1215" spans="1:6" x14ac:dyDescent="0.25">
      <c r="A1215">
        <v>1185</v>
      </c>
      <c r="B1215" t="s">
        <v>1330</v>
      </c>
      <c r="C1215" s="12">
        <v>19.799999999999997</v>
      </c>
      <c r="D1215" s="8">
        <f t="shared" si="54"/>
        <v>0.72036474164133735</v>
      </c>
      <c r="E1215" s="8">
        <f t="shared" si="56"/>
        <v>0.97009065698688002</v>
      </c>
      <c r="F1215" t="str">
        <f t="shared" si="55"/>
        <v>C</v>
      </c>
    </row>
    <row r="1216" spans="1:6" x14ac:dyDescent="0.25">
      <c r="A1216">
        <v>1186</v>
      </c>
      <c r="B1216" t="s">
        <v>1274</v>
      </c>
      <c r="C1216" s="12">
        <v>19.799999999999997</v>
      </c>
      <c r="D1216" s="8">
        <f t="shared" si="54"/>
        <v>0.72097264437689967</v>
      </c>
      <c r="E1216" s="8">
        <f t="shared" si="56"/>
        <v>0.97019362605845527</v>
      </c>
      <c r="F1216" t="str">
        <f t="shared" si="55"/>
        <v>C</v>
      </c>
    </row>
    <row r="1217" spans="1:6" x14ac:dyDescent="0.25">
      <c r="A1217">
        <v>1187</v>
      </c>
      <c r="B1217" t="s">
        <v>1362</v>
      </c>
      <c r="C1217" s="12">
        <v>19.799999999999997</v>
      </c>
      <c r="D1217" s="8">
        <f t="shared" si="54"/>
        <v>0.721580547112462</v>
      </c>
      <c r="E1217" s="8">
        <f t="shared" si="56"/>
        <v>0.97029659513003053</v>
      </c>
      <c r="F1217" t="str">
        <f t="shared" si="55"/>
        <v>C</v>
      </c>
    </row>
    <row r="1218" spans="1:6" x14ac:dyDescent="0.25">
      <c r="A1218">
        <v>1188</v>
      </c>
      <c r="B1218" t="s">
        <v>446</v>
      </c>
      <c r="C1218" s="12">
        <v>19.799999999999997</v>
      </c>
      <c r="D1218" s="8">
        <f t="shared" si="54"/>
        <v>0.72218844984802433</v>
      </c>
      <c r="E1218" s="8">
        <f t="shared" si="56"/>
        <v>0.97039956420160578</v>
      </c>
      <c r="F1218" t="str">
        <f t="shared" si="55"/>
        <v>C</v>
      </c>
    </row>
    <row r="1219" spans="1:6" x14ac:dyDescent="0.25">
      <c r="A1219">
        <v>1189</v>
      </c>
      <c r="B1219" t="s">
        <v>1021</v>
      </c>
      <c r="C1219" s="12">
        <v>19.799999999999997</v>
      </c>
      <c r="D1219" s="8">
        <f t="shared" si="54"/>
        <v>0.72279635258358665</v>
      </c>
      <c r="E1219" s="8">
        <f t="shared" si="56"/>
        <v>0.97050253327318103</v>
      </c>
      <c r="F1219" t="str">
        <f t="shared" si="55"/>
        <v>C</v>
      </c>
    </row>
    <row r="1220" spans="1:6" x14ac:dyDescent="0.25">
      <c r="A1220">
        <v>1190</v>
      </c>
      <c r="B1220" t="s">
        <v>1268</v>
      </c>
      <c r="C1220" s="12">
        <v>19.799999999999997</v>
      </c>
      <c r="D1220" s="8">
        <f t="shared" si="54"/>
        <v>0.72340425531914898</v>
      </c>
      <c r="E1220" s="8">
        <f t="shared" si="56"/>
        <v>0.97060550234475629</v>
      </c>
      <c r="F1220" t="str">
        <f t="shared" si="55"/>
        <v>C</v>
      </c>
    </row>
    <row r="1221" spans="1:6" x14ac:dyDescent="0.25">
      <c r="A1221">
        <v>1191</v>
      </c>
      <c r="B1221" t="s">
        <v>1647</v>
      </c>
      <c r="C1221" s="12">
        <v>19.799999999999997</v>
      </c>
      <c r="D1221" s="8">
        <f t="shared" si="54"/>
        <v>0.7240121580547112</v>
      </c>
      <c r="E1221" s="8">
        <f t="shared" si="56"/>
        <v>0.97070847141633154</v>
      </c>
      <c r="F1221" t="str">
        <f t="shared" si="55"/>
        <v>C</v>
      </c>
    </row>
    <row r="1222" spans="1:6" x14ac:dyDescent="0.25">
      <c r="A1222">
        <v>1192</v>
      </c>
      <c r="B1222" t="s">
        <v>392</v>
      </c>
      <c r="C1222" s="12">
        <v>19.799999999999997</v>
      </c>
      <c r="D1222" s="8">
        <f t="shared" si="54"/>
        <v>0.72462006079027352</v>
      </c>
      <c r="E1222" s="8">
        <f t="shared" si="56"/>
        <v>0.9708114404879068</v>
      </c>
      <c r="F1222" t="str">
        <f t="shared" si="55"/>
        <v>C</v>
      </c>
    </row>
    <row r="1223" spans="1:6" x14ac:dyDescent="0.25">
      <c r="A1223">
        <v>1193</v>
      </c>
      <c r="B1223" t="s">
        <v>1234</v>
      </c>
      <c r="C1223" s="12">
        <v>19.799999999999997</v>
      </c>
      <c r="D1223" s="8">
        <f t="shared" si="54"/>
        <v>0.72522796352583585</v>
      </c>
      <c r="E1223" s="8">
        <f t="shared" si="56"/>
        <v>0.97091440955948205</v>
      </c>
      <c r="F1223" t="str">
        <f t="shared" si="55"/>
        <v>C</v>
      </c>
    </row>
    <row r="1224" spans="1:6" x14ac:dyDescent="0.25">
      <c r="A1224">
        <v>1194</v>
      </c>
      <c r="B1224" t="s">
        <v>1654</v>
      </c>
      <c r="C1224" s="12">
        <v>19.799999999999997</v>
      </c>
      <c r="D1224" s="8">
        <f t="shared" si="54"/>
        <v>0.72583586626139818</v>
      </c>
      <c r="E1224" s="8">
        <f t="shared" si="56"/>
        <v>0.9710173786310573</v>
      </c>
      <c r="F1224" t="str">
        <f t="shared" si="55"/>
        <v>C</v>
      </c>
    </row>
    <row r="1225" spans="1:6" x14ac:dyDescent="0.25">
      <c r="A1225">
        <v>1195</v>
      </c>
      <c r="B1225" t="s">
        <v>1290</v>
      </c>
      <c r="C1225" s="12">
        <v>19.799999999999997</v>
      </c>
      <c r="D1225" s="8">
        <f t="shared" si="54"/>
        <v>0.7264437689969605</v>
      </c>
      <c r="E1225" s="8">
        <f t="shared" si="56"/>
        <v>0.97112034770263256</v>
      </c>
      <c r="F1225" t="str">
        <f t="shared" si="55"/>
        <v>C</v>
      </c>
    </row>
    <row r="1226" spans="1:6" x14ac:dyDescent="0.25">
      <c r="A1226">
        <v>1196</v>
      </c>
      <c r="B1226" t="s">
        <v>27</v>
      </c>
      <c r="C1226" s="12">
        <v>19.799999999999997</v>
      </c>
      <c r="D1226" s="8">
        <f t="shared" si="54"/>
        <v>0.72705167173252283</v>
      </c>
      <c r="E1226" s="8">
        <f t="shared" si="56"/>
        <v>0.97122331677420781</v>
      </c>
      <c r="F1226" t="str">
        <f t="shared" si="55"/>
        <v>C</v>
      </c>
    </row>
    <row r="1227" spans="1:6" x14ac:dyDescent="0.25">
      <c r="A1227">
        <v>1197</v>
      </c>
      <c r="B1227" t="s">
        <v>1588</v>
      </c>
      <c r="C1227" s="12">
        <v>19.799999999999997</v>
      </c>
      <c r="D1227" s="8">
        <f t="shared" si="54"/>
        <v>0.72765957446808516</v>
      </c>
      <c r="E1227" s="8">
        <f t="shared" si="56"/>
        <v>0.97132628584578307</v>
      </c>
      <c r="F1227" t="str">
        <f t="shared" si="55"/>
        <v>C</v>
      </c>
    </row>
    <row r="1228" spans="1:6" x14ac:dyDescent="0.25">
      <c r="A1228">
        <v>1198</v>
      </c>
      <c r="B1228" t="s">
        <v>1023</v>
      </c>
      <c r="C1228" s="12">
        <v>19.799999999999997</v>
      </c>
      <c r="D1228" s="8">
        <f t="shared" si="54"/>
        <v>0.72826747720364737</v>
      </c>
      <c r="E1228" s="8">
        <f t="shared" si="56"/>
        <v>0.97142925491735832</v>
      </c>
      <c r="F1228" t="str">
        <f t="shared" si="55"/>
        <v>C</v>
      </c>
    </row>
    <row r="1229" spans="1:6" x14ac:dyDescent="0.25">
      <c r="A1229">
        <v>1199</v>
      </c>
      <c r="B1229" t="s">
        <v>1576</v>
      </c>
      <c r="C1229" s="12">
        <v>19.799999999999997</v>
      </c>
      <c r="D1229" s="8">
        <f t="shared" si="54"/>
        <v>0.7288753799392097</v>
      </c>
      <c r="E1229" s="8">
        <f t="shared" si="56"/>
        <v>0.97153222398893357</v>
      </c>
      <c r="F1229" t="str">
        <f t="shared" si="55"/>
        <v>C</v>
      </c>
    </row>
    <row r="1230" spans="1:6" x14ac:dyDescent="0.25">
      <c r="A1230">
        <v>1200</v>
      </c>
      <c r="B1230" t="s">
        <v>714</v>
      </c>
      <c r="C1230" s="12">
        <v>19.799999999999997</v>
      </c>
      <c r="D1230" s="8">
        <f t="shared" si="54"/>
        <v>0.72948328267477203</v>
      </c>
      <c r="E1230" s="8">
        <f t="shared" si="56"/>
        <v>0.97163519306050883</v>
      </c>
      <c r="F1230" t="str">
        <f t="shared" si="55"/>
        <v>C</v>
      </c>
    </row>
    <row r="1231" spans="1:6" x14ac:dyDescent="0.25">
      <c r="A1231">
        <v>1201</v>
      </c>
      <c r="B1231" t="s">
        <v>271</v>
      </c>
      <c r="C1231" s="12">
        <v>19.68</v>
      </c>
      <c r="D1231" s="8">
        <f t="shared" si="54"/>
        <v>0.73009118541033435</v>
      </c>
      <c r="E1231" s="8">
        <f t="shared" si="56"/>
        <v>0.97173753807710483</v>
      </c>
      <c r="F1231" t="str">
        <f t="shared" si="55"/>
        <v>C</v>
      </c>
    </row>
    <row r="1232" spans="1:6" x14ac:dyDescent="0.25">
      <c r="A1232">
        <v>1202</v>
      </c>
      <c r="B1232" t="s">
        <v>543</v>
      </c>
      <c r="C1232" s="12">
        <v>19.5</v>
      </c>
      <c r="D1232" s="8">
        <f t="shared" si="54"/>
        <v>0.73069908814589668</v>
      </c>
      <c r="E1232" s="8">
        <f t="shared" si="56"/>
        <v>0.97183894701123197</v>
      </c>
      <c r="F1232" t="str">
        <f t="shared" si="55"/>
        <v>C</v>
      </c>
    </row>
    <row r="1233" spans="1:6" x14ac:dyDescent="0.25">
      <c r="A1233">
        <v>1203</v>
      </c>
      <c r="B1233" t="s">
        <v>808</v>
      </c>
      <c r="C1233" s="12">
        <v>19.5</v>
      </c>
      <c r="D1233" s="8">
        <f t="shared" si="54"/>
        <v>0.73130699088145901</v>
      </c>
      <c r="E1233" s="8">
        <f t="shared" si="56"/>
        <v>0.9719403559453591</v>
      </c>
      <c r="F1233" t="str">
        <f t="shared" si="55"/>
        <v>C</v>
      </c>
    </row>
    <row r="1234" spans="1:6" x14ac:dyDescent="0.25">
      <c r="A1234">
        <v>1204</v>
      </c>
      <c r="B1234" t="s">
        <v>1621</v>
      </c>
      <c r="C1234" s="12">
        <v>19.5</v>
      </c>
      <c r="D1234" s="8">
        <f t="shared" si="54"/>
        <v>0.73191489361702122</v>
      </c>
      <c r="E1234" s="8">
        <f t="shared" si="56"/>
        <v>0.97204176487948624</v>
      </c>
      <c r="F1234" t="str">
        <f t="shared" si="55"/>
        <v>C</v>
      </c>
    </row>
    <row r="1235" spans="1:6" x14ac:dyDescent="0.25">
      <c r="A1235">
        <v>1205</v>
      </c>
      <c r="B1235" t="s">
        <v>678</v>
      </c>
      <c r="C1235" s="12">
        <v>19.5</v>
      </c>
      <c r="D1235" s="8">
        <f t="shared" si="54"/>
        <v>0.73252279635258355</v>
      </c>
      <c r="E1235" s="8">
        <f t="shared" si="56"/>
        <v>0.97214317381361337</v>
      </c>
      <c r="F1235" t="str">
        <f t="shared" si="55"/>
        <v>C</v>
      </c>
    </row>
    <row r="1236" spans="1:6" x14ac:dyDescent="0.25">
      <c r="A1236">
        <v>1206</v>
      </c>
      <c r="B1236" t="s">
        <v>1776</v>
      </c>
      <c r="C1236" s="12">
        <v>19.5</v>
      </c>
      <c r="D1236" s="8">
        <f t="shared" si="54"/>
        <v>0.73313069908814588</v>
      </c>
      <c r="E1236" s="8">
        <f t="shared" si="56"/>
        <v>0.9722445827477405</v>
      </c>
      <c r="F1236" t="str">
        <f t="shared" si="55"/>
        <v>C</v>
      </c>
    </row>
    <row r="1237" spans="1:6" x14ac:dyDescent="0.25">
      <c r="A1237">
        <v>1207</v>
      </c>
      <c r="B1237" t="s">
        <v>1717</v>
      </c>
      <c r="C1237" s="12">
        <v>18.96</v>
      </c>
      <c r="D1237" s="8">
        <f t="shared" si="54"/>
        <v>0.7337386018237082</v>
      </c>
      <c r="E1237" s="8">
        <f t="shared" si="56"/>
        <v>0.97234318343446102</v>
      </c>
      <c r="F1237" t="str">
        <f t="shared" si="55"/>
        <v>C</v>
      </c>
    </row>
    <row r="1238" spans="1:6" x14ac:dyDescent="0.25">
      <c r="A1238">
        <v>1208</v>
      </c>
      <c r="B1238" t="s">
        <v>1700</v>
      </c>
      <c r="C1238" s="12">
        <v>18.96</v>
      </c>
      <c r="D1238" s="8">
        <f t="shared" si="54"/>
        <v>0.73434650455927053</v>
      </c>
      <c r="E1238" s="8">
        <f t="shared" si="56"/>
        <v>0.97244178412118154</v>
      </c>
      <c r="F1238" t="str">
        <f t="shared" si="55"/>
        <v>C</v>
      </c>
    </row>
    <row r="1239" spans="1:6" x14ac:dyDescent="0.25">
      <c r="A1239">
        <v>1209</v>
      </c>
      <c r="B1239" t="s">
        <v>1196</v>
      </c>
      <c r="C1239" s="12">
        <v>18.96</v>
      </c>
      <c r="D1239" s="8">
        <f t="shared" si="54"/>
        <v>0.73495440729483286</v>
      </c>
      <c r="E1239" s="8">
        <f t="shared" si="56"/>
        <v>0.97254038480790206</v>
      </c>
      <c r="F1239" t="str">
        <f t="shared" si="55"/>
        <v>C</v>
      </c>
    </row>
    <row r="1240" spans="1:6" x14ac:dyDescent="0.25">
      <c r="A1240">
        <v>1210</v>
      </c>
      <c r="B1240" t="s">
        <v>1642</v>
      </c>
      <c r="C1240" s="12">
        <v>18.96</v>
      </c>
      <c r="D1240" s="8">
        <f t="shared" si="54"/>
        <v>0.73556231003039518</v>
      </c>
      <c r="E1240" s="8">
        <f t="shared" si="56"/>
        <v>0.97263898549462258</v>
      </c>
      <c r="F1240" t="str">
        <f t="shared" si="55"/>
        <v>C</v>
      </c>
    </row>
    <row r="1241" spans="1:6" x14ac:dyDescent="0.25">
      <c r="A1241">
        <v>1211</v>
      </c>
      <c r="B1241" t="s">
        <v>1305</v>
      </c>
      <c r="C1241" s="12">
        <v>18.95</v>
      </c>
      <c r="D1241" s="8">
        <f t="shared" si="54"/>
        <v>0.7361702127659574</v>
      </c>
      <c r="E1241" s="8">
        <f t="shared" si="56"/>
        <v>0.97273753417676145</v>
      </c>
      <c r="F1241" t="str">
        <f t="shared" si="55"/>
        <v>C</v>
      </c>
    </row>
    <row r="1242" spans="1:6" x14ac:dyDescent="0.25">
      <c r="A1242">
        <v>1212</v>
      </c>
      <c r="B1242" t="s">
        <v>1492</v>
      </c>
      <c r="C1242" s="12">
        <v>18.75</v>
      </c>
      <c r="D1242" s="8">
        <f t="shared" si="54"/>
        <v>0.73677811550151973</v>
      </c>
      <c r="E1242" s="8">
        <f t="shared" si="56"/>
        <v>0.97283504276726829</v>
      </c>
      <c r="F1242" t="str">
        <f t="shared" si="55"/>
        <v>C</v>
      </c>
    </row>
    <row r="1243" spans="1:6" x14ac:dyDescent="0.25">
      <c r="A1243">
        <v>1213</v>
      </c>
      <c r="B1243" t="s">
        <v>1491</v>
      </c>
      <c r="C1243" s="12">
        <v>18.75</v>
      </c>
      <c r="D1243" s="8">
        <f t="shared" si="54"/>
        <v>0.73738601823708205</v>
      </c>
      <c r="E1243" s="8">
        <f t="shared" si="56"/>
        <v>0.97293255135777512</v>
      </c>
      <c r="F1243" t="str">
        <f t="shared" si="55"/>
        <v>C</v>
      </c>
    </row>
    <row r="1244" spans="1:6" x14ac:dyDescent="0.25">
      <c r="A1244">
        <v>1214</v>
      </c>
      <c r="B1244" t="s">
        <v>1481</v>
      </c>
      <c r="C1244" s="12">
        <v>18.72</v>
      </c>
      <c r="D1244" s="8">
        <f t="shared" si="54"/>
        <v>0.73799392097264438</v>
      </c>
      <c r="E1244" s="8">
        <f t="shared" si="56"/>
        <v>0.97302990393453714</v>
      </c>
      <c r="F1244" t="str">
        <f t="shared" si="55"/>
        <v>C</v>
      </c>
    </row>
    <row r="1245" spans="1:6" x14ac:dyDescent="0.25">
      <c r="A1245">
        <v>1215</v>
      </c>
      <c r="B1245" t="s">
        <v>261</v>
      </c>
      <c r="C1245" s="12">
        <v>18.72</v>
      </c>
      <c r="D1245" s="8">
        <f t="shared" si="54"/>
        <v>0.73860182370820671</v>
      </c>
      <c r="E1245" s="8">
        <f t="shared" si="56"/>
        <v>0.97312725651129917</v>
      </c>
      <c r="F1245" t="str">
        <f t="shared" si="55"/>
        <v>C</v>
      </c>
    </row>
    <row r="1246" spans="1:6" x14ac:dyDescent="0.25">
      <c r="A1246">
        <v>1216</v>
      </c>
      <c r="B1246" t="s">
        <v>1374</v>
      </c>
      <c r="C1246" s="12">
        <v>18.72</v>
      </c>
      <c r="D1246" s="8">
        <f t="shared" si="54"/>
        <v>0.73920972644376903</v>
      </c>
      <c r="E1246" s="8">
        <f t="shared" si="56"/>
        <v>0.97322460908806119</v>
      </c>
      <c r="F1246" t="str">
        <f t="shared" si="55"/>
        <v>C</v>
      </c>
    </row>
    <row r="1247" spans="1:6" x14ac:dyDescent="0.25">
      <c r="A1247">
        <v>1217</v>
      </c>
      <c r="B1247" t="s">
        <v>1718</v>
      </c>
      <c r="C1247" s="12">
        <v>18.72</v>
      </c>
      <c r="D1247" s="8">
        <f t="shared" ref="D1247:D1310" si="57">A1247/$C$3</f>
        <v>0.73981762917933136</v>
      </c>
      <c r="E1247" s="8">
        <f t="shared" si="56"/>
        <v>0.97332196166482321</v>
      </c>
      <c r="F1247" t="str">
        <f t="shared" ref="F1247:F1310" si="58">IF(E1247&lt;$C$7,$B$7,IF(E1247&lt;$C$7+$C$8,$B$8,$B$9))</f>
        <v>C</v>
      </c>
    </row>
    <row r="1248" spans="1:6" x14ac:dyDescent="0.25">
      <c r="A1248">
        <v>1218</v>
      </c>
      <c r="B1248" t="s">
        <v>839</v>
      </c>
      <c r="C1248" s="12">
        <v>18.72</v>
      </c>
      <c r="D1248" s="8">
        <f t="shared" si="57"/>
        <v>0.74042553191489358</v>
      </c>
      <c r="E1248" s="8">
        <f t="shared" ref="E1248:E1311" si="59">C1248/$C$4+E1247</f>
        <v>0.97341931424158523</v>
      </c>
      <c r="F1248" t="str">
        <f t="shared" si="58"/>
        <v>C</v>
      </c>
    </row>
    <row r="1249" spans="1:6" x14ac:dyDescent="0.25">
      <c r="A1249">
        <v>1219</v>
      </c>
      <c r="B1249" t="s">
        <v>1645</v>
      </c>
      <c r="C1249" s="12">
        <v>18.600000000000001</v>
      </c>
      <c r="D1249" s="8">
        <f t="shared" si="57"/>
        <v>0.7410334346504559</v>
      </c>
      <c r="E1249" s="8">
        <f t="shared" si="59"/>
        <v>0.97351604276336801</v>
      </c>
      <c r="F1249" t="str">
        <f t="shared" si="58"/>
        <v>C</v>
      </c>
    </row>
    <row r="1250" spans="1:6" x14ac:dyDescent="0.25">
      <c r="A1250">
        <v>1220</v>
      </c>
      <c r="B1250" t="s">
        <v>1603</v>
      </c>
      <c r="C1250" s="12">
        <v>18.240000000000002</v>
      </c>
      <c r="D1250" s="8">
        <f t="shared" si="57"/>
        <v>0.74164133738601823</v>
      </c>
      <c r="E1250" s="8">
        <f t="shared" si="59"/>
        <v>0.97361089912021304</v>
      </c>
      <c r="F1250" t="str">
        <f t="shared" si="58"/>
        <v>C</v>
      </c>
    </row>
    <row r="1251" spans="1:6" x14ac:dyDescent="0.25">
      <c r="A1251">
        <v>1221</v>
      </c>
      <c r="B1251" t="s">
        <v>1599</v>
      </c>
      <c r="C1251" s="12">
        <v>18.240000000000002</v>
      </c>
      <c r="D1251" s="8">
        <f t="shared" si="57"/>
        <v>0.74224924012158056</v>
      </c>
      <c r="E1251" s="8">
        <f t="shared" si="59"/>
        <v>0.97370575547705807</v>
      </c>
      <c r="F1251" t="str">
        <f t="shared" si="58"/>
        <v>C</v>
      </c>
    </row>
    <row r="1252" spans="1:6" x14ac:dyDescent="0.25">
      <c r="A1252">
        <v>1222</v>
      </c>
      <c r="B1252" t="s">
        <v>1655</v>
      </c>
      <c r="C1252" s="12">
        <v>18.240000000000002</v>
      </c>
      <c r="D1252" s="8">
        <f t="shared" si="57"/>
        <v>0.74285714285714288</v>
      </c>
      <c r="E1252" s="8">
        <f t="shared" si="59"/>
        <v>0.9738006118339031</v>
      </c>
      <c r="F1252" t="str">
        <f t="shared" si="58"/>
        <v>C</v>
      </c>
    </row>
    <row r="1253" spans="1:6" x14ac:dyDescent="0.25">
      <c r="A1253">
        <v>1223</v>
      </c>
      <c r="B1253" t="s">
        <v>466</v>
      </c>
      <c r="C1253" s="12">
        <v>17.899999999999999</v>
      </c>
      <c r="D1253" s="8">
        <f t="shared" si="57"/>
        <v>0.74346504559270521</v>
      </c>
      <c r="E1253" s="8">
        <f t="shared" si="59"/>
        <v>0.97389370003497366</v>
      </c>
      <c r="F1253" t="str">
        <f t="shared" si="58"/>
        <v>C</v>
      </c>
    </row>
    <row r="1254" spans="1:6" x14ac:dyDescent="0.25">
      <c r="A1254">
        <v>1224</v>
      </c>
      <c r="B1254" t="s">
        <v>1611</v>
      </c>
      <c r="C1254" s="12">
        <v>17.850000000000001</v>
      </c>
      <c r="D1254" s="8">
        <f t="shared" si="57"/>
        <v>0.74407294832826743</v>
      </c>
      <c r="E1254" s="8">
        <f t="shared" si="59"/>
        <v>0.97398652821313614</v>
      </c>
      <c r="F1254" t="str">
        <f t="shared" si="58"/>
        <v>C</v>
      </c>
    </row>
    <row r="1255" spans="1:6" x14ac:dyDescent="0.25">
      <c r="A1255">
        <v>1225</v>
      </c>
      <c r="B1255" t="s">
        <v>1100</v>
      </c>
      <c r="C1255" s="12">
        <v>17.850000000000001</v>
      </c>
      <c r="D1255" s="8">
        <f t="shared" si="57"/>
        <v>0.74468085106382975</v>
      </c>
      <c r="E1255" s="8">
        <f t="shared" si="59"/>
        <v>0.97407935639129861</v>
      </c>
      <c r="F1255" t="str">
        <f t="shared" si="58"/>
        <v>C</v>
      </c>
    </row>
    <row r="1256" spans="1:6" x14ac:dyDescent="0.25">
      <c r="A1256">
        <v>1226</v>
      </c>
      <c r="B1256" t="s">
        <v>1343</v>
      </c>
      <c r="C1256" s="12">
        <v>17.850000000000001</v>
      </c>
      <c r="D1256" s="8">
        <f t="shared" si="57"/>
        <v>0.74528875379939208</v>
      </c>
      <c r="E1256" s="8">
        <f t="shared" si="59"/>
        <v>0.97417218456946109</v>
      </c>
      <c r="F1256" t="str">
        <f t="shared" si="58"/>
        <v>C</v>
      </c>
    </row>
    <row r="1257" spans="1:6" x14ac:dyDescent="0.25">
      <c r="A1257">
        <v>1227</v>
      </c>
      <c r="B1257" t="s">
        <v>919</v>
      </c>
      <c r="C1257" s="12">
        <v>17.850000000000001</v>
      </c>
      <c r="D1257" s="8">
        <f t="shared" si="57"/>
        <v>0.74589665653495441</v>
      </c>
      <c r="E1257" s="8">
        <f t="shared" si="59"/>
        <v>0.97426501274762356</v>
      </c>
      <c r="F1257" t="str">
        <f t="shared" si="58"/>
        <v>C</v>
      </c>
    </row>
    <row r="1258" spans="1:6" x14ac:dyDescent="0.25">
      <c r="A1258">
        <v>1228</v>
      </c>
      <c r="B1258" t="s">
        <v>478</v>
      </c>
      <c r="C1258" s="12">
        <v>17.849999999999998</v>
      </c>
      <c r="D1258" s="8">
        <f t="shared" si="57"/>
        <v>0.74650455927051673</v>
      </c>
      <c r="E1258" s="8">
        <f t="shared" si="59"/>
        <v>0.97435784092578603</v>
      </c>
      <c r="F1258" t="str">
        <f t="shared" si="58"/>
        <v>C</v>
      </c>
    </row>
    <row r="1259" spans="1:6" x14ac:dyDescent="0.25">
      <c r="A1259">
        <v>1229</v>
      </c>
      <c r="B1259" t="s">
        <v>643</v>
      </c>
      <c r="C1259" s="12">
        <v>17.700000000000003</v>
      </c>
      <c r="D1259" s="8">
        <f t="shared" si="57"/>
        <v>0.74711246200607906</v>
      </c>
      <c r="E1259" s="8">
        <f t="shared" si="59"/>
        <v>0.97444988903522445</v>
      </c>
      <c r="F1259" t="str">
        <f t="shared" si="58"/>
        <v>C</v>
      </c>
    </row>
    <row r="1260" spans="1:6" x14ac:dyDescent="0.25">
      <c r="A1260">
        <v>1230</v>
      </c>
      <c r="B1260" t="s">
        <v>1229</v>
      </c>
      <c r="C1260" s="12">
        <v>17.700000000000003</v>
      </c>
      <c r="D1260" s="8">
        <f t="shared" si="57"/>
        <v>0.74772036474164139</v>
      </c>
      <c r="E1260" s="8">
        <f t="shared" si="59"/>
        <v>0.97454193714466286</v>
      </c>
      <c r="F1260" t="str">
        <f t="shared" si="58"/>
        <v>C</v>
      </c>
    </row>
    <row r="1261" spans="1:6" x14ac:dyDescent="0.25">
      <c r="A1261">
        <v>1231</v>
      </c>
      <c r="B1261" t="s">
        <v>1620</v>
      </c>
      <c r="C1261" s="12">
        <v>17.700000000000003</v>
      </c>
      <c r="D1261" s="8">
        <f t="shared" si="57"/>
        <v>0.7483282674772036</v>
      </c>
      <c r="E1261" s="8">
        <f t="shared" si="59"/>
        <v>0.97463398525410128</v>
      </c>
      <c r="F1261" t="str">
        <f t="shared" si="58"/>
        <v>C</v>
      </c>
    </row>
    <row r="1262" spans="1:6" x14ac:dyDescent="0.25">
      <c r="A1262">
        <v>1232</v>
      </c>
      <c r="B1262" t="s">
        <v>614</v>
      </c>
      <c r="C1262" s="12">
        <v>17.700000000000003</v>
      </c>
      <c r="D1262" s="8">
        <f t="shared" si="57"/>
        <v>0.74893617021276593</v>
      </c>
      <c r="E1262" s="8">
        <f t="shared" si="59"/>
        <v>0.97472603336353969</v>
      </c>
      <c r="F1262" t="str">
        <f t="shared" si="58"/>
        <v>C</v>
      </c>
    </row>
    <row r="1263" spans="1:6" x14ac:dyDescent="0.25">
      <c r="A1263">
        <v>1233</v>
      </c>
      <c r="B1263" t="s">
        <v>810</v>
      </c>
      <c r="C1263" s="12">
        <v>17.700000000000003</v>
      </c>
      <c r="D1263" s="8">
        <f t="shared" si="57"/>
        <v>0.74954407294832825</v>
      </c>
      <c r="E1263" s="8">
        <f t="shared" si="59"/>
        <v>0.9748180814729781</v>
      </c>
      <c r="F1263" t="str">
        <f t="shared" si="58"/>
        <v>C</v>
      </c>
    </row>
    <row r="1264" spans="1:6" x14ac:dyDescent="0.25">
      <c r="A1264">
        <v>1234</v>
      </c>
      <c r="B1264" t="s">
        <v>1766</v>
      </c>
      <c r="C1264" s="12">
        <v>17.700000000000003</v>
      </c>
      <c r="D1264" s="8">
        <f t="shared" si="57"/>
        <v>0.75015197568389058</v>
      </c>
      <c r="E1264" s="8">
        <f t="shared" si="59"/>
        <v>0.97491012958241652</v>
      </c>
      <c r="F1264" t="str">
        <f t="shared" si="58"/>
        <v>C</v>
      </c>
    </row>
    <row r="1265" spans="1:6" x14ac:dyDescent="0.25">
      <c r="A1265">
        <v>1235</v>
      </c>
      <c r="B1265" t="s">
        <v>1149</v>
      </c>
      <c r="C1265" s="12">
        <v>17.700000000000003</v>
      </c>
      <c r="D1265" s="8">
        <f t="shared" si="57"/>
        <v>0.75075987841945291</v>
      </c>
      <c r="E1265" s="8">
        <f t="shared" si="59"/>
        <v>0.97500217769185493</v>
      </c>
      <c r="F1265" t="str">
        <f t="shared" si="58"/>
        <v>C</v>
      </c>
    </row>
    <row r="1266" spans="1:6" x14ac:dyDescent="0.25">
      <c r="A1266">
        <v>1236</v>
      </c>
      <c r="B1266" t="s">
        <v>361</v>
      </c>
      <c r="C1266" s="12">
        <v>17.700000000000003</v>
      </c>
      <c r="D1266" s="8">
        <f t="shared" si="57"/>
        <v>0.75136778115501524</v>
      </c>
      <c r="E1266" s="8">
        <f t="shared" si="59"/>
        <v>0.97509422580129335</v>
      </c>
      <c r="F1266" t="str">
        <f t="shared" si="58"/>
        <v>C</v>
      </c>
    </row>
    <row r="1267" spans="1:6" x14ac:dyDescent="0.25">
      <c r="A1267">
        <v>1237</v>
      </c>
      <c r="B1267" t="s">
        <v>1025</v>
      </c>
      <c r="C1267" s="12">
        <v>17.700000000000003</v>
      </c>
      <c r="D1267" s="8">
        <f t="shared" si="57"/>
        <v>0.75197568389057756</v>
      </c>
      <c r="E1267" s="8">
        <f t="shared" si="59"/>
        <v>0.97518627391073176</v>
      </c>
      <c r="F1267" t="str">
        <f t="shared" si="58"/>
        <v>C</v>
      </c>
    </row>
    <row r="1268" spans="1:6" x14ac:dyDescent="0.25">
      <c r="A1268">
        <v>1238</v>
      </c>
      <c r="B1268" t="s">
        <v>1418</v>
      </c>
      <c r="C1268" s="12">
        <v>17.700000000000003</v>
      </c>
      <c r="D1268" s="8">
        <f t="shared" si="57"/>
        <v>0.75258358662613978</v>
      </c>
      <c r="E1268" s="8">
        <f t="shared" si="59"/>
        <v>0.97527832202017017</v>
      </c>
      <c r="F1268" t="str">
        <f t="shared" si="58"/>
        <v>C</v>
      </c>
    </row>
    <row r="1269" spans="1:6" x14ac:dyDescent="0.25">
      <c r="A1269">
        <v>1239</v>
      </c>
      <c r="B1269" t="s">
        <v>1051</v>
      </c>
      <c r="C1269" s="12">
        <v>17.700000000000003</v>
      </c>
      <c r="D1269" s="8">
        <f t="shared" si="57"/>
        <v>0.7531914893617021</v>
      </c>
      <c r="E1269" s="8">
        <f t="shared" si="59"/>
        <v>0.97537037012960859</v>
      </c>
      <c r="F1269" t="str">
        <f t="shared" si="58"/>
        <v>C</v>
      </c>
    </row>
    <row r="1270" spans="1:6" x14ac:dyDescent="0.25">
      <c r="A1270">
        <v>1240</v>
      </c>
      <c r="B1270" t="s">
        <v>1584</v>
      </c>
      <c r="C1270" s="12">
        <v>17.700000000000003</v>
      </c>
      <c r="D1270" s="8">
        <f t="shared" si="57"/>
        <v>0.75379939209726443</v>
      </c>
      <c r="E1270" s="8">
        <f t="shared" si="59"/>
        <v>0.975462418239047</v>
      </c>
      <c r="F1270" t="str">
        <f t="shared" si="58"/>
        <v>C</v>
      </c>
    </row>
    <row r="1271" spans="1:6" x14ac:dyDescent="0.25">
      <c r="A1271">
        <v>1241</v>
      </c>
      <c r="B1271" t="s">
        <v>1378</v>
      </c>
      <c r="C1271" s="12">
        <v>17.700000000000003</v>
      </c>
      <c r="D1271" s="8">
        <f t="shared" si="57"/>
        <v>0.75440729483282676</v>
      </c>
      <c r="E1271" s="8">
        <f t="shared" si="59"/>
        <v>0.97555446634848542</v>
      </c>
      <c r="F1271" t="str">
        <f t="shared" si="58"/>
        <v>C</v>
      </c>
    </row>
    <row r="1272" spans="1:6" x14ac:dyDescent="0.25">
      <c r="A1272">
        <v>1242</v>
      </c>
      <c r="B1272" t="s">
        <v>1452</v>
      </c>
      <c r="C1272" s="12">
        <v>17.700000000000003</v>
      </c>
      <c r="D1272" s="8">
        <f t="shared" si="57"/>
        <v>0.75501519756838908</v>
      </c>
      <c r="E1272" s="8">
        <f t="shared" si="59"/>
        <v>0.97564651445792383</v>
      </c>
      <c r="F1272" t="str">
        <f t="shared" si="58"/>
        <v>C</v>
      </c>
    </row>
    <row r="1273" spans="1:6" x14ac:dyDescent="0.25">
      <c r="A1273">
        <v>1243</v>
      </c>
      <c r="B1273" t="s">
        <v>1789</v>
      </c>
      <c r="C1273" s="12">
        <v>17.700000000000003</v>
      </c>
      <c r="D1273" s="8">
        <f t="shared" si="57"/>
        <v>0.75562310030395141</v>
      </c>
      <c r="E1273" s="8">
        <f t="shared" si="59"/>
        <v>0.97573856256736224</v>
      </c>
      <c r="F1273" t="str">
        <f t="shared" si="58"/>
        <v>C</v>
      </c>
    </row>
    <row r="1274" spans="1:6" x14ac:dyDescent="0.25">
      <c r="A1274">
        <v>1244</v>
      </c>
      <c r="B1274" t="s">
        <v>1066</v>
      </c>
      <c r="C1274" s="12">
        <v>17.700000000000003</v>
      </c>
      <c r="D1274" s="8">
        <f t="shared" si="57"/>
        <v>0.75623100303951363</v>
      </c>
      <c r="E1274" s="8">
        <f t="shared" si="59"/>
        <v>0.97583061067680066</v>
      </c>
      <c r="F1274" t="str">
        <f t="shared" si="58"/>
        <v>C</v>
      </c>
    </row>
    <row r="1275" spans="1:6" x14ac:dyDescent="0.25">
      <c r="A1275">
        <v>1245</v>
      </c>
      <c r="B1275" t="s">
        <v>1067</v>
      </c>
      <c r="C1275" s="12">
        <v>17.700000000000003</v>
      </c>
      <c r="D1275" s="8">
        <f t="shared" si="57"/>
        <v>0.75683890577507595</v>
      </c>
      <c r="E1275" s="8">
        <f t="shared" si="59"/>
        <v>0.97592265878623907</v>
      </c>
      <c r="F1275" t="str">
        <f t="shared" si="58"/>
        <v>C</v>
      </c>
    </row>
    <row r="1276" spans="1:6" x14ac:dyDescent="0.25">
      <c r="A1276">
        <v>1246</v>
      </c>
      <c r="B1276" t="s">
        <v>1220</v>
      </c>
      <c r="C1276" s="12">
        <v>17.700000000000003</v>
      </c>
      <c r="D1276" s="8">
        <f t="shared" si="57"/>
        <v>0.75744680851063828</v>
      </c>
      <c r="E1276" s="8">
        <f t="shared" si="59"/>
        <v>0.97601470689567749</v>
      </c>
      <c r="F1276" t="str">
        <f t="shared" si="58"/>
        <v>C</v>
      </c>
    </row>
    <row r="1277" spans="1:6" x14ac:dyDescent="0.25">
      <c r="A1277">
        <v>1247</v>
      </c>
      <c r="B1277" t="s">
        <v>235</v>
      </c>
      <c r="C1277" s="12">
        <v>17.700000000000003</v>
      </c>
      <c r="D1277" s="8">
        <f t="shared" si="57"/>
        <v>0.75805471124620061</v>
      </c>
      <c r="E1277" s="8">
        <f t="shared" si="59"/>
        <v>0.9761067550051159</v>
      </c>
      <c r="F1277" t="str">
        <f t="shared" si="58"/>
        <v>C</v>
      </c>
    </row>
    <row r="1278" spans="1:6" x14ac:dyDescent="0.25">
      <c r="A1278">
        <v>1248</v>
      </c>
      <c r="B1278" t="s">
        <v>1744</v>
      </c>
      <c r="C1278" s="12">
        <v>17.700000000000003</v>
      </c>
      <c r="D1278" s="8">
        <f t="shared" si="57"/>
        <v>0.75866261398176293</v>
      </c>
      <c r="E1278" s="8">
        <f t="shared" si="59"/>
        <v>0.97619880311455431</v>
      </c>
      <c r="F1278" t="str">
        <f t="shared" si="58"/>
        <v>C</v>
      </c>
    </row>
    <row r="1279" spans="1:6" x14ac:dyDescent="0.25">
      <c r="A1279">
        <v>1249</v>
      </c>
      <c r="B1279" t="s">
        <v>523</v>
      </c>
      <c r="C1279" s="12">
        <v>17.700000000000003</v>
      </c>
      <c r="D1279" s="8">
        <f t="shared" si="57"/>
        <v>0.75927051671732526</v>
      </c>
      <c r="E1279" s="8">
        <f t="shared" si="59"/>
        <v>0.97629085122399273</v>
      </c>
      <c r="F1279" t="str">
        <f t="shared" si="58"/>
        <v>C</v>
      </c>
    </row>
    <row r="1280" spans="1:6" x14ac:dyDescent="0.25">
      <c r="A1280">
        <v>1250</v>
      </c>
      <c r="B1280" t="s">
        <v>345</v>
      </c>
      <c r="C1280" s="12">
        <v>17.700000000000003</v>
      </c>
      <c r="D1280" s="8">
        <f t="shared" si="57"/>
        <v>0.75987841945288759</v>
      </c>
      <c r="E1280" s="8">
        <f t="shared" si="59"/>
        <v>0.97638289933343114</v>
      </c>
      <c r="F1280" t="str">
        <f t="shared" si="58"/>
        <v>C</v>
      </c>
    </row>
    <row r="1281" spans="1:6" x14ac:dyDescent="0.25">
      <c r="A1281">
        <v>1251</v>
      </c>
      <c r="B1281" t="s">
        <v>803</v>
      </c>
      <c r="C1281" s="12">
        <v>17.64</v>
      </c>
      <c r="D1281" s="8">
        <f t="shared" si="57"/>
        <v>0.7604863221884498</v>
      </c>
      <c r="E1281" s="8">
        <f t="shared" si="59"/>
        <v>0.97647463541537993</v>
      </c>
      <c r="F1281" t="str">
        <f t="shared" si="58"/>
        <v>C</v>
      </c>
    </row>
    <row r="1282" spans="1:6" x14ac:dyDescent="0.25">
      <c r="A1282">
        <v>1252</v>
      </c>
      <c r="B1282" t="s">
        <v>599</v>
      </c>
      <c r="C1282" s="12">
        <v>17.5</v>
      </c>
      <c r="D1282" s="8">
        <f t="shared" si="57"/>
        <v>0.76109422492401213</v>
      </c>
      <c r="E1282" s="8">
        <f t="shared" si="59"/>
        <v>0.9765656434331863</v>
      </c>
      <c r="F1282" t="str">
        <f t="shared" si="58"/>
        <v>C</v>
      </c>
    </row>
    <row r="1283" spans="1:6" x14ac:dyDescent="0.25">
      <c r="A1283">
        <v>1253</v>
      </c>
      <c r="B1283" t="s">
        <v>1247</v>
      </c>
      <c r="C1283" s="12">
        <v>17.399999999999999</v>
      </c>
      <c r="D1283" s="8">
        <f t="shared" si="57"/>
        <v>0.76170212765957446</v>
      </c>
      <c r="E1283" s="8">
        <f t="shared" si="59"/>
        <v>0.9766561314051766</v>
      </c>
      <c r="F1283" t="str">
        <f t="shared" si="58"/>
        <v>C</v>
      </c>
    </row>
    <row r="1284" spans="1:6" x14ac:dyDescent="0.25">
      <c r="A1284">
        <v>1254</v>
      </c>
      <c r="B1284" t="s">
        <v>1342</v>
      </c>
      <c r="C1284" s="12">
        <v>17.399999999999999</v>
      </c>
      <c r="D1284" s="8">
        <f t="shared" si="57"/>
        <v>0.76231003039513678</v>
      </c>
      <c r="E1284" s="8">
        <f t="shared" si="59"/>
        <v>0.97674661937716689</v>
      </c>
      <c r="F1284" t="str">
        <f t="shared" si="58"/>
        <v>C</v>
      </c>
    </row>
    <row r="1285" spans="1:6" x14ac:dyDescent="0.25">
      <c r="A1285">
        <v>1255</v>
      </c>
      <c r="B1285" t="s">
        <v>958</v>
      </c>
      <c r="C1285" s="12">
        <v>17.399999999999999</v>
      </c>
      <c r="D1285" s="8">
        <f t="shared" si="57"/>
        <v>0.76291793313069911</v>
      </c>
      <c r="E1285" s="8">
        <f t="shared" si="59"/>
        <v>0.97683710734915719</v>
      </c>
      <c r="F1285" t="str">
        <f t="shared" si="58"/>
        <v>C</v>
      </c>
    </row>
    <row r="1286" spans="1:6" x14ac:dyDescent="0.25">
      <c r="A1286">
        <v>1256</v>
      </c>
      <c r="B1286" t="s">
        <v>959</v>
      </c>
      <c r="C1286" s="12">
        <v>17.399999999999999</v>
      </c>
      <c r="D1286" s="8">
        <f t="shared" si="57"/>
        <v>0.76352583586626144</v>
      </c>
      <c r="E1286" s="8">
        <f t="shared" si="59"/>
        <v>0.97692759532114748</v>
      </c>
      <c r="F1286" t="str">
        <f t="shared" si="58"/>
        <v>C</v>
      </c>
    </row>
    <row r="1287" spans="1:6" x14ac:dyDescent="0.25">
      <c r="A1287">
        <v>1257</v>
      </c>
      <c r="B1287" t="s">
        <v>183</v>
      </c>
      <c r="C1287" s="12">
        <v>17.399999999999999</v>
      </c>
      <c r="D1287" s="8">
        <f t="shared" si="57"/>
        <v>0.76413373860182365</v>
      </c>
      <c r="E1287" s="8">
        <f t="shared" si="59"/>
        <v>0.97701808329313777</v>
      </c>
      <c r="F1287" t="str">
        <f t="shared" si="58"/>
        <v>C</v>
      </c>
    </row>
    <row r="1288" spans="1:6" x14ac:dyDescent="0.25">
      <c r="A1288">
        <v>1258</v>
      </c>
      <c r="B1288" t="s">
        <v>826</v>
      </c>
      <c r="C1288" s="12">
        <v>17.399999999999999</v>
      </c>
      <c r="D1288" s="8">
        <f t="shared" si="57"/>
        <v>0.76474164133738598</v>
      </c>
      <c r="E1288" s="8">
        <f t="shared" si="59"/>
        <v>0.97710857126512807</v>
      </c>
      <c r="F1288" t="str">
        <f t="shared" si="58"/>
        <v>C</v>
      </c>
    </row>
    <row r="1289" spans="1:6" x14ac:dyDescent="0.25">
      <c r="A1289">
        <v>1259</v>
      </c>
      <c r="B1289" t="s">
        <v>878</v>
      </c>
      <c r="C1289" s="12">
        <v>17.399999999999999</v>
      </c>
      <c r="D1289" s="8">
        <f t="shared" si="57"/>
        <v>0.76534954407294831</v>
      </c>
      <c r="E1289" s="8">
        <f t="shared" si="59"/>
        <v>0.97719905923711836</v>
      </c>
      <c r="F1289" t="str">
        <f t="shared" si="58"/>
        <v>C</v>
      </c>
    </row>
    <row r="1290" spans="1:6" x14ac:dyDescent="0.25">
      <c r="A1290">
        <v>1260</v>
      </c>
      <c r="B1290" t="s">
        <v>1540</v>
      </c>
      <c r="C1290" s="12">
        <v>17.34</v>
      </c>
      <c r="D1290" s="8">
        <f t="shared" si="57"/>
        <v>0.76595744680851063</v>
      </c>
      <c r="E1290" s="8">
        <f t="shared" si="59"/>
        <v>0.97728923518161903</v>
      </c>
      <c r="F1290" t="str">
        <f t="shared" si="58"/>
        <v>C</v>
      </c>
    </row>
    <row r="1291" spans="1:6" x14ac:dyDescent="0.25">
      <c r="A1291">
        <v>1261</v>
      </c>
      <c r="B1291" t="s">
        <v>1593</v>
      </c>
      <c r="C1291" s="12">
        <v>17.34</v>
      </c>
      <c r="D1291" s="8">
        <f t="shared" si="57"/>
        <v>0.76656534954407296</v>
      </c>
      <c r="E1291" s="8">
        <f t="shared" si="59"/>
        <v>0.9773794111261197</v>
      </c>
      <c r="F1291" t="str">
        <f t="shared" si="58"/>
        <v>C</v>
      </c>
    </row>
    <row r="1292" spans="1:6" x14ac:dyDescent="0.25">
      <c r="A1292">
        <v>1262</v>
      </c>
      <c r="B1292" t="s">
        <v>1624</v>
      </c>
      <c r="C1292" s="12">
        <v>17.25</v>
      </c>
      <c r="D1292" s="8">
        <f t="shared" si="57"/>
        <v>0.76717325227963529</v>
      </c>
      <c r="E1292" s="8">
        <f t="shared" si="59"/>
        <v>0.97746911902938594</v>
      </c>
      <c r="F1292" t="str">
        <f t="shared" si="58"/>
        <v>C</v>
      </c>
    </row>
    <row r="1293" spans="1:6" x14ac:dyDescent="0.25">
      <c r="A1293">
        <v>1263</v>
      </c>
      <c r="B1293" t="s">
        <v>1199</v>
      </c>
      <c r="C1293" s="12">
        <v>17.16</v>
      </c>
      <c r="D1293" s="8">
        <f t="shared" si="57"/>
        <v>0.76778115501519761</v>
      </c>
      <c r="E1293" s="8">
        <f t="shared" si="59"/>
        <v>0.97755835889141773</v>
      </c>
      <c r="F1293" t="str">
        <f t="shared" si="58"/>
        <v>C</v>
      </c>
    </row>
    <row r="1294" spans="1:6" x14ac:dyDescent="0.25">
      <c r="A1294">
        <v>1264</v>
      </c>
      <c r="B1294" t="s">
        <v>911</v>
      </c>
      <c r="C1294" s="12">
        <v>17.159999999999997</v>
      </c>
      <c r="D1294" s="8">
        <f t="shared" si="57"/>
        <v>0.76838905775075983</v>
      </c>
      <c r="E1294" s="8">
        <f t="shared" si="59"/>
        <v>0.97764759875344953</v>
      </c>
      <c r="F1294" t="str">
        <f t="shared" si="58"/>
        <v>C</v>
      </c>
    </row>
    <row r="1295" spans="1:6" x14ac:dyDescent="0.25">
      <c r="A1295">
        <v>1265</v>
      </c>
      <c r="B1295" t="s">
        <v>670</v>
      </c>
      <c r="C1295" s="12">
        <v>17</v>
      </c>
      <c r="D1295" s="8">
        <f t="shared" si="57"/>
        <v>0.76899696048632216</v>
      </c>
      <c r="E1295" s="8">
        <f t="shared" si="59"/>
        <v>0.97773600654217574</v>
      </c>
      <c r="F1295" t="str">
        <f t="shared" si="58"/>
        <v>C</v>
      </c>
    </row>
    <row r="1296" spans="1:6" x14ac:dyDescent="0.25">
      <c r="A1296">
        <v>1266</v>
      </c>
      <c r="B1296" t="s">
        <v>725</v>
      </c>
      <c r="C1296" s="12">
        <v>17</v>
      </c>
      <c r="D1296" s="8">
        <f t="shared" si="57"/>
        <v>0.76960486322188448</v>
      </c>
      <c r="E1296" s="8">
        <f t="shared" si="59"/>
        <v>0.97782441433090195</v>
      </c>
      <c r="F1296" t="str">
        <f t="shared" si="58"/>
        <v>C</v>
      </c>
    </row>
    <row r="1297" spans="1:6" x14ac:dyDescent="0.25">
      <c r="A1297">
        <v>1267</v>
      </c>
      <c r="B1297" t="s">
        <v>727</v>
      </c>
      <c r="C1297" s="12">
        <v>17</v>
      </c>
      <c r="D1297" s="8">
        <f t="shared" si="57"/>
        <v>0.77021276595744681</v>
      </c>
      <c r="E1297" s="8">
        <f t="shared" si="59"/>
        <v>0.97791282211962816</v>
      </c>
      <c r="F1297" t="str">
        <f t="shared" si="58"/>
        <v>C</v>
      </c>
    </row>
    <row r="1298" spans="1:6" x14ac:dyDescent="0.25">
      <c r="A1298">
        <v>1268</v>
      </c>
      <c r="B1298" t="s">
        <v>723</v>
      </c>
      <c r="C1298" s="12">
        <v>17</v>
      </c>
      <c r="D1298" s="8">
        <f t="shared" si="57"/>
        <v>0.77082066869300914</v>
      </c>
      <c r="E1298" s="8">
        <f t="shared" si="59"/>
        <v>0.97800122990835436</v>
      </c>
      <c r="F1298" t="str">
        <f t="shared" si="58"/>
        <v>C</v>
      </c>
    </row>
    <row r="1299" spans="1:6" x14ac:dyDescent="0.25">
      <c r="A1299">
        <v>1269</v>
      </c>
      <c r="B1299" t="s">
        <v>1399</v>
      </c>
      <c r="C1299" s="12">
        <v>17</v>
      </c>
      <c r="D1299" s="8">
        <f t="shared" si="57"/>
        <v>0.77142857142857146</v>
      </c>
      <c r="E1299" s="8">
        <f t="shared" si="59"/>
        <v>0.97808963769708057</v>
      </c>
      <c r="F1299" t="str">
        <f t="shared" si="58"/>
        <v>C</v>
      </c>
    </row>
    <row r="1300" spans="1:6" x14ac:dyDescent="0.25">
      <c r="A1300">
        <v>1270</v>
      </c>
      <c r="B1300" t="s">
        <v>1266</v>
      </c>
      <c r="C1300" s="12">
        <v>17</v>
      </c>
      <c r="D1300" s="8">
        <f t="shared" si="57"/>
        <v>0.77203647416413379</v>
      </c>
      <c r="E1300" s="8">
        <f t="shared" si="59"/>
        <v>0.97817804548580678</v>
      </c>
      <c r="F1300" t="str">
        <f t="shared" si="58"/>
        <v>C</v>
      </c>
    </row>
    <row r="1301" spans="1:6" x14ac:dyDescent="0.25">
      <c r="A1301">
        <v>1271</v>
      </c>
      <c r="B1301" t="s">
        <v>1777</v>
      </c>
      <c r="C1301" s="12">
        <v>17</v>
      </c>
      <c r="D1301" s="8">
        <f t="shared" si="57"/>
        <v>0.77264437689969601</v>
      </c>
      <c r="E1301" s="8">
        <f t="shared" si="59"/>
        <v>0.97826645327453299</v>
      </c>
      <c r="F1301" t="str">
        <f t="shared" si="58"/>
        <v>C</v>
      </c>
    </row>
    <row r="1302" spans="1:6" x14ac:dyDescent="0.25">
      <c r="A1302">
        <v>1272</v>
      </c>
      <c r="B1302" t="s">
        <v>1643</v>
      </c>
      <c r="C1302" s="12">
        <v>17</v>
      </c>
      <c r="D1302" s="8">
        <f t="shared" si="57"/>
        <v>0.77325227963525833</v>
      </c>
      <c r="E1302" s="8">
        <f t="shared" si="59"/>
        <v>0.9783548610632592</v>
      </c>
      <c r="F1302" t="str">
        <f t="shared" si="58"/>
        <v>C</v>
      </c>
    </row>
    <row r="1303" spans="1:6" x14ac:dyDescent="0.25">
      <c r="A1303">
        <v>1273</v>
      </c>
      <c r="B1303" t="s">
        <v>190</v>
      </c>
      <c r="C1303" s="12">
        <v>16.95</v>
      </c>
      <c r="D1303" s="8">
        <f t="shared" si="57"/>
        <v>0.77386018237082066</v>
      </c>
      <c r="E1303" s="8">
        <f t="shared" si="59"/>
        <v>0.97844300882907731</v>
      </c>
      <c r="F1303" t="str">
        <f t="shared" si="58"/>
        <v>C</v>
      </c>
    </row>
    <row r="1304" spans="1:6" x14ac:dyDescent="0.25">
      <c r="A1304">
        <v>1274</v>
      </c>
      <c r="B1304" t="s">
        <v>371</v>
      </c>
      <c r="C1304" s="12">
        <v>16.920000000000002</v>
      </c>
      <c r="D1304" s="8">
        <f t="shared" si="57"/>
        <v>0.77446808510638299</v>
      </c>
      <c r="E1304" s="8">
        <f t="shared" si="59"/>
        <v>0.97853100058115072</v>
      </c>
      <c r="F1304" t="str">
        <f t="shared" si="58"/>
        <v>C</v>
      </c>
    </row>
    <row r="1305" spans="1:6" x14ac:dyDescent="0.25">
      <c r="A1305">
        <v>1275</v>
      </c>
      <c r="B1305" t="s">
        <v>642</v>
      </c>
      <c r="C1305" s="12">
        <v>16.8</v>
      </c>
      <c r="D1305" s="8">
        <f t="shared" si="57"/>
        <v>0.77507598784194531</v>
      </c>
      <c r="E1305" s="8">
        <f t="shared" si="59"/>
        <v>0.97861836827824489</v>
      </c>
      <c r="F1305" t="str">
        <f t="shared" si="58"/>
        <v>C</v>
      </c>
    </row>
    <row r="1306" spans="1:6" x14ac:dyDescent="0.25">
      <c r="A1306">
        <v>1276</v>
      </c>
      <c r="B1306" t="s">
        <v>1265</v>
      </c>
      <c r="C1306" s="12">
        <v>16.8</v>
      </c>
      <c r="D1306" s="8">
        <f t="shared" si="57"/>
        <v>0.77568389057750764</v>
      </c>
      <c r="E1306" s="8">
        <f t="shared" si="59"/>
        <v>0.97870573597533905</v>
      </c>
      <c r="F1306" t="str">
        <f t="shared" si="58"/>
        <v>C</v>
      </c>
    </row>
    <row r="1307" spans="1:6" x14ac:dyDescent="0.25">
      <c r="A1307">
        <v>1277</v>
      </c>
      <c r="B1307" t="s">
        <v>712</v>
      </c>
      <c r="C1307" s="12">
        <v>16.8</v>
      </c>
      <c r="D1307" s="8">
        <f t="shared" si="57"/>
        <v>0.77629179331306986</v>
      </c>
      <c r="E1307" s="8">
        <f t="shared" si="59"/>
        <v>0.97879310367243322</v>
      </c>
      <c r="F1307" t="str">
        <f t="shared" si="58"/>
        <v>C</v>
      </c>
    </row>
    <row r="1308" spans="1:6" x14ac:dyDescent="0.25">
      <c r="A1308">
        <v>1278</v>
      </c>
      <c r="B1308" t="s">
        <v>1646</v>
      </c>
      <c r="C1308" s="12">
        <v>16.600000000000001</v>
      </c>
      <c r="D1308" s="8">
        <f t="shared" si="57"/>
        <v>0.77689969604863218</v>
      </c>
      <c r="E1308" s="8">
        <f t="shared" si="59"/>
        <v>0.97887943127789523</v>
      </c>
      <c r="F1308" t="str">
        <f t="shared" si="58"/>
        <v>C</v>
      </c>
    </row>
    <row r="1309" spans="1:6" x14ac:dyDescent="0.25">
      <c r="A1309">
        <v>1279</v>
      </c>
      <c r="B1309" t="s">
        <v>1608</v>
      </c>
      <c r="C1309" s="12">
        <v>16.600000000000001</v>
      </c>
      <c r="D1309" s="8">
        <f t="shared" si="57"/>
        <v>0.77750759878419451</v>
      </c>
      <c r="E1309" s="8">
        <f t="shared" si="59"/>
        <v>0.97896575888335724</v>
      </c>
      <c r="F1309" t="str">
        <f t="shared" si="58"/>
        <v>C</v>
      </c>
    </row>
    <row r="1310" spans="1:6" x14ac:dyDescent="0.25">
      <c r="A1310">
        <v>1280</v>
      </c>
      <c r="B1310" t="s">
        <v>1669</v>
      </c>
      <c r="C1310" s="12">
        <v>16.600000000000001</v>
      </c>
      <c r="D1310" s="8">
        <f t="shared" si="57"/>
        <v>0.77811550151975684</v>
      </c>
      <c r="E1310" s="8">
        <f t="shared" si="59"/>
        <v>0.97905208648881925</v>
      </c>
      <c r="F1310" t="str">
        <f t="shared" si="58"/>
        <v>C</v>
      </c>
    </row>
    <row r="1311" spans="1:6" x14ac:dyDescent="0.25">
      <c r="A1311">
        <v>1281</v>
      </c>
      <c r="B1311" t="s">
        <v>1586</v>
      </c>
      <c r="C1311" s="12">
        <v>16.600000000000001</v>
      </c>
      <c r="D1311" s="8">
        <f t="shared" ref="D1311:D1374" si="60">A1311/$C$3</f>
        <v>0.77872340425531916</v>
      </c>
      <c r="E1311" s="8">
        <f t="shared" si="59"/>
        <v>0.97913841409428126</v>
      </c>
      <c r="F1311" t="str">
        <f t="shared" ref="F1311:F1374" si="61">IF(E1311&lt;$C$7,$B$7,IF(E1311&lt;$C$7+$C$8,$B$8,$B$9))</f>
        <v>C</v>
      </c>
    </row>
    <row r="1312" spans="1:6" x14ac:dyDescent="0.25">
      <c r="A1312">
        <v>1282</v>
      </c>
      <c r="B1312" t="s">
        <v>1602</v>
      </c>
      <c r="C1312" s="12">
        <v>16.5</v>
      </c>
      <c r="D1312" s="8">
        <f t="shared" si="60"/>
        <v>0.77933130699088149</v>
      </c>
      <c r="E1312" s="8">
        <f t="shared" ref="E1312:E1375" si="62">C1312/$C$4+E1311</f>
        <v>0.97922422165392731</v>
      </c>
      <c r="F1312" t="str">
        <f t="shared" si="61"/>
        <v>C</v>
      </c>
    </row>
    <row r="1313" spans="1:6" x14ac:dyDescent="0.25">
      <c r="A1313">
        <v>1283</v>
      </c>
      <c r="B1313" t="s">
        <v>1062</v>
      </c>
      <c r="C1313" s="12">
        <v>16.5</v>
      </c>
      <c r="D1313" s="8">
        <f t="shared" si="60"/>
        <v>0.77993920972644382</v>
      </c>
      <c r="E1313" s="8">
        <f t="shared" si="62"/>
        <v>0.97931002921357335</v>
      </c>
      <c r="F1313" t="str">
        <f t="shared" si="61"/>
        <v>C</v>
      </c>
    </row>
    <row r="1314" spans="1:6" x14ac:dyDescent="0.25">
      <c r="A1314">
        <v>1284</v>
      </c>
      <c r="B1314" t="s">
        <v>1749</v>
      </c>
      <c r="C1314" s="12">
        <v>16.5</v>
      </c>
      <c r="D1314" s="8">
        <f t="shared" si="60"/>
        <v>0.78054711246200603</v>
      </c>
      <c r="E1314" s="8">
        <f t="shared" si="62"/>
        <v>0.9793958367732194</v>
      </c>
      <c r="F1314" t="str">
        <f t="shared" si="61"/>
        <v>C</v>
      </c>
    </row>
    <row r="1315" spans="1:6" x14ac:dyDescent="0.25">
      <c r="A1315">
        <v>1285</v>
      </c>
      <c r="B1315" t="s">
        <v>1816</v>
      </c>
      <c r="C1315" s="12">
        <v>16.5</v>
      </c>
      <c r="D1315" s="8">
        <f t="shared" si="60"/>
        <v>0.78115501519756836</v>
      </c>
      <c r="E1315" s="8">
        <f t="shared" si="62"/>
        <v>0.97948164433286544</v>
      </c>
      <c r="F1315" t="str">
        <f t="shared" si="61"/>
        <v>C</v>
      </c>
    </row>
    <row r="1316" spans="1:6" x14ac:dyDescent="0.25">
      <c r="A1316">
        <v>1286</v>
      </c>
      <c r="B1316" t="s">
        <v>1745</v>
      </c>
      <c r="C1316" s="12">
        <v>16.5</v>
      </c>
      <c r="D1316" s="8">
        <f t="shared" si="60"/>
        <v>0.78176291793313069</v>
      </c>
      <c r="E1316" s="8">
        <f t="shared" si="62"/>
        <v>0.97956745189251149</v>
      </c>
      <c r="F1316" t="str">
        <f t="shared" si="61"/>
        <v>C</v>
      </c>
    </row>
    <row r="1317" spans="1:6" x14ac:dyDescent="0.25">
      <c r="A1317">
        <v>1287</v>
      </c>
      <c r="B1317" t="s">
        <v>1292</v>
      </c>
      <c r="C1317" s="12">
        <v>16.5</v>
      </c>
      <c r="D1317" s="8">
        <f t="shared" si="60"/>
        <v>0.78237082066869301</v>
      </c>
      <c r="E1317" s="8">
        <f t="shared" si="62"/>
        <v>0.97965325945215753</v>
      </c>
      <c r="F1317" t="str">
        <f t="shared" si="61"/>
        <v>C</v>
      </c>
    </row>
    <row r="1318" spans="1:6" x14ac:dyDescent="0.25">
      <c r="A1318">
        <v>1288</v>
      </c>
      <c r="B1318" t="s">
        <v>1316</v>
      </c>
      <c r="C1318" s="12">
        <v>16.5</v>
      </c>
      <c r="D1318" s="8">
        <f t="shared" si="60"/>
        <v>0.78297872340425534</v>
      </c>
      <c r="E1318" s="8">
        <f t="shared" si="62"/>
        <v>0.97973906701180358</v>
      </c>
      <c r="F1318" t="str">
        <f t="shared" si="61"/>
        <v>C</v>
      </c>
    </row>
    <row r="1319" spans="1:6" x14ac:dyDescent="0.25">
      <c r="A1319">
        <v>1289</v>
      </c>
      <c r="B1319" t="s">
        <v>112</v>
      </c>
      <c r="C1319" s="12">
        <v>16.32</v>
      </c>
      <c r="D1319" s="8">
        <f t="shared" si="60"/>
        <v>0.78358662613981767</v>
      </c>
      <c r="E1319" s="8">
        <f t="shared" si="62"/>
        <v>0.97982393848898075</v>
      </c>
      <c r="F1319" t="str">
        <f t="shared" si="61"/>
        <v>C</v>
      </c>
    </row>
    <row r="1320" spans="1:6" x14ac:dyDescent="0.25">
      <c r="A1320">
        <v>1290</v>
      </c>
      <c r="B1320" t="s">
        <v>1768</v>
      </c>
      <c r="C1320" s="12">
        <v>16.3</v>
      </c>
      <c r="D1320" s="8">
        <f t="shared" si="60"/>
        <v>0.78419452887537999</v>
      </c>
      <c r="E1320" s="8">
        <f t="shared" si="62"/>
        <v>0.97990870595699464</v>
      </c>
      <c r="F1320" t="str">
        <f t="shared" si="61"/>
        <v>C</v>
      </c>
    </row>
    <row r="1321" spans="1:6" x14ac:dyDescent="0.25">
      <c r="A1321">
        <v>1291</v>
      </c>
      <c r="B1321" t="s">
        <v>1769</v>
      </c>
      <c r="C1321" s="12">
        <v>16.3</v>
      </c>
      <c r="D1321" s="8">
        <f t="shared" si="60"/>
        <v>0.78480243161094221</v>
      </c>
      <c r="E1321" s="8">
        <f t="shared" si="62"/>
        <v>0.97999347342500853</v>
      </c>
      <c r="F1321" t="str">
        <f t="shared" si="61"/>
        <v>C</v>
      </c>
    </row>
    <row r="1322" spans="1:6" x14ac:dyDescent="0.25">
      <c r="A1322">
        <v>1292</v>
      </c>
      <c r="B1322" t="s">
        <v>1660</v>
      </c>
      <c r="C1322" s="12">
        <v>16.3</v>
      </c>
      <c r="D1322" s="8">
        <f t="shared" si="60"/>
        <v>0.78541033434650454</v>
      </c>
      <c r="E1322" s="8">
        <f t="shared" si="62"/>
        <v>0.98007824089302242</v>
      </c>
      <c r="F1322" t="str">
        <f t="shared" si="61"/>
        <v>C</v>
      </c>
    </row>
    <row r="1323" spans="1:6" x14ac:dyDescent="0.25">
      <c r="A1323">
        <v>1293</v>
      </c>
      <c r="B1323" t="s">
        <v>1767</v>
      </c>
      <c r="C1323" s="12">
        <v>16.3</v>
      </c>
      <c r="D1323" s="8">
        <f t="shared" si="60"/>
        <v>0.78601823708206686</v>
      </c>
      <c r="E1323" s="8">
        <f t="shared" si="62"/>
        <v>0.98016300836103631</v>
      </c>
      <c r="F1323" t="str">
        <f t="shared" si="61"/>
        <v>C</v>
      </c>
    </row>
    <row r="1324" spans="1:6" x14ac:dyDescent="0.25">
      <c r="A1324">
        <v>1294</v>
      </c>
      <c r="B1324" t="s">
        <v>600</v>
      </c>
      <c r="C1324" s="12">
        <v>16.25</v>
      </c>
      <c r="D1324" s="8">
        <f t="shared" si="60"/>
        <v>0.78662613981762919</v>
      </c>
      <c r="E1324" s="8">
        <f t="shared" si="62"/>
        <v>0.98024751580614222</v>
      </c>
      <c r="F1324" t="str">
        <f t="shared" si="61"/>
        <v>C</v>
      </c>
    </row>
    <row r="1325" spans="1:6" x14ac:dyDescent="0.25">
      <c r="A1325">
        <v>1295</v>
      </c>
      <c r="B1325" t="s">
        <v>1272</v>
      </c>
      <c r="C1325" s="12">
        <v>15.9</v>
      </c>
      <c r="D1325" s="8">
        <f t="shared" si="60"/>
        <v>0.78723404255319152</v>
      </c>
      <c r="E1325" s="8">
        <f t="shared" si="62"/>
        <v>0.98033020309089203</v>
      </c>
      <c r="F1325" t="str">
        <f t="shared" si="61"/>
        <v>C</v>
      </c>
    </row>
    <row r="1326" spans="1:6" x14ac:dyDescent="0.25">
      <c r="A1326">
        <v>1296</v>
      </c>
      <c r="B1326" t="s">
        <v>1690</v>
      </c>
      <c r="C1326" s="12">
        <v>15.9</v>
      </c>
      <c r="D1326" s="8">
        <f t="shared" si="60"/>
        <v>0.78784194528875384</v>
      </c>
      <c r="E1326" s="8">
        <f t="shared" si="62"/>
        <v>0.98041289037564183</v>
      </c>
      <c r="F1326" t="str">
        <f t="shared" si="61"/>
        <v>C</v>
      </c>
    </row>
    <row r="1327" spans="1:6" x14ac:dyDescent="0.25">
      <c r="A1327">
        <v>1297</v>
      </c>
      <c r="B1327" t="s">
        <v>1309</v>
      </c>
      <c r="C1327" s="12">
        <v>15.9</v>
      </c>
      <c r="D1327" s="8">
        <f t="shared" si="60"/>
        <v>0.78844984802431606</v>
      </c>
      <c r="E1327" s="8">
        <f t="shared" si="62"/>
        <v>0.98049557766039164</v>
      </c>
      <c r="F1327" t="str">
        <f t="shared" si="61"/>
        <v>C</v>
      </c>
    </row>
    <row r="1328" spans="1:6" x14ac:dyDescent="0.25">
      <c r="A1328">
        <v>1298</v>
      </c>
      <c r="B1328" t="s">
        <v>1307</v>
      </c>
      <c r="C1328" s="12">
        <v>15.9</v>
      </c>
      <c r="D1328" s="8">
        <f t="shared" si="60"/>
        <v>0.78905775075987838</v>
      </c>
      <c r="E1328" s="8">
        <f t="shared" si="62"/>
        <v>0.98057826494514144</v>
      </c>
      <c r="F1328" t="str">
        <f t="shared" si="61"/>
        <v>C</v>
      </c>
    </row>
    <row r="1329" spans="1:6" x14ac:dyDescent="0.25">
      <c r="A1329">
        <v>1299</v>
      </c>
      <c r="B1329" t="s">
        <v>1259</v>
      </c>
      <c r="C1329" s="12">
        <v>15.8</v>
      </c>
      <c r="D1329" s="8">
        <f t="shared" si="60"/>
        <v>0.78966565349544071</v>
      </c>
      <c r="E1329" s="8">
        <f t="shared" si="62"/>
        <v>0.98066043218407517</v>
      </c>
      <c r="F1329" t="str">
        <f t="shared" si="61"/>
        <v>C</v>
      </c>
    </row>
    <row r="1330" spans="1:6" x14ac:dyDescent="0.25">
      <c r="A1330">
        <v>1300</v>
      </c>
      <c r="B1330" t="s">
        <v>1260</v>
      </c>
      <c r="C1330" s="12">
        <v>15.8</v>
      </c>
      <c r="D1330" s="8">
        <f t="shared" si="60"/>
        <v>0.79027355623100304</v>
      </c>
      <c r="E1330" s="8">
        <f t="shared" si="62"/>
        <v>0.9807425994230089</v>
      </c>
      <c r="F1330" t="str">
        <f t="shared" si="61"/>
        <v>C</v>
      </c>
    </row>
    <row r="1331" spans="1:6" x14ac:dyDescent="0.25">
      <c r="A1331">
        <v>1301</v>
      </c>
      <c r="B1331" t="s">
        <v>1301</v>
      </c>
      <c r="C1331" s="12">
        <v>15.600000000000001</v>
      </c>
      <c r="D1331" s="8">
        <f t="shared" si="60"/>
        <v>0.79088145896656536</v>
      </c>
      <c r="E1331" s="8">
        <f t="shared" si="62"/>
        <v>0.98082372657031058</v>
      </c>
      <c r="F1331" t="str">
        <f t="shared" si="61"/>
        <v>C</v>
      </c>
    </row>
    <row r="1332" spans="1:6" x14ac:dyDescent="0.25">
      <c r="A1332">
        <v>1302</v>
      </c>
      <c r="B1332" t="s">
        <v>1754</v>
      </c>
      <c r="C1332" s="12">
        <v>15.600000000000001</v>
      </c>
      <c r="D1332" s="8">
        <f t="shared" si="60"/>
        <v>0.79148936170212769</v>
      </c>
      <c r="E1332" s="8">
        <f t="shared" si="62"/>
        <v>0.98090485371761227</v>
      </c>
      <c r="F1332" t="str">
        <f t="shared" si="61"/>
        <v>C</v>
      </c>
    </row>
    <row r="1333" spans="1:6" x14ac:dyDescent="0.25">
      <c r="A1333">
        <v>1303</v>
      </c>
      <c r="B1333" t="s">
        <v>1036</v>
      </c>
      <c r="C1333" s="12">
        <v>15.600000000000001</v>
      </c>
      <c r="D1333" s="8">
        <f t="shared" si="60"/>
        <v>0.79209726443769002</v>
      </c>
      <c r="E1333" s="8">
        <f t="shared" si="62"/>
        <v>0.98098598086491395</v>
      </c>
      <c r="F1333" t="str">
        <f t="shared" si="61"/>
        <v>C</v>
      </c>
    </row>
    <row r="1334" spans="1:6" x14ac:dyDescent="0.25">
      <c r="A1334">
        <v>1304</v>
      </c>
      <c r="B1334" t="s">
        <v>69</v>
      </c>
      <c r="C1334" s="12">
        <v>15.600000000000001</v>
      </c>
      <c r="D1334" s="8">
        <f t="shared" si="60"/>
        <v>0.79270516717325223</v>
      </c>
      <c r="E1334" s="8">
        <f t="shared" si="62"/>
        <v>0.98106710801221564</v>
      </c>
      <c r="F1334" t="str">
        <f t="shared" si="61"/>
        <v>C</v>
      </c>
    </row>
    <row r="1335" spans="1:6" x14ac:dyDescent="0.25">
      <c r="A1335">
        <v>1305</v>
      </c>
      <c r="B1335" t="s">
        <v>1176</v>
      </c>
      <c r="C1335" s="12">
        <v>15.600000000000001</v>
      </c>
      <c r="D1335" s="8">
        <f t="shared" si="60"/>
        <v>0.79331306990881456</v>
      </c>
      <c r="E1335" s="8">
        <f t="shared" si="62"/>
        <v>0.98114823515951732</v>
      </c>
      <c r="F1335" t="str">
        <f t="shared" si="61"/>
        <v>C</v>
      </c>
    </row>
    <row r="1336" spans="1:6" x14ac:dyDescent="0.25">
      <c r="A1336">
        <v>1306</v>
      </c>
      <c r="B1336" t="s">
        <v>1805</v>
      </c>
      <c r="C1336" s="12">
        <v>15.6</v>
      </c>
      <c r="D1336" s="8">
        <f t="shared" si="60"/>
        <v>0.79392097264437689</v>
      </c>
      <c r="E1336" s="8">
        <f t="shared" si="62"/>
        <v>0.98122936230681901</v>
      </c>
      <c r="F1336" t="str">
        <f t="shared" si="61"/>
        <v>C</v>
      </c>
    </row>
    <row r="1337" spans="1:6" x14ac:dyDescent="0.25">
      <c r="A1337">
        <v>1307</v>
      </c>
      <c r="B1337" t="s">
        <v>1809</v>
      </c>
      <c r="C1337" s="12">
        <v>15.6</v>
      </c>
      <c r="D1337" s="8">
        <f t="shared" si="60"/>
        <v>0.79452887537993921</v>
      </c>
      <c r="E1337" s="8">
        <f t="shared" si="62"/>
        <v>0.98131048945412069</v>
      </c>
      <c r="F1337" t="str">
        <f t="shared" si="61"/>
        <v>C</v>
      </c>
    </row>
    <row r="1338" spans="1:6" x14ac:dyDescent="0.25">
      <c r="A1338">
        <v>1308</v>
      </c>
      <c r="B1338" t="s">
        <v>469</v>
      </c>
      <c r="C1338" s="12">
        <v>15.6</v>
      </c>
      <c r="D1338" s="8">
        <f t="shared" si="60"/>
        <v>0.79513677811550154</v>
      </c>
      <c r="E1338" s="8">
        <f t="shared" si="62"/>
        <v>0.98139161660142238</v>
      </c>
      <c r="F1338" t="str">
        <f t="shared" si="61"/>
        <v>C</v>
      </c>
    </row>
    <row r="1339" spans="1:6" x14ac:dyDescent="0.25">
      <c r="A1339">
        <v>1309</v>
      </c>
      <c r="B1339" t="s">
        <v>632</v>
      </c>
      <c r="C1339" s="12">
        <v>15.299999999999999</v>
      </c>
      <c r="D1339" s="8">
        <f t="shared" si="60"/>
        <v>0.79574468085106387</v>
      </c>
      <c r="E1339" s="8">
        <f t="shared" si="62"/>
        <v>0.98147118361127594</v>
      </c>
      <c r="F1339" t="str">
        <f t="shared" si="61"/>
        <v>C</v>
      </c>
    </row>
    <row r="1340" spans="1:6" x14ac:dyDescent="0.25">
      <c r="A1340">
        <v>1310</v>
      </c>
      <c r="B1340" t="s">
        <v>580</v>
      </c>
      <c r="C1340" s="12">
        <v>15.299999999999999</v>
      </c>
      <c r="D1340" s="8">
        <f t="shared" si="60"/>
        <v>0.79635258358662619</v>
      </c>
      <c r="E1340" s="8">
        <f t="shared" si="62"/>
        <v>0.98155075062112951</v>
      </c>
      <c r="F1340" t="str">
        <f t="shared" si="61"/>
        <v>C</v>
      </c>
    </row>
    <row r="1341" spans="1:6" x14ac:dyDescent="0.25">
      <c r="A1341">
        <v>1311</v>
      </c>
      <c r="B1341" t="s">
        <v>1094</v>
      </c>
      <c r="C1341" s="12">
        <v>15.299999999999999</v>
      </c>
      <c r="D1341" s="8">
        <f t="shared" si="60"/>
        <v>0.79696048632218841</v>
      </c>
      <c r="E1341" s="8">
        <f t="shared" si="62"/>
        <v>0.98163031763098307</v>
      </c>
      <c r="F1341" t="str">
        <f t="shared" si="61"/>
        <v>C</v>
      </c>
    </row>
    <row r="1342" spans="1:6" x14ac:dyDescent="0.25">
      <c r="A1342">
        <v>1312</v>
      </c>
      <c r="B1342" t="s">
        <v>927</v>
      </c>
      <c r="C1342" s="12">
        <v>15.299999999999999</v>
      </c>
      <c r="D1342" s="8">
        <f t="shared" si="60"/>
        <v>0.79756838905775074</v>
      </c>
      <c r="E1342" s="8">
        <f t="shared" si="62"/>
        <v>0.98170988464083664</v>
      </c>
      <c r="F1342" t="str">
        <f t="shared" si="61"/>
        <v>C</v>
      </c>
    </row>
    <row r="1343" spans="1:6" x14ac:dyDescent="0.25">
      <c r="A1343">
        <v>1313</v>
      </c>
      <c r="B1343" t="s">
        <v>1286</v>
      </c>
      <c r="C1343" s="12">
        <v>15.299999999999999</v>
      </c>
      <c r="D1343" s="8">
        <f t="shared" si="60"/>
        <v>0.79817629179331306</v>
      </c>
      <c r="E1343" s="8">
        <f t="shared" si="62"/>
        <v>0.9817894516506902</v>
      </c>
      <c r="F1343" t="str">
        <f t="shared" si="61"/>
        <v>C</v>
      </c>
    </row>
    <row r="1344" spans="1:6" x14ac:dyDescent="0.25">
      <c r="A1344">
        <v>1314</v>
      </c>
      <c r="B1344" t="s">
        <v>633</v>
      </c>
      <c r="C1344" s="12">
        <v>15.299999999999999</v>
      </c>
      <c r="D1344" s="8">
        <f t="shared" si="60"/>
        <v>0.79878419452887539</v>
      </c>
      <c r="E1344" s="8">
        <f t="shared" si="62"/>
        <v>0.98186901866054377</v>
      </c>
      <c r="F1344" t="str">
        <f t="shared" si="61"/>
        <v>C</v>
      </c>
    </row>
    <row r="1345" spans="1:6" x14ac:dyDescent="0.25">
      <c r="A1345">
        <v>1315</v>
      </c>
      <c r="B1345" t="s">
        <v>1288</v>
      </c>
      <c r="C1345" s="12">
        <v>15.299999999999999</v>
      </c>
      <c r="D1345" s="8">
        <f t="shared" si="60"/>
        <v>0.79939209726443772</v>
      </c>
      <c r="E1345" s="8">
        <f t="shared" si="62"/>
        <v>0.98194858567039733</v>
      </c>
      <c r="F1345" t="str">
        <f t="shared" si="61"/>
        <v>C</v>
      </c>
    </row>
    <row r="1346" spans="1:6" x14ac:dyDescent="0.25">
      <c r="A1346">
        <v>1316</v>
      </c>
      <c r="B1346" t="s">
        <v>821</v>
      </c>
      <c r="C1346" s="12">
        <v>15.299999999999999</v>
      </c>
      <c r="D1346" s="8">
        <f t="shared" si="60"/>
        <v>0.8</v>
      </c>
      <c r="E1346" s="8">
        <f t="shared" si="62"/>
        <v>0.9820281526802509</v>
      </c>
      <c r="F1346" t="str">
        <f t="shared" si="61"/>
        <v>C</v>
      </c>
    </row>
    <row r="1347" spans="1:6" x14ac:dyDescent="0.25">
      <c r="A1347">
        <v>1317</v>
      </c>
      <c r="B1347" t="s">
        <v>1765</v>
      </c>
      <c r="C1347" s="12">
        <v>15.299999999999999</v>
      </c>
      <c r="D1347" s="8">
        <f t="shared" si="60"/>
        <v>0.80060790273556226</v>
      </c>
      <c r="E1347" s="8">
        <f t="shared" si="62"/>
        <v>0.98210771969010446</v>
      </c>
      <c r="F1347" t="str">
        <f t="shared" si="61"/>
        <v>C</v>
      </c>
    </row>
    <row r="1348" spans="1:6" x14ac:dyDescent="0.25">
      <c r="A1348">
        <v>1318</v>
      </c>
      <c r="B1348" t="s">
        <v>1416</v>
      </c>
      <c r="C1348" s="12">
        <v>15.299999999999999</v>
      </c>
      <c r="D1348" s="8">
        <f t="shared" si="60"/>
        <v>0.80121580547112459</v>
      </c>
      <c r="E1348" s="8">
        <f t="shared" si="62"/>
        <v>0.98218728669995803</v>
      </c>
      <c r="F1348" t="str">
        <f t="shared" si="61"/>
        <v>C</v>
      </c>
    </row>
    <row r="1349" spans="1:6" x14ac:dyDescent="0.25">
      <c r="A1349">
        <v>1319</v>
      </c>
      <c r="B1349" t="s">
        <v>762</v>
      </c>
      <c r="C1349" s="12">
        <v>15.299999999999999</v>
      </c>
      <c r="D1349" s="8">
        <f t="shared" si="60"/>
        <v>0.80182370820668691</v>
      </c>
      <c r="E1349" s="8">
        <f t="shared" si="62"/>
        <v>0.98226685370981159</v>
      </c>
      <c r="F1349" t="str">
        <f t="shared" si="61"/>
        <v>C</v>
      </c>
    </row>
    <row r="1350" spans="1:6" x14ac:dyDescent="0.25">
      <c r="A1350">
        <v>1320</v>
      </c>
      <c r="B1350" t="s">
        <v>1406</v>
      </c>
      <c r="C1350" s="12">
        <v>15.299999999999999</v>
      </c>
      <c r="D1350" s="8">
        <f t="shared" si="60"/>
        <v>0.80243161094224924</v>
      </c>
      <c r="E1350" s="8">
        <f t="shared" si="62"/>
        <v>0.98234642071966516</v>
      </c>
      <c r="F1350" t="str">
        <f t="shared" si="61"/>
        <v>C</v>
      </c>
    </row>
    <row r="1351" spans="1:6" x14ac:dyDescent="0.25">
      <c r="A1351">
        <v>1321</v>
      </c>
      <c r="B1351" t="s">
        <v>742</v>
      </c>
      <c r="C1351" s="12">
        <v>15.299999999999999</v>
      </c>
      <c r="D1351" s="8">
        <f t="shared" si="60"/>
        <v>0.80303951367781157</v>
      </c>
      <c r="E1351" s="8">
        <f t="shared" si="62"/>
        <v>0.98242598772951872</v>
      </c>
      <c r="F1351" t="str">
        <f t="shared" si="61"/>
        <v>C</v>
      </c>
    </row>
    <row r="1352" spans="1:6" x14ac:dyDescent="0.25">
      <c r="A1352">
        <v>1322</v>
      </c>
      <c r="B1352" t="s">
        <v>1385</v>
      </c>
      <c r="C1352" s="12">
        <v>15.299999999999999</v>
      </c>
      <c r="D1352" s="8">
        <f t="shared" si="60"/>
        <v>0.80364741641337389</v>
      </c>
      <c r="E1352" s="8">
        <f t="shared" si="62"/>
        <v>0.98250555473937229</v>
      </c>
      <c r="F1352" t="str">
        <f t="shared" si="61"/>
        <v>C</v>
      </c>
    </row>
    <row r="1353" spans="1:6" x14ac:dyDescent="0.25">
      <c r="A1353">
        <v>1323</v>
      </c>
      <c r="B1353" t="s">
        <v>1592</v>
      </c>
      <c r="C1353" s="12">
        <v>15.299999999999999</v>
      </c>
      <c r="D1353" s="8">
        <f t="shared" si="60"/>
        <v>0.80425531914893622</v>
      </c>
      <c r="E1353" s="8">
        <f t="shared" si="62"/>
        <v>0.98258512174922585</v>
      </c>
      <c r="F1353" t="str">
        <f t="shared" si="61"/>
        <v>C</v>
      </c>
    </row>
    <row r="1354" spans="1:6" x14ac:dyDescent="0.25">
      <c r="A1354">
        <v>1324</v>
      </c>
      <c r="B1354" t="s">
        <v>894</v>
      </c>
      <c r="C1354" s="12">
        <v>15.120000000000001</v>
      </c>
      <c r="D1354" s="8">
        <f t="shared" si="60"/>
        <v>0.80486322188449844</v>
      </c>
      <c r="E1354" s="8">
        <f t="shared" si="62"/>
        <v>0.98266375267661055</v>
      </c>
      <c r="F1354" t="str">
        <f t="shared" si="61"/>
        <v>C</v>
      </c>
    </row>
    <row r="1355" spans="1:6" x14ac:dyDescent="0.25">
      <c r="A1355">
        <v>1325</v>
      </c>
      <c r="B1355" t="s">
        <v>1060</v>
      </c>
      <c r="C1355" s="12">
        <v>15.120000000000001</v>
      </c>
      <c r="D1355" s="8">
        <f t="shared" si="60"/>
        <v>0.80547112462006076</v>
      </c>
      <c r="E1355" s="8">
        <f t="shared" si="62"/>
        <v>0.98274238360399524</v>
      </c>
      <c r="F1355" t="str">
        <f t="shared" si="61"/>
        <v>C</v>
      </c>
    </row>
    <row r="1356" spans="1:6" x14ac:dyDescent="0.25">
      <c r="A1356">
        <v>1326</v>
      </c>
      <c r="B1356" t="s">
        <v>1713</v>
      </c>
      <c r="C1356" s="12">
        <v>15.120000000000001</v>
      </c>
      <c r="D1356" s="8">
        <f t="shared" si="60"/>
        <v>0.80607902735562309</v>
      </c>
      <c r="E1356" s="8">
        <f t="shared" si="62"/>
        <v>0.98282101453137993</v>
      </c>
      <c r="F1356" t="str">
        <f t="shared" si="61"/>
        <v>C</v>
      </c>
    </row>
    <row r="1357" spans="1:6" x14ac:dyDescent="0.25">
      <c r="A1357">
        <v>1327</v>
      </c>
      <c r="B1357" t="s">
        <v>507</v>
      </c>
      <c r="C1357" s="12">
        <v>15.120000000000001</v>
      </c>
      <c r="D1357" s="8">
        <f t="shared" si="60"/>
        <v>0.80668693009118542</v>
      </c>
      <c r="E1357" s="8">
        <f t="shared" si="62"/>
        <v>0.98289964545876463</v>
      </c>
      <c r="F1357" t="str">
        <f t="shared" si="61"/>
        <v>C</v>
      </c>
    </row>
    <row r="1358" spans="1:6" x14ac:dyDescent="0.25">
      <c r="A1358">
        <v>1328</v>
      </c>
      <c r="B1358" t="s">
        <v>952</v>
      </c>
      <c r="C1358" s="12">
        <v>15.120000000000001</v>
      </c>
      <c r="D1358" s="8">
        <f t="shared" si="60"/>
        <v>0.80729483282674774</v>
      </c>
      <c r="E1358" s="8">
        <f t="shared" si="62"/>
        <v>0.98297827638614932</v>
      </c>
      <c r="F1358" t="str">
        <f t="shared" si="61"/>
        <v>C</v>
      </c>
    </row>
    <row r="1359" spans="1:6" x14ac:dyDescent="0.25">
      <c r="A1359">
        <v>1329</v>
      </c>
      <c r="B1359" t="s">
        <v>1311</v>
      </c>
      <c r="C1359" s="12">
        <v>15</v>
      </c>
      <c r="D1359" s="8">
        <f t="shared" si="60"/>
        <v>0.80790273556231007</v>
      </c>
      <c r="E1359" s="8">
        <f t="shared" si="62"/>
        <v>0.98305628325855476</v>
      </c>
      <c r="F1359" t="str">
        <f t="shared" si="61"/>
        <v>C</v>
      </c>
    </row>
    <row r="1360" spans="1:6" x14ac:dyDescent="0.25">
      <c r="A1360">
        <v>1330</v>
      </c>
      <c r="B1360" t="s">
        <v>1413</v>
      </c>
      <c r="C1360" s="12">
        <v>15</v>
      </c>
      <c r="D1360" s="8">
        <f t="shared" si="60"/>
        <v>0.80851063829787229</v>
      </c>
      <c r="E1360" s="8">
        <f t="shared" si="62"/>
        <v>0.98313429013096021</v>
      </c>
      <c r="F1360" t="str">
        <f t="shared" si="61"/>
        <v>C</v>
      </c>
    </row>
    <row r="1361" spans="1:6" x14ac:dyDescent="0.25">
      <c r="A1361">
        <v>1331</v>
      </c>
      <c r="B1361" t="s">
        <v>1302</v>
      </c>
      <c r="C1361" s="12">
        <v>15</v>
      </c>
      <c r="D1361" s="8">
        <f t="shared" si="60"/>
        <v>0.80911854103343461</v>
      </c>
      <c r="E1361" s="8">
        <f t="shared" si="62"/>
        <v>0.98321229700336565</v>
      </c>
      <c r="F1361" t="str">
        <f t="shared" si="61"/>
        <v>C</v>
      </c>
    </row>
    <row r="1362" spans="1:6" x14ac:dyDescent="0.25">
      <c r="A1362">
        <v>1332</v>
      </c>
      <c r="B1362" t="s">
        <v>1698</v>
      </c>
      <c r="C1362" s="12">
        <v>15</v>
      </c>
      <c r="D1362" s="8">
        <f t="shared" si="60"/>
        <v>0.80972644376899694</v>
      </c>
      <c r="E1362" s="8">
        <f t="shared" si="62"/>
        <v>0.9832903038757711</v>
      </c>
      <c r="F1362" t="str">
        <f t="shared" si="61"/>
        <v>C</v>
      </c>
    </row>
    <row r="1363" spans="1:6" x14ac:dyDescent="0.25">
      <c r="A1363">
        <v>1333</v>
      </c>
      <c r="B1363" t="s">
        <v>1697</v>
      </c>
      <c r="C1363" s="12">
        <v>15</v>
      </c>
      <c r="D1363" s="8">
        <f t="shared" si="60"/>
        <v>0.81033434650455927</v>
      </c>
      <c r="E1363" s="8">
        <f t="shared" si="62"/>
        <v>0.98336831074817654</v>
      </c>
      <c r="F1363" t="str">
        <f t="shared" si="61"/>
        <v>C</v>
      </c>
    </row>
    <row r="1364" spans="1:6" x14ac:dyDescent="0.25">
      <c r="A1364">
        <v>1334</v>
      </c>
      <c r="B1364" t="s">
        <v>639</v>
      </c>
      <c r="C1364" s="12">
        <v>15</v>
      </c>
      <c r="D1364" s="8">
        <f t="shared" si="60"/>
        <v>0.81094224924012159</v>
      </c>
      <c r="E1364" s="8">
        <f t="shared" si="62"/>
        <v>0.98344631762058199</v>
      </c>
      <c r="F1364" t="str">
        <f t="shared" si="61"/>
        <v>C</v>
      </c>
    </row>
    <row r="1365" spans="1:6" x14ac:dyDescent="0.25">
      <c r="A1365">
        <v>1335</v>
      </c>
      <c r="B1365" t="s">
        <v>406</v>
      </c>
      <c r="C1365" s="12">
        <v>15</v>
      </c>
      <c r="D1365" s="8">
        <f t="shared" si="60"/>
        <v>0.81155015197568392</v>
      </c>
      <c r="E1365" s="8">
        <f t="shared" si="62"/>
        <v>0.98352432449298743</v>
      </c>
      <c r="F1365" t="str">
        <f t="shared" si="61"/>
        <v>C</v>
      </c>
    </row>
    <row r="1366" spans="1:6" x14ac:dyDescent="0.25">
      <c r="A1366">
        <v>1336</v>
      </c>
      <c r="B1366" t="s">
        <v>1571</v>
      </c>
      <c r="C1366" s="12">
        <v>15</v>
      </c>
      <c r="D1366" s="8">
        <f t="shared" si="60"/>
        <v>0.81215805471124625</v>
      </c>
      <c r="E1366" s="8">
        <f t="shared" si="62"/>
        <v>0.98360233136539288</v>
      </c>
      <c r="F1366" t="str">
        <f t="shared" si="61"/>
        <v>C</v>
      </c>
    </row>
    <row r="1367" spans="1:6" x14ac:dyDescent="0.25">
      <c r="A1367">
        <v>1337</v>
      </c>
      <c r="B1367" t="s">
        <v>640</v>
      </c>
      <c r="C1367" s="12">
        <v>15</v>
      </c>
      <c r="D1367" s="8">
        <f t="shared" si="60"/>
        <v>0.81276595744680846</v>
      </c>
      <c r="E1367" s="8">
        <f t="shared" si="62"/>
        <v>0.98368033823779832</v>
      </c>
      <c r="F1367" t="str">
        <f t="shared" si="61"/>
        <v>C</v>
      </c>
    </row>
    <row r="1368" spans="1:6" x14ac:dyDescent="0.25">
      <c r="A1368">
        <v>1338</v>
      </c>
      <c r="B1368" t="s">
        <v>1674</v>
      </c>
      <c r="C1368" s="12">
        <v>15</v>
      </c>
      <c r="D1368" s="8">
        <f t="shared" si="60"/>
        <v>0.81337386018237079</v>
      </c>
      <c r="E1368" s="8">
        <f t="shared" si="62"/>
        <v>0.98375834511020377</v>
      </c>
      <c r="F1368" t="str">
        <f t="shared" si="61"/>
        <v>C</v>
      </c>
    </row>
    <row r="1369" spans="1:6" x14ac:dyDescent="0.25">
      <c r="A1369">
        <v>1339</v>
      </c>
      <c r="B1369" t="s">
        <v>1010</v>
      </c>
      <c r="C1369" s="12">
        <v>15</v>
      </c>
      <c r="D1369" s="8">
        <f t="shared" si="60"/>
        <v>0.81398176291793312</v>
      </c>
      <c r="E1369" s="8">
        <f t="shared" si="62"/>
        <v>0.98383635198260921</v>
      </c>
      <c r="F1369" t="str">
        <f t="shared" si="61"/>
        <v>C</v>
      </c>
    </row>
    <row r="1370" spans="1:6" x14ac:dyDescent="0.25">
      <c r="A1370">
        <v>1340</v>
      </c>
      <c r="B1370" t="s">
        <v>1015</v>
      </c>
      <c r="C1370" s="12">
        <v>15</v>
      </c>
      <c r="D1370" s="8">
        <f t="shared" si="60"/>
        <v>0.81458966565349544</v>
      </c>
      <c r="E1370" s="8">
        <f t="shared" si="62"/>
        <v>0.98391435885501466</v>
      </c>
      <c r="F1370" t="str">
        <f t="shared" si="61"/>
        <v>C</v>
      </c>
    </row>
    <row r="1371" spans="1:6" x14ac:dyDescent="0.25">
      <c r="A1371">
        <v>1341</v>
      </c>
      <c r="B1371" t="s">
        <v>900</v>
      </c>
      <c r="C1371" s="12">
        <v>15</v>
      </c>
      <c r="D1371" s="8">
        <f t="shared" si="60"/>
        <v>0.81519756838905777</v>
      </c>
      <c r="E1371" s="8">
        <f t="shared" si="62"/>
        <v>0.9839923657274201</v>
      </c>
      <c r="F1371" t="str">
        <f t="shared" si="61"/>
        <v>C</v>
      </c>
    </row>
    <row r="1372" spans="1:6" x14ac:dyDescent="0.25">
      <c r="A1372">
        <v>1342</v>
      </c>
      <c r="B1372" t="s">
        <v>1800</v>
      </c>
      <c r="C1372" s="12">
        <v>15</v>
      </c>
      <c r="D1372" s="8">
        <f t="shared" si="60"/>
        <v>0.8158054711246201</v>
      </c>
      <c r="E1372" s="8">
        <f t="shared" si="62"/>
        <v>0.98407037259982555</v>
      </c>
      <c r="F1372" t="str">
        <f t="shared" si="61"/>
        <v>C</v>
      </c>
    </row>
    <row r="1373" spans="1:6" x14ac:dyDescent="0.25">
      <c r="A1373">
        <v>1343</v>
      </c>
      <c r="B1373" t="s">
        <v>278</v>
      </c>
      <c r="C1373" s="12">
        <v>15</v>
      </c>
      <c r="D1373" s="8">
        <f t="shared" si="60"/>
        <v>0.81641337386018242</v>
      </c>
      <c r="E1373" s="8">
        <f t="shared" si="62"/>
        <v>0.98414837947223099</v>
      </c>
      <c r="F1373" t="str">
        <f t="shared" si="61"/>
        <v>C</v>
      </c>
    </row>
    <row r="1374" spans="1:6" x14ac:dyDescent="0.25">
      <c r="A1374">
        <v>1344</v>
      </c>
      <c r="B1374" t="s">
        <v>11</v>
      </c>
      <c r="C1374" s="12">
        <v>15</v>
      </c>
      <c r="D1374" s="8">
        <f t="shared" si="60"/>
        <v>0.81702127659574464</v>
      </c>
      <c r="E1374" s="8">
        <f t="shared" si="62"/>
        <v>0.98422638634463644</v>
      </c>
      <c r="F1374" t="str">
        <f t="shared" si="61"/>
        <v>C</v>
      </c>
    </row>
    <row r="1375" spans="1:6" x14ac:dyDescent="0.25">
      <c r="A1375">
        <v>1345</v>
      </c>
      <c r="B1375" t="s">
        <v>743</v>
      </c>
      <c r="C1375" s="12">
        <v>15</v>
      </c>
      <c r="D1375" s="8">
        <f t="shared" ref="D1375:D1438" si="63">A1375/$C$3</f>
        <v>0.81762917933130697</v>
      </c>
      <c r="E1375" s="8">
        <f t="shared" si="62"/>
        <v>0.98430439321704188</v>
      </c>
      <c r="F1375" t="str">
        <f t="shared" ref="F1375:F1438" si="64">IF(E1375&lt;$C$7,$B$7,IF(E1375&lt;$C$7+$C$8,$B$8,$B$9))</f>
        <v>C</v>
      </c>
    </row>
    <row r="1376" spans="1:6" x14ac:dyDescent="0.25">
      <c r="A1376">
        <v>1346</v>
      </c>
      <c r="B1376" t="s">
        <v>1219</v>
      </c>
      <c r="C1376" s="12">
        <v>15</v>
      </c>
      <c r="D1376" s="8">
        <f t="shared" si="63"/>
        <v>0.81823708206686929</v>
      </c>
      <c r="E1376" s="8">
        <f t="shared" ref="E1376:E1439" si="65">C1376/$C$4+E1375</f>
        <v>0.98438240008944733</v>
      </c>
      <c r="F1376" t="str">
        <f t="shared" si="64"/>
        <v>C</v>
      </c>
    </row>
    <row r="1377" spans="1:6" x14ac:dyDescent="0.25">
      <c r="A1377">
        <v>1347</v>
      </c>
      <c r="B1377" t="s">
        <v>929</v>
      </c>
      <c r="C1377" s="12">
        <v>15</v>
      </c>
      <c r="D1377" s="8">
        <f t="shared" si="63"/>
        <v>0.81884498480243162</v>
      </c>
      <c r="E1377" s="8">
        <f t="shared" si="65"/>
        <v>0.98446040696185277</v>
      </c>
      <c r="F1377" t="str">
        <f t="shared" si="64"/>
        <v>C</v>
      </c>
    </row>
    <row r="1378" spans="1:6" x14ac:dyDescent="0.25">
      <c r="A1378">
        <v>1348</v>
      </c>
      <c r="B1378" t="s">
        <v>1545</v>
      </c>
      <c r="C1378" s="12">
        <v>15</v>
      </c>
      <c r="D1378" s="8">
        <f t="shared" si="63"/>
        <v>0.81945288753799395</v>
      </c>
      <c r="E1378" s="8">
        <f t="shared" si="65"/>
        <v>0.98453841383425822</v>
      </c>
      <c r="F1378" t="str">
        <f t="shared" si="64"/>
        <v>C</v>
      </c>
    </row>
    <row r="1379" spans="1:6" x14ac:dyDescent="0.25">
      <c r="A1379">
        <v>1349</v>
      </c>
      <c r="B1379" t="s">
        <v>1022</v>
      </c>
      <c r="C1379" s="12">
        <v>15</v>
      </c>
      <c r="D1379" s="8">
        <f t="shared" si="63"/>
        <v>0.82006079027355627</v>
      </c>
      <c r="E1379" s="8">
        <f t="shared" si="65"/>
        <v>0.98461642070666366</v>
      </c>
      <c r="F1379" t="str">
        <f t="shared" si="64"/>
        <v>C</v>
      </c>
    </row>
    <row r="1380" spans="1:6" x14ac:dyDescent="0.25">
      <c r="A1380">
        <v>1350</v>
      </c>
      <c r="B1380" t="s">
        <v>1212</v>
      </c>
      <c r="C1380" s="12">
        <v>15</v>
      </c>
      <c r="D1380" s="8">
        <f t="shared" si="63"/>
        <v>0.82066869300911849</v>
      </c>
      <c r="E1380" s="8">
        <f t="shared" si="65"/>
        <v>0.98469442757906911</v>
      </c>
      <c r="F1380" t="str">
        <f t="shared" si="64"/>
        <v>C</v>
      </c>
    </row>
    <row r="1381" spans="1:6" x14ac:dyDescent="0.25">
      <c r="A1381">
        <v>1351</v>
      </c>
      <c r="B1381" t="s">
        <v>616</v>
      </c>
      <c r="C1381" s="12">
        <v>15</v>
      </c>
      <c r="D1381" s="8">
        <f t="shared" si="63"/>
        <v>0.82127659574468082</v>
      </c>
      <c r="E1381" s="8">
        <f t="shared" si="65"/>
        <v>0.98477243445147455</v>
      </c>
      <c r="F1381" t="str">
        <f t="shared" si="64"/>
        <v>C</v>
      </c>
    </row>
    <row r="1382" spans="1:6" x14ac:dyDescent="0.25">
      <c r="A1382">
        <v>1352</v>
      </c>
      <c r="B1382" t="s">
        <v>1798</v>
      </c>
      <c r="C1382" s="12">
        <v>15</v>
      </c>
      <c r="D1382" s="8">
        <f t="shared" si="63"/>
        <v>0.82188449848024314</v>
      </c>
      <c r="E1382" s="8">
        <f t="shared" si="65"/>
        <v>0.98485044132388</v>
      </c>
      <c r="F1382" t="str">
        <f t="shared" si="64"/>
        <v>C</v>
      </c>
    </row>
    <row r="1383" spans="1:6" x14ac:dyDescent="0.25">
      <c r="A1383">
        <v>1353</v>
      </c>
      <c r="B1383" t="s">
        <v>534</v>
      </c>
      <c r="C1383" s="12">
        <v>15</v>
      </c>
      <c r="D1383" s="8">
        <f t="shared" si="63"/>
        <v>0.82249240121580547</v>
      </c>
      <c r="E1383" s="8">
        <f t="shared" si="65"/>
        <v>0.98492844819628544</v>
      </c>
      <c r="F1383" t="str">
        <f t="shared" si="64"/>
        <v>C</v>
      </c>
    </row>
    <row r="1384" spans="1:6" x14ac:dyDescent="0.25">
      <c r="A1384">
        <v>1354</v>
      </c>
      <c r="B1384" t="s">
        <v>1300</v>
      </c>
      <c r="C1384" s="12">
        <v>15</v>
      </c>
      <c r="D1384" s="8">
        <f t="shared" si="63"/>
        <v>0.8231003039513678</v>
      </c>
      <c r="E1384" s="8">
        <f t="shared" si="65"/>
        <v>0.98500645506869089</v>
      </c>
      <c r="F1384" t="str">
        <f t="shared" si="64"/>
        <v>C</v>
      </c>
    </row>
    <row r="1385" spans="1:6" x14ac:dyDescent="0.25">
      <c r="A1385">
        <v>1355</v>
      </c>
      <c r="B1385" t="s">
        <v>1587</v>
      </c>
      <c r="C1385" s="12">
        <v>15</v>
      </c>
      <c r="D1385" s="8">
        <f t="shared" si="63"/>
        <v>0.82370820668693012</v>
      </c>
      <c r="E1385" s="8">
        <f t="shared" si="65"/>
        <v>0.98508446194109633</v>
      </c>
      <c r="F1385" t="str">
        <f t="shared" si="64"/>
        <v>C</v>
      </c>
    </row>
    <row r="1386" spans="1:6" x14ac:dyDescent="0.25">
      <c r="A1386">
        <v>1356</v>
      </c>
      <c r="B1386" t="s">
        <v>1600</v>
      </c>
      <c r="C1386" s="12">
        <v>15</v>
      </c>
      <c r="D1386" s="8">
        <f t="shared" si="63"/>
        <v>0.82431610942249245</v>
      </c>
      <c r="E1386" s="8">
        <f t="shared" si="65"/>
        <v>0.98516246881350178</v>
      </c>
      <c r="F1386" t="str">
        <f t="shared" si="64"/>
        <v>C</v>
      </c>
    </row>
    <row r="1387" spans="1:6" x14ac:dyDescent="0.25">
      <c r="A1387">
        <v>1357</v>
      </c>
      <c r="B1387" t="s">
        <v>279</v>
      </c>
      <c r="C1387" s="12">
        <v>15</v>
      </c>
      <c r="D1387" s="8">
        <f t="shared" si="63"/>
        <v>0.82492401215805466</v>
      </c>
      <c r="E1387" s="8">
        <f t="shared" si="65"/>
        <v>0.98524047568590722</v>
      </c>
      <c r="F1387" t="str">
        <f t="shared" si="64"/>
        <v>C</v>
      </c>
    </row>
    <row r="1388" spans="1:6" x14ac:dyDescent="0.25">
      <c r="A1388">
        <v>1358</v>
      </c>
      <c r="B1388" t="s">
        <v>1560</v>
      </c>
      <c r="C1388" s="12">
        <v>15</v>
      </c>
      <c r="D1388" s="8">
        <f t="shared" si="63"/>
        <v>0.82553191489361699</v>
      </c>
      <c r="E1388" s="8">
        <f t="shared" si="65"/>
        <v>0.98531848255831267</v>
      </c>
      <c r="F1388" t="str">
        <f t="shared" si="64"/>
        <v>C</v>
      </c>
    </row>
    <row r="1389" spans="1:6" x14ac:dyDescent="0.25">
      <c r="A1389">
        <v>1359</v>
      </c>
      <c r="B1389" t="s">
        <v>1623</v>
      </c>
      <c r="C1389" s="12">
        <v>15</v>
      </c>
      <c r="D1389" s="8">
        <f t="shared" si="63"/>
        <v>0.82613981762917932</v>
      </c>
      <c r="E1389" s="8">
        <f t="shared" si="65"/>
        <v>0.98539648943071811</v>
      </c>
      <c r="F1389" t="str">
        <f t="shared" si="64"/>
        <v>C</v>
      </c>
    </row>
    <row r="1390" spans="1:6" x14ac:dyDescent="0.25">
      <c r="A1390">
        <v>1360</v>
      </c>
      <c r="B1390" t="s">
        <v>1569</v>
      </c>
      <c r="C1390" s="12">
        <v>15</v>
      </c>
      <c r="D1390" s="8">
        <f t="shared" si="63"/>
        <v>0.82674772036474165</v>
      </c>
      <c r="E1390" s="8">
        <f t="shared" si="65"/>
        <v>0.98547449630312356</v>
      </c>
      <c r="F1390" t="str">
        <f t="shared" si="64"/>
        <v>C</v>
      </c>
    </row>
    <row r="1391" spans="1:6" x14ac:dyDescent="0.25">
      <c r="A1391">
        <v>1361</v>
      </c>
      <c r="B1391" t="s">
        <v>1053</v>
      </c>
      <c r="C1391" s="12">
        <v>15</v>
      </c>
      <c r="D1391" s="8">
        <f t="shared" si="63"/>
        <v>0.82735562310030397</v>
      </c>
      <c r="E1391" s="8">
        <f t="shared" si="65"/>
        <v>0.985552503175529</v>
      </c>
      <c r="F1391" t="str">
        <f t="shared" si="64"/>
        <v>C</v>
      </c>
    </row>
    <row r="1392" spans="1:6" x14ac:dyDescent="0.25">
      <c r="A1392">
        <v>1362</v>
      </c>
      <c r="B1392" t="s">
        <v>1445</v>
      </c>
      <c r="C1392" s="12">
        <v>15</v>
      </c>
      <c r="D1392" s="8">
        <f t="shared" si="63"/>
        <v>0.8279635258358663</v>
      </c>
      <c r="E1392" s="8">
        <f t="shared" si="65"/>
        <v>0.98563051004793445</v>
      </c>
      <c r="F1392" t="str">
        <f t="shared" si="64"/>
        <v>C</v>
      </c>
    </row>
    <row r="1393" spans="1:6" x14ac:dyDescent="0.25">
      <c r="A1393">
        <v>1363</v>
      </c>
      <c r="B1393" t="s">
        <v>1616</v>
      </c>
      <c r="C1393" s="12">
        <v>15</v>
      </c>
      <c r="D1393" s="8">
        <f t="shared" si="63"/>
        <v>0.82857142857142863</v>
      </c>
      <c r="E1393" s="8">
        <f t="shared" si="65"/>
        <v>0.98570851692033989</v>
      </c>
      <c r="F1393" t="str">
        <f t="shared" si="64"/>
        <v>C</v>
      </c>
    </row>
    <row r="1394" spans="1:6" x14ac:dyDescent="0.25">
      <c r="A1394">
        <v>1364</v>
      </c>
      <c r="B1394" t="s">
        <v>421</v>
      </c>
      <c r="C1394" s="12">
        <v>15</v>
      </c>
      <c r="D1394" s="8">
        <f t="shared" si="63"/>
        <v>0.82917933130699084</v>
      </c>
      <c r="E1394" s="8">
        <f t="shared" si="65"/>
        <v>0.98578652379274534</v>
      </c>
      <c r="F1394" t="str">
        <f t="shared" si="64"/>
        <v>C</v>
      </c>
    </row>
    <row r="1395" spans="1:6" x14ac:dyDescent="0.25">
      <c r="A1395">
        <v>1365</v>
      </c>
      <c r="B1395" t="s">
        <v>1175</v>
      </c>
      <c r="C1395" s="12">
        <v>15</v>
      </c>
      <c r="D1395" s="8">
        <f t="shared" si="63"/>
        <v>0.82978723404255317</v>
      </c>
      <c r="E1395" s="8">
        <f t="shared" si="65"/>
        <v>0.98586453066515078</v>
      </c>
      <c r="F1395" t="str">
        <f t="shared" si="64"/>
        <v>C</v>
      </c>
    </row>
    <row r="1396" spans="1:6" x14ac:dyDescent="0.25">
      <c r="A1396">
        <v>1366</v>
      </c>
      <c r="B1396" t="s">
        <v>237</v>
      </c>
      <c r="C1396" s="12">
        <v>15</v>
      </c>
      <c r="D1396" s="8">
        <f t="shared" si="63"/>
        <v>0.83039513677811549</v>
      </c>
      <c r="E1396" s="8">
        <f t="shared" si="65"/>
        <v>0.98594253753755623</v>
      </c>
      <c r="F1396" t="str">
        <f t="shared" si="64"/>
        <v>C</v>
      </c>
    </row>
    <row r="1397" spans="1:6" x14ac:dyDescent="0.25">
      <c r="A1397">
        <v>1367</v>
      </c>
      <c r="B1397" t="s">
        <v>1027</v>
      </c>
      <c r="C1397" s="12">
        <v>15</v>
      </c>
      <c r="D1397" s="8">
        <f t="shared" si="63"/>
        <v>0.83100303951367782</v>
      </c>
      <c r="E1397" s="8">
        <f t="shared" si="65"/>
        <v>0.98602054440996167</v>
      </c>
      <c r="F1397" t="str">
        <f t="shared" si="64"/>
        <v>C</v>
      </c>
    </row>
    <row r="1398" spans="1:6" x14ac:dyDescent="0.25">
      <c r="A1398">
        <v>1368</v>
      </c>
      <c r="B1398" t="s">
        <v>815</v>
      </c>
      <c r="C1398" s="12">
        <v>15</v>
      </c>
      <c r="D1398" s="8">
        <f t="shared" si="63"/>
        <v>0.83161094224924015</v>
      </c>
      <c r="E1398" s="8">
        <f t="shared" si="65"/>
        <v>0.98609855128236712</v>
      </c>
      <c r="F1398" t="str">
        <f t="shared" si="64"/>
        <v>C</v>
      </c>
    </row>
    <row r="1399" spans="1:6" x14ac:dyDescent="0.25">
      <c r="A1399">
        <v>1369</v>
      </c>
      <c r="B1399" t="s">
        <v>1417</v>
      </c>
      <c r="C1399" s="12">
        <v>15</v>
      </c>
      <c r="D1399" s="8">
        <f t="shared" si="63"/>
        <v>0.83221884498480247</v>
      </c>
      <c r="E1399" s="8">
        <f t="shared" si="65"/>
        <v>0.98617655815477256</v>
      </c>
      <c r="F1399" t="str">
        <f t="shared" si="64"/>
        <v>C</v>
      </c>
    </row>
    <row r="1400" spans="1:6" x14ac:dyDescent="0.25">
      <c r="A1400">
        <v>1370</v>
      </c>
      <c r="B1400" t="s">
        <v>1525</v>
      </c>
      <c r="C1400" s="12">
        <v>15</v>
      </c>
      <c r="D1400" s="8">
        <f t="shared" si="63"/>
        <v>0.83282674772036469</v>
      </c>
      <c r="E1400" s="8">
        <f t="shared" si="65"/>
        <v>0.98625456502717801</v>
      </c>
      <c r="F1400" t="str">
        <f t="shared" si="64"/>
        <v>C</v>
      </c>
    </row>
    <row r="1401" spans="1:6" x14ac:dyDescent="0.25">
      <c r="A1401">
        <v>1371</v>
      </c>
      <c r="B1401" t="s">
        <v>1250</v>
      </c>
      <c r="C1401" s="12">
        <v>15</v>
      </c>
      <c r="D1401" s="8">
        <f t="shared" si="63"/>
        <v>0.83343465045592702</v>
      </c>
      <c r="E1401" s="8">
        <f t="shared" si="65"/>
        <v>0.98633257189958345</v>
      </c>
      <c r="F1401" t="str">
        <f t="shared" si="64"/>
        <v>C</v>
      </c>
    </row>
    <row r="1402" spans="1:6" x14ac:dyDescent="0.25">
      <c r="A1402">
        <v>1372</v>
      </c>
      <c r="B1402" t="s">
        <v>1111</v>
      </c>
      <c r="C1402" s="12">
        <v>15</v>
      </c>
      <c r="D1402" s="8">
        <f t="shared" si="63"/>
        <v>0.83404255319148934</v>
      </c>
      <c r="E1402" s="8">
        <f t="shared" si="65"/>
        <v>0.9864105787719889</v>
      </c>
      <c r="F1402" t="str">
        <f t="shared" si="64"/>
        <v>C</v>
      </c>
    </row>
    <row r="1403" spans="1:6" x14ac:dyDescent="0.25">
      <c r="A1403">
        <v>1373</v>
      </c>
      <c r="B1403" t="s">
        <v>842</v>
      </c>
      <c r="C1403" s="12">
        <v>15</v>
      </c>
      <c r="D1403" s="8">
        <f t="shared" si="63"/>
        <v>0.83465045592705167</v>
      </c>
      <c r="E1403" s="8">
        <f t="shared" si="65"/>
        <v>0.98648858564439434</v>
      </c>
      <c r="F1403" t="str">
        <f t="shared" si="64"/>
        <v>C</v>
      </c>
    </row>
    <row r="1404" spans="1:6" x14ac:dyDescent="0.25">
      <c r="A1404">
        <v>1374</v>
      </c>
      <c r="B1404" t="s">
        <v>1582</v>
      </c>
      <c r="C1404" s="12">
        <v>15</v>
      </c>
      <c r="D1404" s="8">
        <f t="shared" si="63"/>
        <v>0.835258358662614</v>
      </c>
      <c r="E1404" s="8">
        <f t="shared" si="65"/>
        <v>0.98656659251679979</v>
      </c>
      <c r="F1404" t="str">
        <f t="shared" si="64"/>
        <v>C</v>
      </c>
    </row>
    <row r="1405" spans="1:6" x14ac:dyDescent="0.25">
      <c r="A1405">
        <v>1375</v>
      </c>
      <c r="B1405" t="s">
        <v>1771</v>
      </c>
      <c r="C1405" s="12">
        <v>15</v>
      </c>
      <c r="D1405" s="8">
        <f t="shared" si="63"/>
        <v>0.83586626139817632</v>
      </c>
      <c r="E1405" s="8">
        <f t="shared" si="65"/>
        <v>0.98664459938920523</v>
      </c>
      <c r="F1405" t="str">
        <f t="shared" si="64"/>
        <v>C</v>
      </c>
    </row>
    <row r="1406" spans="1:6" x14ac:dyDescent="0.25">
      <c r="A1406">
        <v>1376</v>
      </c>
      <c r="B1406" t="s">
        <v>1215</v>
      </c>
      <c r="C1406" s="12">
        <v>15</v>
      </c>
      <c r="D1406" s="8">
        <f t="shared" si="63"/>
        <v>0.83647416413373865</v>
      </c>
      <c r="E1406" s="8">
        <f t="shared" si="65"/>
        <v>0.98672260626161068</v>
      </c>
      <c r="F1406" t="str">
        <f t="shared" si="64"/>
        <v>C</v>
      </c>
    </row>
    <row r="1407" spans="1:6" x14ac:dyDescent="0.25">
      <c r="A1407">
        <v>1377</v>
      </c>
      <c r="B1407" t="s">
        <v>1770</v>
      </c>
      <c r="C1407" s="12">
        <v>15</v>
      </c>
      <c r="D1407" s="8">
        <f t="shared" si="63"/>
        <v>0.83708206686930087</v>
      </c>
      <c r="E1407" s="8">
        <f t="shared" si="65"/>
        <v>0.98680061313401612</v>
      </c>
      <c r="F1407" t="str">
        <f t="shared" si="64"/>
        <v>C</v>
      </c>
    </row>
    <row r="1408" spans="1:6" x14ac:dyDescent="0.25">
      <c r="A1408">
        <v>1378</v>
      </c>
      <c r="B1408" t="s">
        <v>1583</v>
      </c>
      <c r="C1408" s="12">
        <v>15</v>
      </c>
      <c r="D1408" s="8">
        <f t="shared" si="63"/>
        <v>0.83768996960486319</v>
      </c>
      <c r="E1408" s="8">
        <f t="shared" si="65"/>
        <v>0.98687862000642157</v>
      </c>
      <c r="F1408" t="str">
        <f t="shared" si="64"/>
        <v>C</v>
      </c>
    </row>
    <row r="1409" spans="1:6" x14ac:dyDescent="0.25">
      <c r="A1409">
        <v>1379</v>
      </c>
      <c r="B1409" t="s">
        <v>704</v>
      </c>
      <c r="C1409" s="12">
        <v>15</v>
      </c>
      <c r="D1409" s="8">
        <f t="shared" si="63"/>
        <v>0.83829787234042552</v>
      </c>
      <c r="E1409" s="8">
        <f t="shared" si="65"/>
        <v>0.98695662687882701</v>
      </c>
      <c r="F1409" t="str">
        <f t="shared" si="64"/>
        <v>C</v>
      </c>
    </row>
    <row r="1410" spans="1:6" x14ac:dyDescent="0.25">
      <c r="A1410">
        <v>1380</v>
      </c>
      <c r="B1410" t="s">
        <v>1032</v>
      </c>
      <c r="C1410" s="12">
        <v>15</v>
      </c>
      <c r="D1410" s="8">
        <f t="shared" si="63"/>
        <v>0.83890577507598785</v>
      </c>
      <c r="E1410" s="8">
        <f t="shared" si="65"/>
        <v>0.98703463375123246</v>
      </c>
      <c r="F1410" t="str">
        <f t="shared" si="64"/>
        <v>C</v>
      </c>
    </row>
    <row r="1411" spans="1:6" x14ac:dyDescent="0.25">
      <c r="A1411">
        <v>1381</v>
      </c>
      <c r="B1411" t="s">
        <v>1226</v>
      </c>
      <c r="C1411" s="12">
        <v>15</v>
      </c>
      <c r="D1411" s="8">
        <f t="shared" si="63"/>
        <v>0.83951367781155017</v>
      </c>
      <c r="E1411" s="8">
        <f t="shared" si="65"/>
        <v>0.9871126406236379</v>
      </c>
      <c r="F1411" t="str">
        <f t="shared" si="64"/>
        <v>C</v>
      </c>
    </row>
    <row r="1412" spans="1:6" x14ac:dyDescent="0.25">
      <c r="A1412">
        <v>1382</v>
      </c>
      <c r="B1412" t="s">
        <v>1457</v>
      </c>
      <c r="C1412" s="12">
        <v>15</v>
      </c>
      <c r="D1412" s="8">
        <f t="shared" si="63"/>
        <v>0.8401215805471125</v>
      </c>
      <c r="E1412" s="8">
        <f t="shared" si="65"/>
        <v>0.98719064749604335</v>
      </c>
      <c r="F1412" t="str">
        <f t="shared" si="64"/>
        <v>C</v>
      </c>
    </row>
    <row r="1413" spans="1:6" x14ac:dyDescent="0.25">
      <c r="A1413">
        <v>1383</v>
      </c>
      <c r="B1413" t="s">
        <v>390</v>
      </c>
      <c r="C1413" s="12">
        <v>15</v>
      </c>
      <c r="D1413" s="8">
        <f t="shared" si="63"/>
        <v>0.84072948328267472</v>
      </c>
      <c r="E1413" s="8">
        <f t="shared" si="65"/>
        <v>0.98726865436844879</v>
      </c>
      <c r="F1413" t="str">
        <f t="shared" si="64"/>
        <v>C</v>
      </c>
    </row>
    <row r="1414" spans="1:6" x14ac:dyDescent="0.25">
      <c r="A1414">
        <v>1384</v>
      </c>
      <c r="B1414" t="s">
        <v>701</v>
      </c>
      <c r="C1414" s="12">
        <v>15</v>
      </c>
      <c r="D1414" s="8">
        <f t="shared" si="63"/>
        <v>0.84133738601823704</v>
      </c>
      <c r="E1414" s="8">
        <f t="shared" si="65"/>
        <v>0.98734666124085424</v>
      </c>
      <c r="F1414" t="str">
        <f t="shared" si="64"/>
        <v>C</v>
      </c>
    </row>
    <row r="1415" spans="1:6" x14ac:dyDescent="0.25">
      <c r="A1415">
        <v>1385</v>
      </c>
      <c r="B1415" t="s">
        <v>641</v>
      </c>
      <c r="C1415" s="12">
        <v>15</v>
      </c>
      <c r="D1415" s="8">
        <f t="shared" si="63"/>
        <v>0.84194528875379937</v>
      </c>
      <c r="E1415" s="8">
        <f t="shared" si="65"/>
        <v>0.98742466811325968</v>
      </c>
      <c r="F1415" t="str">
        <f t="shared" si="64"/>
        <v>C</v>
      </c>
    </row>
    <row r="1416" spans="1:6" x14ac:dyDescent="0.25">
      <c r="A1416">
        <v>1386</v>
      </c>
      <c r="B1416" t="s">
        <v>1055</v>
      </c>
      <c r="C1416" s="12">
        <v>15</v>
      </c>
      <c r="D1416" s="8">
        <f t="shared" si="63"/>
        <v>0.8425531914893617</v>
      </c>
      <c r="E1416" s="8">
        <f t="shared" si="65"/>
        <v>0.98750267498566513</v>
      </c>
      <c r="F1416" t="str">
        <f t="shared" si="64"/>
        <v>C</v>
      </c>
    </row>
    <row r="1417" spans="1:6" x14ac:dyDescent="0.25">
      <c r="A1417">
        <v>1387</v>
      </c>
      <c r="B1417" t="s">
        <v>1673</v>
      </c>
      <c r="C1417" s="12">
        <v>15</v>
      </c>
      <c r="D1417" s="8">
        <f t="shared" si="63"/>
        <v>0.84316109422492402</v>
      </c>
      <c r="E1417" s="8">
        <f t="shared" si="65"/>
        <v>0.98758068185807057</v>
      </c>
      <c r="F1417" t="str">
        <f t="shared" si="64"/>
        <v>C</v>
      </c>
    </row>
    <row r="1418" spans="1:6" x14ac:dyDescent="0.25">
      <c r="A1418">
        <v>1388</v>
      </c>
      <c r="B1418" t="s">
        <v>664</v>
      </c>
      <c r="C1418" s="12">
        <v>15</v>
      </c>
      <c r="D1418" s="8">
        <f t="shared" si="63"/>
        <v>0.84376899696048635</v>
      </c>
      <c r="E1418" s="8">
        <f t="shared" si="65"/>
        <v>0.98765868873047602</v>
      </c>
      <c r="F1418" t="str">
        <f t="shared" si="64"/>
        <v>C</v>
      </c>
    </row>
    <row r="1419" spans="1:6" x14ac:dyDescent="0.25">
      <c r="A1419">
        <v>1389</v>
      </c>
      <c r="B1419" t="s">
        <v>389</v>
      </c>
      <c r="C1419" s="12">
        <v>15</v>
      </c>
      <c r="D1419" s="8">
        <f t="shared" si="63"/>
        <v>0.84437689969604868</v>
      </c>
      <c r="E1419" s="8">
        <f t="shared" si="65"/>
        <v>0.98773669560288146</v>
      </c>
      <c r="F1419" t="str">
        <f t="shared" si="64"/>
        <v>C</v>
      </c>
    </row>
    <row r="1420" spans="1:6" x14ac:dyDescent="0.25">
      <c r="A1420">
        <v>1390</v>
      </c>
      <c r="B1420" t="s">
        <v>1812</v>
      </c>
      <c r="C1420" s="12">
        <v>14.95</v>
      </c>
      <c r="D1420" s="8">
        <f t="shared" si="63"/>
        <v>0.84498480243161089</v>
      </c>
      <c r="E1420" s="8">
        <f t="shared" si="65"/>
        <v>0.98781444245237893</v>
      </c>
      <c r="F1420" t="str">
        <f t="shared" si="64"/>
        <v>C</v>
      </c>
    </row>
    <row r="1421" spans="1:6" x14ac:dyDescent="0.25">
      <c r="A1421">
        <v>1391</v>
      </c>
      <c r="B1421" t="s">
        <v>1251</v>
      </c>
      <c r="C1421" s="12">
        <v>14.95</v>
      </c>
      <c r="D1421" s="8">
        <f t="shared" si="63"/>
        <v>0.84559270516717322</v>
      </c>
      <c r="E1421" s="8">
        <f t="shared" si="65"/>
        <v>0.98789218930187639</v>
      </c>
      <c r="F1421" t="str">
        <f t="shared" si="64"/>
        <v>C</v>
      </c>
    </row>
    <row r="1422" spans="1:6" x14ac:dyDescent="0.25">
      <c r="A1422">
        <v>1392</v>
      </c>
      <c r="B1422" t="s">
        <v>733</v>
      </c>
      <c r="C1422" s="12">
        <v>14.95</v>
      </c>
      <c r="D1422" s="8">
        <f t="shared" si="63"/>
        <v>0.84620060790273555</v>
      </c>
      <c r="E1422" s="8">
        <f t="shared" si="65"/>
        <v>0.98796993615137385</v>
      </c>
      <c r="F1422" t="str">
        <f t="shared" si="64"/>
        <v>C</v>
      </c>
    </row>
    <row r="1423" spans="1:6" x14ac:dyDescent="0.25">
      <c r="A1423">
        <v>1393</v>
      </c>
      <c r="B1423" t="s">
        <v>784</v>
      </c>
      <c r="C1423" s="12">
        <v>14.879999999999999</v>
      </c>
      <c r="D1423" s="8">
        <f t="shared" si="63"/>
        <v>0.84680851063829787</v>
      </c>
      <c r="E1423" s="8">
        <f t="shared" si="65"/>
        <v>0.98804731896880005</v>
      </c>
      <c r="F1423" t="str">
        <f t="shared" si="64"/>
        <v>C</v>
      </c>
    </row>
    <row r="1424" spans="1:6" x14ac:dyDescent="0.25">
      <c r="A1424">
        <v>1394</v>
      </c>
      <c r="B1424" t="s">
        <v>658</v>
      </c>
      <c r="C1424" s="12">
        <v>14.850000000000001</v>
      </c>
      <c r="D1424" s="8">
        <f t="shared" si="63"/>
        <v>0.8474164133738602</v>
      </c>
      <c r="E1424" s="8">
        <f t="shared" si="65"/>
        <v>0.98812454577248143</v>
      </c>
      <c r="F1424" t="str">
        <f t="shared" si="64"/>
        <v>C</v>
      </c>
    </row>
    <row r="1425" spans="1:6" x14ac:dyDescent="0.25">
      <c r="A1425">
        <v>1395</v>
      </c>
      <c r="B1425" t="s">
        <v>1784</v>
      </c>
      <c r="C1425" s="12">
        <v>14.850000000000001</v>
      </c>
      <c r="D1425" s="8">
        <f t="shared" si="63"/>
        <v>0.84802431610942253</v>
      </c>
      <c r="E1425" s="8">
        <f t="shared" si="65"/>
        <v>0.98820177257616282</v>
      </c>
      <c r="F1425" t="str">
        <f t="shared" si="64"/>
        <v>C</v>
      </c>
    </row>
    <row r="1426" spans="1:6" x14ac:dyDescent="0.25">
      <c r="A1426">
        <v>1396</v>
      </c>
      <c r="B1426" t="s">
        <v>645</v>
      </c>
      <c r="C1426" s="12">
        <v>14.850000000000001</v>
      </c>
      <c r="D1426" s="8">
        <f t="shared" si="63"/>
        <v>0.84863221884498485</v>
      </c>
      <c r="E1426" s="8">
        <f t="shared" si="65"/>
        <v>0.9882789993798442</v>
      </c>
      <c r="F1426" t="str">
        <f t="shared" si="64"/>
        <v>C</v>
      </c>
    </row>
    <row r="1427" spans="1:6" x14ac:dyDescent="0.25">
      <c r="A1427">
        <v>1397</v>
      </c>
      <c r="B1427" t="s">
        <v>1790</v>
      </c>
      <c r="C1427" s="12">
        <v>14.850000000000001</v>
      </c>
      <c r="D1427" s="8">
        <f t="shared" si="63"/>
        <v>0.84924012158054707</v>
      </c>
      <c r="E1427" s="8">
        <f t="shared" si="65"/>
        <v>0.98835622618352559</v>
      </c>
      <c r="F1427" t="str">
        <f t="shared" si="64"/>
        <v>C</v>
      </c>
    </row>
    <row r="1428" spans="1:6" x14ac:dyDescent="0.25">
      <c r="A1428">
        <v>1398</v>
      </c>
      <c r="B1428" t="s">
        <v>1065</v>
      </c>
      <c r="C1428" s="12">
        <v>14.850000000000001</v>
      </c>
      <c r="D1428" s="8">
        <f t="shared" si="63"/>
        <v>0.8498480243161094</v>
      </c>
      <c r="E1428" s="8">
        <f t="shared" si="65"/>
        <v>0.98843345298720697</v>
      </c>
      <c r="F1428" t="str">
        <f t="shared" si="64"/>
        <v>C</v>
      </c>
    </row>
    <row r="1429" spans="1:6" x14ac:dyDescent="0.25">
      <c r="A1429">
        <v>1399</v>
      </c>
      <c r="B1429" t="s">
        <v>1489</v>
      </c>
      <c r="C1429" s="12">
        <v>14.850000000000001</v>
      </c>
      <c r="D1429" s="8">
        <f t="shared" si="63"/>
        <v>0.85045592705167172</v>
      </c>
      <c r="E1429" s="8">
        <f t="shared" si="65"/>
        <v>0.98851067979088836</v>
      </c>
      <c r="F1429" t="str">
        <f t="shared" si="64"/>
        <v>C</v>
      </c>
    </row>
    <row r="1430" spans="1:6" x14ac:dyDescent="0.25">
      <c r="A1430">
        <v>1400</v>
      </c>
      <c r="B1430" t="s">
        <v>447</v>
      </c>
      <c r="C1430" s="12">
        <v>14.850000000000001</v>
      </c>
      <c r="D1430" s="8">
        <f t="shared" si="63"/>
        <v>0.85106382978723405</v>
      </c>
      <c r="E1430" s="8">
        <f t="shared" si="65"/>
        <v>0.98858790659456974</v>
      </c>
      <c r="F1430" t="str">
        <f t="shared" si="64"/>
        <v>C</v>
      </c>
    </row>
    <row r="1431" spans="1:6" x14ac:dyDescent="0.25">
      <c r="A1431">
        <v>1401</v>
      </c>
      <c r="B1431" t="s">
        <v>1237</v>
      </c>
      <c r="C1431" s="12">
        <v>14.850000000000001</v>
      </c>
      <c r="D1431" s="8">
        <f t="shared" si="63"/>
        <v>0.85167173252279638</v>
      </c>
      <c r="E1431" s="8">
        <f t="shared" si="65"/>
        <v>0.98866513339825113</v>
      </c>
      <c r="F1431" t="str">
        <f t="shared" si="64"/>
        <v>C</v>
      </c>
    </row>
    <row r="1432" spans="1:6" x14ac:dyDescent="0.25">
      <c r="A1432">
        <v>1402</v>
      </c>
      <c r="B1432" t="s">
        <v>352</v>
      </c>
      <c r="C1432" s="12">
        <v>14.399999999999999</v>
      </c>
      <c r="D1432" s="8">
        <f t="shared" si="63"/>
        <v>0.8522796352583587</v>
      </c>
      <c r="E1432" s="8">
        <f t="shared" si="65"/>
        <v>0.98874001999576033</v>
      </c>
      <c r="F1432" t="str">
        <f t="shared" si="64"/>
        <v>C</v>
      </c>
    </row>
    <row r="1433" spans="1:6" x14ac:dyDescent="0.25">
      <c r="A1433">
        <v>1403</v>
      </c>
      <c r="B1433" t="s">
        <v>1257</v>
      </c>
      <c r="C1433" s="12">
        <v>14.16</v>
      </c>
      <c r="D1433" s="8">
        <f t="shared" si="63"/>
        <v>0.85288753799392092</v>
      </c>
      <c r="E1433" s="8">
        <f t="shared" si="65"/>
        <v>0.98881365848331104</v>
      </c>
      <c r="F1433" t="str">
        <f t="shared" si="64"/>
        <v>C</v>
      </c>
    </row>
    <row r="1434" spans="1:6" x14ac:dyDescent="0.25">
      <c r="A1434">
        <v>1404</v>
      </c>
      <c r="B1434" t="s">
        <v>1751</v>
      </c>
      <c r="C1434" s="12">
        <v>14.040000000000001</v>
      </c>
      <c r="D1434" s="8">
        <f t="shared" si="63"/>
        <v>0.85349544072948325</v>
      </c>
      <c r="E1434" s="8">
        <f t="shared" si="65"/>
        <v>0.9888866729158825</v>
      </c>
      <c r="F1434" t="str">
        <f t="shared" si="64"/>
        <v>C</v>
      </c>
    </row>
    <row r="1435" spans="1:6" x14ac:dyDescent="0.25">
      <c r="A1435">
        <v>1405</v>
      </c>
      <c r="B1435" t="s">
        <v>68</v>
      </c>
      <c r="C1435" s="12">
        <v>14.040000000000001</v>
      </c>
      <c r="D1435" s="8">
        <f t="shared" si="63"/>
        <v>0.85410334346504557</v>
      </c>
      <c r="E1435" s="8">
        <f t="shared" si="65"/>
        <v>0.98895968734845396</v>
      </c>
      <c r="F1435" t="str">
        <f t="shared" si="64"/>
        <v>C</v>
      </c>
    </row>
    <row r="1436" spans="1:6" x14ac:dyDescent="0.25">
      <c r="A1436">
        <v>1406</v>
      </c>
      <c r="B1436" t="s">
        <v>1364</v>
      </c>
      <c r="C1436" s="12">
        <v>14.04</v>
      </c>
      <c r="D1436" s="8">
        <f t="shared" si="63"/>
        <v>0.8547112462006079</v>
      </c>
      <c r="E1436" s="8">
        <f t="shared" si="65"/>
        <v>0.98903270178102543</v>
      </c>
      <c r="F1436" t="str">
        <f t="shared" si="64"/>
        <v>C</v>
      </c>
    </row>
    <row r="1437" spans="1:6" x14ac:dyDescent="0.25">
      <c r="A1437">
        <v>1407</v>
      </c>
      <c r="B1437" t="s">
        <v>225</v>
      </c>
      <c r="C1437" s="12">
        <v>14.04</v>
      </c>
      <c r="D1437" s="8">
        <f t="shared" si="63"/>
        <v>0.85531914893617023</v>
      </c>
      <c r="E1437" s="8">
        <f t="shared" si="65"/>
        <v>0.98910571621359689</v>
      </c>
      <c r="F1437" t="str">
        <f t="shared" si="64"/>
        <v>C</v>
      </c>
    </row>
    <row r="1438" spans="1:6" x14ac:dyDescent="0.25">
      <c r="A1438">
        <v>1408</v>
      </c>
      <c r="B1438" t="s">
        <v>1223</v>
      </c>
      <c r="C1438" s="12">
        <v>13.950000000000001</v>
      </c>
      <c r="D1438" s="8">
        <f t="shared" si="63"/>
        <v>0.85592705167173255</v>
      </c>
      <c r="E1438" s="8">
        <f t="shared" si="65"/>
        <v>0.98917826260493391</v>
      </c>
      <c r="F1438" t="str">
        <f t="shared" si="64"/>
        <v>C</v>
      </c>
    </row>
    <row r="1439" spans="1:6" x14ac:dyDescent="0.25">
      <c r="A1439">
        <v>1409</v>
      </c>
      <c r="B1439" t="s">
        <v>1498</v>
      </c>
      <c r="C1439" s="12">
        <v>13.919999999999998</v>
      </c>
      <c r="D1439" s="8">
        <f t="shared" ref="D1439:D1502" si="66">A1439/$C$3</f>
        <v>0.85653495440729488</v>
      </c>
      <c r="E1439" s="8">
        <f t="shared" si="65"/>
        <v>0.98925065298252612</v>
      </c>
      <c r="F1439" t="str">
        <f t="shared" ref="F1439:F1502" si="67">IF(E1439&lt;$C$7,$B$7,IF(E1439&lt;$C$7+$C$8,$B$8,$B$9))</f>
        <v>C</v>
      </c>
    </row>
    <row r="1440" spans="1:6" x14ac:dyDescent="0.25">
      <c r="A1440">
        <v>1410</v>
      </c>
      <c r="B1440" t="s">
        <v>98</v>
      </c>
      <c r="C1440" s="12">
        <v>13.919999999999998</v>
      </c>
      <c r="D1440" s="8">
        <f t="shared" si="66"/>
        <v>0.8571428571428571</v>
      </c>
      <c r="E1440" s="8">
        <f t="shared" ref="E1440:E1503" si="68">C1440/$C$4+E1439</f>
        <v>0.98932304336011834</v>
      </c>
      <c r="F1440" t="str">
        <f t="shared" si="67"/>
        <v>C</v>
      </c>
    </row>
    <row r="1441" spans="1:6" x14ac:dyDescent="0.25">
      <c r="A1441">
        <v>1411</v>
      </c>
      <c r="B1441" t="s">
        <v>1730</v>
      </c>
      <c r="C1441" s="12">
        <v>13.919999999999998</v>
      </c>
      <c r="D1441" s="8">
        <f t="shared" si="66"/>
        <v>0.85775075987841942</v>
      </c>
      <c r="E1441" s="8">
        <f t="shared" si="68"/>
        <v>0.98939543373771055</v>
      </c>
      <c r="F1441" t="str">
        <f t="shared" si="67"/>
        <v>C</v>
      </c>
    </row>
    <row r="1442" spans="1:6" x14ac:dyDescent="0.25">
      <c r="A1442">
        <v>1412</v>
      </c>
      <c r="B1442" t="s">
        <v>1211</v>
      </c>
      <c r="C1442" s="12">
        <v>13.919999999999998</v>
      </c>
      <c r="D1442" s="8">
        <f t="shared" si="66"/>
        <v>0.85835866261398175</v>
      </c>
      <c r="E1442" s="8">
        <f t="shared" si="68"/>
        <v>0.98946782411530276</v>
      </c>
      <c r="F1442" t="str">
        <f t="shared" si="67"/>
        <v>C</v>
      </c>
    </row>
    <row r="1443" spans="1:6" x14ac:dyDescent="0.25">
      <c r="A1443">
        <v>1413</v>
      </c>
      <c r="B1443" t="s">
        <v>296</v>
      </c>
      <c r="C1443" s="12">
        <v>13.919999999999998</v>
      </c>
      <c r="D1443" s="8">
        <f t="shared" si="66"/>
        <v>0.85896656534954408</v>
      </c>
      <c r="E1443" s="8">
        <f t="shared" si="68"/>
        <v>0.98954021449289498</v>
      </c>
      <c r="F1443" t="str">
        <f t="shared" si="67"/>
        <v>C</v>
      </c>
    </row>
    <row r="1444" spans="1:6" x14ac:dyDescent="0.25">
      <c r="A1444">
        <v>1414</v>
      </c>
      <c r="B1444" t="s">
        <v>1197</v>
      </c>
      <c r="C1444" s="12">
        <v>13.919999999999998</v>
      </c>
      <c r="D1444" s="8">
        <f t="shared" si="66"/>
        <v>0.8595744680851064</v>
      </c>
      <c r="E1444" s="8">
        <f t="shared" si="68"/>
        <v>0.98961260487048719</v>
      </c>
      <c r="F1444" t="str">
        <f t="shared" si="67"/>
        <v>C</v>
      </c>
    </row>
    <row r="1445" spans="1:6" x14ac:dyDescent="0.25">
      <c r="A1445">
        <v>1415</v>
      </c>
      <c r="B1445" t="s">
        <v>1346</v>
      </c>
      <c r="C1445" s="12">
        <v>13.68</v>
      </c>
      <c r="D1445" s="8">
        <f t="shared" si="66"/>
        <v>0.86018237082066873</v>
      </c>
      <c r="E1445" s="8">
        <f t="shared" si="68"/>
        <v>0.98968374713812102</v>
      </c>
      <c r="F1445" t="str">
        <f t="shared" si="67"/>
        <v>C</v>
      </c>
    </row>
    <row r="1446" spans="1:6" x14ac:dyDescent="0.25">
      <c r="A1446">
        <v>1416</v>
      </c>
      <c r="B1446" t="s">
        <v>1764</v>
      </c>
      <c r="C1446" s="12">
        <v>13.6</v>
      </c>
      <c r="D1446" s="8">
        <f t="shared" si="66"/>
        <v>0.86079027355623106</v>
      </c>
      <c r="E1446" s="8">
        <f t="shared" si="68"/>
        <v>0.98975447336910194</v>
      </c>
      <c r="F1446" t="str">
        <f t="shared" si="67"/>
        <v>C</v>
      </c>
    </row>
    <row r="1447" spans="1:6" x14ac:dyDescent="0.25">
      <c r="A1447">
        <v>1417</v>
      </c>
      <c r="B1447" t="s">
        <v>1037</v>
      </c>
      <c r="C1447" s="12">
        <v>13.6</v>
      </c>
      <c r="D1447" s="8">
        <f t="shared" si="66"/>
        <v>0.86139817629179327</v>
      </c>
      <c r="E1447" s="8">
        <f t="shared" si="68"/>
        <v>0.98982519960008286</v>
      </c>
      <c r="F1447" t="str">
        <f t="shared" si="67"/>
        <v>C</v>
      </c>
    </row>
    <row r="1448" spans="1:6" x14ac:dyDescent="0.25">
      <c r="A1448">
        <v>1418</v>
      </c>
      <c r="B1448" t="s">
        <v>778</v>
      </c>
      <c r="C1448" s="12">
        <v>13.6</v>
      </c>
      <c r="D1448" s="8">
        <f t="shared" si="66"/>
        <v>0.8620060790273556</v>
      </c>
      <c r="E1448" s="8">
        <f t="shared" si="68"/>
        <v>0.98989592583106378</v>
      </c>
      <c r="F1448" t="str">
        <f t="shared" si="67"/>
        <v>C</v>
      </c>
    </row>
    <row r="1449" spans="1:6" x14ac:dyDescent="0.25">
      <c r="A1449">
        <v>1419</v>
      </c>
      <c r="B1449" t="s">
        <v>728</v>
      </c>
      <c r="C1449" s="12">
        <v>13.5</v>
      </c>
      <c r="D1449" s="8">
        <f t="shared" si="66"/>
        <v>0.86261398176291793</v>
      </c>
      <c r="E1449" s="8">
        <f t="shared" si="68"/>
        <v>0.98996613201622874</v>
      </c>
      <c r="F1449" t="str">
        <f t="shared" si="67"/>
        <v>C</v>
      </c>
    </row>
    <row r="1450" spans="1:6" x14ac:dyDescent="0.25">
      <c r="A1450">
        <v>1420</v>
      </c>
      <c r="B1450" t="s">
        <v>730</v>
      </c>
      <c r="C1450" s="12">
        <v>13.5</v>
      </c>
      <c r="D1450" s="8">
        <f t="shared" si="66"/>
        <v>0.86322188449848025</v>
      </c>
      <c r="E1450" s="8">
        <f t="shared" si="68"/>
        <v>0.9900363382013937</v>
      </c>
      <c r="F1450" t="str">
        <f t="shared" si="67"/>
        <v>C</v>
      </c>
    </row>
    <row r="1451" spans="1:6" x14ac:dyDescent="0.25">
      <c r="A1451">
        <v>1421</v>
      </c>
      <c r="B1451" t="s">
        <v>152</v>
      </c>
      <c r="C1451" s="12">
        <v>13.5</v>
      </c>
      <c r="D1451" s="8">
        <f t="shared" si="66"/>
        <v>0.86382978723404258</v>
      </c>
      <c r="E1451" s="8">
        <f t="shared" si="68"/>
        <v>0.99010654438655865</v>
      </c>
      <c r="F1451" t="str">
        <f t="shared" si="67"/>
        <v>C</v>
      </c>
    </row>
    <row r="1452" spans="1:6" x14ac:dyDescent="0.25">
      <c r="A1452">
        <v>1422</v>
      </c>
      <c r="B1452" t="s">
        <v>628</v>
      </c>
      <c r="C1452" s="12">
        <v>13.44</v>
      </c>
      <c r="D1452" s="8">
        <f t="shared" si="66"/>
        <v>0.86443768996960491</v>
      </c>
      <c r="E1452" s="8">
        <f t="shared" si="68"/>
        <v>0.99017643854423398</v>
      </c>
      <c r="F1452" t="str">
        <f t="shared" si="67"/>
        <v>C</v>
      </c>
    </row>
    <row r="1453" spans="1:6" x14ac:dyDescent="0.25">
      <c r="A1453">
        <v>1423</v>
      </c>
      <c r="B1453" t="s">
        <v>1155</v>
      </c>
      <c r="C1453" s="12">
        <v>13.4</v>
      </c>
      <c r="D1453" s="8">
        <f t="shared" si="66"/>
        <v>0.86504559270516712</v>
      </c>
      <c r="E1453" s="8">
        <f t="shared" si="68"/>
        <v>0.99024612468358286</v>
      </c>
      <c r="F1453" t="str">
        <f t="shared" si="67"/>
        <v>C</v>
      </c>
    </row>
    <row r="1454" spans="1:6" x14ac:dyDescent="0.25">
      <c r="A1454">
        <v>1424</v>
      </c>
      <c r="B1454" t="s">
        <v>1636</v>
      </c>
      <c r="C1454" s="12">
        <v>13.28</v>
      </c>
      <c r="D1454" s="8">
        <f t="shared" si="66"/>
        <v>0.86565349544072945</v>
      </c>
      <c r="E1454" s="8">
        <f t="shared" si="68"/>
        <v>0.99031518676795249</v>
      </c>
      <c r="F1454" t="str">
        <f t="shared" si="67"/>
        <v>C</v>
      </c>
    </row>
    <row r="1455" spans="1:6" x14ac:dyDescent="0.25">
      <c r="A1455">
        <v>1425</v>
      </c>
      <c r="B1455" t="s">
        <v>1760</v>
      </c>
      <c r="C1455" s="12">
        <v>12.75</v>
      </c>
      <c r="D1455" s="8">
        <f t="shared" si="66"/>
        <v>0.86626139817629177</v>
      </c>
      <c r="E1455" s="8">
        <f t="shared" si="68"/>
        <v>0.99038149260949715</v>
      </c>
      <c r="F1455" t="str">
        <f t="shared" si="67"/>
        <v>C</v>
      </c>
    </row>
    <row r="1456" spans="1:6" x14ac:dyDescent="0.25">
      <c r="A1456">
        <v>1426</v>
      </c>
      <c r="B1456" t="s">
        <v>356</v>
      </c>
      <c r="C1456" s="12">
        <v>12.75</v>
      </c>
      <c r="D1456" s="8">
        <f t="shared" si="66"/>
        <v>0.8668693009118541</v>
      </c>
      <c r="E1456" s="8">
        <f t="shared" si="68"/>
        <v>0.99044779845104181</v>
      </c>
      <c r="F1456" t="str">
        <f t="shared" si="67"/>
        <v>C</v>
      </c>
    </row>
    <row r="1457" spans="1:6" x14ac:dyDescent="0.25">
      <c r="A1457">
        <v>1427</v>
      </c>
      <c r="B1457" t="s">
        <v>1429</v>
      </c>
      <c r="C1457" s="12">
        <v>12.75</v>
      </c>
      <c r="D1457" s="8">
        <f t="shared" si="66"/>
        <v>0.86747720364741643</v>
      </c>
      <c r="E1457" s="8">
        <f t="shared" si="68"/>
        <v>0.99051410429258646</v>
      </c>
      <c r="F1457" t="str">
        <f t="shared" si="67"/>
        <v>C</v>
      </c>
    </row>
    <row r="1458" spans="1:6" x14ac:dyDescent="0.25">
      <c r="A1458">
        <v>1428</v>
      </c>
      <c r="B1458" t="s">
        <v>1634</v>
      </c>
      <c r="C1458" s="12">
        <v>12.72</v>
      </c>
      <c r="D1458" s="8">
        <f t="shared" si="66"/>
        <v>0.86808510638297876</v>
      </c>
      <c r="E1458" s="8">
        <f t="shared" si="68"/>
        <v>0.99058025412038631</v>
      </c>
      <c r="F1458" t="str">
        <f t="shared" si="67"/>
        <v>C</v>
      </c>
    </row>
    <row r="1459" spans="1:6" x14ac:dyDescent="0.25">
      <c r="A1459">
        <v>1429</v>
      </c>
      <c r="B1459" t="s">
        <v>872</v>
      </c>
      <c r="C1459" s="12">
        <v>12.7</v>
      </c>
      <c r="D1459" s="8">
        <f t="shared" si="66"/>
        <v>0.86869300911854108</v>
      </c>
      <c r="E1459" s="8">
        <f t="shared" si="68"/>
        <v>0.99064629993902298</v>
      </c>
      <c r="F1459" t="str">
        <f t="shared" si="67"/>
        <v>C</v>
      </c>
    </row>
    <row r="1460" spans="1:6" x14ac:dyDescent="0.25">
      <c r="A1460">
        <v>1430</v>
      </c>
      <c r="B1460" t="s">
        <v>873</v>
      </c>
      <c r="C1460" s="12">
        <v>12.7</v>
      </c>
      <c r="D1460" s="8">
        <f t="shared" si="66"/>
        <v>0.8693009118541033</v>
      </c>
      <c r="E1460" s="8">
        <f t="shared" si="68"/>
        <v>0.99071234575765965</v>
      </c>
      <c r="F1460" t="str">
        <f t="shared" si="67"/>
        <v>C</v>
      </c>
    </row>
    <row r="1461" spans="1:6" x14ac:dyDescent="0.25">
      <c r="A1461">
        <v>1431</v>
      </c>
      <c r="B1461" t="s">
        <v>1451</v>
      </c>
      <c r="C1461" s="12">
        <v>12.600000000000001</v>
      </c>
      <c r="D1461" s="8">
        <f t="shared" si="66"/>
        <v>0.86990881458966562</v>
      </c>
      <c r="E1461" s="8">
        <f t="shared" si="68"/>
        <v>0.99077787153048025</v>
      </c>
      <c r="F1461" t="str">
        <f t="shared" si="67"/>
        <v>C</v>
      </c>
    </row>
    <row r="1462" spans="1:6" x14ac:dyDescent="0.25">
      <c r="A1462">
        <v>1432</v>
      </c>
      <c r="B1462" t="s">
        <v>951</v>
      </c>
      <c r="C1462" s="12">
        <v>12.600000000000001</v>
      </c>
      <c r="D1462" s="8">
        <f t="shared" si="66"/>
        <v>0.87051671732522795</v>
      </c>
      <c r="E1462" s="8">
        <f t="shared" si="68"/>
        <v>0.99084339730330084</v>
      </c>
      <c r="F1462" t="str">
        <f t="shared" si="67"/>
        <v>C</v>
      </c>
    </row>
    <row r="1463" spans="1:6" x14ac:dyDescent="0.25">
      <c r="A1463">
        <v>1433</v>
      </c>
      <c r="B1463" t="s">
        <v>1778</v>
      </c>
      <c r="C1463" s="12">
        <v>12.600000000000001</v>
      </c>
      <c r="D1463" s="8">
        <f t="shared" si="66"/>
        <v>0.87112462006079028</v>
      </c>
      <c r="E1463" s="8">
        <f t="shared" si="68"/>
        <v>0.99090892307612144</v>
      </c>
      <c r="F1463" t="str">
        <f t="shared" si="67"/>
        <v>C</v>
      </c>
    </row>
    <row r="1464" spans="1:6" x14ac:dyDescent="0.25">
      <c r="A1464">
        <v>1434</v>
      </c>
      <c r="B1464" t="s">
        <v>948</v>
      </c>
      <c r="C1464" s="12">
        <v>12.600000000000001</v>
      </c>
      <c r="D1464" s="8">
        <f t="shared" si="66"/>
        <v>0.8717325227963526</v>
      </c>
      <c r="E1464" s="8">
        <f t="shared" si="68"/>
        <v>0.99097444884894204</v>
      </c>
      <c r="F1464" t="str">
        <f t="shared" si="67"/>
        <v>C</v>
      </c>
    </row>
    <row r="1465" spans="1:6" x14ac:dyDescent="0.25">
      <c r="A1465">
        <v>1435</v>
      </c>
      <c r="B1465" t="s">
        <v>1140</v>
      </c>
      <c r="C1465" s="12">
        <v>12.600000000000001</v>
      </c>
      <c r="D1465" s="8">
        <f t="shared" si="66"/>
        <v>0.87234042553191493</v>
      </c>
      <c r="E1465" s="8">
        <f t="shared" si="68"/>
        <v>0.99103997462176263</v>
      </c>
      <c r="F1465" t="str">
        <f t="shared" si="67"/>
        <v>C</v>
      </c>
    </row>
    <row r="1466" spans="1:6" x14ac:dyDescent="0.25">
      <c r="A1466">
        <v>1436</v>
      </c>
      <c r="B1466" t="s">
        <v>963</v>
      </c>
      <c r="C1466" s="12">
        <v>12.600000000000001</v>
      </c>
      <c r="D1466" s="8">
        <f t="shared" si="66"/>
        <v>0.87294832826747726</v>
      </c>
      <c r="E1466" s="8">
        <f t="shared" si="68"/>
        <v>0.99110550039458323</v>
      </c>
      <c r="F1466" t="str">
        <f t="shared" si="67"/>
        <v>C</v>
      </c>
    </row>
    <row r="1467" spans="1:6" x14ac:dyDescent="0.25">
      <c r="A1467">
        <v>1437</v>
      </c>
      <c r="B1467" t="s">
        <v>1320</v>
      </c>
      <c r="C1467" s="12">
        <v>12.600000000000001</v>
      </c>
      <c r="D1467" s="8">
        <f t="shared" si="66"/>
        <v>0.87355623100303947</v>
      </c>
      <c r="E1467" s="8">
        <f t="shared" si="68"/>
        <v>0.99117102616740382</v>
      </c>
      <c r="F1467" t="str">
        <f t="shared" si="67"/>
        <v>C</v>
      </c>
    </row>
    <row r="1468" spans="1:6" x14ac:dyDescent="0.25">
      <c r="A1468">
        <v>1438</v>
      </c>
      <c r="B1468" t="s">
        <v>1763</v>
      </c>
      <c r="C1468" s="12">
        <v>12.600000000000001</v>
      </c>
      <c r="D1468" s="8">
        <f t="shared" si="66"/>
        <v>0.8741641337386018</v>
      </c>
      <c r="E1468" s="8">
        <f t="shared" si="68"/>
        <v>0.99123655194022442</v>
      </c>
      <c r="F1468" t="str">
        <f t="shared" si="67"/>
        <v>C</v>
      </c>
    </row>
    <row r="1469" spans="1:6" x14ac:dyDescent="0.25">
      <c r="A1469">
        <v>1439</v>
      </c>
      <c r="B1469" t="s">
        <v>603</v>
      </c>
      <c r="C1469" s="12">
        <v>12.600000000000001</v>
      </c>
      <c r="D1469" s="8">
        <f t="shared" si="66"/>
        <v>0.87477203647416413</v>
      </c>
      <c r="E1469" s="8">
        <f t="shared" si="68"/>
        <v>0.99130207771304502</v>
      </c>
      <c r="F1469" t="str">
        <f t="shared" si="67"/>
        <v>C</v>
      </c>
    </row>
    <row r="1470" spans="1:6" x14ac:dyDescent="0.25">
      <c r="A1470">
        <v>1440</v>
      </c>
      <c r="B1470" t="s">
        <v>910</v>
      </c>
      <c r="C1470" s="12">
        <v>12.600000000000001</v>
      </c>
      <c r="D1470" s="8">
        <f t="shared" si="66"/>
        <v>0.87537993920972645</v>
      </c>
      <c r="E1470" s="8">
        <f t="shared" si="68"/>
        <v>0.99136760348586561</v>
      </c>
      <c r="F1470" t="str">
        <f t="shared" si="67"/>
        <v>C</v>
      </c>
    </row>
    <row r="1471" spans="1:6" x14ac:dyDescent="0.25">
      <c r="A1471">
        <v>1441</v>
      </c>
      <c r="B1471" t="s">
        <v>355</v>
      </c>
      <c r="C1471" s="12">
        <v>12.6</v>
      </c>
      <c r="D1471" s="8">
        <f t="shared" si="66"/>
        <v>0.87598784194528878</v>
      </c>
      <c r="E1471" s="8">
        <f t="shared" si="68"/>
        <v>0.99143312925868621</v>
      </c>
      <c r="F1471" t="str">
        <f t="shared" si="67"/>
        <v>C</v>
      </c>
    </row>
    <row r="1472" spans="1:6" x14ac:dyDescent="0.25">
      <c r="A1472">
        <v>1442</v>
      </c>
      <c r="B1472" t="s">
        <v>456</v>
      </c>
      <c r="C1472" s="12">
        <v>12.5</v>
      </c>
      <c r="D1472" s="8">
        <f t="shared" si="66"/>
        <v>0.87659574468085111</v>
      </c>
      <c r="E1472" s="8">
        <f t="shared" si="68"/>
        <v>0.99149813498569073</v>
      </c>
      <c r="F1472" t="str">
        <f t="shared" si="67"/>
        <v>C</v>
      </c>
    </row>
    <row r="1473" spans="1:6" x14ac:dyDescent="0.25">
      <c r="A1473">
        <v>1443</v>
      </c>
      <c r="B1473" t="s">
        <v>917</v>
      </c>
      <c r="C1473" s="12">
        <v>12.5</v>
      </c>
      <c r="D1473" s="8">
        <f t="shared" si="66"/>
        <v>0.87720364741641332</v>
      </c>
      <c r="E1473" s="8">
        <f t="shared" si="68"/>
        <v>0.99156314071269525</v>
      </c>
      <c r="F1473" t="str">
        <f t="shared" si="67"/>
        <v>C</v>
      </c>
    </row>
    <row r="1474" spans="1:6" x14ac:dyDescent="0.25">
      <c r="A1474">
        <v>1444</v>
      </c>
      <c r="B1474" t="s">
        <v>1194</v>
      </c>
      <c r="C1474" s="12">
        <v>12.5</v>
      </c>
      <c r="D1474" s="8">
        <f t="shared" si="66"/>
        <v>0.87781155015197565</v>
      </c>
      <c r="E1474" s="8">
        <f t="shared" si="68"/>
        <v>0.99162814643969976</v>
      </c>
      <c r="F1474" t="str">
        <f t="shared" si="67"/>
        <v>C</v>
      </c>
    </row>
    <row r="1475" spans="1:6" x14ac:dyDescent="0.25">
      <c r="A1475">
        <v>1445</v>
      </c>
      <c r="B1475" t="s">
        <v>1461</v>
      </c>
      <c r="C1475" s="12">
        <v>12.5</v>
      </c>
      <c r="D1475" s="8">
        <f t="shared" si="66"/>
        <v>0.87841945288753798</v>
      </c>
      <c r="E1475" s="8">
        <f t="shared" si="68"/>
        <v>0.99169315216670428</v>
      </c>
      <c r="F1475" t="str">
        <f t="shared" si="67"/>
        <v>C</v>
      </c>
    </row>
    <row r="1476" spans="1:6" x14ac:dyDescent="0.25">
      <c r="A1476">
        <v>1446</v>
      </c>
      <c r="B1476" t="s">
        <v>1462</v>
      </c>
      <c r="C1476" s="12">
        <v>12.5</v>
      </c>
      <c r="D1476" s="8">
        <f t="shared" si="66"/>
        <v>0.8790273556231003</v>
      </c>
      <c r="E1476" s="8">
        <f t="shared" si="68"/>
        <v>0.9917581578937088</v>
      </c>
      <c r="F1476" t="str">
        <f t="shared" si="67"/>
        <v>C</v>
      </c>
    </row>
    <row r="1477" spans="1:6" x14ac:dyDescent="0.25">
      <c r="A1477">
        <v>1447</v>
      </c>
      <c r="B1477" t="s">
        <v>479</v>
      </c>
      <c r="C1477" s="12">
        <v>12.5</v>
      </c>
      <c r="D1477" s="8">
        <f t="shared" si="66"/>
        <v>0.87963525835866263</v>
      </c>
      <c r="E1477" s="8">
        <f t="shared" si="68"/>
        <v>0.99182316362071332</v>
      </c>
      <c r="F1477" t="str">
        <f t="shared" si="67"/>
        <v>C</v>
      </c>
    </row>
    <row r="1478" spans="1:6" x14ac:dyDescent="0.25">
      <c r="A1478">
        <v>1448</v>
      </c>
      <c r="B1478" t="s">
        <v>837</v>
      </c>
      <c r="C1478" s="12">
        <v>12.5</v>
      </c>
      <c r="D1478" s="8">
        <f t="shared" si="66"/>
        <v>0.88024316109422496</v>
      </c>
      <c r="E1478" s="8">
        <f t="shared" si="68"/>
        <v>0.99188816934771784</v>
      </c>
      <c r="F1478" t="str">
        <f t="shared" si="67"/>
        <v>C</v>
      </c>
    </row>
    <row r="1479" spans="1:6" x14ac:dyDescent="0.25">
      <c r="A1479">
        <v>1449</v>
      </c>
      <c r="B1479" t="s">
        <v>838</v>
      </c>
      <c r="C1479" s="12">
        <v>12.5</v>
      </c>
      <c r="D1479" s="8">
        <f t="shared" si="66"/>
        <v>0.88085106382978728</v>
      </c>
      <c r="E1479" s="8">
        <f t="shared" si="68"/>
        <v>0.99195317507472236</v>
      </c>
      <c r="F1479" t="str">
        <f t="shared" si="67"/>
        <v>C</v>
      </c>
    </row>
    <row r="1480" spans="1:6" x14ac:dyDescent="0.25">
      <c r="A1480">
        <v>1450</v>
      </c>
      <c r="B1480" t="s">
        <v>1209</v>
      </c>
      <c r="C1480" s="12">
        <v>12.5</v>
      </c>
      <c r="D1480" s="8">
        <f t="shared" si="66"/>
        <v>0.8814589665653495</v>
      </c>
      <c r="E1480" s="8">
        <f t="shared" si="68"/>
        <v>0.99201818080172688</v>
      </c>
      <c r="F1480" t="str">
        <f t="shared" si="67"/>
        <v>C</v>
      </c>
    </row>
    <row r="1481" spans="1:6" x14ac:dyDescent="0.25">
      <c r="A1481">
        <v>1451</v>
      </c>
      <c r="B1481" t="s">
        <v>1665</v>
      </c>
      <c r="C1481" s="12">
        <v>12.48</v>
      </c>
      <c r="D1481" s="8">
        <f t="shared" si="66"/>
        <v>0.88206686930091183</v>
      </c>
      <c r="E1481" s="8">
        <f t="shared" si="68"/>
        <v>0.99208308251956823</v>
      </c>
      <c r="F1481" t="str">
        <f t="shared" si="67"/>
        <v>C</v>
      </c>
    </row>
    <row r="1482" spans="1:6" x14ac:dyDescent="0.25">
      <c r="A1482">
        <v>1452</v>
      </c>
      <c r="B1482" t="s">
        <v>1239</v>
      </c>
      <c r="C1482" s="12">
        <v>12.48</v>
      </c>
      <c r="D1482" s="8">
        <f t="shared" si="66"/>
        <v>0.88267477203647415</v>
      </c>
      <c r="E1482" s="8">
        <f t="shared" si="68"/>
        <v>0.99214798423740957</v>
      </c>
      <c r="F1482" t="str">
        <f t="shared" si="67"/>
        <v>C</v>
      </c>
    </row>
    <row r="1483" spans="1:6" x14ac:dyDescent="0.25">
      <c r="A1483">
        <v>1453</v>
      </c>
      <c r="B1483" t="s">
        <v>1240</v>
      </c>
      <c r="C1483" s="12">
        <v>12.48</v>
      </c>
      <c r="D1483" s="8">
        <f t="shared" si="66"/>
        <v>0.88328267477203648</v>
      </c>
      <c r="E1483" s="8">
        <f t="shared" si="68"/>
        <v>0.99221288595525092</v>
      </c>
      <c r="F1483" t="str">
        <f t="shared" si="67"/>
        <v>C</v>
      </c>
    </row>
    <row r="1484" spans="1:6" x14ac:dyDescent="0.25">
      <c r="A1484">
        <v>1454</v>
      </c>
      <c r="B1484" t="s">
        <v>1242</v>
      </c>
      <c r="C1484" s="12">
        <v>12.48</v>
      </c>
      <c r="D1484" s="8">
        <f t="shared" si="66"/>
        <v>0.88389057750759881</v>
      </c>
      <c r="E1484" s="8">
        <f t="shared" si="68"/>
        <v>0.99227778767309227</v>
      </c>
      <c r="F1484" t="str">
        <f t="shared" si="67"/>
        <v>C</v>
      </c>
    </row>
    <row r="1485" spans="1:6" x14ac:dyDescent="0.25">
      <c r="A1485">
        <v>1455</v>
      </c>
      <c r="B1485" t="s">
        <v>1727</v>
      </c>
      <c r="C1485" s="12">
        <v>12.2</v>
      </c>
      <c r="D1485" s="8">
        <f t="shared" si="66"/>
        <v>0.88449848024316113</v>
      </c>
      <c r="E1485" s="8">
        <f t="shared" si="68"/>
        <v>0.99234123326264867</v>
      </c>
      <c r="F1485" t="str">
        <f t="shared" si="67"/>
        <v>C</v>
      </c>
    </row>
    <row r="1486" spans="1:6" x14ac:dyDescent="0.25">
      <c r="A1486">
        <v>1456</v>
      </c>
      <c r="B1486" t="s">
        <v>759</v>
      </c>
      <c r="C1486" s="12">
        <v>11.9</v>
      </c>
      <c r="D1486" s="8">
        <f t="shared" si="66"/>
        <v>0.88510638297872335</v>
      </c>
      <c r="E1486" s="8">
        <f t="shared" si="68"/>
        <v>0.99240311871475695</v>
      </c>
      <c r="F1486" t="str">
        <f t="shared" si="67"/>
        <v>C</v>
      </c>
    </row>
    <row r="1487" spans="1:6" x14ac:dyDescent="0.25">
      <c r="A1487">
        <v>1457</v>
      </c>
      <c r="B1487" t="s">
        <v>281</v>
      </c>
      <c r="C1487" s="12">
        <v>11.9</v>
      </c>
      <c r="D1487" s="8">
        <f t="shared" si="66"/>
        <v>0.88571428571428568</v>
      </c>
      <c r="E1487" s="8">
        <f t="shared" si="68"/>
        <v>0.99246500416686523</v>
      </c>
      <c r="F1487" t="str">
        <f t="shared" si="67"/>
        <v>C</v>
      </c>
    </row>
    <row r="1488" spans="1:6" x14ac:dyDescent="0.25">
      <c r="A1488">
        <v>1458</v>
      </c>
      <c r="B1488" t="s">
        <v>721</v>
      </c>
      <c r="C1488" s="12">
        <v>11.9</v>
      </c>
      <c r="D1488" s="8">
        <f t="shared" si="66"/>
        <v>0.886322188449848</v>
      </c>
      <c r="E1488" s="8">
        <f t="shared" si="68"/>
        <v>0.99252688961897351</v>
      </c>
      <c r="F1488" t="str">
        <f t="shared" si="67"/>
        <v>C</v>
      </c>
    </row>
    <row r="1489" spans="1:6" x14ac:dyDescent="0.25">
      <c r="A1489">
        <v>1459</v>
      </c>
      <c r="B1489" t="s">
        <v>1561</v>
      </c>
      <c r="C1489" s="12">
        <v>11.9</v>
      </c>
      <c r="D1489" s="8">
        <f t="shared" si="66"/>
        <v>0.88693009118541033</v>
      </c>
      <c r="E1489" s="8">
        <f t="shared" si="68"/>
        <v>0.99258877507108179</v>
      </c>
      <c r="F1489" t="str">
        <f t="shared" si="67"/>
        <v>C</v>
      </c>
    </row>
    <row r="1490" spans="1:6" x14ac:dyDescent="0.25">
      <c r="A1490">
        <v>1460</v>
      </c>
      <c r="B1490" t="s">
        <v>969</v>
      </c>
      <c r="C1490" s="12">
        <v>11.76</v>
      </c>
      <c r="D1490" s="8">
        <f t="shared" si="66"/>
        <v>0.88753799392097266</v>
      </c>
      <c r="E1490" s="8">
        <f t="shared" si="68"/>
        <v>0.99264993245904765</v>
      </c>
      <c r="F1490" t="str">
        <f t="shared" si="67"/>
        <v>C</v>
      </c>
    </row>
    <row r="1491" spans="1:6" x14ac:dyDescent="0.25">
      <c r="A1491">
        <v>1461</v>
      </c>
      <c r="B1491" t="s">
        <v>416</v>
      </c>
      <c r="C1491" s="12">
        <v>11.7</v>
      </c>
      <c r="D1491" s="8">
        <f t="shared" si="66"/>
        <v>0.88814589665653498</v>
      </c>
      <c r="E1491" s="8">
        <f t="shared" si="68"/>
        <v>0.99271077781952388</v>
      </c>
      <c r="F1491" t="str">
        <f t="shared" si="67"/>
        <v>C</v>
      </c>
    </row>
    <row r="1492" spans="1:6" x14ac:dyDescent="0.25">
      <c r="A1492">
        <v>1462</v>
      </c>
      <c r="B1492" t="s">
        <v>775</v>
      </c>
      <c r="C1492" s="12">
        <v>11.7</v>
      </c>
      <c r="D1492" s="8">
        <f t="shared" si="66"/>
        <v>0.88875379939209731</v>
      </c>
      <c r="E1492" s="8">
        <f t="shared" si="68"/>
        <v>0.99277162318000012</v>
      </c>
      <c r="F1492" t="str">
        <f t="shared" si="67"/>
        <v>C</v>
      </c>
    </row>
    <row r="1493" spans="1:6" x14ac:dyDescent="0.25">
      <c r="A1493">
        <v>1463</v>
      </c>
      <c r="B1493" t="s">
        <v>844</v>
      </c>
      <c r="C1493" s="12">
        <v>11.7</v>
      </c>
      <c r="D1493" s="8">
        <f t="shared" si="66"/>
        <v>0.88936170212765953</v>
      </c>
      <c r="E1493" s="8">
        <f t="shared" si="68"/>
        <v>0.99283246854047635</v>
      </c>
      <c r="F1493" t="str">
        <f t="shared" si="67"/>
        <v>C</v>
      </c>
    </row>
    <row r="1494" spans="1:6" x14ac:dyDescent="0.25">
      <c r="A1494">
        <v>1464</v>
      </c>
      <c r="B1494" t="s">
        <v>817</v>
      </c>
      <c r="C1494" s="12">
        <v>11.7</v>
      </c>
      <c r="D1494" s="8">
        <f t="shared" si="66"/>
        <v>0.88996960486322185</v>
      </c>
      <c r="E1494" s="8">
        <f t="shared" si="68"/>
        <v>0.99289331390095259</v>
      </c>
      <c r="F1494" t="str">
        <f t="shared" si="67"/>
        <v>C</v>
      </c>
    </row>
    <row r="1495" spans="1:6" x14ac:dyDescent="0.25">
      <c r="A1495">
        <v>1465</v>
      </c>
      <c r="B1495" t="s">
        <v>1648</v>
      </c>
      <c r="C1495" s="12">
        <v>11.399999999999999</v>
      </c>
      <c r="D1495" s="8">
        <f t="shared" si="66"/>
        <v>0.89057750759878418</v>
      </c>
      <c r="E1495" s="8">
        <f t="shared" si="68"/>
        <v>0.99295259912398071</v>
      </c>
      <c r="F1495" t="str">
        <f t="shared" si="67"/>
        <v>C</v>
      </c>
    </row>
    <row r="1496" spans="1:6" x14ac:dyDescent="0.25">
      <c r="A1496">
        <v>1466</v>
      </c>
      <c r="B1496" t="s">
        <v>1080</v>
      </c>
      <c r="C1496" s="12">
        <v>10.79</v>
      </c>
      <c r="D1496" s="8">
        <f t="shared" si="66"/>
        <v>0.89118541033434651</v>
      </c>
      <c r="E1496" s="8">
        <f t="shared" si="68"/>
        <v>0.99300871206753105</v>
      </c>
      <c r="F1496" t="str">
        <f t="shared" si="67"/>
        <v>C</v>
      </c>
    </row>
    <row r="1497" spans="1:6" x14ac:dyDescent="0.25">
      <c r="A1497">
        <v>1467</v>
      </c>
      <c r="B1497" t="s">
        <v>1279</v>
      </c>
      <c r="C1497" s="12">
        <v>10.5</v>
      </c>
      <c r="D1497" s="8">
        <f t="shared" si="66"/>
        <v>0.89179331306990883</v>
      </c>
      <c r="E1497" s="8">
        <f t="shared" si="68"/>
        <v>0.99306331687821492</v>
      </c>
      <c r="F1497" t="str">
        <f t="shared" si="67"/>
        <v>C</v>
      </c>
    </row>
    <row r="1498" spans="1:6" x14ac:dyDescent="0.25">
      <c r="A1498">
        <v>1468</v>
      </c>
      <c r="B1498" t="s">
        <v>1423</v>
      </c>
      <c r="C1498" s="12">
        <v>10.5</v>
      </c>
      <c r="D1498" s="8">
        <f t="shared" si="66"/>
        <v>0.89240121580547116</v>
      </c>
      <c r="E1498" s="8">
        <f t="shared" si="68"/>
        <v>0.99311792168889879</v>
      </c>
      <c r="F1498" t="str">
        <f t="shared" si="67"/>
        <v>C</v>
      </c>
    </row>
    <row r="1499" spans="1:6" x14ac:dyDescent="0.25">
      <c r="A1499">
        <v>1469</v>
      </c>
      <c r="B1499" t="s">
        <v>404</v>
      </c>
      <c r="C1499" s="12">
        <v>10.5</v>
      </c>
      <c r="D1499" s="8">
        <f t="shared" si="66"/>
        <v>0.89300911854103349</v>
      </c>
      <c r="E1499" s="8">
        <f t="shared" si="68"/>
        <v>0.99317252649958265</v>
      </c>
      <c r="F1499" t="str">
        <f t="shared" si="67"/>
        <v>C</v>
      </c>
    </row>
    <row r="1500" spans="1:6" x14ac:dyDescent="0.25">
      <c r="A1500">
        <v>1470</v>
      </c>
      <c r="B1500" t="s">
        <v>1285</v>
      </c>
      <c r="C1500" s="12">
        <v>10.5</v>
      </c>
      <c r="D1500" s="8">
        <f t="shared" si="66"/>
        <v>0.8936170212765957</v>
      </c>
      <c r="E1500" s="8">
        <f t="shared" si="68"/>
        <v>0.99322713131026652</v>
      </c>
      <c r="F1500" t="str">
        <f t="shared" si="67"/>
        <v>C</v>
      </c>
    </row>
    <row r="1501" spans="1:6" x14ac:dyDescent="0.25">
      <c r="A1501">
        <v>1471</v>
      </c>
      <c r="B1501" t="s">
        <v>1235</v>
      </c>
      <c r="C1501" s="12">
        <v>10.5</v>
      </c>
      <c r="D1501" s="8">
        <f t="shared" si="66"/>
        <v>0.89422492401215803</v>
      </c>
      <c r="E1501" s="8">
        <f t="shared" si="68"/>
        <v>0.99328173612095039</v>
      </c>
      <c r="F1501" t="str">
        <f t="shared" si="67"/>
        <v>C</v>
      </c>
    </row>
    <row r="1502" spans="1:6" x14ac:dyDescent="0.25">
      <c r="A1502">
        <v>1472</v>
      </c>
      <c r="B1502" t="s">
        <v>397</v>
      </c>
      <c r="C1502" s="12">
        <v>10.5</v>
      </c>
      <c r="D1502" s="8">
        <f t="shared" si="66"/>
        <v>0.89483282674772036</v>
      </c>
      <c r="E1502" s="8">
        <f t="shared" si="68"/>
        <v>0.99333634093163425</v>
      </c>
      <c r="F1502" t="str">
        <f t="shared" si="67"/>
        <v>C</v>
      </c>
    </row>
    <row r="1503" spans="1:6" x14ac:dyDescent="0.25">
      <c r="A1503">
        <v>1473</v>
      </c>
      <c r="B1503" t="s">
        <v>638</v>
      </c>
      <c r="C1503" s="12">
        <v>10.5</v>
      </c>
      <c r="D1503" s="8">
        <f t="shared" ref="D1503:D1566" si="69">A1503/$C$3</f>
        <v>0.89544072948328268</v>
      </c>
      <c r="E1503" s="8">
        <f t="shared" si="68"/>
        <v>0.99339094574231812</v>
      </c>
      <c r="F1503" t="str">
        <f t="shared" ref="F1503:F1566" si="70">IF(E1503&lt;$C$7,$B$7,IF(E1503&lt;$C$7+$C$8,$B$8,$B$9))</f>
        <v>C</v>
      </c>
    </row>
    <row r="1504" spans="1:6" x14ac:dyDescent="0.25">
      <c r="A1504">
        <v>1474</v>
      </c>
      <c r="B1504" t="s">
        <v>1551</v>
      </c>
      <c r="C1504" s="12">
        <v>10.4</v>
      </c>
      <c r="D1504" s="8">
        <f t="shared" si="69"/>
        <v>0.89604863221884501</v>
      </c>
      <c r="E1504" s="8">
        <f t="shared" ref="E1504:E1567" si="71">C1504/$C$4+E1503</f>
        <v>0.99344503050718591</v>
      </c>
      <c r="F1504" t="str">
        <f t="shared" si="70"/>
        <v>C</v>
      </c>
    </row>
    <row r="1505" spans="1:6" x14ac:dyDescent="0.25">
      <c r="A1505">
        <v>1475</v>
      </c>
      <c r="B1505" t="s">
        <v>586</v>
      </c>
      <c r="C1505" s="12">
        <v>10.4</v>
      </c>
      <c r="D1505" s="8">
        <f t="shared" si="69"/>
        <v>0.89665653495440734</v>
      </c>
      <c r="E1505" s="8">
        <f t="shared" si="71"/>
        <v>0.9934991152720537</v>
      </c>
      <c r="F1505" t="str">
        <f t="shared" si="70"/>
        <v>C</v>
      </c>
    </row>
    <row r="1506" spans="1:6" x14ac:dyDescent="0.25">
      <c r="A1506">
        <v>1476</v>
      </c>
      <c r="B1506" t="s">
        <v>95</v>
      </c>
      <c r="C1506" s="12">
        <v>10.199999999999999</v>
      </c>
      <c r="D1506" s="8">
        <f t="shared" si="69"/>
        <v>0.89726443768996955</v>
      </c>
      <c r="E1506" s="8">
        <f t="shared" si="71"/>
        <v>0.99355215994528945</v>
      </c>
      <c r="F1506" t="str">
        <f t="shared" si="70"/>
        <v>C</v>
      </c>
    </row>
    <row r="1507" spans="1:6" x14ac:dyDescent="0.25">
      <c r="A1507">
        <v>1477</v>
      </c>
      <c r="B1507" t="s">
        <v>1441</v>
      </c>
      <c r="C1507" s="12">
        <v>10.199999999999999</v>
      </c>
      <c r="D1507" s="8">
        <f t="shared" si="69"/>
        <v>0.89787234042553188</v>
      </c>
      <c r="E1507" s="8">
        <f t="shared" si="71"/>
        <v>0.9936052046185252</v>
      </c>
      <c r="F1507" t="str">
        <f t="shared" si="70"/>
        <v>C</v>
      </c>
    </row>
    <row r="1508" spans="1:6" x14ac:dyDescent="0.25">
      <c r="A1508">
        <v>1478</v>
      </c>
      <c r="B1508" t="s">
        <v>1254</v>
      </c>
      <c r="C1508" s="12">
        <v>10.199999999999999</v>
      </c>
      <c r="D1508" s="8">
        <f t="shared" si="69"/>
        <v>0.89848024316109421</v>
      </c>
      <c r="E1508" s="8">
        <f t="shared" si="71"/>
        <v>0.99365824929176094</v>
      </c>
      <c r="F1508" t="str">
        <f t="shared" si="70"/>
        <v>C</v>
      </c>
    </row>
    <row r="1509" spans="1:6" x14ac:dyDescent="0.25">
      <c r="A1509">
        <v>1479</v>
      </c>
      <c r="B1509" t="s">
        <v>1314</v>
      </c>
      <c r="C1509" s="12">
        <v>10.199999999999999</v>
      </c>
      <c r="D1509" s="8">
        <f t="shared" si="69"/>
        <v>0.89908814589665653</v>
      </c>
      <c r="E1509" s="8">
        <f t="shared" si="71"/>
        <v>0.99371129396499669</v>
      </c>
      <c r="F1509" t="str">
        <f t="shared" si="70"/>
        <v>C</v>
      </c>
    </row>
    <row r="1510" spans="1:6" x14ac:dyDescent="0.25">
      <c r="A1510">
        <v>1480</v>
      </c>
      <c r="B1510" t="s">
        <v>438</v>
      </c>
      <c r="C1510" s="12">
        <v>10.199999999999999</v>
      </c>
      <c r="D1510" s="8">
        <f t="shared" si="69"/>
        <v>0.89969604863221886</v>
      </c>
      <c r="E1510" s="8">
        <f t="shared" si="71"/>
        <v>0.99376433863823244</v>
      </c>
      <c r="F1510" t="str">
        <f t="shared" si="70"/>
        <v>C</v>
      </c>
    </row>
    <row r="1511" spans="1:6" x14ac:dyDescent="0.25">
      <c r="A1511">
        <v>1481</v>
      </c>
      <c r="B1511" t="s">
        <v>1157</v>
      </c>
      <c r="C1511" s="12">
        <v>10.199999999999999</v>
      </c>
      <c r="D1511" s="8">
        <f t="shared" si="69"/>
        <v>0.90030395136778119</v>
      </c>
      <c r="E1511" s="8">
        <f t="shared" si="71"/>
        <v>0.99381738331146818</v>
      </c>
      <c r="F1511" t="str">
        <f t="shared" si="70"/>
        <v>C</v>
      </c>
    </row>
    <row r="1512" spans="1:6" x14ac:dyDescent="0.25">
      <c r="A1512">
        <v>1482</v>
      </c>
      <c r="B1512" t="s">
        <v>1750</v>
      </c>
      <c r="C1512" s="12">
        <v>10.199999999999999</v>
      </c>
      <c r="D1512" s="8">
        <f t="shared" si="69"/>
        <v>0.90091185410334351</v>
      </c>
      <c r="E1512" s="8">
        <f t="shared" si="71"/>
        <v>0.99387042798470393</v>
      </c>
      <c r="F1512" t="str">
        <f t="shared" si="70"/>
        <v>C</v>
      </c>
    </row>
    <row r="1513" spans="1:6" x14ac:dyDescent="0.25">
      <c r="A1513">
        <v>1483</v>
      </c>
      <c r="B1513" t="s">
        <v>1042</v>
      </c>
      <c r="C1513" s="12">
        <v>10.199999999999999</v>
      </c>
      <c r="D1513" s="8">
        <f t="shared" si="69"/>
        <v>0.90151975683890573</v>
      </c>
      <c r="E1513" s="8">
        <f t="shared" si="71"/>
        <v>0.99392347265793968</v>
      </c>
      <c r="F1513" t="str">
        <f t="shared" si="70"/>
        <v>C</v>
      </c>
    </row>
    <row r="1514" spans="1:6" x14ac:dyDescent="0.25">
      <c r="A1514">
        <v>1484</v>
      </c>
      <c r="B1514" t="s">
        <v>1043</v>
      </c>
      <c r="C1514" s="12">
        <v>10.199999999999999</v>
      </c>
      <c r="D1514" s="8">
        <f t="shared" si="69"/>
        <v>0.90212765957446805</v>
      </c>
      <c r="E1514" s="8">
        <f t="shared" si="71"/>
        <v>0.99397651733117542</v>
      </c>
      <c r="F1514" t="str">
        <f t="shared" si="70"/>
        <v>C</v>
      </c>
    </row>
    <row r="1515" spans="1:6" x14ac:dyDescent="0.25">
      <c r="A1515">
        <v>1485</v>
      </c>
      <c r="B1515" t="s">
        <v>108</v>
      </c>
      <c r="C1515" s="12">
        <v>10.199999999999999</v>
      </c>
      <c r="D1515" s="8">
        <f t="shared" si="69"/>
        <v>0.90273556231003038</v>
      </c>
      <c r="E1515" s="8">
        <f t="shared" si="71"/>
        <v>0.99402956200441117</v>
      </c>
      <c r="F1515" t="str">
        <f t="shared" si="70"/>
        <v>C</v>
      </c>
    </row>
    <row r="1516" spans="1:6" x14ac:dyDescent="0.25">
      <c r="A1516">
        <v>1486</v>
      </c>
      <c r="B1516" t="s">
        <v>1030</v>
      </c>
      <c r="C1516" s="12">
        <v>10.199999999999999</v>
      </c>
      <c r="D1516" s="8">
        <f t="shared" si="69"/>
        <v>0.90334346504559271</v>
      </c>
      <c r="E1516" s="8">
        <f t="shared" si="71"/>
        <v>0.99408260667764692</v>
      </c>
      <c r="F1516" t="str">
        <f t="shared" si="70"/>
        <v>C</v>
      </c>
    </row>
    <row r="1517" spans="1:6" x14ac:dyDescent="0.25">
      <c r="A1517">
        <v>1487</v>
      </c>
      <c r="B1517" t="s">
        <v>1064</v>
      </c>
      <c r="C1517" s="12">
        <v>10.199999999999999</v>
      </c>
      <c r="D1517" s="8">
        <f t="shared" si="69"/>
        <v>0.90395136778115504</v>
      </c>
      <c r="E1517" s="8">
        <f t="shared" si="71"/>
        <v>0.99413565135088267</v>
      </c>
      <c r="F1517" t="str">
        <f t="shared" si="70"/>
        <v>C</v>
      </c>
    </row>
    <row r="1518" spans="1:6" x14ac:dyDescent="0.25">
      <c r="A1518">
        <v>1488</v>
      </c>
      <c r="B1518" t="s">
        <v>1806</v>
      </c>
      <c r="C1518" s="12">
        <v>10.199999999999999</v>
      </c>
      <c r="D1518" s="8">
        <f t="shared" si="69"/>
        <v>0.90455927051671736</v>
      </c>
      <c r="E1518" s="8">
        <f t="shared" si="71"/>
        <v>0.99418869602411841</v>
      </c>
      <c r="F1518" t="str">
        <f t="shared" si="70"/>
        <v>C</v>
      </c>
    </row>
    <row r="1519" spans="1:6" x14ac:dyDescent="0.25">
      <c r="A1519">
        <v>1489</v>
      </c>
      <c r="B1519" t="s">
        <v>96</v>
      </c>
      <c r="C1519" s="12">
        <v>10.199999999999999</v>
      </c>
      <c r="D1519" s="8">
        <f t="shared" si="69"/>
        <v>0.90516717325227969</v>
      </c>
      <c r="E1519" s="8">
        <f t="shared" si="71"/>
        <v>0.99424174069735416</v>
      </c>
      <c r="F1519" t="str">
        <f t="shared" si="70"/>
        <v>C</v>
      </c>
    </row>
    <row r="1520" spans="1:6" x14ac:dyDescent="0.25">
      <c r="A1520">
        <v>1490</v>
      </c>
      <c r="B1520" t="s">
        <v>841</v>
      </c>
      <c r="C1520" s="12">
        <v>10.199999999999999</v>
      </c>
      <c r="D1520" s="8">
        <f t="shared" si="69"/>
        <v>0.9057750759878419</v>
      </c>
      <c r="E1520" s="8">
        <f t="shared" si="71"/>
        <v>0.99429478537058991</v>
      </c>
      <c r="F1520" t="str">
        <f t="shared" si="70"/>
        <v>C</v>
      </c>
    </row>
    <row r="1521" spans="1:6" x14ac:dyDescent="0.25">
      <c r="A1521">
        <v>1491</v>
      </c>
      <c r="B1521" t="s">
        <v>92</v>
      </c>
      <c r="C1521" s="12">
        <v>10.199999999999999</v>
      </c>
      <c r="D1521" s="8">
        <f t="shared" si="69"/>
        <v>0.90638297872340423</v>
      </c>
      <c r="E1521" s="8">
        <f t="shared" si="71"/>
        <v>0.99434783004382565</v>
      </c>
      <c r="F1521" t="str">
        <f t="shared" si="70"/>
        <v>C</v>
      </c>
    </row>
    <row r="1522" spans="1:6" x14ac:dyDescent="0.25">
      <c r="A1522">
        <v>1492</v>
      </c>
      <c r="B1522" t="s">
        <v>1596</v>
      </c>
      <c r="C1522" s="12">
        <v>10.199999999999999</v>
      </c>
      <c r="D1522" s="8">
        <f t="shared" si="69"/>
        <v>0.90699088145896656</v>
      </c>
      <c r="E1522" s="8">
        <f t="shared" si="71"/>
        <v>0.9944008747170614</v>
      </c>
      <c r="F1522" t="str">
        <f t="shared" si="70"/>
        <v>C</v>
      </c>
    </row>
    <row r="1523" spans="1:6" x14ac:dyDescent="0.25">
      <c r="A1523">
        <v>1493</v>
      </c>
      <c r="B1523" t="s">
        <v>73</v>
      </c>
      <c r="C1523" s="12">
        <v>10.199999999999999</v>
      </c>
      <c r="D1523" s="8">
        <f t="shared" si="69"/>
        <v>0.90759878419452888</v>
      </c>
      <c r="E1523" s="8">
        <f t="shared" si="71"/>
        <v>0.99445391939029715</v>
      </c>
      <c r="F1523" t="str">
        <f t="shared" si="70"/>
        <v>C</v>
      </c>
    </row>
    <row r="1524" spans="1:6" x14ac:dyDescent="0.25">
      <c r="A1524">
        <v>1494</v>
      </c>
      <c r="B1524" t="s">
        <v>836</v>
      </c>
      <c r="C1524" s="12">
        <v>10.199999999999999</v>
      </c>
      <c r="D1524" s="8">
        <f t="shared" si="69"/>
        <v>0.90820668693009121</v>
      </c>
      <c r="E1524" s="8">
        <f t="shared" si="71"/>
        <v>0.99450696406353289</v>
      </c>
      <c r="F1524" t="str">
        <f t="shared" si="70"/>
        <v>C</v>
      </c>
    </row>
    <row r="1525" spans="1:6" x14ac:dyDescent="0.25">
      <c r="A1525">
        <v>1495</v>
      </c>
      <c r="B1525" t="s">
        <v>665</v>
      </c>
      <c r="C1525" s="12">
        <v>10.199999999999999</v>
      </c>
      <c r="D1525" s="8">
        <f t="shared" si="69"/>
        <v>0.90881458966565354</v>
      </c>
      <c r="E1525" s="8">
        <f t="shared" si="71"/>
        <v>0.99456000873676864</v>
      </c>
      <c r="F1525" t="str">
        <f t="shared" si="70"/>
        <v>C</v>
      </c>
    </row>
    <row r="1526" spans="1:6" x14ac:dyDescent="0.25">
      <c r="A1526">
        <v>1496</v>
      </c>
      <c r="B1526" t="s">
        <v>1323</v>
      </c>
      <c r="C1526" s="12">
        <v>10.199999999999999</v>
      </c>
      <c r="D1526" s="8">
        <f t="shared" si="69"/>
        <v>0.90942249240121575</v>
      </c>
      <c r="E1526" s="8">
        <f t="shared" si="71"/>
        <v>0.99461305341000439</v>
      </c>
      <c r="F1526" t="str">
        <f t="shared" si="70"/>
        <v>C</v>
      </c>
    </row>
    <row r="1527" spans="1:6" x14ac:dyDescent="0.25">
      <c r="A1527">
        <v>1497</v>
      </c>
      <c r="B1527" t="s">
        <v>835</v>
      </c>
      <c r="C1527" s="12">
        <v>10.199999999999999</v>
      </c>
      <c r="D1527" s="8">
        <f t="shared" si="69"/>
        <v>0.91003039513677808</v>
      </c>
      <c r="E1527" s="8">
        <f t="shared" si="71"/>
        <v>0.99466609808324014</v>
      </c>
      <c r="F1527" t="str">
        <f t="shared" si="70"/>
        <v>C</v>
      </c>
    </row>
    <row r="1528" spans="1:6" x14ac:dyDescent="0.25">
      <c r="A1528">
        <v>1498</v>
      </c>
      <c r="B1528" t="s">
        <v>861</v>
      </c>
      <c r="C1528" s="12">
        <v>10.199999999999999</v>
      </c>
      <c r="D1528" s="8">
        <f t="shared" si="69"/>
        <v>0.91063829787234041</v>
      </c>
      <c r="E1528" s="8">
        <f t="shared" si="71"/>
        <v>0.99471914275647588</v>
      </c>
      <c r="F1528" t="str">
        <f t="shared" si="70"/>
        <v>C</v>
      </c>
    </row>
    <row r="1529" spans="1:6" x14ac:dyDescent="0.25">
      <c r="A1529">
        <v>1499</v>
      </c>
      <c r="B1529" t="s">
        <v>1447</v>
      </c>
      <c r="C1529" s="12">
        <v>10.199999999999999</v>
      </c>
      <c r="D1529" s="8">
        <f t="shared" si="69"/>
        <v>0.91124620060790273</v>
      </c>
      <c r="E1529" s="8">
        <f t="shared" si="71"/>
        <v>0.99477218742971163</v>
      </c>
      <c r="F1529" t="str">
        <f t="shared" si="70"/>
        <v>C</v>
      </c>
    </row>
    <row r="1530" spans="1:6" x14ac:dyDescent="0.25">
      <c r="A1530">
        <v>1500</v>
      </c>
      <c r="B1530" t="s">
        <v>94</v>
      </c>
      <c r="C1530" s="12">
        <v>10.199999999999999</v>
      </c>
      <c r="D1530" s="8">
        <f t="shared" si="69"/>
        <v>0.91185410334346506</v>
      </c>
      <c r="E1530" s="8">
        <f t="shared" si="71"/>
        <v>0.99482523210294738</v>
      </c>
      <c r="F1530" t="str">
        <f t="shared" si="70"/>
        <v>C</v>
      </c>
    </row>
    <row r="1531" spans="1:6" x14ac:dyDescent="0.25">
      <c r="A1531">
        <v>1501</v>
      </c>
      <c r="B1531" t="s">
        <v>648</v>
      </c>
      <c r="C1531" s="12">
        <v>10.199999999999999</v>
      </c>
      <c r="D1531" s="8">
        <f t="shared" si="69"/>
        <v>0.91246200607902739</v>
      </c>
      <c r="E1531" s="8">
        <f t="shared" si="71"/>
        <v>0.99487827677618312</v>
      </c>
      <c r="F1531" t="str">
        <f t="shared" si="70"/>
        <v>C</v>
      </c>
    </row>
    <row r="1532" spans="1:6" x14ac:dyDescent="0.25">
      <c r="A1532">
        <v>1502</v>
      </c>
      <c r="B1532" t="s">
        <v>855</v>
      </c>
      <c r="C1532" s="12">
        <v>10.199999999999999</v>
      </c>
      <c r="D1532" s="8">
        <f t="shared" si="69"/>
        <v>0.91306990881458971</v>
      </c>
      <c r="E1532" s="8">
        <f t="shared" si="71"/>
        <v>0.99493132144941887</v>
      </c>
      <c r="F1532" t="str">
        <f t="shared" si="70"/>
        <v>C</v>
      </c>
    </row>
    <row r="1533" spans="1:6" x14ac:dyDescent="0.25">
      <c r="A1533">
        <v>1503</v>
      </c>
      <c r="B1533" t="s">
        <v>1667</v>
      </c>
      <c r="C1533" s="12">
        <v>10.199999999999999</v>
      </c>
      <c r="D1533" s="8">
        <f t="shared" si="69"/>
        <v>0.91367781155015193</v>
      </c>
      <c r="E1533" s="8">
        <f t="shared" si="71"/>
        <v>0.99498436612265462</v>
      </c>
      <c r="F1533" t="str">
        <f t="shared" si="70"/>
        <v>C</v>
      </c>
    </row>
    <row r="1534" spans="1:6" x14ac:dyDescent="0.25">
      <c r="A1534">
        <v>1504</v>
      </c>
      <c r="B1534" t="s">
        <v>777</v>
      </c>
      <c r="C1534" s="12">
        <v>10.199999999999999</v>
      </c>
      <c r="D1534" s="8">
        <f t="shared" si="69"/>
        <v>0.91428571428571426</v>
      </c>
      <c r="E1534" s="8">
        <f t="shared" si="71"/>
        <v>0.99503741079589036</v>
      </c>
      <c r="F1534" t="str">
        <f t="shared" si="70"/>
        <v>C</v>
      </c>
    </row>
    <row r="1535" spans="1:6" x14ac:dyDescent="0.25">
      <c r="A1535">
        <v>1505</v>
      </c>
      <c r="B1535" t="s">
        <v>1559</v>
      </c>
      <c r="C1535" s="12">
        <v>10.199999999999999</v>
      </c>
      <c r="D1535" s="8">
        <f t="shared" si="69"/>
        <v>0.91489361702127658</v>
      </c>
      <c r="E1535" s="8">
        <f t="shared" si="71"/>
        <v>0.99509045546912611</v>
      </c>
      <c r="F1535" t="str">
        <f t="shared" si="70"/>
        <v>C</v>
      </c>
    </row>
    <row r="1536" spans="1:6" x14ac:dyDescent="0.25">
      <c r="A1536">
        <v>1506</v>
      </c>
      <c r="B1536" t="s">
        <v>830</v>
      </c>
      <c r="C1536" s="12">
        <v>10.08</v>
      </c>
      <c r="D1536" s="8">
        <f t="shared" si="69"/>
        <v>0.91550151975683891</v>
      </c>
      <c r="E1536" s="8">
        <f t="shared" si="71"/>
        <v>0.99514287608738261</v>
      </c>
      <c r="F1536" t="str">
        <f t="shared" si="70"/>
        <v>C</v>
      </c>
    </row>
    <row r="1537" spans="1:6" x14ac:dyDescent="0.25">
      <c r="A1537">
        <v>1507</v>
      </c>
      <c r="B1537" t="s">
        <v>571</v>
      </c>
      <c r="C1537" s="12">
        <v>10.08</v>
      </c>
      <c r="D1537" s="8">
        <f t="shared" si="69"/>
        <v>0.91610942249240124</v>
      </c>
      <c r="E1537" s="8">
        <f t="shared" si="71"/>
        <v>0.99519529670563911</v>
      </c>
      <c r="F1537" t="str">
        <f t="shared" si="70"/>
        <v>C</v>
      </c>
    </row>
    <row r="1538" spans="1:6" x14ac:dyDescent="0.25">
      <c r="A1538">
        <v>1508</v>
      </c>
      <c r="B1538" t="s">
        <v>518</v>
      </c>
      <c r="C1538" s="12">
        <v>10.08</v>
      </c>
      <c r="D1538" s="8">
        <f t="shared" si="69"/>
        <v>0.91671732522796356</v>
      </c>
      <c r="E1538" s="8">
        <f t="shared" si="71"/>
        <v>0.99524771732389561</v>
      </c>
      <c r="F1538" t="str">
        <f t="shared" si="70"/>
        <v>C</v>
      </c>
    </row>
    <row r="1539" spans="1:6" x14ac:dyDescent="0.25">
      <c r="A1539">
        <v>1509</v>
      </c>
      <c r="B1539" t="s">
        <v>801</v>
      </c>
      <c r="C1539" s="12">
        <v>10.08</v>
      </c>
      <c r="D1539" s="8">
        <f t="shared" si="69"/>
        <v>0.91732522796352589</v>
      </c>
      <c r="E1539" s="8">
        <f t="shared" si="71"/>
        <v>0.99530013794215211</v>
      </c>
      <c r="F1539" t="str">
        <f t="shared" si="70"/>
        <v>C</v>
      </c>
    </row>
    <row r="1540" spans="1:6" x14ac:dyDescent="0.25">
      <c r="A1540">
        <v>1510</v>
      </c>
      <c r="B1540" t="s">
        <v>1747</v>
      </c>
      <c r="C1540" s="12">
        <v>10.08</v>
      </c>
      <c r="D1540" s="8">
        <f t="shared" si="69"/>
        <v>0.91793313069908811</v>
      </c>
      <c r="E1540" s="8">
        <f t="shared" si="71"/>
        <v>0.99535255856040861</v>
      </c>
      <c r="F1540" t="str">
        <f t="shared" si="70"/>
        <v>C</v>
      </c>
    </row>
    <row r="1541" spans="1:6" x14ac:dyDescent="0.25">
      <c r="A1541">
        <v>1511</v>
      </c>
      <c r="B1541" t="s">
        <v>514</v>
      </c>
      <c r="C1541" s="12">
        <v>10.08</v>
      </c>
      <c r="D1541" s="8">
        <f t="shared" si="69"/>
        <v>0.91854103343465043</v>
      </c>
      <c r="E1541" s="8">
        <f t="shared" si="71"/>
        <v>0.99540497917866511</v>
      </c>
      <c r="F1541" t="str">
        <f t="shared" si="70"/>
        <v>C</v>
      </c>
    </row>
    <row r="1542" spans="1:6" x14ac:dyDescent="0.25">
      <c r="A1542">
        <v>1512</v>
      </c>
      <c r="B1542" t="s">
        <v>1178</v>
      </c>
      <c r="C1542" s="12">
        <v>10.08</v>
      </c>
      <c r="D1542" s="8">
        <f t="shared" si="69"/>
        <v>0.91914893617021276</v>
      </c>
      <c r="E1542" s="8">
        <f t="shared" si="71"/>
        <v>0.9954573997969216</v>
      </c>
      <c r="F1542" t="str">
        <f t="shared" si="70"/>
        <v>C</v>
      </c>
    </row>
    <row r="1543" spans="1:6" x14ac:dyDescent="0.25">
      <c r="A1543">
        <v>1513</v>
      </c>
      <c r="B1543" t="s">
        <v>391</v>
      </c>
      <c r="C1543" s="12">
        <v>10.08</v>
      </c>
      <c r="D1543" s="8">
        <f t="shared" si="69"/>
        <v>0.91975683890577509</v>
      </c>
      <c r="E1543" s="8">
        <f t="shared" si="71"/>
        <v>0.9955098204151781</v>
      </c>
      <c r="F1543" t="str">
        <f t="shared" si="70"/>
        <v>C</v>
      </c>
    </row>
    <row r="1544" spans="1:6" x14ac:dyDescent="0.25">
      <c r="A1544">
        <v>1514</v>
      </c>
      <c r="B1544" t="s">
        <v>1177</v>
      </c>
      <c r="C1544" s="12">
        <v>10.08</v>
      </c>
      <c r="D1544" s="8">
        <f t="shared" si="69"/>
        <v>0.92036474164133741</v>
      </c>
      <c r="E1544" s="8">
        <f t="shared" si="71"/>
        <v>0.9955622410334346</v>
      </c>
      <c r="F1544" t="str">
        <f t="shared" si="70"/>
        <v>C</v>
      </c>
    </row>
    <row r="1545" spans="1:6" x14ac:dyDescent="0.25">
      <c r="A1545">
        <v>1515</v>
      </c>
      <c r="B1545" t="s">
        <v>1566</v>
      </c>
      <c r="C1545" s="12">
        <v>10.08</v>
      </c>
      <c r="D1545" s="8">
        <f t="shared" si="69"/>
        <v>0.92097264437689974</v>
      </c>
      <c r="E1545" s="8">
        <f t="shared" si="71"/>
        <v>0.9956146616516911</v>
      </c>
      <c r="F1545" t="str">
        <f t="shared" si="70"/>
        <v>C</v>
      </c>
    </row>
    <row r="1546" spans="1:6" x14ac:dyDescent="0.25">
      <c r="A1546">
        <v>1516</v>
      </c>
      <c r="B1546" t="s">
        <v>1604</v>
      </c>
      <c r="C1546" s="12">
        <v>10.08</v>
      </c>
      <c r="D1546" s="8">
        <f t="shared" si="69"/>
        <v>0.92158054711246196</v>
      </c>
      <c r="E1546" s="8">
        <f t="shared" si="71"/>
        <v>0.9956670822699476</v>
      </c>
      <c r="F1546" t="str">
        <f t="shared" si="70"/>
        <v>C</v>
      </c>
    </row>
    <row r="1547" spans="1:6" x14ac:dyDescent="0.25">
      <c r="A1547">
        <v>1517</v>
      </c>
      <c r="B1547" t="s">
        <v>1567</v>
      </c>
      <c r="C1547" s="12">
        <v>10.08</v>
      </c>
      <c r="D1547" s="8">
        <f t="shared" si="69"/>
        <v>0.92218844984802428</v>
      </c>
      <c r="E1547" s="8">
        <f t="shared" si="71"/>
        <v>0.9957195028882041</v>
      </c>
      <c r="F1547" t="str">
        <f t="shared" si="70"/>
        <v>C</v>
      </c>
    </row>
    <row r="1548" spans="1:6" x14ac:dyDescent="0.25">
      <c r="A1548">
        <v>1518</v>
      </c>
      <c r="B1548" t="s">
        <v>739</v>
      </c>
      <c r="C1548" s="12">
        <v>10.08</v>
      </c>
      <c r="D1548" s="8">
        <f t="shared" si="69"/>
        <v>0.92279635258358661</v>
      </c>
      <c r="E1548" s="8">
        <f t="shared" si="71"/>
        <v>0.9957719235064606</v>
      </c>
      <c r="F1548" t="str">
        <f t="shared" si="70"/>
        <v>C</v>
      </c>
    </row>
    <row r="1549" spans="1:6" x14ac:dyDescent="0.25">
      <c r="A1549">
        <v>1519</v>
      </c>
      <c r="B1549" t="s">
        <v>1568</v>
      </c>
      <c r="C1549" s="12">
        <v>10.08</v>
      </c>
      <c r="D1549" s="8">
        <f t="shared" si="69"/>
        <v>0.92340425531914894</v>
      </c>
      <c r="E1549" s="8">
        <f t="shared" si="71"/>
        <v>0.9958243441247171</v>
      </c>
      <c r="F1549" t="str">
        <f t="shared" si="70"/>
        <v>C</v>
      </c>
    </row>
    <row r="1550" spans="1:6" x14ac:dyDescent="0.25">
      <c r="A1550">
        <v>1520</v>
      </c>
      <c r="B1550" t="s">
        <v>303</v>
      </c>
      <c r="C1550" s="12">
        <v>10.08</v>
      </c>
      <c r="D1550" s="8">
        <f t="shared" si="69"/>
        <v>0.92401215805471126</v>
      </c>
      <c r="E1550" s="8">
        <f t="shared" si="71"/>
        <v>0.9958767647429736</v>
      </c>
      <c r="F1550" t="str">
        <f t="shared" si="70"/>
        <v>C</v>
      </c>
    </row>
    <row r="1551" spans="1:6" x14ac:dyDescent="0.25">
      <c r="A1551">
        <v>1521</v>
      </c>
      <c r="B1551" t="s">
        <v>776</v>
      </c>
      <c r="C1551" s="12">
        <v>10.08</v>
      </c>
      <c r="D1551" s="8">
        <f t="shared" si="69"/>
        <v>0.92462006079027359</v>
      </c>
      <c r="E1551" s="8">
        <f t="shared" si="71"/>
        <v>0.9959291853612301</v>
      </c>
      <c r="F1551" t="str">
        <f t="shared" si="70"/>
        <v>C</v>
      </c>
    </row>
    <row r="1552" spans="1:6" x14ac:dyDescent="0.25">
      <c r="A1552">
        <v>1522</v>
      </c>
      <c r="B1552" t="s">
        <v>1741</v>
      </c>
      <c r="C1552" s="12">
        <v>10.08</v>
      </c>
      <c r="D1552" s="8">
        <f t="shared" si="69"/>
        <v>0.92522796352583592</v>
      </c>
      <c r="E1552" s="8">
        <f t="shared" si="71"/>
        <v>0.9959816059794866</v>
      </c>
      <c r="F1552" t="str">
        <f t="shared" si="70"/>
        <v>C</v>
      </c>
    </row>
    <row r="1553" spans="1:6" x14ac:dyDescent="0.25">
      <c r="A1553">
        <v>1523</v>
      </c>
      <c r="B1553" t="s">
        <v>745</v>
      </c>
      <c r="C1553" s="12">
        <v>10.08</v>
      </c>
      <c r="D1553" s="8">
        <f t="shared" si="69"/>
        <v>0.92583586626139813</v>
      </c>
      <c r="E1553" s="8">
        <f t="shared" si="71"/>
        <v>0.99603402659774309</v>
      </c>
      <c r="F1553" t="str">
        <f t="shared" si="70"/>
        <v>C</v>
      </c>
    </row>
    <row r="1554" spans="1:6" x14ac:dyDescent="0.25">
      <c r="A1554">
        <v>1524</v>
      </c>
      <c r="B1554" t="s">
        <v>1811</v>
      </c>
      <c r="C1554" s="12">
        <v>10.08</v>
      </c>
      <c r="D1554" s="8">
        <f t="shared" si="69"/>
        <v>0.92644376899696046</v>
      </c>
      <c r="E1554" s="8">
        <f t="shared" si="71"/>
        <v>0.99608644721599959</v>
      </c>
      <c r="F1554" t="str">
        <f t="shared" si="70"/>
        <v>C</v>
      </c>
    </row>
    <row r="1555" spans="1:6" x14ac:dyDescent="0.25">
      <c r="A1555">
        <v>1525</v>
      </c>
      <c r="B1555" t="s">
        <v>63</v>
      </c>
      <c r="C1555" s="12">
        <v>10.08</v>
      </c>
      <c r="D1555" s="8">
        <f t="shared" si="69"/>
        <v>0.92705167173252279</v>
      </c>
      <c r="E1555" s="8">
        <f t="shared" si="71"/>
        <v>0.99613886783425609</v>
      </c>
      <c r="F1555" t="str">
        <f t="shared" si="70"/>
        <v>C</v>
      </c>
    </row>
    <row r="1556" spans="1:6" x14ac:dyDescent="0.25">
      <c r="A1556">
        <v>1526</v>
      </c>
      <c r="B1556" t="s">
        <v>738</v>
      </c>
      <c r="C1556" s="12">
        <v>10.08</v>
      </c>
      <c r="D1556" s="8">
        <f t="shared" si="69"/>
        <v>0.92765957446808511</v>
      </c>
      <c r="E1556" s="8">
        <f t="shared" si="71"/>
        <v>0.99619128845251259</v>
      </c>
      <c r="F1556" t="str">
        <f t="shared" si="70"/>
        <v>C</v>
      </c>
    </row>
    <row r="1557" spans="1:6" x14ac:dyDescent="0.25">
      <c r="A1557">
        <v>1527</v>
      </c>
      <c r="B1557" t="s">
        <v>5</v>
      </c>
      <c r="C1557" s="12">
        <v>10.08</v>
      </c>
      <c r="D1557" s="8">
        <f t="shared" si="69"/>
        <v>0.92826747720364744</v>
      </c>
      <c r="E1557" s="8">
        <f t="shared" si="71"/>
        <v>0.99624370907076909</v>
      </c>
      <c r="F1557" t="str">
        <f t="shared" si="70"/>
        <v>C</v>
      </c>
    </row>
    <row r="1558" spans="1:6" x14ac:dyDescent="0.25">
      <c r="A1558">
        <v>1528</v>
      </c>
      <c r="B1558" t="s">
        <v>1628</v>
      </c>
      <c r="C1558" s="12">
        <v>10.08</v>
      </c>
      <c r="D1558" s="8">
        <f t="shared" si="69"/>
        <v>0.92887537993920977</v>
      </c>
      <c r="E1558" s="8">
        <f t="shared" si="71"/>
        <v>0.99629612968902559</v>
      </c>
      <c r="F1558" t="str">
        <f t="shared" si="70"/>
        <v>C</v>
      </c>
    </row>
    <row r="1559" spans="1:6" x14ac:dyDescent="0.25">
      <c r="A1559">
        <v>1529</v>
      </c>
      <c r="B1559" t="s">
        <v>555</v>
      </c>
      <c r="C1559" s="12">
        <v>10.08</v>
      </c>
      <c r="D1559" s="8">
        <f t="shared" si="69"/>
        <v>0.92948328267477198</v>
      </c>
      <c r="E1559" s="8">
        <f t="shared" si="71"/>
        <v>0.99634855030728209</v>
      </c>
      <c r="F1559" t="str">
        <f t="shared" si="70"/>
        <v>C</v>
      </c>
    </row>
    <row r="1560" spans="1:6" x14ac:dyDescent="0.25">
      <c r="A1560">
        <v>1530</v>
      </c>
      <c r="B1560" t="s">
        <v>1116</v>
      </c>
      <c r="C1560" s="12">
        <v>10.08</v>
      </c>
      <c r="D1560" s="8">
        <f t="shared" si="69"/>
        <v>0.93009118541033431</v>
      </c>
      <c r="E1560" s="8">
        <f t="shared" si="71"/>
        <v>0.99640097092553859</v>
      </c>
      <c r="F1560" t="str">
        <f t="shared" si="70"/>
        <v>C</v>
      </c>
    </row>
    <row r="1561" spans="1:6" x14ac:dyDescent="0.25">
      <c r="A1561">
        <v>1531</v>
      </c>
      <c r="B1561" t="s">
        <v>386</v>
      </c>
      <c r="C1561" s="12">
        <v>10</v>
      </c>
      <c r="D1561" s="8">
        <f t="shared" si="69"/>
        <v>0.93069908814589664</v>
      </c>
      <c r="E1561" s="8">
        <f t="shared" si="71"/>
        <v>0.99645297550714218</v>
      </c>
      <c r="F1561" t="str">
        <f t="shared" si="70"/>
        <v>C</v>
      </c>
    </row>
    <row r="1562" spans="1:6" x14ac:dyDescent="0.25">
      <c r="A1562">
        <v>1532</v>
      </c>
      <c r="B1562" t="s">
        <v>388</v>
      </c>
      <c r="C1562" s="12">
        <v>10</v>
      </c>
      <c r="D1562" s="8">
        <f t="shared" si="69"/>
        <v>0.93130699088145896</v>
      </c>
      <c r="E1562" s="8">
        <f t="shared" si="71"/>
        <v>0.99650498008874577</v>
      </c>
      <c r="F1562" t="str">
        <f t="shared" si="70"/>
        <v>C</v>
      </c>
    </row>
    <row r="1563" spans="1:6" x14ac:dyDescent="0.25">
      <c r="A1563">
        <v>1533</v>
      </c>
      <c r="B1563" t="s">
        <v>1695</v>
      </c>
      <c r="C1563" s="12">
        <v>9.9599999999999991</v>
      </c>
      <c r="D1563" s="8">
        <f t="shared" si="69"/>
        <v>0.93191489361702129</v>
      </c>
      <c r="E1563" s="8">
        <f t="shared" si="71"/>
        <v>0.99655677665202302</v>
      </c>
      <c r="F1563" t="str">
        <f t="shared" si="70"/>
        <v>C</v>
      </c>
    </row>
    <row r="1564" spans="1:6" x14ac:dyDescent="0.25">
      <c r="A1564">
        <v>1534</v>
      </c>
      <c r="B1564" t="s">
        <v>1190</v>
      </c>
      <c r="C1564" s="12">
        <v>9.9599999999999991</v>
      </c>
      <c r="D1564" s="8">
        <f t="shared" si="69"/>
        <v>0.93252279635258362</v>
      </c>
      <c r="E1564" s="8">
        <f t="shared" si="71"/>
        <v>0.99660857321530028</v>
      </c>
      <c r="F1564" t="str">
        <f t="shared" si="70"/>
        <v>C</v>
      </c>
    </row>
    <row r="1565" spans="1:6" x14ac:dyDescent="0.25">
      <c r="A1565">
        <v>1535</v>
      </c>
      <c r="B1565" t="s">
        <v>1705</v>
      </c>
      <c r="C1565" s="12">
        <v>9.9599999999999991</v>
      </c>
      <c r="D1565" s="8">
        <f t="shared" si="69"/>
        <v>0.93313069908814594</v>
      </c>
      <c r="E1565" s="8">
        <f t="shared" si="71"/>
        <v>0.99666036977857753</v>
      </c>
      <c r="F1565" t="str">
        <f t="shared" si="70"/>
        <v>C</v>
      </c>
    </row>
    <row r="1566" spans="1:6" x14ac:dyDescent="0.25">
      <c r="A1566">
        <v>1536</v>
      </c>
      <c r="B1566" t="s">
        <v>1336</v>
      </c>
      <c r="C1566" s="12">
        <v>9.9599999999999991</v>
      </c>
      <c r="D1566" s="8">
        <f t="shared" si="69"/>
        <v>0.93373860182370816</v>
      </c>
      <c r="E1566" s="8">
        <f t="shared" si="71"/>
        <v>0.99671216634185478</v>
      </c>
      <c r="F1566" t="str">
        <f t="shared" si="70"/>
        <v>C</v>
      </c>
    </row>
    <row r="1567" spans="1:6" x14ac:dyDescent="0.25">
      <c r="A1567">
        <v>1537</v>
      </c>
      <c r="B1567" t="s">
        <v>1656</v>
      </c>
      <c r="C1567" s="12">
        <v>9.9599999999999991</v>
      </c>
      <c r="D1567" s="8">
        <f t="shared" ref="D1567:D1630" si="72">A1567/$C$3</f>
        <v>0.93434650455927049</v>
      </c>
      <c r="E1567" s="8">
        <f t="shared" si="71"/>
        <v>0.99676396290513203</v>
      </c>
      <c r="F1567" t="str">
        <f t="shared" ref="F1567:F1630" si="73">IF(E1567&lt;$C$7,$B$7,IF(E1567&lt;$C$7+$C$8,$B$8,$B$9))</f>
        <v>C</v>
      </c>
    </row>
    <row r="1568" spans="1:6" x14ac:dyDescent="0.25">
      <c r="A1568">
        <v>1538</v>
      </c>
      <c r="B1568" t="s">
        <v>932</v>
      </c>
      <c r="C1568" s="12">
        <v>9.9599999999999991</v>
      </c>
      <c r="D1568" s="8">
        <f t="shared" si="72"/>
        <v>0.93495440729483281</v>
      </c>
      <c r="E1568" s="8">
        <f t="shared" ref="E1568:E1631" si="74">C1568/$C$4+E1567</f>
        <v>0.99681575946840928</v>
      </c>
      <c r="F1568" t="str">
        <f t="shared" si="73"/>
        <v>C</v>
      </c>
    </row>
    <row r="1569" spans="1:6" x14ac:dyDescent="0.25">
      <c r="A1569">
        <v>1539</v>
      </c>
      <c r="B1569" t="s">
        <v>1694</v>
      </c>
      <c r="C1569" s="12">
        <v>9.9499999999999993</v>
      </c>
      <c r="D1569" s="8">
        <f t="shared" si="72"/>
        <v>0.93556231003039514</v>
      </c>
      <c r="E1569" s="8">
        <f t="shared" si="74"/>
        <v>0.99686750402710489</v>
      </c>
      <c r="F1569" t="str">
        <f t="shared" si="73"/>
        <v>C</v>
      </c>
    </row>
    <row r="1570" spans="1:6" x14ac:dyDescent="0.25">
      <c r="A1570">
        <v>1540</v>
      </c>
      <c r="B1570" t="s">
        <v>1728</v>
      </c>
      <c r="C1570" s="12">
        <v>9.9499999999999993</v>
      </c>
      <c r="D1570" s="8">
        <f t="shared" si="72"/>
        <v>0.93617021276595747</v>
      </c>
      <c r="E1570" s="8">
        <f t="shared" si="74"/>
        <v>0.9969192485858005</v>
      </c>
      <c r="F1570" t="str">
        <f t="shared" si="73"/>
        <v>C</v>
      </c>
    </row>
    <row r="1571" spans="1:6" x14ac:dyDescent="0.25">
      <c r="A1571">
        <v>1541</v>
      </c>
      <c r="B1571" t="s">
        <v>290</v>
      </c>
      <c r="C1571" s="12">
        <v>9.9</v>
      </c>
      <c r="D1571" s="8">
        <f t="shared" si="72"/>
        <v>0.93677811550151979</v>
      </c>
      <c r="E1571" s="8">
        <f t="shared" si="74"/>
        <v>0.99697073312158813</v>
      </c>
      <c r="F1571" t="str">
        <f t="shared" si="73"/>
        <v>C</v>
      </c>
    </row>
    <row r="1572" spans="1:6" x14ac:dyDescent="0.25">
      <c r="A1572">
        <v>1542</v>
      </c>
      <c r="B1572" t="s">
        <v>1109</v>
      </c>
      <c r="C1572" s="12">
        <v>9.9</v>
      </c>
      <c r="D1572" s="8">
        <f t="shared" si="72"/>
        <v>0.93738601823708212</v>
      </c>
      <c r="E1572" s="8">
        <f t="shared" si="74"/>
        <v>0.99702221765737575</v>
      </c>
      <c r="F1572" t="str">
        <f t="shared" si="73"/>
        <v>C</v>
      </c>
    </row>
    <row r="1573" spans="1:6" x14ac:dyDescent="0.25">
      <c r="A1573">
        <v>1543</v>
      </c>
      <c r="B1573" t="s">
        <v>763</v>
      </c>
      <c r="C1573" s="12">
        <v>9.8999999999999986</v>
      </c>
      <c r="D1573" s="8">
        <f t="shared" si="72"/>
        <v>0.93799392097264433</v>
      </c>
      <c r="E1573" s="8">
        <f t="shared" si="74"/>
        <v>0.99707370219316338</v>
      </c>
      <c r="F1573" t="str">
        <f t="shared" si="73"/>
        <v>C</v>
      </c>
    </row>
    <row r="1574" spans="1:6" x14ac:dyDescent="0.25">
      <c r="A1574">
        <v>1544</v>
      </c>
      <c r="B1574" t="s">
        <v>709</v>
      </c>
      <c r="C1574" s="12">
        <v>9.8999999999999986</v>
      </c>
      <c r="D1574" s="8">
        <f t="shared" si="72"/>
        <v>0.93860182370820666</v>
      </c>
      <c r="E1574" s="8">
        <f t="shared" si="74"/>
        <v>0.99712518672895101</v>
      </c>
      <c r="F1574" t="str">
        <f t="shared" si="73"/>
        <v>C</v>
      </c>
    </row>
    <row r="1575" spans="1:6" x14ac:dyDescent="0.25">
      <c r="A1575">
        <v>1545</v>
      </c>
      <c r="B1575" t="s">
        <v>707</v>
      </c>
      <c r="C1575" s="12">
        <v>9.8999999999999986</v>
      </c>
      <c r="D1575" s="8">
        <f t="shared" si="72"/>
        <v>0.93920972644376899</v>
      </c>
      <c r="E1575" s="8">
        <f t="shared" si="74"/>
        <v>0.99717667126473863</v>
      </c>
      <c r="F1575" t="str">
        <f t="shared" si="73"/>
        <v>C</v>
      </c>
    </row>
    <row r="1576" spans="1:6" x14ac:dyDescent="0.25">
      <c r="A1576">
        <v>1546</v>
      </c>
      <c r="B1576" t="s">
        <v>1808</v>
      </c>
      <c r="C1576" s="12">
        <v>9.48</v>
      </c>
      <c r="D1576" s="8">
        <f t="shared" si="72"/>
        <v>0.93981762917933132</v>
      </c>
      <c r="E1576" s="8">
        <f t="shared" si="74"/>
        <v>0.99722597160809889</v>
      </c>
      <c r="F1576" t="str">
        <f t="shared" si="73"/>
        <v>C</v>
      </c>
    </row>
    <row r="1577" spans="1:6" x14ac:dyDescent="0.25">
      <c r="A1577">
        <v>1547</v>
      </c>
      <c r="B1577" t="s">
        <v>1264</v>
      </c>
      <c r="C1577" s="12">
        <v>9.48</v>
      </c>
      <c r="D1577" s="8">
        <f t="shared" si="72"/>
        <v>0.94042553191489364</v>
      </c>
      <c r="E1577" s="8">
        <f t="shared" si="74"/>
        <v>0.99727527195145915</v>
      </c>
      <c r="F1577" t="str">
        <f t="shared" si="73"/>
        <v>C</v>
      </c>
    </row>
    <row r="1578" spans="1:6" x14ac:dyDescent="0.25">
      <c r="A1578">
        <v>1548</v>
      </c>
      <c r="B1578" t="s">
        <v>1158</v>
      </c>
      <c r="C1578" s="12">
        <v>9.44</v>
      </c>
      <c r="D1578" s="8">
        <f t="shared" si="72"/>
        <v>0.94103343465045597</v>
      </c>
      <c r="E1578" s="8">
        <f t="shared" si="74"/>
        <v>0.99732436427649296</v>
      </c>
      <c r="F1578" t="str">
        <f t="shared" si="73"/>
        <v>C</v>
      </c>
    </row>
    <row r="1579" spans="1:6" x14ac:dyDescent="0.25">
      <c r="A1579">
        <v>1549</v>
      </c>
      <c r="B1579" t="s">
        <v>1488</v>
      </c>
      <c r="C1579" s="12">
        <v>9.36</v>
      </c>
      <c r="D1579" s="8">
        <f t="shared" si="72"/>
        <v>0.94164133738601818</v>
      </c>
      <c r="E1579" s="8">
        <f t="shared" si="74"/>
        <v>0.99737304056487397</v>
      </c>
      <c r="F1579" t="str">
        <f t="shared" si="73"/>
        <v>C</v>
      </c>
    </row>
    <row r="1580" spans="1:6" x14ac:dyDescent="0.25">
      <c r="A1580">
        <v>1550</v>
      </c>
      <c r="B1580" t="s">
        <v>1468</v>
      </c>
      <c r="C1580" s="12">
        <v>9.36</v>
      </c>
      <c r="D1580" s="8">
        <f t="shared" si="72"/>
        <v>0.94224924012158051</v>
      </c>
      <c r="E1580" s="8">
        <f t="shared" si="74"/>
        <v>0.99742171685325498</v>
      </c>
      <c r="F1580" t="str">
        <f t="shared" si="73"/>
        <v>C</v>
      </c>
    </row>
    <row r="1581" spans="1:6" x14ac:dyDescent="0.25">
      <c r="A1581">
        <v>1551</v>
      </c>
      <c r="B1581" t="s">
        <v>1807</v>
      </c>
      <c r="C1581" s="12">
        <v>9.36</v>
      </c>
      <c r="D1581" s="8">
        <f t="shared" si="72"/>
        <v>0.94285714285714284</v>
      </c>
      <c r="E1581" s="8">
        <f t="shared" si="74"/>
        <v>0.99747039314163599</v>
      </c>
      <c r="F1581" t="str">
        <f t="shared" si="73"/>
        <v>C</v>
      </c>
    </row>
    <row r="1582" spans="1:6" x14ac:dyDescent="0.25">
      <c r="A1582">
        <v>1552</v>
      </c>
      <c r="B1582" t="s">
        <v>1483</v>
      </c>
      <c r="C1582" s="12">
        <v>9.36</v>
      </c>
      <c r="D1582" s="8">
        <f t="shared" si="72"/>
        <v>0.94346504559270516</v>
      </c>
      <c r="E1582" s="8">
        <f t="shared" si="74"/>
        <v>0.997519069430017</v>
      </c>
      <c r="F1582" t="str">
        <f t="shared" si="73"/>
        <v>C</v>
      </c>
    </row>
    <row r="1583" spans="1:6" x14ac:dyDescent="0.25">
      <c r="A1583">
        <v>1553</v>
      </c>
      <c r="B1583" t="s">
        <v>1318</v>
      </c>
      <c r="C1583" s="12">
        <v>9.36</v>
      </c>
      <c r="D1583" s="8">
        <f t="shared" si="72"/>
        <v>0.94407294832826749</v>
      </c>
      <c r="E1583" s="8">
        <f t="shared" si="74"/>
        <v>0.99756774571839801</v>
      </c>
      <c r="F1583" t="str">
        <f t="shared" si="73"/>
        <v>C</v>
      </c>
    </row>
    <row r="1584" spans="1:6" x14ac:dyDescent="0.25">
      <c r="A1584">
        <v>1554</v>
      </c>
      <c r="B1584" t="s">
        <v>1499</v>
      </c>
      <c r="C1584" s="12">
        <v>9.120000000000001</v>
      </c>
      <c r="D1584" s="8">
        <f t="shared" si="72"/>
        <v>0.94468085106382982</v>
      </c>
      <c r="E1584" s="8">
        <f t="shared" si="74"/>
        <v>0.99761517389682053</v>
      </c>
      <c r="F1584" t="str">
        <f t="shared" si="73"/>
        <v>C</v>
      </c>
    </row>
    <row r="1585" spans="1:6" x14ac:dyDescent="0.25">
      <c r="A1585">
        <v>1555</v>
      </c>
      <c r="B1585" t="s">
        <v>1813</v>
      </c>
      <c r="C1585" s="12">
        <v>9.120000000000001</v>
      </c>
      <c r="D1585" s="8">
        <f t="shared" si="72"/>
        <v>0.94528875379939215</v>
      </c>
      <c r="E1585" s="8">
        <f t="shared" si="74"/>
        <v>0.99766260207524304</v>
      </c>
      <c r="F1585" t="str">
        <f t="shared" si="73"/>
        <v>C</v>
      </c>
    </row>
    <row r="1586" spans="1:6" x14ac:dyDescent="0.25">
      <c r="A1586">
        <v>1556</v>
      </c>
      <c r="B1586" t="s">
        <v>412</v>
      </c>
      <c r="C1586" s="12">
        <v>9.120000000000001</v>
      </c>
      <c r="D1586" s="8">
        <f t="shared" si="72"/>
        <v>0.94589665653495436</v>
      </c>
      <c r="E1586" s="8">
        <f t="shared" si="74"/>
        <v>0.99771003025366556</v>
      </c>
      <c r="F1586" t="str">
        <f t="shared" si="73"/>
        <v>C</v>
      </c>
    </row>
    <row r="1587" spans="1:6" x14ac:dyDescent="0.25">
      <c r="A1587">
        <v>1557</v>
      </c>
      <c r="B1587" t="s">
        <v>1195</v>
      </c>
      <c r="C1587" s="12">
        <v>9.120000000000001</v>
      </c>
      <c r="D1587" s="8">
        <f t="shared" si="72"/>
        <v>0.94650455927051669</v>
      </c>
      <c r="E1587" s="8">
        <f t="shared" si="74"/>
        <v>0.99775745843208807</v>
      </c>
      <c r="F1587" t="str">
        <f t="shared" si="73"/>
        <v>C</v>
      </c>
    </row>
    <row r="1588" spans="1:6" x14ac:dyDescent="0.25">
      <c r="A1588">
        <v>1558</v>
      </c>
      <c r="B1588" t="s">
        <v>1213</v>
      </c>
      <c r="C1588" s="12">
        <v>9</v>
      </c>
      <c r="D1588" s="8">
        <f t="shared" si="72"/>
        <v>0.94711246200607901</v>
      </c>
      <c r="E1588" s="8">
        <f t="shared" si="74"/>
        <v>0.99780426255553134</v>
      </c>
      <c r="F1588" t="str">
        <f t="shared" si="73"/>
        <v>C</v>
      </c>
    </row>
    <row r="1589" spans="1:6" x14ac:dyDescent="0.25">
      <c r="A1589">
        <v>1559</v>
      </c>
      <c r="B1589" t="s">
        <v>1594</v>
      </c>
      <c r="C1589" s="12">
        <v>8.64</v>
      </c>
      <c r="D1589" s="8">
        <f t="shared" si="72"/>
        <v>0.94772036474164134</v>
      </c>
      <c r="E1589" s="8">
        <f t="shared" si="74"/>
        <v>0.99784919451403686</v>
      </c>
      <c r="F1589" t="str">
        <f t="shared" si="73"/>
        <v>C</v>
      </c>
    </row>
    <row r="1590" spans="1:6" x14ac:dyDescent="0.25">
      <c r="A1590">
        <v>1560</v>
      </c>
      <c r="B1590" t="s">
        <v>1372</v>
      </c>
      <c r="C1590" s="12">
        <v>8.64</v>
      </c>
      <c r="D1590" s="8">
        <f t="shared" si="72"/>
        <v>0.94832826747720367</v>
      </c>
      <c r="E1590" s="8">
        <f t="shared" si="74"/>
        <v>0.99789412647254239</v>
      </c>
      <c r="F1590" t="str">
        <f t="shared" si="73"/>
        <v>C</v>
      </c>
    </row>
    <row r="1591" spans="1:6" x14ac:dyDescent="0.25">
      <c r="A1591">
        <v>1561</v>
      </c>
      <c r="B1591" t="s">
        <v>1174</v>
      </c>
      <c r="C1591" s="12">
        <v>8.64</v>
      </c>
      <c r="D1591" s="8">
        <f t="shared" si="72"/>
        <v>0.94893617021276599</v>
      </c>
      <c r="E1591" s="8">
        <f t="shared" si="74"/>
        <v>0.99793905843104791</v>
      </c>
      <c r="F1591" t="str">
        <f t="shared" si="73"/>
        <v>C</v>
      </c>
    </row>
    <row r="1592" spans="1:6" x14ac:dyDescent="0.25">
      <c r="A1592">
        <v>1562</v>
      </c>
      <c r="B1592" t="s">
        <v>1724</v>
      </c>
      <c r="C1592" s="12">
        <v>8.5</v>
      </c>
      <c r="D1592" s="8">
        <f t="shared" si="72"/>
        <v>0.94954407294832832</v>
      </c>
      <c r="E1592" s="8">
        <f t="shared" si="74"/>
        <v>0.99798326232541101</v>
      </c>
      <c r="F1592" t="str">
        <f t="shared" si="73"/>
        <v>C</v>
      </c>
    </row>
    <row r="1593" spans="1:6" x14ac:dyDescent="0.25">
      <c r="A1593">
        <v>1563</v>
      </c>
      <c r="B1593" t="s">
        <v>1436</v>
      </c>
      <c r="C1593" s="12">
        <v>8.5</v>
      </c>
      <c r="D1593" s="8">
        <f t="shared" si="72"/>
        <v>0.95015197568389054</v>
      </c>
      <c r="E1593" s="8">
        <f t="shared" si="74"/>
        <v>0.99802746621977412</v>
      </c>
      <c r="F1593" t="str">
        <f t="shared" si="73"/>
        <v>C</v>
      </c>
    </row>
    <row r="1594" spans="1:6" x14ac:dyDescent="0.25">
      <c r="A1594">
        <v>1564</v>
      </c>
      <c r="B1594" t="s">
        <v>1313</v>
      </c>
      <c r="C1594" s="12">
        <v>8.5</v>
      </c>
      <c r="D1594" s="8">
        <f t="shared" si="72"/>
        <v>0.95075987841945286</v>
      </c>
      <c r="E1594" s="8">
        <f t="shared" si="74"/>
        <v>0.99807167011413722</v>
      </c>
      <c r="F1594" t="str">
        <f t="shared" si="73"/>
        <v>C</v>
      </c>
    </row>
    <row r="1595" spans="1:6" x14ac:dyDescent="0.25">
      <c r="A1595">
        <v>1565</v>
      </c>
      <c r="B1595" t="s">
        <v>1544</v>
      </c>
      <c r="C1595" s="12">
        <v>8.4</v>
      </c>
      <c r="D1595" s="8">
        <f t="shared" si="72"/>
        <v>0.95136778115501519</v>
      </c>
      <c r="E1595" s="8">
        <f t="shared" si="74"/>
        <v>0.99811535396268425</v>
      </c>
      <c r="F1595" t="str">
        <f t="shared" si="73"/>
        <v>C</v>
      </c>
    </row>
    <row r="1596" spans="1:6" x14ac:dyDescent="0.25">
      <c r="A1596">
        <v>1566</v>
      </c>
      <c r="B1596" t="s">
        <v>1564</v>
      </c>
      <c r="C1596" s="12">
        <v>8.4</v>
      </c>
      <c r="D1596" s="8">
        <f t="shared" si="72"/>
        <v>0.95197568389057752</v>
      </c>
      <c r="E1596" s="8">
        <f t="shared" si="74"/>
        <v>0.99815903781123128</v>
      </c>
      <c r="F1596" t="str">
        <f t="shared" si="73"/>
        <v>C</v>
      </c>
    </row>
    <row r="1597" spans="1:6" x14ac:dyDescent="0.25">
      <c r="A1597">
        <v>1567</v>
      </c>
      <c r="B1597" t="s">
        <v>1210</v>
      </c>
      <c r="C1597" s="12">
        <v>8.25</v>
      </c>
      <c r="D1597" s="8">
        <f t="shared" si="72"/>
        <v>0.95258358662613984</v>
      </c>
      <c r="E1597" s="8">
        <f t="shared" si="74"/>
        <v>0.99820194159105424</v>
      </c>
      <c r="F1597" t="str">
        <f t="shared" si="73"/>
        <v>C</v>
      </c>
    </row>
    <row r="1598" spans="1:6" x14ac:dyDescent="0.25">
      <c r="A1598">
        <v>1568</v>
      </c>
      <c r="B1598" t="s">
        <v>1437</v>
      </c>
      <c r="C1598" s="12">
        <v>8.25</v>
      </c>
      <c r="D1598" s="8">
        <f t="shared" si="72"/>
        <v>0.95319148936170217</v>
      </c>
      <c r="E1598" s="8">
        <f t="shared" si="74"/>
        <v>0.99824484537087721</v>
      </c>
      <c r="F1598" t="str">
        <f t="shared" si="73"/>
        <v>C</v>
      </c>
    </row>
    <row r="1599" spans="1:6" x14ac:dyDescent="0.25">
      <c r="A1599">
        <v>1569</v>
      </c>
      <c r="B1599" t="s">
        <v>1719</v>
      </c>
      <c r="C1599" s="12">
        <v>8.25</v>
      </c>
      <c r="D1599" s="8">
        <f t="shared" si="72"/>
        <v>0.95379939209726439</v>
      </c>
      <c r="E1599" s="8">
        <f t="shared" si="74"/>
        <v>0.99828774915070018</v>
      </c>
      <c r="F1599" t="str">
        <f t="shared" si="73"/>
        <v>C</v>
      </c>
    </row>
    <row r="1600" spans="1:6" x14ac:dyDescent="0.25">
      <c r="A1600">
        <v>1570</v>
      </c>
      <c r="B1600" t="s">
        <v>1408</v>
      </c>
      <c r="C1600" s="12">
        <v>8.1999999999999993</v>
      </c>
      <c r="D1600" s="8">
        <f t="shared" si="72"/>
        <v>0.95440729483282671</v>
      </c>
      <c r="E1600" s="8">
        <f t="shared" si="74"/>
        <v>0.99833039290761516</v>
      </c>
      <c r="F1600" t="str">
        <f t="shared" si="73"/>
        <v>C</v>
      </c>
    </row>
    <row r="1601" spans="1:6" x14ac:dyDescent="0.25">
      <c r="A1601">
        <v>1571</v>
      </c>
      <c r="B1601" t="s">
        <v>499</v>
      </c>
      <c r="C1601" s="12">
        <v>7.95</v>
      </c>
      <c r="D1601" s="8">
        <f t="shared" si="72"/>
        <v>0.95501519756838904</v>
      </c>
      <c r="E1601" s="8">
        <f t="shared" si="74"/>
        <v>0.99837173654999001</v>
      </c>
      <c r="F1601" t="str">
        <f t="shared" si="73"/>
        <v>C</v>
      </c>
    </row>
    <row r="1602" spans="1:6" x14ac:dyDescent="0.25">
      <c r="A1602">
        <v>1572</v>
      </c>
      <c r="B1602" t="s">
        <v>1501</v>
      </c>
      <c r="C1602" s="12">
        <v>7.8000000000000007</v>
      </c>
      <c r="D1602" s="8">
        <f t="shared" si="72"/>
        <v>0.95562310030395137</v>
      </c>
      <c r="E1602" s="8">
        <f t="shared" si="74"/>
        <v>0.99841230012364079</v>
      </c>
      <c r="F1602" t="str">
        <f t="shared" si="73"/>
        <v>C</v>
      </c>
    </row>
    <row r="1603" spans="1:6" x14ac:dyDescent="0.25">
      <c r="A1603">
        <v>1573</v>
      </c>
      <c r="B1603" t="s">
        <v>758</v>
      </c>
      <c r="C1603" s="12">
        <v>7.8000000000000007</v>
      </c>
      <c r="D1603" s="8">
        <f t="shared" si="72"/>
        <v>0.95623100303951369</v>
      </c>
      <c r="E1603" s="8">
        <f t="shared" si="74"/>
        <v>0.99845286369729158</v>
      </c>
      <c r="F1603" t="str">
        <f t="shared" si="73"/>
        <v>C</v>
      </c>
    </row>
    <row r="1604" spans="1:6" x14ac:dyDescent="0.25">
      <c r="A1604">
        <v>1574</v>
      </c>
      <c r="B1604" t="s">
        <v>1458</v>
      </c>
      <c r="C1604" s="12">
        <v>7.8000000000000007</v>
      </c>
      <c r="D1604" s="8">
        <f t="shared" si="72"/>
        <v>0.95683890577507602</v>
      </c>
      <c r="E1604" s="8">
        <f t="shared" si="74"/>
        <v>0.99849342727094237</v>
      </c>
      <c r="F1604" t="str">
        <f t="shared" si="73"/>
        <v>C</v>
      </c>
    </row>
    <row r="1605" spans="1:6" x14ac:dyDescent="0.25">
      <c r="A1605">
        <v>1575</v>
      </c>
      <c r="B1605" t="s">
        <v>1070</v>
      </c>
      <c r="C1605" s="12">
        <v>7.5</v>
      </c>
      <c r="D1605" s="8">
        <f t="shared" si="72"/>
        <v>0.95744680851063835</v>
      </c>
      <c r="E1605" s="8">
        <f t="shared" si="74"/>
        <v>0.99853243070714515</v>
      </c>
      <c r="F1605" t="str">
        <f t="shared" si="73"/>
        <v>C</v>
      </c>
    </row>
    <row r="1606" spans="1:6" x14ac:dyDescent="0.25">
      <c r="A1606">
        <v>1576</v>
      </c>
      <c r="B1606" t="s">
        <v>1732</v>
      </c>
      <c r="C1606" s="12">
        <v>7.5</v>
      </c>
      <c r="D1606" s="8">
        <f t="shared" si="72"/>
        <v>0.95805471124620056</v>
      </c>
      <c r="E1606" s="8">
        <f t="shared" si="74"/>
        <v>0.99857143414334792</v>
      </c>
      <c r="F1606" t="str">
        <f t="shared" si="73"/>
        <v>C</v>
      </c>
    </row>
    <row r="1607" spans="1:6" x14ac:dyDescent="0.25">
      <c r="A1607">
        <v>1577</v>
      </c>
      <c r="B1607" t="s">
        <v>1081</v>
      </c>
      <c r="C1607" s="12">
        <v>7.5</v>
      </c>
      <c r="D1607" s="8">
        <f t="shared" si="72"/>
        <v>0.95866261398176289</v>
      </c>
      <c r="E1607" s="8">
        <f t="shared" si="74"/>
        <v>0.9986104375795507</v>
      </c>
      <c r="F1607" t="str">
        <f t="shared" si="73"/>
        <v>C</v>
      </c>
    </row>
    <row r="1608" spans="1:6" x14ac:dyDescent="0.25">
      <c r="A1608">
        <v>1578</v>
      </c>
      <c r="B1608" t="s">
        <v>1424</v>
      </c>
      <c r="C1608" s="12">
        <v>7.5</v>
      </c>
      <c r="D1608" s="8">
        <f t="shared" si="72"/>
        <v>0.95927051671732522</v>
      </c>
      <c r="E1608" s="8">
        <f t="shared" si="74"/>
        <v>0.99864944101575348</v>
      </c>
      <c r="F1608" t="str">
        <f t="shared" si="73"/>
        <v>C</v>
      </c>
    </row>
    <row r="1609" spans="1:6" x14ac:dyDescent="0.25">
      <c r="A1609">
        <v>1579</v>
      </c>
      <c r="B1609" t="s">
        <v>1322</v>
      </c>
      <c r="C1609" s="12">
        <v>7.4399999999999995</v>
      </c>
      <c r="D1609" s="8">
        <f t="shared" si="72"/>
        <v>0.95987841945288754</v>
      </c>
      <c r="E1609" s="8">
        <f t="shared" si="74"/>
        <v>0.99868813242446663</v>
      </c>
      <c r="F1609" t="str">
        <f t="shared" si="73"/>
        <v>C</v>
      </c>
    </row>
    <row r="1610" spans="1:6" x14ac:dyDescent="0.25">
      <c r="A1610">
        <v>1580</v>
      </c>
      <c r="B1610" t="s">
        <v>812</v>
      </c>
      <c r="C1610" s="12">
        <v>7.02</v>
      </c>
      <c r="D1610" s="8">
        <f t="shared" si="72"/>
        <v>0.96048632218844987</v>
      </c>
      <c r="E1610" s="8">
        <f t="shared" si="74"/>
        <v>0.99872463964075242</v>
      </c>
      <c r="F1610" t="str">
        <f t="shared" si="73"/>
        <v>C</v>
      </c>
    </row>
    <row r="1611" spans="1:6" x14ac:dyDescent="0.25">
      <c r="A1611">
        <v>1581</v>
      </c>
      <c r="B1611" t="s">
        <v>97</v>
      </c>
      <c r="C1611" s="12">
        <v>6.9599999999999991</v>
      </c>
      <c r="D1611" s="8">
        <f t="shared" si="72"/>
        <v>0.9610942249240122</v>
      </c>
      <c r="E1611" s="8">
        <f t="shared" si="74"/>
        <v>0.99876083482954858</v>
      </c>
      <c r="F1611" t="str">
        <f t="shared" si="73"/>
        <v>C</v>
      </c>
    </row>
    <row r="1612" spans="1:6" x14ac:dyDescent="0.25">
      <c r="A1612">
        <v>1582</v>
      </c>
      <c r="B1612" t="s">
        <v>697</v>
      </c>
      <c r="C1612" s="12">
        <v>6.9599999999999991</v>
      </c>
      <c r="D1612" s="8">
        <f t="shared" si="72"/>
        <v>0.96170212765957441</v>
      </c>
      <c r="E1612" s="8">
        <f t="shared" si="74"/>
        <v>0.99879703001834474</v>
      </c>
      <c r="F1612" t="str">
        <f t="shared" si="73"/>
        <v>C</v>
      </c>
    </row>
    <row r="1613" spans="1:6" x14ac:dyDescent="0.25">
      <c r="A1613">
        <v>1583</v>
      </c>
      <c r="B1613" t="s">
        <v>347</v>
      </c>
      <c r="C1613" s="12">
        <v>6.9599999999999991</v>
      </c>
      <c r="D1613" s="8">
        <f t="shared" si="72"/>
        <v>0.96231003039513674</v>
      </c>
      <c r="E1613" s="8">
        <f t="shared" si="74"/>
        <v>0.99883322520714091</v>
      </c>
      <c r="F1613" t="str">
        <f t="shared" si="73"/>
        <v>C</v>
      </c>
    </row>
    <row r="1614" spans="1:6" x14ac:dyDescent="0.25">
      <c r="A1614">
        <v>1584</v>
      </c>
      <c r="B1614" t="s">
        <v>1638</v>
      </c>
      <c r="C1614" s="12">
        <v>6.9599999999999991</v>
      </c>
      <c r="D1614" s="8">
        <f t="shared" si="72"/>
        <v>0.96291793313069907</v>
      </c>
      <c r="E1614" s="8">
        <f t="shared" si="74"/>
        <v>0.99886942039593707</v>
      </c>
      <c r="F1614" t="str">
        <f t="shared" si="73"/>
        <v>C</v>
      </c>
    </row>
    <row r="1615" spans="1:6" x14ac:dyDescent="0.25">
      <c r="A1615">
        <v>1585</v>
      </c>
      <c r="B1615" t="s">
        <v>1598</v>
      </c>
      <c r="C1615" s="12">
        <v>6.9599999999999991</v>
      </c>
      <c r="D1615" s="8">
        <f t="shared" si="72"/>
        <v>0.96352583586626139</v>
      </c>
      <c r="E1615" s="8">
        <f t="shared" si="74"/>
        <v>0.99890561558473323</v>
      </c>
      <c r="F1615" t="str">
        <f t="shared" si="73"/>
        <v>C</v>
      </c>
    </row>
    <row r="1616" spans="1:6" x14ac:dyDescent="0.25">
      <c r="A1616">
        <v>1586</v>
      </c>
      <c r="B1616" t="s">
        <v>1352</v>
      </c>
      <c r="C1616" s="12">
        <v>6.9599999999999991</v>
      </c>
      <c r="D1616" s="8">
        <f t="shared" si="72"/>
        <v>0.96413373860182372</v>
      </c>
      <c r="E1616" s="8">
        <f t="shared" si="74"/>
        <v>0.99894181077352939</v>
      </c>
      <c r="F1616" t="str">
        <f t="shared" si="73"/>
        <v>C</v>
      </c>
    </row>
    <row r="1617" spans="1:6" x14ac:dyDescent="0.25">
      <c r="A1617">
        <v>1587</v>
      </c>
      <c r="B1617" t="s">
        <v>1726</v>
      </c>
      <c r="C1617" s="12">
        <v>6.75</v>
      </c>
      <c r="D1617" s="8">
        <f t="shared" si="72"/>
        <v>0.96474164133738605</v>
      </c>
      <c r="E1617" s="8">
        <f t="shared" si="74"/>
        <v>0.99897691386611187</v>
      </c>
      <c r="F1617" t="str">
        <f t="shared" si="73"/>
        <v>C</v>
      </c>
    </row>
    <row r="1618" spans="1:6" x14ac:dyDescent="0.25">
      <c r="A1618">
        <v>1588</v>
      </c>
      <c r="B1618" t="s">
        <v>588</v>
      </c>
      <c r="C1618" s="12">
        <v>6.72</v>
      </c>
      <c r="D1618" s="8">
        <f t="shared" si="72"/>
        <v>0.96534954407294837</v>
      </c>
      <c r="E1618" s="8">
        <f t="shared" si="74"/>
        <v>0.99901186094494954</v>
      </c>
      <c r="F1618" t="str">
        <f t="shared" si="73"/>
        <v>C</v>
      </c>
    </row>
    <row r="1619" spans="1:6" x14ac:dyDescent="0.25">
      <c r="A1619">
        <v>1589</v>
      </c>
      <c r="B1619" t="s">
        <v>1538</v>
      </c>
      <c r="C1619" s="12">
        <v>6.3000000000000007</v>
      </c>
      <c r="D1619" s="8">
        <f t="shared" si="72"/>
        <v>0.96595744680851059</v>
      </c>
      <c r="E1619" s="8">
        <f t="shared" si="74"/>
        <v>0.99904462383135983</v>
      </c>
      <c r="F1619" t="str">
        <f t="shared" si="73"/>
        <v>C</v>
      </c>
    </row>
    <row r="1620" spans="1:6" x14ac:dyDescent="0.25">
      <c r="A1620">
        <v>1590</v>
      </c>
      <c r="B1620" t="s">
        <v>1793</v>
      </c>
      <c r="C1620" s="12">
        <v>6.25</v>
      </c>
      <c r="D1620" s="8">
        <f t="shared" si="72"/>
        <v>0.96656534954407292</v>
      </c>
      <c r="E1620" s="8">
        <f t="shared" si="74"/>
        <v>0.99907712669486215</v>
      </c>
      <c r="F1620" t="str">
        <f t="shared" si="73"/>
        <v>C</v>
      </c>
    </row>
    <row r="1621" spans="1:6" x14ac:dyDescent="0.25">
      <c r="A1621">
        <v>1591</v>
      </c>
      <c r="B1621" t="s">
        <v>1455</v>
      </c>
      <c r="C1621" s="12">
        <v>5.76</v>
      </c>
      <c r="D1621" s="8">
        <f t="shared" si="72"/>
        <v>0.96717325227963524</v>
      </c>
      <c r="E1621" s="8">
        <f t="shared" si="74"/>
        <v>0.99910708133386583</v>
      </c>
      <c r="F1621" t="str">
        <f t="shared" si="73"/>
        <v>C</v>
      </c>
    </row>
    <row r="1622" spans="1:6" x14ac:dyDescent="0.25">
      <c r="A1622">
        <v>1592</v>
      </c>
      <c r="B1622" t="s">
        <v>267</v>
      </c>
      <c r="C1622" s="12">
        <v>5.0999999999999996</v>
      </c>
      <c r="D1622" s="8">
        <f t="shared" si="72"/>
        <v>0.96778115501519757</v>
      </c>
      <c r="E1622" s="8">
        <f t="shared" si="74"/>
        <v>0.99913360367048365</v>
      </c>
      <c r="F1622" t="str">
        <f t="shared" si="73"/>
        <v>C</v>
      </c>
    </row>
    <row r="1623" spans="1:6" x14ac:dyDescent="0.25">
      <c r="A1623">
        <v>1593</v>
      </c>
      <c r="B1623" t="s">
        <v>819</v>
      </c>
      <c r="C1623" s="12">
        <v>5.04</v>
      </c>
      <c r="D1623" s="8">
        <f t="shared" si="72"/>
        <v>0.9683890577507599</v>
      </c>
      <c r="E1623" s="8">
        <f t="shared" si="74"/>
        <v>0.99915981397961184</v>
      </c>
      <c r="F1623" t="str">
        <f t="shared" si="73"/>
        <v>C</v>
      </c>
    </row>
    <row r="1624" spans="1:6" x14ac:dyDescent="0.25">
      <c r="A1624">
        <v>1594</v>
      </c>
      <c r="B1624" t="s">
        <v>1427</v>
      </c>
      <c r="C1624" s="12">
        <v>5.04</v>
      </c>
      <c r="D1624" s="8">
        <f t="shared" si="72"/>
        <v>0.96899696048632222</v>
      </c>
      <c r="E1624" s="8">
        <f t="shared" si="74"/>
        <v>0.99918602428874004</v>
      </c>
      <c r="F1624" t="str">
        <f t="shared" si="73"/>
        <v>C</v>
      </c>
    </row>
    <row r="1625" spans="1:6" x14ac:dyDescent="0.25">
      <c r="A1625">
        <v>1595</v>
      </c>
      <c r="B1625" t="s">
        <v>740</v>
      </c>
      <c r="C1625" s="12">
        <v>5.04</v>
      </c>
      <c r="D1625" s="8">
        <f t="shared" si="72"/>
        <v>0.96960486322188455</v>
      </c>
      <c r="E1625" s="8">
        <f t="shared" si="74"/>
        <v>0.99921223459786823</v>
      </c>
      <c r="F1625" t="str">
        <f t="shared" si="73"/>
        <v>C</v>
      </c>
    </row>
    <row r="1626" spans="1:6" x14ac:dyDescent="0.25">
      <c r="A1626">
        <v>1596</v>
      </c>
      <c r="B1626" t="s">
        <v>1256</v>
      </c>
      <c r="C1626" s="12">
        <v>5.04</v>
      </c>
      <c r="D1626" s="8">
        <f t="shared" si="72"/>
        <v>0.97021276595744677</v>
      </c>
      <c r="E1626" s="8">
        <f t="shared" si="74"/>
        <v>0.99923844490699643</v>
      </c>
      <c r="F1626" t="str">
        <f t="shared" si="73"/>
        <v>C</v>
      </c>
    </row>
    <row r="1627" spans="1:6" x14ac:dyDescent="0.25">
      <c r="A1627">
        <v>1597</v>
      </c>
      <c r="B1627" t="s">
        <v>1746</v>
      </c>
      <c r="C1627" s="12">
        <v>5.04</v>
      </c>
      <c r="D1627" s="8">
        <f t="shared" si="72"/>
        <v>0.97082066869300909</v>
      </c>
      <c r="E1627" s="8">
        <f t="shared" si="74"/>
        <v>0.99926465521612462</v>
      </c>
      <c r="F1627" t="str">
        <f t="shared" si="73"/>
        <v>C</v>
      </c>
    </row>
    <row r="1628" spans="1:6" x14ac:dyDescent="0.25">
      <c r="A1628">
        <v>1598</v>
      </c>
      <c r="B1628" t="s">
        <v>981</v>
      </c>
      <c r="C1628" s="12">
        <v>5.04</v>
      </c>
      <c r="D1628" s="8">
        <f t="shared" si="72"/>
        <v>0.97142857142857142</v>
      </c>
      <c r="E1628" s="8">
        <f t="shared" si="74"/>
        <v>0.99929086552525281</v>
      </c>
      <c r="F1628" t="str">
        <f t="shared" si="73"/>
        <v>C</v>
      </c>
    </row>
    <row r="1629" spans="1:6" x14ac:dyDescent="0.25">
      <c r="A1629">
        <v>1599</v>
      </c>
      <c r="B1629" t="s">
        <v>1714</v>
      </c>
      <c r="C1629" s="12">
        <v>5.04</v>
      </c>
      <c r="D1629" s="8">
        <f t="shared" si="72"/>
        <v>0.97203647416413375</v>
      </c>
      <c r="E1629" s="8">
        <f t="shared" si="74"/>
        <v>0.99931707583438101</v>
      </c>
      <c r="F1629" t="str">
        <f t="shared" si="73"/>
        <v>C</v>
      </c>
    </row>
    <row r="1630" spans="1:6" x14ac:dyDescent="0.25">
      <c r="A1630">
        <v>1600</v>
      </c>
      <c r="B1630" t="s">
        <v>1668</v>
      </c>
      <c r="C1630" s="12">
        <v>5.04</v>
      </c>
      <c r="D1630" s="8">
        <f t="shared" si="72"/>
        <v>0.97264437689969607</v>
      </c>
      <c r="E1630" s="8">
        <f t="shared" si="74"/>
        <v>0.9993432861435092</v>
      </c>
      <c r="F1630" t="str">
        <f t="shared" si="73"/>
        <v>C</v>
      </c>
    </row>
    <row r="1631" spans="1:6" x14ac:dyDescent="0.25">
      <c r="A1631">
        <v>1601</v>
      </c>
      <c r="B1631" t="s">
        <v>1775</v>
      </c>
      <c r="C1631" s="12">
        <v>5.04</v>
      </c>
      <c r="D1631" s="8">
        <f t="shared" ref="D1631:D1675" si="75">A1631/$C$3</f>
        <v>0.9732522796352584</v>
      </c>
      <c r="E1631" s="8">
        <f t="shared" si="74"/>
        <v>0.9993694964526374</v>
      </c>
      <c r="F1631" t="str">
        <f t="shared" ref="F1631:F1694" si="76">IF(E1631&lt;$C$7,$B$7,IF(E1631&lt;$C$7+$C$8,$B$8,$B$9))</f>
        <v>C</v>
      </c>
    </row>
    <row r="1632" spans="1:6" x14ac:dyDescent="0.25">
      <c r="A1632">
        <v>1602</v>
      </c>
      <c r="B1632" t="s">
        <v>820</v>
      </c>
      <c r="C1632" s="12">
        <v>5.04</v>
      </c>
      <c r="D1632" s="8">
        <f t="shared" si="75"/>
        <v>0.97386018237082062</v>
      </c>
      <c r="E1632" s="8">
        <f t="shared" ref="E1632:E1675" si="77">C1632/$C$4+E1631</f>
        <v>0.99939570676176559</v>
      </c>
      <c r="F1632" t="str">
        <f t="shared" si="76"/>
        <v>C</v>
      </c>
    </row>
    <row r="1633" spans="1:6" x14ac:dyDescent="0.25">
      <c r="A1633">
        <v>1603</v>
      </c>
      <c r="B1633" t="s">
        <v>221</v>
      </c>
      <c r="C1633" s="12">
        <v>5</v>
      </c>
      <c r="D1633" s="8">
        <f t="shared" si="75"/>
        <v>0.97446808510638294</v>
      </c>
      <c r="E1633" s="8">
        <f t="shared" si="77"/>
        <v>0.99942170905256744</v>
      </c>
      <c r="F1633" t="str">
        <f t="shared" si="76"/>
        <v>C</v>
      </c>
    </row>
    <row r="1634" spans="1:6" x14ac:dyDescent="0.25">
      <c r="A1634">
        <v>1604</v>
      </c>
      <c r="B1634" t="s">
        <v>1090</v>
      </c>
      <c r="C1634" s="12">
        <v>5</v>
      </c>
      <c r="D1634" s="8">
        <f t="shared" si="75"/>
        <v>0.97507598784194527</v>
      </c>
      <c r="E1634" s="8">
        <f t="shared" si="77"/>
        <v>0.99944771134336929</v>
      </c>
      <c r="F1634" t="str">
        <f t="shared" si="76"/>
        <v>C</v>
      </c>
    </row>
    <row r="1635" spans="1:6" x14ac:dyDescent="0.25">
      <c r="A1635">
        <v>1605</v>
      </c>
      <c r="B1635" t="s">
        <v>1172</v>
      </c>
      <c r="C1635" s="12">
        <v>4.8</v>
      </c>
      <c r="D1635" s="8">
        <f t="shared" si="75"/>
        <v>0.9756838905775076</v>
      </c>
      <c r="E1635" s="8">
        <f t="shared" si="77"/>
        <v>0.99947267354253899</v>
      </c>
      <c r="F1635" t="str">
        <f t="shared" si="76"/>
        <v>C</v>
      </c>
    </row>
    <row r="1636" spans="1:6" x14ac:dyDescent="0.25">
      <c r="A1636">
        <v>1606</v>
      </c>
      <c r="B1636" t="s">
        <v>1653</v>
      </c>
      <c r="C1636" s="12">
        <v>4.75</v>
      </c>
      <c r="D1636" s="8">
        <f t="shared" si="75"/>
        <v>0.97629179331306992</v>
      </c>
      <c r="E1636" s="8">
        <f t="shared" si="77"/>
        <v>0.99949737571880071</v>
      </c>
      <c r="F1636" t="str">
        <f t="shared" si="76"/>
        <v>C</v>
      </c>
    </row>
    <row r="1637" spans="1:6" x14ac:dyDescent="0.25">
      <c r="A1637">
        <v>1607</v>
      </c>
      <c r="B1637" t="s">
        <v>814</v>
      </c>
      <c r="C1637" s="12">
        <v>4.68</v>
      </c>
      <c r="D1637" s="8">
        <f t="shared" si="75"/>
        <v>0.97689969604863225</v>
      </c>
      <c r="E1637" s="8">
        <f t="shared" si="77"/>
        <v>0.99952171386299116</v>
      </c>
      <c r="F1637" t="str">
        <f t="shared" si="76"/>
        <v>C</v>
      </c>
    </row>
    <row r="1638" spans="1:6" x14ac:dyDescent="0.25">
      <c r="A1638">
        <v>1608</v>
      </c>
      <c r="B1638" t="s">
        <v>1367</v>
      </c>
      <c r="C1638" s="12">
        <v>4.5600000000000005</v>
      </c>
      <c r="D1638" s="8">
        <f t="shared" si="75"/>
        <v>0.97750759878419458</v>
      </c>
      <c r="E1638" s="8">
        <f t="shared" si="77"/>
        <v>0.99954542795220247</v>
      </c>
      <c r="F1638" t="str">
        <f t="shared" si="76"/>
        <v>C</v>
      </c>
    </row>
    <row r="1639" spans="1:6" x14ac:dyDescent="0.25">
      <c r="A1639">
        <v>1609</v>
      </c>
      <c r="B1639" t="s">
        <v>1633</v>
      </c>
      <c r="C1639" s="12">
        <v>4.5600000000000005</v>
      </c>
      <c r="D1639" s="8">
        <f t="shared" si="75"/>
        <v>0.97811550151975679</v>
      </c>
      <c r="E1639" s="8">
        <f t="shared" si="77"/>
        <v>0.99956914204141378</v>
      </c>
      <c r="F1639" t="str">
        <f t="shared" si="76"/>
        <v>C</v>
      </c>
    </row>
    <row r="1640" spans="1:6" x14ac:dyDescent="0.25">
      <c r="A1640">
        <v>1610</v>
      </c>
      <c r="B1640" t="s">
        <v>1625</v>
      </c>
      <c r="C1640" s="12">
        <v>4.32</v>
      </c>
      <c r="D1640" s="8">
        <f t="shared" si="75"/>
        <v>0.97872340425531912</v>
      </c>
      <c r="E1640" s="8">
        <f t="shared" si="77"/>
        <v>0.9995916080206666</v>
      </c>
      <c r="F1640" t="str">
        <f t="shared" si="76"/>
        <v>C</v>
      </c>
    </row>
    <row r="1641" spans="1:6" x14ac:dyDescent="0.25">
      <c r="A1641">
        <v>1611</v>
      </c>
      <c r="B1641" t="s">
        <v>1722</v>
      </c>
      <c r="C1641" s="12">
        <v>4.2</v>
      </c>
      <c r="D1641" s="8">
        <f t="shared" si="75"/>
        <v>0.97933130699088144</v>
      </c>
      <c r="E1641" s="8">
        <f t="shared" si="77"/>
        <v>0.99961344994494017</v>
      </c>
      <c r="F1641" t="str">
        <f t="shared" si="76"/>
        <v>C</v>
      </c>
    </row>
    <row r="1642" spans="1:6" x14ac:dyDescent="0.25">
      <c r="A1642">
        <v>1612</v>
      </c>
      <c r="B1642" t="s">
        <v>1089</v>
      </c>
      <c r="C1642" s="12">
        <v>4.1499999999999995</v>
      </c>
      <c r="D1642" s="8">
        <f t="shared" si="75"/>
        <v>0.97993920972644377</v>
      </c>
      <c r="E1642" s="8">
        <f t="shared" si="77"/>
        <v>0.99963503184630564</v>
      </c>
      <c r="F1642" t="str">
        <f t="shared" si="76"/>
        <v>C</v>
      </c>
    </row>
    <row r="1643" spans="1:6" x14ac:dyDescent="0.25">
      <c r="A1643">
        <v>1613</v>
      </c>
      <c r="B1643" t="s">
        <v>1438</v>
      </c>
      <c r="C1643" s="12">
        <v>3.9000000000000004</v>
      </c>
      <c r="D1643" s="8">
        <f t="shared" si="75"/>
        <v>0.9805471124620061</v>
      </c>
      <c r="E1643" s="8">
        <f t="shared" si="77"/>
        <v>0.99965531363313109</v>
      </c>
      <c r="F1643" t="str">
        <f t="shared" si="76"/>
        <v>C</v>
      </c>
    </row>
    <row r="1644" spans="1:6" x14ac:dyDescent="0.25">
      <c r="A1644">
        <v>1614</v>
      </c>
      <c r="B1644" t="s">
        <v>268</v>
      </c>
      <c r="C1644" s="12">
        <v>3.4</v>
      </c>
      <c r="D1644" s="8">
        <f t="shared" si="75"/>
        <v>0.98115501519756843</v>
      </c>
      <c r="E1644" s="8">
        <f t="shared" si="77"/>
        <v>0.99967299519087638</v>
      </c>
      <c r="F1644" t="str">
        <f t="shared" si="76"/>
        <v>C</v>
      </c>
    </row>
    <row r="1645" spans="1:6" x14ac:dyDescent="0.25">
      <c r="A1645">
        <v>1615</v>
      </c>
      <c r="B1645" t="s">
        <v>1092</v>
      </c>
      <c r="C1645" s="12">
        <v>3.38</v>
      </c>
      <c r="D1645" s="8">
        <f t="shared" si="75"/>
        <v>0.98176291793313075</v>
      </c>
      <c r="E1645" s="8">
        <f t="shared" si="77"/>
        <v>0.99969057273945838</v>
      </c>
      <c r="F1645" t="str">
        <f t="shared" si="76"/>
        <v>C</v>
      </c>
    </row>
    <row r="1646" spans="1:6" x14ac:dyDescent="0.25">
      <c r="A1646">
        <v>1616</v>
      </c>
      <c r="B1646" t="s">
        <v>1478</v>
      </c>
      <c r="C1646" s="12">
        <v>3.3600000000000003</v>
      </c>
      <c r="D1646" s="8">
        <f t="shared" si="75"/>
        <v>0.98237082066869297</v>
      </c>
      <c r="E1646" s="8">
        <f t="shared" si="77"/>
        <v>0.99970804627887722</v>
      </c>
      <c r="F1646" t="str">
        <f t="shared" si="76"/>
        <v>C</v>
      </c>
    </row>
    <row r="1647" spans="1:6" x14ac:dyDescent="0.25">
      <c r="A1647">
        <v>1617</v>
      </c>
      <c r="B1647" t="s">
        <v>1106</v>
      </c>
      <c r="C1647" s="12">
        <v>3.36</v>
      </c>
      <c r="D1647" s="8">
        <f t="shared" si="75"/>
        <v>0.98297872340425529</v>
      </c>
      <c r="E1647" s="8">
        <f t="shared" si="77"/>
        <v>0.99972551981829605</v>
      </c>
      <c r="F1647" t="str">
        <f t="shared" si="76"/>
        <v>C</v>
      </c>
    </row>
    <row r="1648" spans="1:6" x14ac:dyDescent="0.25">
      <c r="A1648">
        <v>1618</v>
      </c>
      <c r="B1648" t="s">
        <v>1663</v>
      </c>
      <c r="C1648" s="12">
        <v>3</v>
      </c>
      <c r="D1648" s="8">
        <f t="shared" si="75"/>
        <v>0.98358662613981762</v>
      </c>
      <c r="E1648" s="8">
        <f t="shared" si="77"/>
        <v>0.99974112119277714</v>
      </c>
      <c r="F1648" t="str">
        <f t="shared" si="76"/>
        <v>C</v>
      </c>
    </row>
    <row r="1649" spans="1:6" x14ac:dyDescent="0.25">
      <c r="A1649">
        <v>1619</v>
      </c>
      <c r="B1649" t="s">
        <v>1742</v>
      </c>
      <c r="C1649" s="12">
        <v>2.95</v>
      </c>
      <c r="D1649" s="8">
        <f t="shared" si="75"/>
        <v>0.98419452887537995</v>
      </c>
      <c r="E1649" s="8">
        <f t="shared" si="77"/>
        <v>0.99975646254435024</v>
      </c>
      <c r="F1649" t="str">
        <f t="shared" si="76"/>
        <v>C</v>
      </c>
    </row>
    <row r="1650" spans="1:6" x14ac:dyDescent="0.25">
      <c r="A1650">
        <v>1620</v>
      </c>
      <c r="B1650" t="s">
        <v>1432</v>
      </c>
      <c r="C1650" s="12">
        <v>2.9</v>
      </c>
      <c r="D1650" s="8">
        <f t="shared" si="75"/>
        <v>0.98480243161094227</v>
      </c>
      <c r="E1650" s="8">
        <f t="shared" si="77"/>
        <v>0.99977154387301526</v>
      </c>
      <c r="F1650" t="str">
        <f t="shared" si="76"/>
        <v>C</v>
      </c>
    </row>
    <row r="1651" spans="1:6" x14ac:dyDescent="0.25">
      <c r="A1651">
        <v>1621</v>
      </c>
      <c r="B1651" t="s">
        <v>289</v>
      </c>
      <c r="C1651" s="12">
        <v>2.9</v>
      </c>
      <c r="D1651" s="8">
        <f t="shared" si="75"/>
        <v>0.9854103343465046</v>
      </c>
      <c r="E1651" s="8">
        <f t="shared" si="77"/>
        <v>0.99978662520168027</v>
      </c>
      <c r="F1651" t="str">
        <f t="shared" si="76"/>
        <v>C</v>
      </c>
    </row>
    <row r="1652" spans="1:6" x14ac:dyDescent="0.25">
      <c r="A1652">
        <v>1622</v>
      </c>
      <c r="B1652" t="s">
        <v>1093</v>
      </c>
      <c r="C1652" s="12">
        <v>2.9</v>
      </c>
      <c r="D1652" s="8">
        <f t="shared" si="75"/>
        <v>0.98601823708206682</v>
      </c>
      <c r="E1652" s="8">
        <f t="shared" si="77"/>
        <v>0.99980170653034528</v>
      </c>
      <c r="F1652" t="str">
        <f t="shared" si="76"/>
        <v>C</v>
      </c>
    </row>
    <row r="1653" spans="1:6" x14ac:dyDescent="0.25">
      <c r="A1653">
        <v>1623</v>
      </c>
      <c r="B1653" t="s">
        <v>1434</v>
      </c>
      <c r="C1653" s="12">
        <v>2.9</v>
      </c>
      <c r="D1653" s="8">
        <f t="shared" si="75"/>
        <v>0.98662613981762914</v>
      </c>
      <c r="E1653" s="8">
        <f t="shared" si="77"/>
        <v>0.99981678785901029</v>
      </c>
      <c r="F1653" t="str">
        <f t="shared" si="76"/>
        <v>C</v>
      </c>
    </row>
    <row r="1654" spans="1:6" x14ac:dyDescent="0.25">
      <c r="A1654">
        <v>1624</v>
      </c>
      <c r="B1654" t="s">
        <v>1627</v>
      </c>
      <c r="C1654" s="12">
        <v>2.88</v>
      </c>
      <c r="D1654" s="8">
        <f t="shared" si="75"/>
        <v>0.98723404255319147</v>
      </c>
      <c r="E1654" s="8">
        <f t="shared" si="77"/>
        <v>0.99983176517851213</v>
      </c>
      <c r="F1654" t="str">
        <f t="shared" si="76"/>
        <v>C</v>
      </c>
    </row>
    <row r="1655" spans="1:6" x14ac:dyDescent="0.25">
      <c r="A1655">
        <v>1625</v>
      </c>
      <c r="B1655" t="s">
        <v>1173</v>
      </c>
      <c r="C1655" s="12">
        <v>2.88</v>
      </c>
      <c r="D1655" s="8">
        <f t="shared" si="75"/>
        <v>0.9878419452887538</v>
      </c>
      <c r="E1655" s="8">
        <f t="shared" si="77"/>
        <v>0.99984674249801397</v>
      </c>
      <c r="F1655" t="str">
        <f t="shared" si="76"/>
        <v>C</v>
      </c>
    </row>
    <row r="1656" spans="1:6" x14ac:dyDescent="0.25">
      <c r="A1656">
        <v>1626</v>
      </c>
      <c r="B1656" t="s">
        <v>1723</v>
      </c>
      <c r="C1656" s="12">
        <v>2.5</v>
      </c>
      <c r="D1656" s="8">
        <f t="shared" si="75"/>
        <v>0.98844984802431612</v>
      </c>
      <c r="E1656" s="8">
        <f t="shared" si="77"/>
        <v>0.9998597436434149</v>
      </c>
      <c r="F1656" t="str">
        <f t="shared" si="76"/>
        <v>C</v>
      </c>
    </row>
    <row r="1657" spans="1:6" x14ac:dyDescent="0.25">
      <c r="A1657">
        <v>1627</v>
      </c>
      <c r="B1657" t="s">
        <v>1630</v>
      </c>
      <c r="C1657" s="12">
        <v>2.2800000000000002</v>
      </c>
      <c r="D1657" s="8">
        <f t="shared" si="75"/>
        <v>0.98905775075987845</v>
      </c>
      <c r="E1657" s="8">
        <f t="shared" si="77"/>
        <v>0.9998716006880205</v>
      </c>
      <c r="F1657" t="str">
        <f t="shared" si="76"/>
        <v>C</v>
      </c>
    </row>
    <row r="1658" spans="1:6" x14ac:dyDescent="0.25">
      <c r="A1658">
        <v>1628</v>
      </c>
      <c r="B1658" t="s">
        <v>1103</v>
      </c>
      <c r="C1658" s="12">
        <v>2.1</v>
      </c>
      <c r="D1658" s="8">
        <f t="shared" si="75"/>
        <v>0.98966565349544078</v>
      </c>
      <c r="E1658" s="8">
        <f t="shared" si="77"/>
        <v>0.99988252165015723</v>
      </c>
      <c r="F1658" t="str">
        <f t="shared" si="76"/>
        <v>C</v>
      </c>
    </row>
    <row r="1659" spans="1:6" x14ac:dyDescent="0.25">
      <c r="A1659">
        <v>1629</v>
      </c>
      <c r="B1659" t="s">
        <v>1104</v>
      </c>
      <c r="C1659" s="12">
        <v>2.1</v>
      </c>
      <c r="D1659" s="8">
        <f t="shared" si="75"/>
        <v>0.99027355623100299</v>
      </c>
      <c r="E1659" s="8">
        <f t="shared" si="77"/>
        <v>0.99989344261229396</v>
      </c>
      <c r="F1659" t="str">
        <f t="shared" si="76"/>
        <v>C</v>
      </c>
    </row>
    <row r="1660" spans="1:6" x14ac:dyDescent="0.25">
      <c r="A1660">
        <v>1630</v>
      </c>
      <c r="B1660" t="s">
        <v>496</v>
      </c>
      <c r="C1660" s="12">
        <v>2.1</v>
      </c>
      <c r="D1660" s="8">
        <f t="shared" si="75"/>
        <v>0.99088145896656532</v>
      </c>
      <c r="E1660" s="8">
        <f t="shared" si="77"/>
        <v>0.99990436357443069</v>
      </c>
      <c r="F1660" t="str">
        <f t="shared" si="76"/>
        <v>C</v>
      </c>
    </row>
    <row r="1661" spans="1:6" x14ac:dyDescent="0.25">
      <c r="A1661">
        <v>1631</v>
      </c>
      <c r="B1661" t="s">
        <v>1421</v>
      </c>
      <c r="C1661" s="12">
        <v>1.9500000000000002</v>
      </c>
      <c r="D1661" s="8">
        <f t="shared" si="75"/>
        <v>0.99148936170212765</v>
      </c>
      <c r="E1661" s="8">
        <f t="shared" si="77"/>
        <v>0.99991450446784336</v>
      </c>
      <c r="F1661" t="str">
        <f t="shared" si="76"/>
        <v>C</v>
      </c>
    </row>
    <row r="1662" spans="1:6" x14ac:dyDescent="0.25">
      <c r="A1662">
        <v>1632</v>
      </c>
      <c r="B1662" t="s">
        <v>1426</v>
      </c>
      <c r="C1662" s="12">
        <v>1.68</v>
      </c>
      <c r="D1662" s="8">
        <f t="shared" si="75"/>
        <v>0.99209726443768997</v>
      </c>
      <c r="E1662" s="8">
        <f t="shared" si="77"/>
        <v>0.99992324123755272</v>
      </c>
      <c r="F1662" t="str">
        <f t="shared" si="76"/>
        <v>C</v>
      </c>
    </row>
    <row r="1663" spans="1:6" x14ac:dyDescent="0.25">
      <c r="A1663">
        <v>1633</v>
      </c>
      <c r="B1663" t="s">
        <v>1105</v>
      </c>
      <c r="C1663" s="12">
        <v>1.68</v>
      </c>
      <c r="D1663" s="8">
        <f t="shared" si="75"/>
        <v>0.9927051671732523</v>
      </c>
      <c r="E1663" s="8">
        <f t="shared" si="77"/>
        <v>0.99993197800726208</v>
      </c>
      <c r="F1663" t="str">
        <f t="shared" si="76"/>
        <v>C</v>
      </c>
    </row>
    <row r="1664" spans="1:6" x14ac:dyDescent="0.25">
      <c r="A1664">
        <v>1634</v>
      </c>
      <c r="B1664" t="s">
        <v>1107</v>
      </c>
      <c r="C1664" s="12">
        <v>1.68</v>
      </c>
      <c r="D1664" s="8">
        <f t="shared" si="75"/>
        <v>0.99331306990881463</v>
      </c>
      <c r="E1664" s="8">
        <f t="shared" si="77"/>
        <v>0.99994071477697144</v>
      </c>
      <c r="F1664" t="str">
        <f t="shared" si="76"/>
        <v>C</v>
      </c>
    </row>
    <row r="1665" spans="1:6" x14ac:dyDescent="0.25">
      <c r="A1665">
        <v>1635</v>
      </c>
      <c r="B1665" t="s">
        <v>1085</v>
      </c>
      <c r="C1665" s="12">
        <v>1.68</v>
      </c>
      <c r="D1665" s="8">
        <f t="shared" si="75"/>
        <v>0.99392097264437695</v>
      </c>
      <c r="E1665" s="8">
        <f t="shared" si="77"/>
        <v>0.9999494515466808</v>
      </c>
      <c r="F1665" t="str">
        <f t="shared" si="76"/>
        <v>C</v>
      </c>
    </row>
    <row r="1666" spans="1:6" x14ac:dyDescent="0.25">
      <c r="A1666">
        <v>1636</v>
      </c>
      <c r="B1666" t="s">
        <v>1772</v>
      </c>
      <c r="C1666" s="12">
        <v>1.25</v>
      </c>
      <c r="D1666" s="8">
        <f t="shared" si="75"/>
        <v>0.99452887537993917</v>
      </c>
      <c r="E1666" s="8">
        <f t="shared" si="77"/>
        <v>0.99995595211938126</v>
      </c>
      <c r="F1666" t="str">
        <f t="shared" si="76"/>
        <v>C</v>
      </c>
    </row>
    <row r="1667" spans="1:6" x14ac:dyDescent="0.25">
      <c r="A1667">
        <v>1637</v>
      </c>
      <c r="B1667" t="s">
        <v>1078</v>
      </c>
      <c r="C1667" s="12">
        <v>1.25</v>
      </c>
      <c r="D1667" s="8">
        <f t="shared" si="75"/>
        <v>0.9951367781155015</v>
      </c>
      <c r="E1667" s="8">
        <f t="shared" si="77"/>
        <v>0.99996245269208173</v>
      </c>
      <c r="F1667" t="str">
        <f t="shared" si="76"/>
        <v>C</v>
      </c>
    </row>
    <row r="1668" spans="1:6" x14ac:dyDescent="0.25">
      <c r="A1668">
        <v>1638</v>
      </c>
      <c r="B1668" t="s">
        <v>1108</v>
      </c>
      <c r="C1668" s="12">
        <v>1.25</v>
      </c>
      <c r="D1668" s="8">
        <f t="shared" si="75"/>
        <v>0.99574468085106382</v>
      </c>
      <c r="E1668" s="8">
        <f t="shared" si="77"/>
        <v>0.99996895326478219</v>
      </c>
      <c r="F1668" t="str">
        <f t="shared" si="76"/>
        <v>C</v>
      </c>
    </row>
    <row r="1669" spans="1:6" x14ac:dyDescent="0.25">
      <c r="A1669">
        <v>1639</v>
      </c>
      <c r="B1669" t="s">
        <v>1082</v>
      </c>
      <c r="C1669" s="12">
        <v>1.25</v>
      </c>
      <c r="D1669" s="8">
        <f t="shared" si="75"/>
        <v>0.99635258358662615</v>
      </c>
      <c r="E1669" s="8">
        <f t="shared" si="77"/>
        <v>0.99997545383748265</v>
      </c>
      <c r="F1669" t="str">
        <f t="shared" si="76"/>
        <v>C</v>
      </c>
    </row>
    <row r="1670" spans="1:6" x14ac:dyDescent="0.25">
      <c r="A1670">
        <v>1640</v>
      </c>
      <c r="B1670" t="s">
        <v>1774</v>
      </c>
      <c r="C1670" s="12">
        <v>0.95</v>
      </c>
      <c r="D1670" s="8">
        <f t="shared" si="75"/>
        <v>0.99696048632218848</v>
      </c>
      <c r="E1670" s="8">
        <f t="shared" si="77"/>
        <v>0.999980394272735</v>
      </c>
      <c r="F1670" t="str">
        <f t="shared" si="76"/>
        <v>C</v>
      </c>
    </row>
    <row r="1671" spans="1:6" x14ac:dyDescent="0.25">
      <c r="A1671">
        <v>1641</v>
      </c>
      <c r="B1671" t="s">
        <v>1430</v>
      </c>
      <c r="C1671" s="12">
        <v>0.85</v>
      </c>
      <c r="D1671" s="8">
        <f t="shared" si="75"/>
        <v>0.9975683890577508</v>
      </c>
      <c r="E1671" s="8">
        <f t="shared" si="77"/>
        <v>0.99998481466217126</v>
      </c>
      <c r="F1671" t="str">
        <f t="shared" si="76"/>
        <v>C</v>
      </c>
    </row>
    <row r="1672" spans="1:6" x14ac:dyDescent="0.25">
      <c r="A1672">
        <v>1642</v>
      </c>
      <c r="B1672" t="s">
        <v>477</v>
      </c>
      <c r="C1672" s="12">
        <v>0.85</v>
      </c>
      <c r="D1672" s="8">
        <f t="shared" si="75"/>
        <v>0.99817629179331302</v>
      </c>
      <c r="E1672" s="8">
        <f t="shared" si="77"/>
        <v>0.99998923505160753</v>
      </c>
      <c r="F1672" t="str">
        <f t="shared" si="76"/>
        <v>C</v>
      </c>
    </row>
    <row r="1673" spans="1:6" x14ac:dyDescent="0.25">
      <c r="A1673">
        <v>1643</v>
      </c>
      <c r="B1673" t="s">
        <v>1084</v>
      </c>
      <c r="C1673" s="12">
        <v>0.85</v>
      </c>
      <c r="D1673" s="8">
        <f t="shared" si="75"/>
        <v>0.99878419452887535</v>
      </c>
      <c r="E1673" s="8">
        <f t="shared" si="77"/>
        <v>0.99999365544104379</v>
      </c>
      <c r="F1673" t="str">
        <f t="shared" si="76"/>
        <v>C</v>
      </c>
    </row>
    <row r="1674" spans="1:6" x14ac:dyDescent="0.25">
      <c r="A1674">
        <v>1644</v>
      </c>
      <c r="B1674" t="s">
        <v>1079</v>
      </c>
      <c r="C1674" s="12">
        <v>0.83</v>
      </c>
      <c r="D1674" s="8">
        <f t="shared" si="75"/>
        <v>0.99939209726443767</v>
      </c>
      <c r="E1674" s="8">
        <f t="shared" si="77"/>
        <v>0.99999797182131689</v>
      </c>
      <c r="F1674" t="str">
        <f t="shared" si="76"/>
        <v>C</v>
      </c>
    </row>
    <row r="1675" spans="1:6" x14ac:dyDescent="0.25">
      <c r="A1675">
        <v>1645</v>
      </c>
      <c r="B1675" t="s">
        <v>1773</v>
      </c>
      <c r="C1675" s="12">
        <v>0.39</v>
      </c>
      <c r="D1675" s="8">
        <f t="shared" si="75"/>
        <v>1</v>
      </c>
      <c r="E1675" s="8">
        <f t="shared" si="77"/>
        <v>0.99999999999999944</v>
      </c>
      <c r="F1675" t="str">
        <f t="shared" si="76"/>
        <v>C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F4F8-DC1B-49FF-95F9-145CA074E9C3}">
  <dimension ref="A1:O1669"/>
  <sheetViews>
    <sheetView zoomScale="90" zoomScaleNormal="90" workbookViewId="0">
      <selection activeCell="A4" sqref="A4"/>
    </sheetView>
  </sheetViews>
  <sheetFormatPr defaultRowHeight="15" x14ac:dyDescent="0.25"/>
  <cols>
    <col min="1" max="1" width="42.85546875" bestFit="1" customWidth="1"/>
    <col min="2" max="2" width="24.5703125" bestFit="1" customWidth="1"/>
    <col min="3" max="3" width="15.5703125" bestFit="1" customWidth="1"/>
    <col min="4" max="4" width="15" bestFit="1" customWidth="1"/>
    <col min="5" max="5" width="13.140625" bestFit="1" customWidth="1"/>
    <col min="6" max="6" width="4.7109375" bestFit="1" customWidth="1"/>
    <col min="7" max="8" width="4.85546875" bestFit="1" customWidth="1"/>
    <col min="9" max="9" width="4" bestFit="1" customWidth="1"/>
    <col min="10" max="10" width="4.140625" bestFit="1" customWidth="1"/>
    <col min="11" max="11" width="4" bestFit="1" customWidth="1"/>
    <col min="12" max="12" width="4.28515625" bestFit="1" customWidth="1"/>
    <col min="13" max="13" width="4.42578125" bestFit="1" customWidth="1"/>
    <col min="14" max="14" width="16.85546875" bestFit="1" customWidth="1"/>
    <col min="17" max="17" width="10.28515625" bestFit="1" customWidth="1"/>
    <col min="18" max="18" width="11.7109375" bestFit="1" customWidth="1"/>
    <col min="19" max="19" width="11.5703125" bestFit="1" customWidth="1"/>
    <col min="20" max="20" width="10.28515625" bestFit="1" customWidth="1"/>
  </cols>
  <sheetData>
    <row r="1" spans="1:5" ht="18.75" x14ac:dyDescent="0.3">
      <c r="A1" s="15" t="s">
        <v>1850</v>
      </c>
    </row>
    <row r="2" spans="1:5" ht="18.75" x14ac:dyDescent="0.3">
      <c r="B2" s="14" t="s">
        <v>1830</v>
      </c>
      <c r="C2" s="14" t="s">
        <v>1857</v>
      </c>
      <c r="D2" s="14" t="s">
        <v>1820</v>
      </c>
      <c r="E2" s="14" t="s">
        <v>1835</v>
      </c>
    </row>
    <row r="3" spans="1:5" ht="18.75" x14ac:dyDescent="0.3">
      <c r="B3" s="16" t="s">
        <v>1854</v>
      </c>
      <c r="C3" s="27">
        <v>0.1</v>
      </c>
      <c r="D3" s="16">
        <f>COUNTIF(O:O,B3)</f>
        <v>234</v>
      </c>
      <c r="E3" s="28">
        <f>D3/COUNTA($O$25:$O$1669)</f>
        <v>0.14224924012158055</v>
      </c>
    </row>
    <row r="4" spans="1:5" ht="18.75" x14ac:dyDescent="0.3">
      <c r="B4" s="18" t="s">
        <v>1855</v>
      </c>
      <c r="C4" s="29">
        <v>0.3</v>
      </c>
      <c r="D4" s="18">
        <f>COUNTIF(O:O,B4)</f>
        <v>40</v>
      </c>
      <c r="E4" s="30">
        <f t="shared" ref="E4:E5" si="0">D4/COUNTA($O$25:$O$1669)</f>
        <v>2.4316109422492401E-2</v>
      </c>
    </row>
    <row r="5" spans="1:5" ht="18.75" x14ac:dyDescent="0.3">
      <c r="B5" s="20" t="s">
        <v>1856</v>
      </c>
      <c r="C5" s="31" t="s">
        <v>1863</v>
      </c>
      <c r="D5" s="20">
        <f>COUNTIF(O:O,B5)</f>
        <v>1371</v>
      </c>
      <c r="E5" s="32">
        <f t="shared" si="0"/>
        <v>0.83343465045592702</v>
      </c>
    </row>
    <row r="23" spans="1:15" x14ac:dyDescent="0.25">
      <c r="A23" s="7" t="s">
        <v>1849</v>
      </c>
      <c r="B23" s="7" t="s">
        <v>1848</v>
      </c>
    </row>
    <row r="24" spans="1:15" x14ac:dyDescent="0.25">
      <c r="A24" s="7" t="s">
        <v>1819</v>
      </c>
      <c r="B24" t="s">
        <v>1841</v>
      </c>
      <c r="C24" t="s">
        <v>1842</v>
      </c>
      <c r="D24" t="s">
        <v>1844</v>
      </c>
      <c r="E24" t="s">
        <v>1845</v>
      </c>
      <c r="F24" t="s">
        <v>1843</v>
      </c>
      <c r="G24" t="s">
        <v>1847</v>
      </c>
      <c r="H24" t="s">
        <v>1846</v>
      </c>
      <c r="I24" t="s">
        <v>1836</v>
      </c>
      <c r="J24" t="s">
        <v>1838</v>
      </c>
      <c r="K24" t="s">
        <v>1837</v>
      </c>
      <c r="L24" t="s">
        <v>1839</v>
      </c>
      <c r="M24" t="s">
        <v>1840</v>
      </c>
      <c r="N24" t="s">
        <v>1853</v>
      </c>
      <c r="O24" t="s">
        <v>1852</v>
      </c>
    </row>
    <row r="25" spans="1:15" x14ac:dyDescent="0.25">
      <c r="A25" t="s">
        <v>1410</v>
      </c>
      <c r="I25">
        <v>12</v>
      </c>
      <c r="K25">
        <v>48</v>
      </c>
      <c r="N25" s="9">
        <f>IFERROR(_xlfn.STDEV.S(B25:M25)/AVERAGE(B25:M25),"200")</f>
        <v>0.84852813742385702</v>
      </c>
      <c r="O25" t="str">
        <f t="shared" ref="O25:O88" si="1">IFERROR(IF(N25&lt;$C$3,$B$3,IF(N25&lt;$C$4,$B$4,$B$5)),"-")</f>
        <v>Z</v>
      </c>
    </row>
    <row r="26" spans="1:15" x14ac:dyDescent="0.25">
      <c r="A26" t="s">
        <v>1326</v>
      </c>
      <c r="I26">
        <v>12</v>
      </c>
      <c r="J26">
        <v>12</v>
      </c>
      <c r="K26">
        <v>24</v>
      </c>
      <c r="L26">
        <v>24</v>
      </c>
      <c r="M26">
        <v>12</v>
      </c>
      <c r="N26" s="9">
        <f t="shared" ref="N26:N89" si="2">IFERROR(_xlfn.STDEV.S(B26:M26)/AVERAGE(B26:M26),"200")</f>
        <v>0.39123039821797573</v>
      </c>
      <c r="O26" t="str">
        <f t="shared" si="1"/>
        <v>Z</v>
      </c>
    </row>
    <row r="27" spans="1:15" x14ac:dyDescent="0.25">
      <c r="A27" t="s">
        <v>1475</v>
      </c>
      <c r="J27">
        <v>4</v>
      </c>
      <c r="K27">
        <v>4</v>
      </c>
      <c r="N27" s="9">
        <f t="shared" si="2"/>
        <v>0</v>
      </c>
      <c r="O27" t="str">
        <f t="shared" si="1"/>
        <v>X</v>
      </c>
    </row>
    <row r="28" spans="1:15" x14ac:dyDescent="0.25">
      <c r="A28" t="s">
        <v>1412</v>
      </c>
      <c r="I28">
        <v>12</v>
      </c>
      <c r="J28">
        <v>24</v>
      </c>
      <c r="K28">
        <v>12</v>
      </c>
      <c r="N28" s="9">
        <f t="shared" si="2"/>
        <v>0.4330127018922193</v>
      </c>
      <c r="O28" t="str">
        <f t="shared" si="1"/>
        <v>Z</v>
      </c>
    </row>
    <row r="29" spans="1:15" x14ac:dyDescent="0.25">
      <c r="A29" t="s">
        <v>508</v>
      </c>
      <c r="B29">
        <v>6</v>
      </c>
      <c r="C29">
        <v>6</v>
      </c>
      <c r="F29">
        <v>36</v>
      </c>
      <c r="N29" s="9">
        <f t="shared" si="2"/>
        <v>1.0825317547305484</v>
      </c>
      <c r="O29" t="str">
        <f t="shared" si="1"/>
        <v>Z</v>
      </c>
    </row>
    <row r="30" spans="1:15" x14ac:dyDescent="0.25">
      <c r="A30" t="s">
        <v>785</v>
      </c>
      <c r="D30">
        <v>1</v>
      </c>
      <c r="E30">
        <v>1</v>
      </c>
      <c r="H30">
        <v>3</v>
      </c>
      <c r="I30">
        <v>6</v>
      </c>
      <c r="K30">
        <v>1</v>
      </c>
      <c r="N30" s="9">
        <f t="shared" si="2"/>
        <v>0.91287092917527679</v>
      </c>
      <c r="O30" t="str">
        <f t="shared" si="1"/>
        <v>Z</v>
      </c>
    </row>
    <row r="31" spans="1:15" x14ac:dyDescent="0.25">
      <c r="A31" t="s">
        <v>528</v>
      </c>
      <c r="B31">
        <v>24</v>
      </c>
      <c r="D31">
        <v>24</v>
      </c>
      <c r="F31">
        <v>48</v>
      </c>
      <c r="G31">
        <v>24</v>
      </c>
      <c r="I31">
        <v>48</v>
      </c>
      <c r="K31">
        <v>48</v>
      </c>
      <c r="L31">
        <v>48</v>
      </c>
      <c r="N31" s="9">
        <f t="shared" si="2"/>
        <v>0.34015067152490364</v>
      </c>
      <c r="O31" t="str">
        <f t="shared" si="1"/>
        <v>Z</v>
      </c>
    </row>
    <row r="32" spans="1:15" x14ac:dyDescent="0.25">
      <c r="A32" t="s">
        <v>1115</v>
      </c>
      <c r="G32">
        <v>20</v>
      </c>
      <c r="K32">
        <v>20</v>
      </c>
      <c r="N32" s="9">
        <f t="shared" si="2"/>
        <v>0</v>
      </c>
      <c r="O32" t="str">
        <f t="shared" si="1"/>
        <v>X</v>
      </c>
    </row>
    <row r="33" spans="1:15" x14ac:dyDescent="0.25">
      <c r="A33" t="s">
        <v>390</v>
      </c>
      <c r="B33">
        <v>12</v>
      </c>
      <c r="N33" s="9" t="str">
        <f t="shared" si="2"/>
        <v>200</v>
      </c>
      <c r="O33" t="str">
        <f t="shared" si="1"/>
        <v>Z</v>
      </c>
    </row>
    <row r="34" spans="1:15" x14ac:dyDescent="0.25">
      <c r="A34" t="s">
        <v>960</v>
      </c>
      <c r="F34">
        <v>12</v>
      </c>
      <c r="G34">
        <v>6</v>
      </c>
      <c r="N34" s="9">
        <f t="shared" si="2"/>
        <v>0.47140452079103162</v>
      </c>
      <c r="O34" t="str">
        <f t="shared" si="1"/>
        <v>Z</v>
      </c>
    </row>
    <row r="35" spans="1:15" x14ac:dyDescent="0.25">
      <c r="A35" t="s">
        <v>166</v>
      </c>
      <c r="C35">
        <v>144</v>
      </c>
      <c r="G35">
        <v>6</v>
      </c>
      <c r="K35">
        <v>96</v>
      </c>
      <c r="L35">
        <v>32</v>
      </c>
      <c r="N35" s="9">
        <f t="shared" si="2"/>
        <v>0.89821519625977597</v>
      </c>
      <c r="O35" t="str">
        <f t="shared" si="1"/>
        <v>Z</v>
      </c>
    </row>
    <row r="36" spans="1:15" x14ac:dyDescent="0.25">
      <c r="A36" t="s">
        <v>480</v>
      </c>
      <c r="B36">
        <v>10</v>
      </c>
      <c r="F36">
        <v>24</v>
      </c>
      <c r="K36">
        <v>72</v>
      </c>
      <c r="L36">
        <v>12</v>
      </c>
      <c r="N36" s="9">
        <f t="shared" si="2"/>
        <v>0.98305084745762716</v>
      </c>
      <c r="O36" t="str">
        <f t="shared" si="1"/>
        <v>Z</v>
      </c>
    </row>
    <row r="37" spans="1:15" x14ac:dyDescent="0.25">
      <c r="A37" t="s">
        <v>481</v>
      </c>
      <c r="B37">
        <v>10</v>
      </c>
      <c r="G37">
        <v>4</v>
      </c>
      <c r="K37">
        <v>24</v>
      </c>
      <c r="L37">
        <v>4</v>
      </c>
      <c r="N37" s="9">
        <f t="shared" si="2"/>
        <v>0.89847439352920033</v>
      </c>
      <c r="O37" t="str">
        <f t="shared" si="1"/>
        <v>Z</v>
      </c>
    </row>
    <row r="38" spans="1:15" x14ac:dyDescent="0.25">
      <c r="A38" t="s">
        <v>911</v>
      </c>
      <c r="E38">
        <v>12</v>
      </c>
      <c r="J38">
        <v>24</v>
      </c>
      <c r="N38" s="9">
        <f t="shared" si="2"/>
        <v>0.47140452079103162</v>
      </c>
      <c r="O38" t="str">
        <f t="shared" si="1"/>
        <v>Z</v>
      </c>
    </row>
    <row r="39" spans="1:15" x14ac:dyDescent="0.25">
      <c r="A39" t="s">
        <v>799</v>
      </c>
      <c r="D39">
        <v>12</v>
      </c>
      <c r="F39">
        <v>12</v>
      </c>
      <c r="I39">
        <v>12</v>
      </c>
      <c r="J39">
        <v>12</v>
      </c>
      <c r="N39" s="9">
        <f t="shared" si="2"/>
        <v>0</v>
      </c>
      <c r="O39" t="str">
        <f t="shared" si="1"/>
        <v>X</v>
      </c>
    </row>
    <row r="40" spans="1:15" x14ac:dyDescent="0.25">
      <c r="A40" t="s">
        <v>802</v>
      </c>
      <c r="D40">
        <v>12</v>
      </c>
      <c r="F40">
        <v>12</v>
      </c>
      <c r="N40" s="9">
        <f t="shared" si="2"/>
        <v>0</v>
      </c>
      <c r="O40" t="str">
        <f t="shared" si="1"/>
        <v>X</v>
      </c>
    </row>
    <row r="41" spans="1:15" x14ac:dyDescent="0.25">
      <c r="A41" t="s">
        <v>260</v>
      </c>
      <c r="D41">
        <v>12</v>
      </c>
      <c r="F41">
        <v>24</v>
      </c>
      <c r="G41">
        <v>12</v>
      </c>
      <c r="H41">
        <v>24</v>
      </c>
      <c r="I41">
        <v>24</v>
      </c>
      <c r="N41" s="9">
        <f t="shared" si="2"/>
        <v>0.34232659844072882</v>
      </c>
      <c r="O41" t="str">
        <f t="shared" si="1"/>
        <v>Z</v>
      </c>
    </row>
    <row r="42" spans="1:15" x14ac:dyDescent="0.25">
      <c r="A42" t="s">
        <v>742</v>
      </c>
      <c r="D42">
        <v>6</v>
      </c>
      <c r="N42" s="9" t="str">
        <f t="shared" si="2"/>
        <v>200</v>
      </c>
      <c r="O42" t="str">
        <f t="shared" si="1"/>
        <v>Z</v>
      </c>
    </row>
    <row r="43" spans="1:15" x14ac:dyDescent="0.25">
      <c r="A43" t="s">
        <v>389</v>
      </c>
      <c r="B43">
        <v>12</v>
      </c>
      <c r="N43" s="9" t="str">
        <f t="shared" si="2"/>
        <v>200</v>
      </c>
      <c r="O43" t="str">
        <f t="shared" si="1"/>
        <v>Z</v>
      </c>
    </row>
    <row r="44" spans="1:15" x14ac:dyDescent="0.25">
      <c r="A44" t="s">
        <v>1130</v>
      </c>
      <c r="G44">
        <v>2</v>
      </c>
      <c r="I44">
        <v>2</v>
      </c>
      <c r="L44">
        <v>4</v>
      </c>
      <c r="N44" s="9">
        <f t="shared" si="2"/>
        <v>0.43301270189221941</v>
      </c>
      <c r="O44" t="str">
        <f t="shared" si="1"/>
        <v>Z</v>
      </c>
    </row>
    <row r="45" spans="1:15" x14ac:dyDescent="0.25">
      <c r="A45" t="s">
        <v>704</v>
      </c>
      <c r="C45">
        <v>12</v>
      </c>
      <c r="N45" s="9" t="str">
        <f t="shared" si="2"/>
        <v>200</v>
      </c>
      <c r="O45" t="str">
        <f t="shared" si="1"/>
        <v>Z</v>
      </c>
    </row>
    <row r="46" spans="1:15" x14ac:dyDescent="0.25">
      <c r="A46" t="s">
        <v>701</v>
      </c>
      <c r="C46">
        <v>12</v>
      </c>
      <c r="N46" s="9" t="str">
        <f t="shared" si="2"/>
        <v>200</v>
      </c>
      <c r="O46" t="str">
        <f t="shared" si="1"/>
        <v>Z</v>
      </c>
    </row>
    <row r="47" spans="1:15" x14ac:dyDescent="0.25">
      <c r="A47" t="s">
        <v>272</v>
      </c>
      <c r="C47">
        <v>12</v>
      </c>
      <c r="D47">
        <v>20</v>
      </c>
      <c r="K47">
        <v>20</v>
      </c>
      <c r="N47" s="9">
        <f t="shared" si="2"/>
        <v>0.26646935501059643</v>
      </c>
      <c r="O47" t="str">
        <f t="shared" si="1"/>
        <v>Y</v>
      </c>
    </row>
    <row r="48" spans="1:15" x14ac:dyDescent="0.25">
      <c r="A48" t="s">
        <v>1287</v>
      </c>
      <c r="H48">
        <v>60</v>
      </c>
      <c r="N48" s="9" t="str">
        <f t="shared" si="2"/>
        <v>200</v>
      </c>
      <c r="O48" t="str">
        <f t="shared" si="1"/>
        <v>Z</v>
      </c>
    </row>
    <row r="49" spans="1:15" x14ac:dyDescent="0.25">
      <c r="A49" t="s">
        <v>1590</v>
      </c>
      <c r="K49">
        <v>6</v>
      </c>
      <c r="L49">
        <v>6</v>
      </c>
      <c r="N49" s="9">
        <f t="shared" si="2"/>
        <v>0</v>
      </c>
      <c r="O49" t="str">
        <f t="shared" si="1"/>
        <v>X</v>
      </c>
    </row>
    <row r="50" spans="1:15" x14ac:dyDescent="0.25">
      <c r="A50" t="s">
        <v>3</v>
      </c>
      <c r="B50">
        <v>12</v>
      </c>
      <c r="C50">
        <v>36</v>
      </c>
      <c r="D50">
        <v>12</v>
      </c>
      <c r="E50">
        <v>36</v>
      </c>
      <c r="F50">
        <v>72</v>
      </c>
      <c r="G50">
        <v>12</v>
      </c>
      <c r="H50">
        <v>12</v>
      </c>
      <c r="I50">
        <v>108</v>
      </c>
      <c r="N50" s="9">
        <f t="shared" si="2"/>
        <v>0.94367064472425211</v>
      </c>
      <c r="O50" t="str">
        <f t="shared" si="1"/>
        <v>Z</v>
      </c>
    </row>
    <row r="51" spans="1:15" x14ac:dyDescent="0.25">
      <c r="A51" t="s">
        <v>32</v>
      </c>
      <c r="C51">
        <v>4</v>
      </c>
      <c r="D51">
        <v>12</v>
      </c>
      <c r="F51">
        <v>6</v>
      </c>
      <c r="N51" s="9">
        <f t="shared" si="2"/>
        <v>0.5677270907634907</v>
      </c>
      <c r="O51" t="str">
        <f t="shared" si="1"/>
        <v>Z</v>
      </c>
    </row>
    <row r="52" spans="1:15" x14ac:dyDescent="0.25">
      <c r="A52" t="s">
        <v>53</v>
      </c>
      <c r="B52">
        <v>18</v>
      </c>
      <c r="E52">
        <v>6</v>
      </c>
      <c r="H52">
        <v>6</v>
      </c>
      <c r="I52">
        <v>24</v>
      </c>
      <c r="J52">
        <v>12</v>
      </c>
      <c r="K52">
        <v>24</v>
      </c>
      <c r="L52">
        <v>54</v>
      </c>
      <c r="M52">
        <v>12</v>
      </c>
      <c r="N52" s="9">
        <f t="shared" si="2"/>
        <v>0.80152011115650412</v>
      </c>
      <c r="O52" t="str">
        <f t="shared" si="1"/>
        <v>Z</v>
      </c>
    </row>
    <row r="53" spans="1:15" x14ac:dyDescent="0.25">
      <c r="A53" t="s">
        <v>1552</v>
      </c>
      <c r="K53">
        <v>30</v>
      </c>
      <c r="N53" s="9" t="str">
        <f t="shared" si="2"/>
        <v>200</v>
      </c>
      <c r="O53" t="str">
        <f t="shared" si="1"/>
        <v>Z</v>
      </c>
    </row>
    <row r="54" spans="1:15" x14ac:dyDescent="0.25">
      <c r="A54" t="s">
        <v>1098</v>
      </c>
      <c r="G54">
        <v>2</v>
      </c>
      <c r="H54">
        <v>6</v>
      </c>
      <c r="I54">
        <v>6</v>
      </c>
      <c r="K54">
        <v>6</v>
      </c>
      <c r="L54">
        <v>6</v>
      </c>
      <c r="N54" s="9">
        <f t="shared" si="2"/>
        <v>0.34401045807689085</v>
      </c>
      <c r="O54" t="str">
        <f t="shared" si="1"/>
        <v>Z</v>
      </c>
    </row>
    <row r="55" spans="1:15" x14ac:dyDescent="0.25">
      <c r="A55" t="s">
        <v>1251</v>
      </c>
      <c r="H55">
        <v>1</v>
      </c>
      <c r="N55" s="9" t="str">
        <f t="shared" si="2"/>
        <v>200</v>
      </c>
      <c r="O55" t="str">
        <f t="shared" si="1"/>
        <v>Z</v>
      </c>
    </row>
    <row r="56" spans="1:15" x14ac:dyDescent="0.25">
      <c r="A56" t="s">
        <v>733</v>
      </c>
      <c r="D56">
        <v>1</v>
      </c>
      <c r="N56" s="9" t="str">
        <f t="shared" si="2"/>
        <v>200</v>
      </c>
      <c r="O56" t="str">
        <f t="shared" si="1"/>
        <v>Z</v>
      </c>
    </row>
    <row r="57" spans="1:15" x14ac:dyDescent="0.25">
      <c r="A57" t="s">
        <v>703</v>
      </c>
      <c r="C57">
        <v>1</v>
      </c>
      <c r="N57" s="9" t="str">
        <f t="shared" si="2"/>
        <v>200</v>
      </c>
      <c r="O57" t="str">
        <f t="shared" si="1"/>
        <v>Z</v>
      </c>
    </row>
    <row r="58" spans="1:15" x14ac:dyDescent="0.25">
      <c r="A58" t="s">
        <v>1077</v>
      </c>
      <c r="G58">
        <v>12</v>
      </c>
      <c r="K58">
        <v>6</v>
      </c>
      <c r="L58">
        <v>6</v>
      </c>
      <c r="N58" s="9">
        <f t="shared" si="2"/>
        <v>0.4330127018922193</v>
      </c>
      <c r="O58" t="str">
        <f t="shared" si="1"/>
        <v>Z</v>
      </c>
    </row>
    <row r="59" spans="1:15" x14ac:dyDescent="0.25">
      <c r="A59" t="s">
        <v>286</v>
      </c>
      <c r="H59">
        <v>12</v>
      </c>
      <c r="J59">
        <v>12</v>
      </c>
      <c r="N59" s="9">
        <f t="shared" si="2"/>
        <v>0</v>
      </c>
      <c r="O59" t="str">
        <f t="shared" si="1"/>
        <v>X</v>
      </c>
    </row>
    <row r="60" spans="1:15" x14ac:dyDescent="0.25">
      <c r="A60" t="s">
        <v>429</v>
      </c>
      <c r="B60">
        <v>12</v>
      </c>
      <c r="F60">
        <v>6</v>
      </c>
      <c r="I60">
        <v>6</v>
      </c>
      <c r="J60">
        <v>6</v>
      </c>
      <c r="K60">
        <v>12</v>
      </c>
      <c r="N60" s="9">
        <f t="shared" si="2"/>
        <v>0.39123039821797573</v>
      </c>
      <c r="O60" t="str">
        <f t="shared" si="1"/>
        <v>Z</v>
      </c>
    </row>
    <row r="61" spans="1:15" x14ac:dyDescent="0.25">
      <c r="A61" t="s">
        <v>1370</v>
      </c>
      <c r="I61">
        <v>6</v>
      </c>
      <c r="J61">
        <v>6</v>
      </c>
      <c r="N61" s="9">
        <f t="shared" si="2"/>
        <v>0</v>
      </c>
      <c r="O61" t="str">
        <f t="shared" si="1"/>
        <v>X</v>
      </c>
    </row>
    <row r="62" spans="1:15" x14ac:dyDescent="0.25">
      <c r="A62" t="s">
        <v>151</v>
      </c>
      <c r="B62">
        <v>16</v>
      </c>
      <c r="D62">
        <v>48</v>
      </c>
      <c r="G62">
        <v>32</v>
      </c>
      <c r="I62">
        <v>16</v>
      </c>
      <c r="J62">
        <v>16</v>
      </c>
      <c r="K62">
        <v>32</v>
      </c>
      <c r="L62">
        <v>48</v>
      </c>
      <c r="N62" s="9">
        <f t="shared" si="2"/>
        <v>0.48447291353054323</v>
      </c>
      <c r="O62" t="str">
        <f t="shared" si="1"/>
        <v>Z</v>
      </c>
    </row>
    <row r="63" spans="1:15" x14ac:dyDescent="0.25">
      <c r="A63" t="s">
        <v>349</v>
      </c>
      <c r="B63">
        <v>16</v>
      </c>
      <c r="L63">
        <v>32</v>
      </c>
      <c r="N63" s="9">
        <f t="shared" si="2"/>
        <v>0.47140452079103173</v>
      </c>
      <c r="O63" t="str">
        <f t="shared" si="1"/>
        <v>Z</v>
      </c>
    </row>
    <row r="64" spans="1:15" x14ac:dyDescent="0.25">
      <c r="A64" t="s">
        <v>348</v>
      </c>
      <c r="B64">
        <v>16</v>
      </c>
      <c r="D64">
        <v>16</v>
      </c>
      <c r="E64">
        <v>32</v>
      </c>
      <c r="F64">
        <v>16</v>
      </c>
      <c r="G64">
        <v>32</v>
      </c>
      <c r="H64">
        <v>48</v>
      </c>
      <c r="I64">
        <v>64</v>
      </c>
      <c r="J64">
        <v>16</v>
      </c>
      <c r="N64" s="9">
        <f t="shared" si="2"/>
        <v>0.60052886744512179</v>
      </c>
      <c r="O64" t="str">
        <f t="shared" si="1"/>
        <v>Z</v>
      </c>
    </row>
    <row r="65" spans="1:15" x14ac:dyDescent="0.25">
      <c r="A65" t="s">
        <v>1651</v>
      </c>
      <c r="K65">
        <v>18</v>
      </c>
      <c r="L65">
        <v>18</v>
      </c>
      <c r="N65" s="9">
        <f t="shared" si="2"/>
        <v>0</v>
      </c>
      <c r="O65" t="str">
        <f t="shared" si="1"/>
        <v>X</v>
      </c>
    </row>
    <row r="66" spans="1:15" x14ac:dyDescent="0.25">
      <c r="A66" t="s">
        <v>1652</v>
      </c>
      <c r="K66">
        <v>18</v>
      </c>
      <c r="L66">
        <v>72</v>
      </c>
      <c r="N66" s="9">
        <f t="shared" si="2"/>
        <v>0.84852813742385713</v>
      </c>
      <c r="O66" t="str">
        <f t="shared" si="1"/>
        <v>Z</v>
      </c>
    </row>
    <row r="67" spans="1:15" x14ac:dyDescent="0.25">
      <c r="A67" t="s">
        <v>1708</v>
      </c>
      <c r="L67">
        <v>36</v>
      </c>
      <c r="N67" s="9" t="str">
        <f t="shared" si="2"/>
        <v>200</v>
      </c>
      <c r="O67" t="str">
        <f t="shared" si="1"/>
        <v>Z</v>
      </c>
    </row>
    <row r="68" spans="1:15" x14ac:dyDescent="0.25">
      <c r="A68" t="s">
        <v>1673</v>
      </c>
      <c r="K68">
        <v>12</v>
      </c>
      <c r="N68" s="9" t="str">
        <f t="shared" si="2"/>
        <v>200</v>
      </c>
      <c r="O68" t="str">
        <f t="shared" si="1"/>
        <v>Z</v>
      </c>
    </row>
    <row r="69" spans="1:15" x14ac:dyDescent="0.25">
      <c r="A69" t="s">
        <v>155</v>
      </c>
      <c r="B69">
        <v>8</v>
      </c>
      <c r="H69">
        <v>12</v>
      </c>
      <c r="J69">
        <v>2</v>
      </c>
      <c r="K69">
        <v>48</v>
      </c>
      <c r="L69">
        <v>36</v>
      </c>
      <c r="N69" s="9">
        <f t="shared" si="2"/>
        <v>0.93296115585480133</v>
      </c>
      <c r="O69" t="str">
        <f t="shared" si="1"/>
        <v>Z</v>
      </c>
    </row>
    <row r="70" spans="1:15" x14ac:dyDescent="0.25">
      <c r="A70" t="s">
        <v>2</v>
      </c>
      <c r="B70">
        <v>44</v>
      </c>
      <c r="N70" s="9" t="str">
        <f t="shared" si="2"/>
        <v>200</v>
      </c>
      <c r="O70" t="str">
        <f t="shared" si="1"/>
        <v>Z</v>
      </c>
    </row>
    <row r="71" spans="1:15" x14ac:dyDescent="0.25">
      <c r="A71" t="s">
        <v>4</v>
      </c>
      <c r="B71">
        <v>48</v>
      </c>
      <c r="C71">
        <v>12</v>
      </c>
      <c r="D71">
        <v>180</v>
      </c>
      <c r="E71">
        <v>24</v>
      </c>
      <c r="F71">
        <v>24</v>
      </c>
      <c r="G71">
        <v>24</v>
      </c>
      <c r="N71" s="9">
        <f t="shared" si="2"/>
        <v>1.2269170484539622</v>
      </c>
      <c r="O71" t="str">
        <f t="shared" si="1"/>
        <v>Z</v>
      </c>
    </row>
    <row r="72" spans="1:15" x14ac:dyDescent="0.25">
      <c r="A72" t="s">
        <v>1360</v>
      </c>
      <c r="I72">
        <v>20</v>
      </c>
      <c r="J72">
        <v>10</v>
      </c>
      <c r="K72">
        <v>10</v>
      </c>
      <c r="N72" s="9">
        <f t="shared" si="2"/>
        <v>0.43301270189221919</v>
      </c>
      <c r="O72" t="str">
        <f t="shared" si="1"/>
        <v>Z</v>
      </c>
    </row>
    <row r="73" spans="1:15" x14ac:dyDescent="0.25">
      <c r="A73" t="s">
        <v>1358</v>
      </c>
      <c r="I73">
        <v>24</v>
      </c>
      <c r="J73">
        <v>12</v>
      </c>
      <c r="K73">
        <v>60</v>
      </c>
      <c r="L73">
        <v>12</v>
      </c>
      <c r="N73" s="9">
        <f t="shared" si="2"/>
        <v>0.84131975493337385</v>
      </c>
      <c r="O73" t="str">
        <f t="shared" si="1"/>
        <v>Z</v>
      </c>
    </row>
    <row r="74" spans="1:15" x14ac:dyDescent="0.25">
      <c r="A74" t="s">
        <v>1357</v>
      </c>
      <c r="I74">
        <v>24</v>
      </c>
      <c r="J74">
        <v>36</v>
      </c>
      <c r="K74">
        <v>36</v>
      </c>
      <c r="L74">
        <v>24</v>
      </c>
      <c r="M74">
        <v>12</v>
      </c>
      <c r="N74" s="9">
        <f t="shared" si="2"/>
        <v>0.38030001206094338</v>
      </c>
      <c r="O74" t="str">
        <f t="shared" si="1"/>
        <v>Z</v>
      </c>
    </row>
    <row r="75" spans="1:15" x14ac:dyDescent="0.25">
      <c r="A75" t="s">
        <v>1748</v>
      </c>
      <c r="L75">
        <v>36</v>
      </c>
      <c r="M75">
        <v>24</v>
      </c>
      <c r="N75" s="9">
        <f t="shared" si="2"/>
        <v>0.28284271247461901</v>
      </c>
      <c r="O75" t="str">
        <f t="shared" si="1"/>
        <v>Y</v>
      </c>
    </row>
    <row r="76" spans="1:15" x14ac:dyDescent="0.25">
      <c r="A76" t="s">
        <v>291</v>
      </c>
      <c r="H76">
        <v>12</v>
      </c>
      <c r="K76">
        <v>12</v>
      </c>
      <c r="L76">
        <v>12</v>
      </c>
      <c r="N76" s="9">
        <f t="shared" si="2"/>
        <v>0</v>
      </c>
      <c r="O76" t="str">
        <f t="shared" si="1"/>
        <v>X</v>
      </c>
    </row>
    <row r="77" spans="1:15" x14ac:dyDescent="0.25">
      <c r="A77" t="s">
        <v>17</v>
      </c>
      <c r="B77">
        <v>48</v>
      </c>
      <c r="C77">
        <v>24</v>
      </c>
      <c r="D77">
        <v>12</v>
      </c>
      <c r="E77">
        <v>24</v>
      </c>
      <c r="F77">
        <v>48</v>
      </c>
      <c r="G77">
        <v>27</v>
      </c>
      <c r="H77">
        <v>48</v>
      </c>
      <c r="I77">
        <v>84</v>
      </c>
      <c r="J77">
        <v>24</v>
      </c>
      <c r="K77">
        <v>156</v>
      </c>
      <c r="L77">
        <v>132</v>
      </c>
      <c r="M77">
        <v>24</v>
      </c>
      <c r="N77" s="9">
        <f t="shared" si="2"/>
        <v>0.85359482977043266</v>
      </c>
      <c r="O77" t="str">
        <f t="shared" si="1"/>
        <v>Z</v>
      </c>
    </row>
    <row r="78" spans="1:15" x14ac:dyDescent="0.25">
      <c r="A78" t="s">
        <v>225</v>
      </c>
      <c r="M78">
        <v>36</v>
      </c>
      <c r="N78" s="9" t="str">
        <f t="shared" si="2"/>
        <v>200</v>
      </c>
      <c r="O78" t="str">
        <f t="shared" si="1"/>
        <v>Z</v>
      </c>
    </row>
    <row r="79" spans="1:15" x14ac:dyDescent="0.25">
      <c r="A79" t="s">
        <v>282</v>
      </c>
      <c r="G79">
        <v>4</v>
      </c>
      <c r="H79">
        <v>24</v>
      </c>
      <c r="J79">
        <v>72</v>
      </c>
      <c r="L79">
        <v>6</v>
      </c>
      <c r="N79" s="9">
        <f t="shared" si="2"/>
        <v>1.193908831664632</v>
      </c>
      <c r="O79" t="str">
        <f t="shared" si="1"/>
        <v>Z</v>
      </c>
    </row>
    <row r="80" spans="1:15" x14ac:dyDescent="0.25">
      <c r="A80" t="s">
        <v>16</v>
      </c>
      <c r="J80">
        <v>48</v>
      </c>
      <c r="K80">
        <v>24</v>
      </c>
      <c r="L80">
        <v>72</v>
      </c>
      <c r="N80" s="9">
        <f t="shared" si="2"/>
        <v>0.5</v>
      </c>
      <c r="O80" t="str">
        <f t="shared" si="1"/>
        <v>Z</v>
      </c>
    </row>
    <row r="81" spans="1:15" x14ac:dyDescent="0.25">
      <c r="A81" t="s">
        <v>20</v>
      </c>
      <c r="B81">
        <v>48</v>
      </c>
      <c r="C81">
        <v>24</v>
      </c>
      <c r="G81">
        <v>8</v>
      </c>
      <c r="L81">
        <v>6</v>
      </c>
      <c r="N81" s="9">
        <f t="shared" si="2"/>
        <v>0.90309245762546975</v>
      </c>
      <c r="O81" t="str">
        <f t="shared" si="1"/>
        <v>Z</v>
      </c>
    </row>
    <row r="82" spans="1:15" x14ac:dyDescent="0.25">
      <c r="A82" t="s">
        <v>980</v>
      </c>
      <c r="F82">
        <v>24</v>
      </c>
      <c r="K82">
        <v>24</v>
      </c>
      <c r="L82">
        <v>24</v>
      </c>
      <c r="N82" s="9">
        <f t="shared" si="2"/>
        <v>0</v>
      </c>
      <c r="O82" t="str">
        <f t="shared" si="1"/>
        <v>X</v>
      </c>
    </row>
    <row r="83" spans="1:15" x14ac:dyDescent="0.25">
      <c r="A83" t="s">
        <v>1355</v>
      </c>
      <c r="I83">
        <v>8</v>
      </c>
      <c r="J83">
        <v>8</v>
      </c>
      <c r="N83" s="9">
        <f t="shared" si="2"/>
        <v>0</v>
      </c>
      <c r="O83" t="str">
        <f t="shared" si="1"/>
        <v>X</v>
      </c>
    </row>
    <row r="84" spans="1:15" x14ac:dyDescent="0.25">
      <c r="A84" t="s">
        <v>1305</v>
      </c>
      <c r="I84">
        <v>1</v>
      </c>
      <c r="N84" s="9" t="str">
        <f t="shared" si="2"/>
        <v>200</v>
      </c>
      <c r="O84" t="str">
        <f t="shared" si="1"/>
        <v>Z</v>
      </c>
    </row>
    <row r="85" spans="1:15" x14ac:dyDescent="0.25">
      <c r="A85" t="s">
        <v>1633</v>
      </c>
      <c r="K85">
        <v>12</v>
      </c>
      <c r="N85" s="9" t="str">
        <f t="shared" si="2"/>
        <v>200</v>
      </c>
      <c r="O85" t="str">
        <f t="shared" si="1"/>
        <v>Z</v>
      </c>
    </row>
    <row r="86" spans="1:15" x14ac:dyDescent="0.25">
      <c r="A86" t="s">
        <v>1328</v>
      </c>
      <c r="I86">
        <v>4</v>
      </c>
      <c r="L86">
        <v>8</v>
      </c>
      <c r="N86" s="9">
        <f t="shared" si="2"/>
        <v>0.47140452079103173</v>
      </c>
      <c r="O86" t="str">
        <f t="shared" si="1"/>
        <v>Z</v>
      </c>
    </row>
    <row r="87" spans="1:15" x14ac:dyDescent="0.25">
      <c r="A87" t="s">
        <v>1255</v>
      </c>
      <c r="H87">
        <v>12</v>
      </c>
      <c r="I87">
        <v>3</v>
      </c>
      <c r="J87">
        <v>48</v>
      </c>
      <c r="K87">
        <v>24</v>
      </c>
      <c r="L87">
        <v>15</v>
      </c>
      <c r="N87" s="9">
        <f t="shared" si="2"/>
        <v>0.8409399091468116</v>
      </c>
      <c r="O87" t="str">
        <f t="shared" si="1"/>
        <v>Z</v>
      </c>
    </row>
    <row r="88" spans="1:15" x14ac:dyDescent="0.25">
      <c r="A88" t="s">
        <v>1347</v>
      </c>
      <c r="I88">
        <v>4</v>
      </c>
      <c r="J88">
        <v>2</v>
      </c>
      <c r="L88">
        <v>2</v>
      </c>
      <c r="N88" s="9">
        <f t="shared" si="2"/>
        <v>0.43301270189221941</v>
      </c>
      <c r="O88" t="str">
        <f t="shared" si="1"/>
        <v>Z</v>
      </c>
    </row>
    <row r="89" spans="1:15" x14ac:dyDescent="0.25">
      <c r="A89" t="s">
        <v>1348</v>
      </c>
      <c r="I89">
        <v>8</v>
      </c>
      <c r="N89" s="9" t="str">
        <f t="shared" si="2"/>
        <v>200</v>
      </c>
      <c r="O89" t="str">
        <f t="shared" ref="O89:O152" si="3">IFERROR(IF(N89&lt;$C$3,$B$3,IF(N89&lt;$C$4,$B$4,$B$5)),"-")</f>
        <v>Z</v>
      </c>
    </row>
    <row r="90" spans="1:15" x14ac:dyDescent="0.25">
      <c r="A90" t="s">
        <v>1643</v>
      </c>
      <c r="K90">
        <v>4</v>
      </c>
      <c r="N90" s="9" t="str">
        <f t="shared" ref="N90:N153" si="4">IFERROR(_xlfn.STDEV.S(B90:M90)/AVERAGE(B90:M90),"200")</f>
        <v>200</v>
      </c>
      <c r="O90" t="str">
        <f t="shared" si="3"/>
        <v>Z</v>
      </c>
    </row>
    <row r="91" spans="1:15" x14ac:dyDescent="0.25">
      <c r="A91" t="s">
        <v>1428</v>
      </c>
      <c r="J91">
        <v>4</v>
      </c>
      <c r="L91">
        <v>2</v>
      </c>
      <c r="N91" s="9">
        <f t="shared" si="4"/>
        <v>0.47140452079103173</v>
      </c>
      <c r="O91" t="str">
        <f t="shared" si="3"/>
        <v>Z</v>
      </c>
    </row>
    <row r="92" spans="1:15" x14ac:dyDescent="0.25">
      <c r="A92" t="s">
        <v>1429</v>
      </c>
      <c r="J92">
        <v>3</v>
      </c>
      <c r="N92" s="9" t="str">
        <f t="shared" si="4"/>
        <v>200</v>
      </c>
      <c r="O92" t="str">
        <f t="shared" si="3"/>
        <v>Z</v>
      </c>
    </row>
    <row r="93" spans="1:15" x14ac:dyDescent="0.25">
      <c r="A93" t="s">
        <v>162</v>
      </c>
      <c r="C93">
        <v>4</v>
      </c>
      <c r="F93">
        <v>8</v>
      </c>
      <c r="H93">
        <v>4</v>
      </c>
      <c r="J93">
        <v>8</v>
      </c>
      <c r="K93">
        <v>12</v>
      </c>
      <c r="L93">
        <v>4</v>
      </c>
      <c r="M93">
        <v>12</v>
      </c>
      <c r="N93" s="9">
        <f t="shared" si="4"/>
        <v>0.48447291353054323</v>
      </c>
      <c r="O93" t="str">
        <f t="shared" si="3"/>
        <v>Z</v>
      </c>
    </row>
    <row r="94" spans="1:15" x14ac:dyDescent="0.25">
      <c r="A94" t="s">
        <v>834</v>
      </c>
      <c r="D94">
        <v>4</v>
      </c>
      <c r="E94">
        <v>8</v>
      </c>
      <c r="H94">
        <v>8</v>
      </c>
      <c r="J94">
        <v>36</v>
      </c>
      <c r="K94">
        <v>12</v>
      </c>
      <c r="L94">
        <v>27</v>
      </c>
      <c r="M94">
        <v>12</v>
      </c>
      <c r="N94" s="9">
        <f t="shared" si="4"/>
        <v>0.7654618302371099</v>
      </c>
      <c r="O94" t="str">
        <f t="shared" si="3"/>
        <v>Z</v>
      </c>
    </row>
    <row r="95" spans="1:15" x14ac:dyDescent="0.25">
      <c r="A95" t="s">
        <v>160</v>
      </c>
      <c r="D95">
        <v>4</v>
      </c>
      <c r="F95">
        <v>8</v>
      </c>
      <c r="G95">
        <v>8</v>
      </c>
      <c r="J95">
        <v>16</v>
      </c>
      <c r="K95">
        <v>8</v>
      </c>
      <c r="L95">
        <v>12</v>
      </c>
      <c r="M95">
        <v>8</v>
      </c>
      <c r="N95" s="9">
        <f t="shared" si="4"/>
        <v>0.41614550740496214</v>
      </c>
      <c r="O95" t="str">
        <f t="shared" si="3"/>
        <v>Z</v>
      </c>
    </row>
    <row r="96" spans="1:15" x14ac:dyDescent="0.25">
      <c r="A96" t="s">
        <v>676</v>
      </c>
      <c r="C96">
        <v>8</v>
      </c>
      <c r="F96">
        <v>12</v>
      </c>
      <c r="H96">
        <v>8</v>
      </c>
      <c r="I96">
        <v>4</v>
      </c>
      <c r="J96">
        <v>34</v>
      </c>
      <c r="N96" s="9">
        <f t="shared" si="4"/>
        <v>0.90656213949403586</v>
      </c>
      <c r="O96" t="str">
        <f t="shared" si="3"/>
        <v>Z</v>
      </c>
    </row>
    <row r="97" spans="1:15" x14ac:dyDescent="0.25">
      <c r="A97" t="s">
        <v>191</v>
      </c>
      <c r="C97">
        <v>24</v>
      </c>
      <c r="D97">
        <v>4</v>
      </c>
      <c r="E97">
        <v>16</v>
      </c>
      <c r="F97">
        <v>12</v>
      </c>
      <c r="G97">
        <v>8</v>
      </c>
      <c r="H97">
        <v>12</v>
      </c>
      <c r="I97">
        <v>16</v>
      </c>
      <c r="J97">
        <v>60</v>
      </c>
      <c r="K97">
        <v>36</v>
      </c>
      <c r="L97">
        <v>32</v>
      </c>
      <c r="M97">
        <v>28</v>
      </c>
      <c r="N97" s="9">
        <f t="shared" si="4"/>
        <v>0.71088606755272854</v>
      </c>
      <c r="O97" t="str">
        <f t="shared" si="3"/>
        <v>Z</v>
      </c>
    </row>
    <row r="98" spans="1:15" x14ac:dyDescent="0.25">
      <c r="A98" t="s">
        <v>161</v>
      </c>
      <c r="C98">
        <v>16</v>
      </c>
      <c r="E98">
        <v>8</v>
      </c>
      <c r="F98">
        <v>12</v>
      </c>
      <c r="G98">
        <v>8</v>
      </c>
      <c r="H98">
        <v>8</v>
      </c>
      <c r="I98">
        <v>4</v>
      </c>
      <c r="J98">
        <v>38</v>
      </c>
      <c r="K98">
        <v>20</v>
      </c>
      <c r="L98">
        <v>18</v>
      </c>
      <c r="M98">
        <v>12</v>
      </c>
      <c r="N98" s="9">
        <f t="shared" si="4"/>
        <v>0.67344802022104377</v>
      </c>
      <c r="O98" t="str">
        <f t="shared" si="3"/>
        <v>Z</v>
      </c>
    </row>
    <row r="99" spans="1:15" x14ac:dyDescent="0.25">
      <c r="A99" t="s">
        <v>1559</v>
      </c>
      <c r="K99">
        <v>12</v>
      </c>
      <c r="N99" s="9" t="str">
        <f t="shared" si="4"/>
        <v>200</v>
      </c>
      <c r="O99" t="str">
        <f t="shared" si="3"/>
        <v>Z</v>
      </c>
    </row>
    <row r="100" spans="1:15" x14ac:dyDescent="0.25">
      <c r="A100" t="s">
        <v>805</v>
      </c>
      <c r="D100">
        <v>12</v>
      </c>
      <c r="H100">
        <v>12</v>
      </c>
      <c r="L100">
        <v>14</v>
      </c>
      <c r="M100">
        <v>12</v>
      </c>
      <c r="N100" s="9">
        <f t="shared" si="4"/>
        <v>0.08</v>
      </c>
      <c r="O100" t="str">
        <f t="shared" si="3"/>
        <v>X</v>
      </c>
    </row>
    <row r="101" spans="1:15" x14ac:dyDescent="0.25">
      <c r="A101" t="s">
        <v>69</v>
      </c>
      <c r="K101">
        <v>24</v>
      </c>
      <c r="N101" s="9" t="str">
        <f t="shared" si="4"/>
        <v>200</v>
      </c>
      <c r="O101" t="str">
        <f t="shared" si="3"/>
        <v>Z</v>
      </c>
    </row>
    <row r="102" spans="1:15" x14ac:dyDescent="0.25">
      <c r="A102" t="s">
        <v>971</v>
      </c>
      <c r="F102">
        <v>24</v>
      </c>
      <c r="I102">
        <v>48</v>
      </c>
      <c r="K102">
        <v>24</v>
      </c>
      <c r="N102" s="9">
        <f t="shared" si="4"/>
        <v>0.4330127018922193</v>
      </c>
      <c r="O102" t="str">
        <f t="shared" si="3"/>
        <v>Z</v>
      </c>
    </row>
    <row r="103" spans="1:15" x14ac:dyDescent="0.25">
      <c r="A103" t="s">
        <v>1514</v>
      </c>
      <c r="J103">
        <v>6</v>
      </c>
      <c r="N103" s="9" t="str">
        <f t="shared" si="4"/>
        <v>200</v>
      </c>
      <c r="O103" t="str">
        <f t="shared" si="3"/>
        <v>Z</v>
      </c>
    </row>
    <row r="104" spans="1:15" x14ac:dyDescent="0.25">
      <c r="A104" t="s">
        <v>1516</v>
      </c>
      <c r="J104">
        <v>6</v>
      </c>
      <c r="N104" s="9" t="str">
        <f t="shared" si="4"/>
        <v>200</v>
      </c>
      <c r="O104" t="str">
        <f t="shared" si="3"/>
        <v>Z</v>
      </c>
    </row>
    <row r="105" spans="1:15" x14ac:dyDescent="0.25">
      <c r="A105" t="s">
        <v>1512</v>
      </c>
      <c r="J105">
        <v>9</v>
      </c>
      <c r="N105" s="9" t="str">
        <f t="shared" si="4"/>
        <v>200</v>
      </c>
      <c r="O105" t="str">
        <f t="shared" si="3"/>
        <v>Z</v>
      </c>
    </row>
    <row r="106" spans="1:15" x14ac:dyDescent="0.25">
      <c r="A106" t="s">
        <v>912</v>
      </c>
      <c r="E106">
        <v>8</v>
      </c>
      <c r="H106">
        <v>8</v>
      </c>
      <c r="N106" s="9">
        <f t="shared" si="4"/>
        <v>0</v>
      </c>
      <c r="O106" t="str">
        <f t="shared" si="3"/>
        <v>X</v>
      </c>
    </row>
    <row r="107" spans="1:15" x14ac:dyDescent="0.25">
      <c r="A107" t="s">
        <v>913</v>
      </c>
      <c r="E107">
        <v>4</v>
      </c>
      <c r="H107">
        <v>8</v>
      </c>
      <c r="N107" s="9">
        <f t="shared" si="4"/>
        <v>0.47140452079103173</v>
      </c>
      <c r="O107" t="str">
        <f t="shared" si="3"/>
        <v>Z</v>
      </c>
    </row>
    <row r="108" spans="1:15" x14ac:dyDescent="0.25">
      <c r="A108" t="s">
        <v>1303</v>
      </c>
      <c r="I108">
        <v>12</v>
      </c>
      <c r="K108">
        <v>36</v>
      </c>
      <c r="L108">
        <v>24</v>
      </c>
      <c r="N108" s="9">
        <f t="shared" si="4"/>
        <v>0.5</v>
      </c>
      <c r="O108" t="str">
        <f t="shared" si="3"/>
        <v>Z</v>
      </c>
    </row>
    <row r="109" spans="1:15" x14ac:dyDescent="0.25">
      <c r="A109" t="s">
        <v>1209</v>
      </c>
      <c r="H109">
        <v>1</v>
      </c>
      <c r="N109" s="9" t="str">
        <f t="shared" si="4"/>
        <v>200</v>
      </c>
      <c r="O109" t="str">
        <f t="shared" si="3"/>
        <v>Z</v>
      </c>
    </row>
    <row r="110" spans="1:15" x14ac:dyDescent="0.25">
      <c r="A110" t="s">
        <v>612</v>
      </c>
      <c r="B110">
        <v>10</v>
      </c>
      <c r="E110">
        <v>10</v>
      </c>
      <c r="F110">
        <v>10</v>
      </c>
      <c r="I110">
        <v>10</v>
      </c>
      <c r="N110" s="9">
        <f t="shared" si="4"/>
        <v>0</v>
      </c>
      <c r="O110" t="str">
        <f t="shared" si="3"/>
        <v>X</v>
      </c>
    </row>
    <row r="111" spans="1:15" x14ac:dyDescent="0.25">
      <c r="A111" t="s">
        <v>711</v>
      </c>
      <c r="D111">
        <v>8</v>
      </c>
      <c r="E111">
        <v>4</v>
      </c>
      <c r="F111">
        <v>62</v>
      </c>
      <c r="N111" s="9">
        <f t="shared" si="4"/>
        <v>1.3132465527844694</v>
      </c>
      <c r="O111" t="str">
        <f t="shared" si="3"/>
        <v>Z</v>
      </c>
    </row>
    <row r="112" spans="1:15" x14ac:dyDescent="0.25">
      <c r="A112" t="s">
        <v>1538</v>
      </c>
      <c r="J112">
        <v>2</v>
      </c>
      <c r="L112">
        <v>1</v>
      </c>
      <c r="N112" s="9">
        <f t="shared" si="4"/>
        <v>0.47140452079103173</v>
      </c>
      <c r="O112" t="str">
        <f t="shared" si="3"/>
        <v>Z</v>
      </c>
    </row>
    <row r="113" spans="1:15" x14ac:dyDescent="0.25">
      <c r="A113" t="s">
        <v>354</v>
      </c>
      <c r="B113">
        <v>24</v>
      </c>
      <c r="H113">
        <v>36</v>
      </c>
      <c r="N113" s="9">
        <f t="shared" si="4"/>
        <v>0.28284271247461901</v>
      </c>
      <c r="O113" t="str">
        <f t="shared" si="3"/>
        <v>Y</v>
      </c>
    </row>
    <row r="114" spans="1:15" x14ac:dyDescent="0.25">
      <c r="A114" t="s">
        <v>1011</v>
      </c>
      <c r="F114">
        <v>24</v>
      </c>
      <c r="H114">
        <v>12</v>
      </c>
      <c r="J114">
        <v>24</v>
      </c>
      <c r="K114">
        <v>12</v>
      </c>
      <c r="M114">
        <v>12</v>
      </c>
      <c r="N114" s="9">
        <f t="shared" si="4"/>
        <v>0.39123039821797573</v>
      </c>
      <c r="O114" t="str">
        <f t="shared" si="3"/>
        <v>Z</v>
      </c>
    </row>
    <row r="115" spans="1:15" x14ac:dyDescent="0.25">
      <c r="A115" t="s">
        <v>264</v>
      </c>
      <c r="B115">
        <v>24</v>
      </c>
      <c r="C115">
        <v>8</v>
      </c>
      <c r="D115">
        <v>16</v>
      </c>
      <c r="E115">
        <v>80</v>
      </c>
      <c r="G115">
        <v>16</v>
      </c>
      <c r="I115">
        <v>8</v>
      </c>
      <c r="K115">
        <v>16</v>
      </c>
      <c r="L115">
        <v>40</v>
      </c>
      <c r="N115" s="9">
        <f t="shared" si="4"/>
        <v>0.92673268757397875</v>
      </c>
      <c r="O115" t="str">
        <f t="shared" si="3"/>
        <v>Z</v>
      </c>
    </row>
    <row r="116" spans="1:15" x14ac:dyDescent="0.25">
      <c r="A116" t="s">
        <v>5</v>
      </c>
      <c r="G116">
        <v>24</v>
      </c>
      <c r="N116" s="9" t="str">
        <f t="shared" si="4"/>
        <v>200</v>
      </c>
      <c r="O116" t="str">
        <f t="shared" si="3"/>
        <v>Z</v>
      </c>
    </row>
    <row r="117" spans="1:15" x14ac:dyDescent="0.25">
      <c r="A117" t="s">
        <v>719</v>
      </c>
      <c r="D117">
        <v>4</v>
      </c>
      <c r="F117">
        <v>4</v>
      </c>
      <c r="G117">
        <v>2</v>
      </c>
      <c r="H117">
        <v>4</v>
      </c>
      <c r="I117">
        <v>6</v>
      </c>
      <c r="J117">
        <v>8</v>
      </c>
      <c r="K117">
        <v>4</v>
      </c>
      <c r="L117">
        <v>4</v>
      </c>
      <c r="N117" s="9">
        <f t="shared" si="4"/>
        <v>0.39395789352351929</v>
      </c>
      <c r="O117" t="str">
        <f t="shared" si="3"/>
        <v>Z</v>
      </c>
    </row>
    <row r="118" spans="1:15" x14ac:dyDescent="0.25">
      <c r="A118" t="s">
        <v>1458</v>
      </c>
      <c r="J118">
        <v>12</v>
      </c>
      <c r="N118" s="9" t="str">
        <f t="shared" si="4"/>
        <v>200</v>
      </c>
      <c r="O118" t="str">
        <f t="shared" si="3"/>
        <v>Z</v>
      </c>
    </row>
    <row r="119" spans="1:15" x14ac:dyDescent="0.25">
      <c r="A119" t="s">
        <v>832</v>
      </c>
      <c r="D119">
        <v>24</v>
      </c>
      <c r="E119">
        <v>36</v>
      </c>
      <c r="F119">
        <v>732</v>
      </c>
      <c r="G119">
        <v>360</v>
      </c>
      <c r="J119">
        <v>12</v>
      </c>
      <c r="N119" s="9">
        <f t="shared" si="4"/>
        <v>1.352343926305513</v>
      </c>
      <c r="O119" t="str">
        <f t="shared" si="3"/>
        <v>Z</v>
      </c>
    </row>
    <row r="120" spans="1:15" x14ac:dyDescent="0.25">
      <c r="A120" t="s">
        <v>357</v>
      </c>
      <c r="B120">
        <v>36</v>
      </c>
      <c r="C120">
        <v>24</v>
      </c>
      <c r="N120" s="9">
        <f t="shared" si="4"/>
        <v>0.28284271247461901</v>
      </c>
      <c r="O120" t="str">
        <f t="shared" si="3"/>
        <v>Y</v>
      </c>
    </row>
    <row r="121" spans="1:15" x14ac:dyDescent="0.25">
      <c r="A121" t="s">
        <v>1176</v>
      </c>
      <c r="H121">
        <v>24</v>
      </c>
      <c r="N121" s="9" t="str">
        <f t="shared" si="4"/>
        <v>200</v>
      </c>
      <c r="O121" t="str">
        <f t="shared" si="3"/>
        <v>Z</v>
      </c>
    </row>
    <row r="122" spans="1:15" x14ac:dyDescent="0.25">
      <c r="A122" t="s">
        <v>1116</v>
      </c>
      <c r="G122">
        <v>24</v>
      </c>
      <c r="N122" s="9" t="str">
        <f t="shared" si="4"/>
        <v>200</v>
      </c>
      <c r="O122" t="str">
        <f t="shared" si="3"/>
        <v>Z</v>
      </c>
    </row>
    <row r="123" spans="1:15" x14ac:dyDescent="0.25">
      <c r="A123" t="s">
        <v>1367</v>
      </c>
      <c r="I123">
        <v>24</v>
      </c>
      <c r="N123" s="9" t="str">
        <f t="shared" si="4"/>
        <v>200</v>
      </c>
      <c r="O123" t="str">
        <f t="shared" si="3"/>
        <v>Z</v>
      </c>
    </row>
    <row r="124" spans="1:15" x14ac:dyDescent="0.25">
      <c r="A124" t="s">
        <v>1352</v>
      </c>
      <c r="I124">
        <v>24</v>
      </c>
      <c r="N124" s="9" t="str">
        <f t="shared" si="4"/>
        <v>200</v>
      </c>
      <c r="O124" t="str">
        <f t="shared" si="3"/>
        <v>Z</v>
      </c>
    </row>
    <row r="125" spans="1:15" x14ac:dyDescent="0.25">
      <c r="A125" t="s">
        <v>355</v>
      </c>
      <c r="B125">
        <v>60</v>
      </c>
      <c r="N125" s="9" t="str">
        <f t="shared" si="4"/>
        <v>200</v>
      </c>
      <c r="O125" t="str">
        <f t="shared" si="3"/>
        <v>Z</v>
      </c>
    </row>
    <row r="126" spans="1:15" x14ac:dyDescent="0.25">
      <c r="A126" t="s">
        <v>1270</v>
      </c>
      <c r="H126">
        <v>16</v>
      </c>
      <c r="K126">
        <v>16</v>
      </c>
      <c r="N126" s="9">
        <f t="shared" si="4"/>
        <v>0</v>
      </c>
      <c r="O126" t="str">
        <f t="shared" si="3"/>
        <v>X</v>
      </c>
    </row>
    <row r="127" spans="1:15" x14ac:dyDescent="0.25">
      <c r="A127" t="s">
        <v>1195</v>
      </c>
      <c r="H127">
        <v>24</v>
      </c>
      <c r="J127">
        <v>24</v>
      </c>
      <c r="N127" s="9">
        <f t="shared" si="4"/>
        <v>0</v>
      </c>
      <c r="O127" t="str">
        <f t="shared" si="3"/>
        <v>X</v>
      </c>
    </row>
    <row r="128" spans="1:15" x14ac:dyDescent="0.25">
      <c r="A128" t="s">
        <v>152</v>
      </c>
      <c r="K128">
        <v>2</v>
      </c>
      <c r="N128" s="9" t="str">
        <f t="shared" si="4"/>
        <v>200</v>
      </c>
      <c r="O128" t="str">
        <f t="shared" si="3"/>
        <v>Z</v>
      </c>
    </row>
    <row r="129" spans="1:15" x14ac:dyDescent="0.25">
      <c r="A129" t="s">
        <v>87</v>
      </c>
      <c r="B129">
        <v>12</v>
      </c>
      <c r="E129">
        <v>12</v>
      </c>
      <c r="N129" s="9">
        <f t="shared" si="4"/>
        <v>0</v>
      </c>
      <c r="O129" t="str">
        <f t="shared" si="3"/>
        <v>X</v>
      </c>
    </row>
    <row r="130" spans="1:15" x14ac:dyDescent="0.25">
      <c r="A130" t="s">
        <v>952</v>
      </c>
      <c r="F130">
        <v>12</v>
      </c>
      <c r="H130">
        <v>12</v>
      </c>
      <c r="M130">
        <v>12</v>
      </c>
      <c r="N130" s="9">
        <f t="shared" si="4"/>
        <v>0</v>
      </c>
      <c r="O130" t="str">
        <f t="shared" si="3"/>
        <v>X</v>
      </c>
    </row>
    <row r="131" spans="1:15" x14ac:dyDescent="0.25">
      <c r="A131" t="s">
        <v>1667</v>
      </c>
      <c r="K131">
        <v>12</v>
      </c>
      <c r="N131" s="9" t="str">
        <f t="shared" si="4"/>
        <v>200</v>
      </c>
      <c r="O131" t="str">
        <f t="shared" si="3"/>
        <v>Z</v>
      </c>
    </row>
    <row r="132" spans="1:15" x14ac:dyDescent="0.25">
      <c r="A132" t="s">
        <v>953</v>
      </c>
      <c r="F132">
        <v>12</v>
      </c>
      <c r="G132">
        <v>12</v>
      </c>
      <c r="N132" s="9">
        <f t="shared" si="4"/>
        <v>0</v>
      </c>
      <c r="O132" t="str">
        <f t="shared" si="3"/>
        <v>X</v>
      </c>
    </row>
    <row r="133" spans="1:15" x14ac:dyDescent="0.25">
      <c r="A133" t="s">
        <v>194</v>
      </c>
      <c r="B133">
        <v>30</v>
      </c>
      <c r="D133">
        <v>6</v>
      </c>
      <c r="I133">
        <v>6</v>
      </c>
      <c r="N133" s="9">
        <f t="shared" si="4"/>
        <v>0.98974331861078702</v>
      </c>
      <c r="O133" t="str">
        <f t="shared" si="3"/>
        <v>Z</v>
      </c>
    </row>
    <row r="134" spans="1:15" x14ac:dyDescent="0.25">
      <c r="A134" t="s">
        <v>203</v>
      </c>
      <c r="F134">
        <v>48</v>
      </c>
      <c r="N134" s="9" t="str">
        <f t="shared" si="4"/>
        <v>200</v>
      </c>
      <c r="O134" t="str">
        <f t="shared" si="3"/>
        <v>Z</v>
      </c>
    </row>
    <row r="135" spans="1:15" x14ac:dyDescent="0.25">
      <c r="A135" t="s">
        <v>1345</v>
      </c>
      <c r="I135">
        <v>6</v>
      </c>
      <c r="L135">
        <v>6</v>
      </c>
      <c r="N135" s="9">
        <f t="shared" si="4"/>
        <v>0</v>
      </c>
      <c r="O135" t="str">
        <f t="shared" si="3"/>
        <v>X</v>
      </c>
    </row>
    <row r="136" spans="1:15" x14ac:dyDescent="0.25">
      <c r="A136" t="s">
        <v>478</v>
      </c>
      <c r="B136">
        <v>1</v>
      </c>
      <c r="C136">
        <v>6</v>
      </c>
      <c r="N136" s="9">
        <f t="shared" si="4"/>
        <v>1.0101525445522108</v>
      </c>
      <c r="O136" t="str">
        <f t="shared" si="3"/>
        <v>Z</v>
      </c>
    </row>
    <row r="137" spans="1:15" x14ac:dyDescent="0.25">
      <c r="A137" t="s">
        <v>994</v>
      </c>
      <c r="F137">
        <v>72</v>
      </c>
      <c r="L137">
        <v>6</v>
      </c>
      <c r="N137" s="9">
        <f t="shared" si="4"/>
        <v>1.1966422450849266</v>
      </c>
      <c r="O137" t="str">
        <f t="shared" si="3"/>
        <v>Z</v>
      </c>
    </row>
    <row r="138" spans="1:15" x14ac:dyDescent="0.25">
      <c r="A138" t="s">
        <v>678</v>
      </c>
      <c r="C138">
        <v>6</v>
      </c>
      <c r="N138" s="9" t="str">
        <f t="shared" si="4"/>
        <v>200</v>
      </c>
      <c r="O138" t="str">
        <f t="shared" si="3"/>
        <v>Z</v>
      </c>
    </row>
    <row r="139" spans="1:15" x14ac:dyDescent="0.25">
      <c r="A139" t="s">
        <v>995</v>
      </c>
      <c r="F139">
        <v>96</v>
      </c>
      <c r="I139">
        <v>6</v>
      </c>
      <c r="N139" s="9">
        <f t="shared" si="4"/>
        <v>1.2478354962115545</v>
      </c>
      <c r="O139" t="str">
        <f t="shared" si="3"/>
        <v>Z</v>
      </c>
    </row>
    <row r="140" spans="1:15" x14ac:dyDescent="0.25">
      <c r="A140" t="s">
        <v>263</v>
      </c>
      <c r="B140">
        <v>21</v>
      </c>
      <c r="D140">
        <v>3</v>
      </c>
      <c r="E140">
        <v>3</v>
      </c>
      <c r="F140">
        <v>9</v>
      </c>
      <c r="G140">
        <v>2</v>
      </c>
      <c r="I140">
        <v>3</v>
      </c>
      <c r="J140">
        <v>6</v>
      </c>
      <c r="K140">
        <v>6</v>
      </c>
      <c r="L140">
        <v>6</v>
      </c>
      <c r="M140">
        <v>3</v>
      </c>
      <c r="N140" s="9">
        <f t="shared" si="4"/>
        <v>0.90858624405495092</v>
      </c>
      <c r="O140" t="str">
        <f t="shared" si="3"/>
        <v>Z</v>
      </c>
    </row>
    <row r="141" spans="1:15" x14ac:dyDescent="0.25">
      <c r="A141" t="s">
        <v>333</v>
      </c>
      <c r="B141">
        <v>6</v>
      </c>
      <c r="D141">
        <v>3</v>
      </c>
      <c r="F141">
        <v>6</v>
      </c>
      <c r="G141">
        <v>2</v>
      </c>
      <c r="I141">
        <v>6</v>
      </c>
      <c r="J141">
        <v>3</v>
      </c>
      <c r="N141" s="9">
        <f t="shared" si="4"/>
        <v>0.42966892442365973</v>
      </c>
      <c r="O141" t="str">
        <f t="shared" si="3"/>
        <v>Z</v>
      </c>
    </row>
    <row r="142" spans="1:15" x14ac:dyDescent="0.25">
      <c r="A142" t="s">
        <v>713</v>
      </c>
      <c r="D142">
        <v>10</v>
      </c>
      <c r="M142">
        <v>50</v>
      </c>
      <c r="N142" s="9">
        <f t="shared" si="4"/>
        <v>0.94280904158206336</v>
      </c>
      <c r="O142" t="str">
        <f t="shared" si="3"/>
        <v>Z</v>
      </c>
    </row>
    <row r="143" spans="1:15" x14ac:dyDescent="0.25">
      <c r="A143" t="s">
        <v>765</v>
      </c>
      <c r="D143">
        <v>8</v>
      </c>
      <c r="F143">
        <v>8</v>
      </c>
      <c r="K143">
        <v>16</v>
      </c>
      <c r="N143" s="9">
        <f t="shared" si="4"/>
        <v>0.43301270189221941</v>
      </c>
      <c r="O143" t="str">
        <f t="shared" si="3"/>
        <v>Z</v>
      </c>
    </row>
    <row r="144" spans="1:15" x14ac:dyDescent="0.25">
      <c r="A144" t="s">
        <v>712</v>
      </c>
      <c r="D144">
        <v>20</v>
      </c>
      <c r="L144">
        <v>20</v>
      </c>
      <c r="N144" s="9">
        <f t="shared" si="4"/>
        <v>0</v>
      </c>
      <c r="O144" t="str">
        <f t="shared" si="3"/>
        <v>X</v>
      </c>
    </row>
    <row r="145" spans="1:15" x14ac:dyDescent="0.25">
      <c r="A145" t="s">
        <v>26</v>
      </c>
      <c r="E145">
        <v>12</v>
      </c>
      <c r="L145">
        <v>12</v>
      </c>
      <c r="N145" s="9">
        <f t="shared" si="4"/>
        <v>0</v>
      </c>
      <c r="O145" t="str">
        <f t="shared" si="3"/>
        <v>X</v>
      </c>
    </row>
    <row r="146" spans="1:15" x14ac:dyDescent="0.25">
      <c r="A146" t="s">
        <v>981</v>
      </c>
      <c r="F146">
        <v>12</v>
      </c>
      <c r="N146" s="9" t="str">
        <f t="shared" si="4"/>
        <v>200</v>
      </c>
      <c r="O146" t="str">
        <f t="shared" si="3"/>
        <v>Z</v>
      </c>
    </row>
    <row r="147" spans="1:15" x14ac:dyDescent="0.25">
      <c r="A147" t="s">
        <v>544</v>
      </c>
      <c r="B147">
        <v>24</v>
      </c>
      <c r="C147">
        <v>12</v>
      </c>
      <c r="D147">
        <v>24</v>
      </c>
      <c r="N147" s="9">
        <f t="shared" si="4"/>
        <v>0.34641016151377546</v>
      </c>
      <c r="O147" t="str">
        <f t="shared" si="3"/>
        <v>Z</v>
      </c>
    </row>
    <row r="148" spans="1:15" x14ac:dyDescent="0.25">
      <c r="A148" t="s">
        <v>919</v>
      </c>
      <c r="E148">
        <v>3</v>
      </c>
      <c r="N148" s="9" t="str">
        <f t="shared" si="4"/>
        <v>200</v>
      </c>
      <c r="O148" t="str">
        <f t="shared" si="3"/>
        <v>Z</v>
      </c>
    </row>
    <row r="149" spans="1:15" x14ac:dyDescent="0.25">
      <c r="A149" t="s">
        <v>883</v>
      </c>
      <c r="E149">
        <v>12</v>
      </c>
      <c r="K149">
        <v>36</v>
      </c>
      <c r="N149" s="9">
        <f t="shared" si="4"/>
        <v>0.70710678118654746</v>
      </c>
      <c r="O149" t="str">
        <f t="shared" si="3"/>
        <v>Z</v>
      </c>
    </row>
    <row r="150" spans="1:15" x14ac:dyDescent="0.25">
      <c r="A150" t="s">
        <v>1391</v>
      </c>
      <c r="I150">
        <v>4</v>
      </c>
      <c r="K150">
        <v>8</v>
      </c>
      <c r="N150" s="9">
        <f t="shared" si="4"/>
        <v>0.47140452079103173</v>
      </c>
      <c r="O150" t="str">
        <f t="shared" si="3"/>
        <v>Z</v>
      </c>
    </row>
    <row r="151" spans="1:15" x14ac:dyDescent="0.25">
      <c r="A151" t="s">
        <v>954</v>
      </c>
      <c r="F151">
        <v>12</v>
      </c>
      <c r="N151" s="9" t="str">
        <f t="shared" si="4"/>
        <v>200</v>
      </c>
      <c r="O151" t="str">
        <f t="shared" si="3"/>
        <v>Z</v>
      </c>
    </row>
    <row r="152" spans="1:15" x14ac:dyDescent="0.25">
      <c r="A152" t="s">
        <v>1642</v>
      </c>
      <c r="K152">
        <v>24</v>
      </c>
      <c r="N152" s="9" t="str">
        <f t="shared" si="4"/>
        <v>200</v>
      </c>
      <c r="O152" t="str">
        <f t="shared" si="3"/>
        <v>Z</v>
      </c>
    </row>
    <row r="153" spans="1:15" x14ac:dyDescent="0.25">
      <c r="A153" t="s">
        <v>1547</v>
      </c>
      <c r="J153">
        <v>4</v>
      </c>
      <c r="K153">
        <v>48</v>
      </c>
      <c r="N153" s="9">
        <f t="shared" si="4"/>
        <v>1.1966422450849266</v>
      </c>
      <c r="O153" t="str">
        <f t="shared" ref="O153:O216" si="5">IFERROR(IF(N153&lt;$C$3,$B$3,IF(N153&lt;$C$4,$B$4,$B$5)),"-")</f>
        <v>Z</v>
      </c>
    </row>
    <row r="154" spans="1:15" x14ac:dyDescent="0.25">
      <c r="A154" t="s">
        <v>258</v>
      </c>
      <c r="F154">
        <v>60</v>
      </c>
      <c r="J154">
        <v>12</v>
      </c>
      <c r="L154">
        <v>24</v>
      </c>
      <c r="N154" s="9">
        <f t="shared" ref="N154:N217" si="6">IFERROR(_xlfn.STDEV.S(B154:M154)/AVERAGE(B154:M154),"200")</f>
        <v>0.78062474979979979</v>
      </c>
      <c r="O154" t="str">
        <f t="shared" si="5"/>
        <v>Z</v>
      </c>
    </row>
    <row r="155" spans="1:15" x14ac:dyDescent="0.25">
      <c r="A155" t="s">
        <v>1796</v>
      </c>
      <c r="L155">
        <v>12</v>
      </c>
      <c r="M155">
        <v>18</v>
      </c>
      <c r="N155" s="9">
        <f t="shared" si="6"/>
        <v>0.28284271247461901</v>
      </c>
      <c r="O155" t="str">
        <f t="shared" si="5"/>
        <v>Y</v>
      </c>
    </row>
    <row r="156" spans="1:15" x14ac:dyDescent="0.25">
      <c r="A156" t="s">
        <v>176</v>
      </c>
      <c r="B156">
        <v>24</v>
      </c>
      <c r="C156">
        <v>12</v>
      </c>
      <c r="D156">
        <v>36</v>
      </c>
      <c r="E156">
        <v>24</v>
      </c>
      <c r="F156">
        <v>24</v>
      </c>
      <c r="H156">
        <v>36</v>
      </c>
      <c r="I156">
        <v>48</v>
      </c>
      <c r="N156" s="9">
        <f t="shared" si="6"/>
        <v>0.40184120650821964</v>
      </c>
      <c r="O156" t="str">
        <f t="shared" si="5"/>
        <v>Z</v>
      </c>
    </row>
    <row r="157" spans="1:15" x14ac:dyDescent="0.25">
      <c r="A157" t="s">
        <v>1530</v>
      </c>
      <c r="J157">
        <v>24</v>
      </c>
      <c r="N157" s="9" t="str">
        <f t="shared" si="6"/>
        <v>200</v>
      </c>
      <c r="O157" t="str">
        <f t="shared" si="5"/>
        <v>Z</v>
      </c>
    </row>
    <row r="158" spans="1:15" x14ac:dyDescent="0.25">
      <c r="A158" t="s">
        <v>716</v>
      </c>
      <c r="D158">
        <v>12</v>
      </c>
      <c r="J158">
        <v>12</v>
      </c>
      <c r="N158" s="9">
        <f t="shared" si="6"/>
        <v>0</v>
      </c>
      <c r="O158" t="str">
        <f t="shared" si="5"/>
        <v>X</v>
      </c>
    </row>
    <row r="159" spans="1:15" x14ac:dyDescent="0.25">
      <c r="A159" t="s">
        <v>80</v>
      </c>
      <c r="B159">
        <v>12</v>
      </c>
      <c r="D159">
        <v>12</v>
      </c>
      <c r="I159">
        <v>12</v>
      </c>
      <c r="N159" s="9">
        <f t="shared" si="6"/>
        <v>0</v>
      </c>
      <c r="O159" t="str">
        <f t="shared" si="5"/>
        <v>X</v>
      </c>
    </row>
    <row r="160" spans="1:15" x14ac:dyDescent="0.25">
      <c r="A160" t="s">
        <v>1267</v>
      </c>
      <c r="H160">
        <v>6</v>
      </c>
      <c r="K160">
        <v>6</v>
      </c>
      <c r="L160">
        <v>2</v>
      </c>
      <c r="N160" s="9">
        <f t="shared" si="6"/>
        <v>0.49487165930539356</v>
      </c>
      <c r="O160" t="str">
        <f t="shared" si="5"/>
        <v>Z</v>
      </c>
    </row>
    <row r="161" spans="1:15" x14ac:dyDescent="0.25">
      <c r="A161" t="s">
        <v>1226</v>
      </c>
      <c r="H161">
        <v>12</v>
      </c>
      <c r="N161" s="9" t="str">
        <f t="shared" si="6"/>
        <v>200</v>
      </c>
      <c r="O161" t="str">
        <f t="shared" si="5"/>
        <v>Z</v>
      </c>
    </row>
    <row r="162" spans="1:15" x14ac:dyDescent="0.25">
      <c r="A162" t="s">
        <v>625</v>
      </c>
      <c r="C162">
        <v>3</v>
      </c>
      <c r="E162">
        <v>3</v>
      </c>
      <c r="G162">
        <v>6</v>
      </c>
      <c r="H162">
        <v>3</v>
      </c>
      <c r="K162">
        <v>12</v>
      </c>
      <c r="N162" s="9">
        <f t="shared" si="6"/>
        <v>0.7243558228002942</v>
      </c>
      <c r="O162" t="str">
        <f t="shared" si="5"/>
        <v>Z</v>
      </c>
    </row>
    <row r="163" spans="1:15" x14ac:dyDescent="0.25">
      <c r="A163" t="s">
        <v>807</v>
      </c>
      <c r="D163">
        <v>12</v>
      </c>
      <c r="G163">
        <v>24</v>
      </c>
      <c r="J163">
        <v>24</v>
      </c>
      <c r="L163">
        <v>12</v>
      </c>
      <c r="N163" s="9">
        <f t="shared" si="6"/>
        <v>0.38490017945975047</v>
      </c>
      <c r="O163" t="str">
        <f t="shared" si="5"/>
        <v>Z</v>
      </c>
    </row>
    <row r="164" spans="1:15" x14ac:dyDescent="0.25">
      <c r="A164" t="s">
        <v>1457</v>
      </c>
      <c r="J164">
        <v>12</v>
      </c>
      <c r="N164" s="9" t="str">
        <f t="shared" si="6"/>
        <v>200</v>
      </c>
      <c r="O164" t="str">
        <f t="shared" si="5"/>
        <v>Z</v>
      </c>
    </row>
    <row r="165" spans="1:15" x14ac:dyDescent="0.25">
      <c r="A165" t="s">
        <v>1340</v>
      </c>
      <c r="I165">
        <v>18</v>
      </c>
      <c r="J165">
        <v>18</v>
      </c>
      <c r="K165">
        <v>42</v>
      </c>
      <c r="L165">
        <v>24</v>
      </c>
      <c r="N165" s="9">
        <f t="shared" si="6"/>
        <v>0.44540457614119794</v>
      </c>
      <c r="O165" t="str">
        <f t="shared" si="5"/>
        <v>Z</v>
      </c>
    </row>
    <row r="166" spans="1:15" x14ac:dyDescent="0.25">
      <c r="A166" t="s">
        <v>1171</v>
      </c>
      <c r="H166">
        <v>36</v>
      </c>
      <c r="L166">
        <v>18</v>
      </c>
      <c r="N166" s="9">
        <f t="shared" si="6"/>
        <v>0.47140452079103168</v>
      </c>
      <c r="O166" t="str">
        <f t="shared" si="5"/>
        <v>Z</v>
      </c>
    </row>
    <row r="167" spans="1:15" x14ac:dyDescent="0.25">
      <c r="A167" t="s">
        <v>910</v>
      </c>
      <c r="E167">
        <v>6</v>
      </c>
      <c r="N167" s="9" t="str">
        <f t="shared" si="6"/>
        <v>200</v>
      </c>
      <c r="O167" t="str">
        <f t="shared" si="5"/>
        <v>Z</v>
      </c>
    </row>
    <row r="168" spans="1:15" x14ac:dyDescent="0.25">
      <c r="A168" t="s">
        <v>1389</v>
      </c>
      <c r="I168">
        <v>12</v>
      </c>
      <c r="L168">
        <v>18</v>
      </c>
      <c r="N168" s="9">
        <f t="shared" si="6"/>
        <v>0.28284271247461901</v>
      </c>
      <c r="O168" t="str">
        <f t="shared" si="5"/>
        <v>Y</v>
      </c>
    </row>
    <row r="169" spans="1:15" x14ac:dyDescent="0.25">
      <c r="A169" t="s">
        <v>1387</v>
      </c>
      <c r="I169">
        <v>18</v>
      </c>
      <c r="N169" s="9" t="str">
        <f t="shared" si="6"/>
        <v>200</v>
      </c>
      <c r="O169" t="str">
        <f t="shared" si="5"/>
        <v>Z</v>
      </c>
    </row>
    <row r="170" spans="1:15" x14ac:dyDescent="0.25">
      <c r="A170" t="s">
        <v>1518</v>
      </c>
      <c r="J170">
        <v>18</v>
      </c>
      <c r="N170" s="9" t="str">
        <f t="shared" si="6"/>
        <v>200</v>
      </c>
      <c r="O170" t="str">
        <f t="shared" si="5"/>
        <v>Z</v>
      </c>
    </row>
    <row r="171" spans="1:15" x14ac:dyDescent="0.25">
      <c r="A171" t="s">
        <v>223</v>
      </c>
      <c r="D171">
        <v>6</v>
      </c>
      <c r="E171">
        <v>4</v>
      </c>
      <c r="F171">
        <v>12</v>
      </c>
      <c r="K171">
        <v>6</v>
      </c>
      <c r="L171">
        <v>4</v>
      </c>
      <c r="M171">
        <v>4</v>
      </c>
      <c r="N171" s="9">
        <f t="shared" si="6"/>
        <v>0.51639777949432231</v>
      </c>
      <c r="O171" t="str">
        <f t="shared" si="5"/>
        <v>Z</v>
      </c>
    </row>
    <row r="172" spans="1:15" x14ac:dyDescent="0.25">
      <c r="A172" t="s">
        <v>607</v>
      </c>
      <c r="B172">
        <v>8</v>
      </c>
      <c r="K172">
        <v>12</v>
      </c>
      <c r="L172">
        <v>4</v>
      </c>
      <c r="N172" s="9">
        <f t="shared" si="6"/>
        <v>0.5</v>
      </c>
      <c r="O172" t="str">
        <f t="shared" si="5"/>
        <v>Z</v>
      </c>
    </row>
    <row r="173" spans="1:15" x14ac:dyDescent="0.25">
      <c r="A173" t="s">
        <v>792</v>
      </c>
      <c r="D173">
        <v>3</v>
      </c>
      <c r="F173">
        <v>48</v>
      </c>
      <c r="G173">
        <v>3</v>
      </c>
      <c r="H173">
        <v>9</v>
      </c>
      <c r="I173">
        <v>6</v>
      </c>
      <c r="J173">
        <v>3</v>
      </c>
      <c r="K173">
        <v>3</v>
      </c>
      <c r="N173" s="9">
        <f t="shared" si="6"/>
        <v>1.5493654615142725</v>
      </c>
      <c r="O173" t="str">
        <f t="shared" si="5"/>
        <v>Z</v>
      </c>
    </row>
    <row r="174" spans="1:15" x14ac:dyDescent="0.25">
      <c r="A174" t="s">
        <v>1013</v>
      </c>
      <c r="F174">
        <v>12</v>
      </c>
      <c r="H174">
        <v>12</v>
      </c>
      <c r="K174">
        <v>12</v>
      </c>
      <c r="M174">
        <v>12</v>
      </c>
      <c r="N174" s="9">
        <f t="shared" si="6"/>
        <v>0</v>
      </c>
      <c r="O174" t="str">
        <f t="shared" si="5"/>
        <v>X</v>
      </c>
    </row>
    <row r="175" spans="1:15" x14ac:dyDescent="0.25">
      <c r="A175" t="s">
        <v>657</v>
      </c>
      <c r="C175">
        <v>8</v>
      </c>
      <c r="N175" s="9" t="str">
        <f t="shared" si="6"/>
        <v>200</v>
      </c>
      <c r="O175" t="str">
        <f t="shared" si="5"/>
        <v>Z</v>
      </c>
    </row>
    <row r="176" spans="1:15" x14ac:dyDescent="0.25">
      <c r="A176" t="s">
        <v>345</v>
      </c>
      <c r="B176">
        <v>6</v>
      </c>
      <c r="N176" s="9" t="str">
        <f t="shared" si="6"/>
        <v>200</v>
      </c>
      <c r="O176" t="str">
        <f t="shared" si="5"/>
        <v>Z</v>
      </c>
    </row>
    <row r="177" spans="1:15" x14ac:dyDescent="0.25">
      <c r="A177" t="s">
        <v>340</v>
      </c>
      <c r="B177">
        <v>12</v>
      </c>
      <c r="N177" s="9" t="str">
        <f t="shared" si="6"/>
        <v>200</v>
      </c>
      <c r="O177" t="str">
        <f t="shared" si="5"/>
        <v>Z</v>
      </c>
    </row>
    <row r="178" spans="1:15" x14ac:dyDescent="0.25">
      <c r="A178" t="s">
        <v>648</v>
      </c>
      <c r="C178">
        <v>12</v>
      </c>
      <c r="N178" s="9" t="str">
        <f t="shared" si="6"/>
        <v>200</v>
      </c>
      <c r="O178" t="str">
        <f t="shared" si="5"/>
        <v>Z</v>
      </c>
    </row>
    <row r="179" spans="1:15" x14ac:dyDescent="0.25">
      <c r="A179" t="s">
        <v>1318</v>
      </c>
      <c r="I179">
        <v>24</v>
      </c>
      <c r="N179" s="9" t="str">
        <f t="shared" si="6"/>
        <v>200</v>
      </c>
      <c r="O179" t="str">
        <f t="shared" si="5"/>
        <v>Z</v>
      </c>
    </row>
    <row r="180" spans="1:15" x14ac:dyDescent="0.25">
      <c r="A180" t="s">
        <v>34</v>
      </c>
      <c r="C180">
        <v>6</v>
      </c>
      <c r="D180">
        <v>6</v>
      </c>
      <c r="H180">
        <v>3</v>
      </c>
      <c r="M180">
        <v>3</v>
      </c>
      <c r="N180" s="9">
        <f t="shared" si="6"/>
        <v>0.38490017945975047</v>
      </c>
      <c r="O180" t="str">
        <f t="shared" si="5"/>
        <v>Z</v>
      </c>
    </row>
    <row r="181" spans="1:15" x14ac:dyDescent="0.25">
      <c r="A181" t="s">
        <v>908</v>
      </c>
      <c r="E181">
        <v>4</v>
      </c>
      <c r="J181">
        <v>6</v>
      </c>
      <c r="K181">
        <v>2</v>
      </c>
      <c r="L181">
        <v>2</v>
      </c>
      <c r="N181" s="9">
        <f t="shared" si="6"/>
        <v>0.54710120443219323</v>
      </c>
      <c r="O181" t="str">
        <f t="shared" si="5"/>
        <v>Z</v>
      </c>
    </row>
    <row r="182" spans="1:15" x14ac:dyDescent="0.25">
      <c r="A182" t="s">
        <v>280</v>
      </c>
      <c r="C182">
        <v>12</v>
      </c>
      <c r="D182">
        <v>12</v>
      </c>
      <c r="N182" s="9">
        <f t="shared" si="6"/>
        <v>0</v>
      </c>
      <c r="O182" t="str">
        <f t="shared" si="5"/>
        <v>X</v>
      </c>
    </row>
    <row r="183" spans="1:15" x14ac:dyDescent="0.25">
      <c r="A183" t="s">
        <v>1174</v>
      </c>
      <c r="H183">
        <v>24</v>
      </c>
      <c r="J183">
        <v>24</v>
      </c>
      <c r="L183">
        <v>24</v>
      </c>
      <c r="N183" s="9">
        <f t="shared" si="6"/>
        <v>0</v>
      </c>
      <c r="O183" t="str">
        <f t="shared" si="5"/>
        <v>X</v>
      </c>
    </row>
    <row r="184" spans="1:15" x14ac:dyDescent="0.25">
      <c r="A184" t="s">
        <v>707</v>
      </c>
      <c r="D184">
        <v>6</v>
      </c>
      <c r="N184" s="9" t="str">
        <f t="shared" si="6"/>
        <v>200</v>
      </c>
      <c r="O184" t="str">
        <f t="shared" si="5"/>
        <v>Z</v>
      </c>
    </row>
    <row r="185" spans="1:15" x14ac:dyDescent="0.25">
      <c r="A185" t="s">
        <v>932</v>
      </c>
      <c r="E185">
        <v>12</v>
      </c>
      <c r="N185" s="9" t="str">
        <f t="shared" si="6"/>
        <v>200</v>
      </c>
      <c r="O185" t="str">
        <f t="shared" si="5"/>
        <v>Z</v>
      </c>
    </row>
    <row r="186" spans="1:15" x14ac:dyDescent="0.25">
      <c r="A186" t="s">
        <v>1003</v>
      </c>
      <c r="F186">
        <v>4</v>
      </c>
      <c r="N186" s="9" t="str">
        <f t="shared" si="6"/>
        <v>200</v>
      </c>
      <c r="O186" t="str">
        <f t="shared" si="5"/>
        <v>Z</v>
      </c>
    </row>
    <row r="187" spans="1:15" x14ac:dyDescent="0.25">
      <c r="A187" t="s">
        <v>493</v>
      </c>
      <c r="B187">
        <v>13</v>
      </c>
      <c r="D187">
        <v>6</v>
      </c>
      <c r="G187">
        <v>22</v>
      </c>
      <c r="H187">
        <v>6</v>
      </c>
      <c r="J187">
        <v>48</v>
      </c>
      <c r="K187">
        <v>6</v>
      </c>
      <c r="N187" s="9">
        <f t="shared" si="6"/>
        <v>0.98148730090164338</v>
      </c>
      <c r="O187" t="str">
        <f t="shared" si="5"/>
        <v>Z</v>
      </c>
    </row>
    <row r="188" spans="1:15" x14ac:dyDescent="0.25">
      <c r="A188" t="s">
        <v>66</v>
      </c>
      <c r="B188">
        <v>12</v>
      </c>
      <c r="C188">
        <v>24</v>
      </c>
      <c r="D188">
        <v>12</v>
      </c>
      <c r="F188">
        <v>36</v>
      </c>
      <c r="G188">
        <v>24</v>
      </c>
      <c r="H188">
        <v>24</v>
      </c>
      <c r="I188">
        <v>12</v>
      </c>
      <c r="J188">
        <v>108</v>
      </c>
      <c r="K188">
        <v>36</v>
      </c>
      <c r="L188">
        <v>12</v>
      </c>
      <c r="M188">
        <v>36</v>
      </c>
      <c r="N188" s="9">
        <f t="shared" si="6"/>
        <v>0.90209506716536347</v>
      </c>
      <c r="O188" t="str">
        <f t="shared" si="5"/>
        <v>Z</v>
      </c>
    </row>
    <row r="189" spans="1:15" x14ac:dyDescent="0.25">
      <c r="A189" t="s">
        <v>812</v>
      </c>
      <c r="D189">
        <v>6</v>
      </c>
      <c r="E189">
        <v>12</v>
      </c>
      <c r="N189" s="9">
        <f t="shared" si="6"/>
        <v>0.47140452079103162</v>
      </c>
      <c r="O189" t="str">
        <f t="shared" si="5"/>
        <v>Z</v>
      </c>
    </row>
    <row r="190" spans="1:15" x14ac:dyDescent="0.25">
      <c r="A190" t="s">
        <v>470</v>
      </c>
      <c r="B190">
        <v>6</v>
      </c>
      <c r="C190">
        <v>6</v>
      </c>
      <c r="E190">
        <v>24</v>
      </c>
      <c r="H190">
        <v>6</v>
      </c>
      <c r="I190">
        <v>24</v>
      </c>
      <c r="K190">
        <v>72</v>
      </c>
      <c r="N190" s="9">
        <f t="shared" si="6"/>
        <v>1.1118879871777758</v>
      </c>
      <c r="O190" t="str">
        <f t="shared" si="5"/>
        <v>Z</v>
      </c>
    </row>
    <row r="191" spans="1:15" x14ac:dyDescent="0.25">
      <c r="A191" t="s">
        <v>1147</v>
      </c>
      <c r="G191">
        <v>6</v>
      </c>
      <c r="I191">
        <v>36</v>
      </c>
      <c r="K191">
        <v>6</v>
      </c>
      <c r="N191" s="9">
        <f t="shared" si="6"/>
        <v>1.0825317547305484</v>
      </c>
      <c r="O191" t="str">
        <f t="shared" si="5"/>
        <v>Z</v>
      </c>
    </row>
    <row r="192" spans="1:15" x14ac:dyDescent="0.25">
      <c r="A192" t="s">
        <v>1145</v>
      </c>
      <c r="G192">
        <v>12</v>
      </c>
      <c r="K192">
        <v>12</v>
      </c>
      <c r="N192" s="9">
        <f t="shared" si="6"/>
        <v>0</v>
      </c>
      <c r="O192" t="str">
        <f t="shared" si="5"/>
        <v>X</v>
      </c>
    </row>
    <row r="193" spans="1:15" x14ac:dyDescent="0.25">
      <c r="A193" t="s">
        <v>1146</v>
      </c>
      <c r="G193">
        <v>4</v>
      </c>
      <c r="K193">
        <v>4</v>
      </c>
      <c r="N193" s="9">
        <f t="shared" si="6"/>
        <v>0</v>
      </c>
      <c r="O193" t="str">
        <f t="shared" si="5"/>
        <v>X</v>
      </c>
    </row>
    <row r="194" spans="1:15" x14ac:dyDescent="0.25">
      <c r="A194" t="s">
        <v>943</v>
      </c>
      <c r="F194">
        <v>6</v>
      </c>
      <c r="G194">
        <v>6</v>
      </c>
      <c r="N194" s="9">
        <f t="shared" si="6"/>
        <v>0</v>
      </c>
      <c r="O194" t="str">
        <f t="shared" si="5"/>
        <v>X</v>
      </c>
    </row>
    <row r="195" spans="1:15" x14ac:dyDescent="0.25">
      <c r="A195" t="s">
        <v>487</v>
      </c>
      <c r="B195">
        <v>10</v>
      </c>
      <c r="E195">
        <v>6</v>
      </c>
      <c r="G195">
        <v>2</v>
      </c>
      <c r="L195">
        <v>10</v>
      </c>
      <c r="N195" s="9">
        <f t="shared" si="6"/>
        <v>0.54710120443219323</v>
      </c>
      <c r="O195" t="str">
        <f t="shared" si="5"/>
        <v>Z</v>
      </c>
    </row>
    <row r="196" spans="1:15" x14ac:dyDescent="0.25">
      <c r="A196" t="s">
        <v>797</v>
      </c>
      <c r="D196">
        <v>48</v>
      </c>
      <c r="E196">
        <v>48</v>
      </c>
      <c r="F196">
        <v>48</v>
      </c>
      <c r="G196">
        <v>48</v>
      </c>
      <c r="N196" s="9">
        <f t="shared" si="6"/>
        <v>0</v>
      </c>
      <c r="O196" t="str">
        <f t="shared" si="5"/>
        <v>X</v>
      </c>
    </row>
    <row r="197" spans="1:15" x14ac:dyDescent="0.25">
      <c r="A197" t="s">
        <v>130</v>
      </c>
      <c r="B197">
        <v>32</v>
      </c>
      <c r="D197">
        <v>44</v>
      </c>
      <c r="G197">
        <v>24</v>
      </c>
      <c r="H197">
        <v>8</v>
      </c>
      <c r="I197">
        <v>8</v>
      </c>
      <c r="J197">
        <v>24</v>
      </c>
      <c r="K197">
        <v>8</v>
      </c>
      <c r="N197" s="9">
        <f t="shared" si="6"/>
        <v>0.66184033363177275</v>
      </c>
      <c r="O197" t="str">
        <f t="shared" si="5"/>
        <v>Z</v>
      </c>
    </row>
    <row r="198" spans="1:15" x14ac:dyDescent="0.25">
      <c r="A198" t="s">
        <v>798</v>
      </c>
      <c r="D198">
        <v>96</v>
      </c>
      <c r="N198" s="9" t="str">
        <f t="shared" si="6"/>
        <v>200</v>
      </c>
      <c r="O198" t="str">
        <f t="shared" si="5"/>
        <v>Z</v>
      </c>
    </row>
    <row r="199" spans="1:15" x14ac:dyDescent="0.25">
      <c r="A199" t="s">
        <v>131</v>
      </c>
      <c r="B199">
        <v>40</v>
      </c>
      <c r="D199">
        <v>16</v>
      </c>
      <c r="F199">
        <v>56</v>
      </c>
      <c r="G199">
        <v>24</v>
      </c>
      <c r="H199">
        <v>70</v>
      </c>
      <c r="I199">
        <v>8</v>
      </c>
      <c r="J199">
        <v>8</v>
      </c>
      <c r="K199">
        <v>8</v>
      </c>
      <c r="L199">
        <v>8</v>
      </c>
      <c r="N199" s="9">
        <f t="shared" si="6"/>
        <v>0.88988382830535084</v>
      </c>
      <c r="O199" t="str">
        <f t="shared" si="5"/>
        <v>Z</v>
      </c>
    </row>
    <row r="200" spans="1:15" x14ac:dyDescent="0.25">
      <c r="A200" t="s">
        <v>839</v>
      </c>
      <c r="D200">
        <v>48</v>
      </c>
      <c r="N200" s="9" t="str">
        <f t="shared" si="6"/>
        <v>200</v>
      </c>
      <c r="O200" t="str">
        <f t="shared" si="5"/>
        <v>Z</v>
      </c>
    </row>
    <row r="201" spans="1:15" x14ac:dyDescent="0.25">
      <c r="A201" t="s">
        <v>1307</v>
      </c>
      <c r="I201">
        <v>2</v>
      </c>
      <c r="N201" s="9" t="str">
        <f t="shared" si="6"/>
        <v>200</v>
      </c>
      <c r="O201" t="str">
        <f t="shared" si="5"/>
        <v>Z</v>
      </c>
    </row>
    <row r="202" spans="1:15" x14ac:dyDescent="0.25">
      <c r="A202" t="s">
        <v>1440</v>
      </c>
      <c r="J202">
        <v>12</v>
      </c>
      <c r="K202">
        <v>12</v>
      </c>
      <c r="N202" s="9">
        <f t="shared" si="6"/>
        <v>0</v>
      </c>
      <c r="O202" t="str">
        <f t="shared" si="5"/>
        <v>X</v>
      </c>
    </row>
    <row r="203" spans="1:15" x14ac:dyDescent="0.25">
      <c r="A203" t="s">
        <v>1231</v>
      </c>
      <c r="H203">
        <v>12</v>
      </c>
      <c r="I203">
        <v>12</v>
      </c>
      <c r="N203" s="9">
        <f t="shared" si="6"/>
        <v>0</v>
      </c>
      <c r="O203" t="str">
        <f t="shared" si="5"/>
        <v>X</v>
      </c>
    </row>
    <row r="204" spans="1:15" x14ac:dyDescent="0.25">
      <c r="A204" t="s">
        <v>134</v>
      </c>
      <c r="B204">
        <v>24</v>
      </c>
      <c r="D204">
        <v>20</v>
      </c>
      <c r="F204">
        <v>24</v>
      </c>
      <c r="G204">
        <v>8</v>
      </c>
      <c r="H204">
        <v>40</v>
      </c>
      <c r="I204">
        <v>16</v>
      </c>
      <c r="N204" s="9">
        <f t="shared" si="6"/>
        <v>0.4844695488899719</v>
      </c>
      <c r="O204" t="str">
        <f t="shared" si="5"/>
        <v>Z</v>
      </c>
    </row>
    <row r="205" spans="1:15" x14ac:dyDescent="0.25">
      <c r="A205" t="s">
        <v>603</v>
      </c>
      <c r="B205">
        <v>6</v>
      </c>
      <c r="N205" s="9" t="str">
        <f t="shared" si="6"/>
        <v>200</v>
      </c>
      <c r="O205" t="str">
        <f t="shared" si="5"/>
        <v>Z</v>
      </c>
    </row>
    <row r="206" spans="1:15" x14ac:dyDescent="0.25">
      <c r="A206" t="s">
        <v>395</v>
      </c>
      <c r="B206">
        <v>25</v>
      </c>
      <c r="C206">
        <v>25</v>
      </c>
      <c r="G206">
        <v>25</v>
      </c>
      <c r="H206">
        <v>50</v>
      </c>
      <c r="I206">
        <v>25</v>
      </c>
      <c r="J206">
        <v>125</v>
      </c>
      <c r="N206" s="9">
        <f t="shared" si="6"/>
        <v>0.87386289750530299</v>
      </c>
      <c r="O206" t="str">
        <f t="shared" si="5"/>
        <v>Z</v>
      </c>
    </row>
    <row r="207" spans="1:15" x14ac:dyDescent="0.25">
      <c r="A207" t="s">
        <v>1173</v>
      </c>
      <c r="H207">
        <v>24</v>
      </c>
      <c r="N207" s="9" t="str">
        <f t="shared" si="6"/>
        <v>200</v>
      </c>
      <c r="O207" t="str">
        <f t="shared" si="5"/>
        <v>Z</v>
      </c>
    </row>
    <row r="208" spans="1:15" x14ac:dyDescent="0.25">
      <c r="A208" t="s">
        <v>1262</v>
      </c>
      <c r="H208">
        <v>2</v>
      </c>
      <c r="I208">
        <v>2</v>
      </c>
      <c r="L208">
        <v>2</v>
      </c>
      <c r="N208" s="9">
        <f t="shared" si="6"/>
        <v>0</v>
      </c>
      <c r="O208" t="str">
        <f t="shared" si="5"/>
        <v>X</v>
      </c>
    </row>
    <row r="209" spans="1:15" x14ac:dyDescent="0.25">
      <c r="A209" t="s">
        <v>1767</v>
      </c>
      <c r="L209">
        <v>2</v>
      </c>
      <c r="N209" s="9" t="str">
        <f t="shared" si="6"/>
        <v>200</v>
      </c>
      <c r="O209" t="str">
        <f t="shared" si="5"/>
        <v>Z</v>
      </c>
    </row>
    <row r="210" spans="1:15" x14ac:dyDescent="0.25">
      <c r="A210" t="s">
        <v>687</v>
      </c>
      <c r="C210">
        <v>12</v>
      </c>
      <c r="N210" s="9" t="str">
        <f t="shared" si="6"/>
        <v>200</v>
      </c>
      <c r="O210" t="str">
        <f t="shared" si="5"/>
        <v>Z</v>
      </c>
    </row>
    <row r="211" spans="1:15" x14ac:dyDescent="0.25">
      <c r="A211" t="s">
        <v>398</v>
      </c>
      <c r="B211">
        <v>25</v>
      </c>
      <c r="K211">
        <v>25</v>
      </c>
      <c r="N211" s="9">
        <f t="shared" si="6"/>
        <v>0</v>
      </c>
      <c r="O211" t="str">
        <f t="shared" si="5"/>
        <v>X</v>
      </c>
    </row>
    <row r="212" spans="1:15" x14ac:dyDescent="0.25">
      <c r="A212" t="s">
        <v>1385</v>
      </c>
      <c r="I212">
        <v>6</v>
      </c>
      <c r="N212" s="9" t="str">
        <f t="shared" si="6"/>
        <v>200</v>
      </c>
      <c r="O212" t="str">
        <f t="shared" si="5"/>
        <v>Z</v>
      </c>
    </row>
    <row r="213" spans="1:15" x14ac:dyDescent="0.25">
      <c r="A213" t="s">
        <v>540</v>
      </c>
      <c r="B213">
        <v>24</v>
      </c>
      <c r="D213">
        <v>12</v>
      </c>
      <c r="F213">
        <v>12</v>
      </c>
      <c r="G213">
        <v>24</v>
      </c>
      <c r="I213">
        <v>12</v>
      </c>
      <c r="J213">
        <v>36</v>
      </c>
      <c r="K213">
        <v>36</v>
      </c>
      <c r="L213">
        <v>12</v>
      </c>
      <c r="N213" s="9">
        <f t="shared" si="6"/>
        <v>0.50651729167309623</v>
      </c>
      <c r="O213" t="str">
        <f t="shared" si="5"/>
        <v>Z</v>
      </c>
    </row>
    <row r="214" spans="1:15" x14ac:dyDescent="0.25">
      <c r="A214" t="s">
        <v>275</v>
      </c>
      <c r="C214">
        <v>12</v>
      </c>
      <c r="D214">
        <v>12</v>
      </c>
      <c r="E214">
        <v>12</v>
      </c>
      <c r="F214">
        <v>12</v>
      </c>
      <c r="G214">
        <v>12</v>
      </c>
      <c r="I214">
        <v>12</v>
      </c>
      <c r="J214">
        <v>24</v>
      </c>
      <c r="K214">
        <v>36</v>
      </c>
      <c r="L214">
        <v>12</v>
      </c>
      <c r="N214" s="9">
        <f t="shared" si="6"/>
        <v>0.5303300858899106</v>
      </c>
      <c r="O214" t="str">
        <f t="shared" si="5"/>
        <v>Z</v>
      </c>
    </row>
    <row r="215" spans="1:15" x14ac:dyDescent="0.25">
      <c r="A215" t="s">
        <v>1055</v>
      </c>
      <c r="F215">
        <v>12</v>
      </c>
      <c r="N215" s="9" t="str">
        <f t="shared" si="6"/>
        <v>200</v>
      </c>
      <c r="O215" t="str">
        <f t="shared" si="5"/>
        <v>Z</v>
      </c>
    </row>
    <row r="216" spans="1:15" x14ac:dyDescent="0.25">
      <c r="A216" t="s">
        <v>664</v>
      </c>
      <c r="C216">
        <v>12</v>
      </c>
      <c r="N216" s="9" t="str">
        <f t="shared" si="6"/>
        <v>200</v>
      </c>
      <c r="O216" t="str">
        <f t="shared" si="5"/>
        <v>Z</v>
      </c>
    </row>
    <row r="217" spans="1:15" x14ac:dyDescent="0.25">
      <c r="A217" t="s">
        <v>1316</v>
      </c>
      <c r="I217">
        <v>10</v>
      </c>
      <c r="N217" s="9" t="str">
        <f t="shared" si="6"/>
        <v>200</v>
      </c>
      <c r="O217" t="str">
        <f t="shared" ref="O217:O280" si="7">IFERROR(IF(N217&lt;$C$3,$B$3,IF(N217&lt;$C$4,$B$4,$B$5)),"-")</f>
        <v>Z</v>
      </c>
    </row>
    <row r="218" spans="1:15" x14ac:dyDescent="0.25">
      <c r="A218" t="s">
        <v>1169</v>
      </c>
      <c r="H218">
        <v>48</v>
      </c>
      <c r="I218">
        <v>32</v>
      </c>
      <c r="J218">
        <v>8</v>
      </c>
      <c r="K218">
        <v>48</v>
      </c>
      <c r="N218" s="9">
        <f t="shared" ref="N218:N281" si="8">IFERROR(_xlfn.STDEV.S(B218:M218)/AVERAGE(B218:M218),"200")</f>
        <v>0.55597830897089506</v>
      </c>
      <c r="O218" t="str">
        <f t="shared" si="7"/>
        <v>Z</v>
      </c>
    </row>
    <row r="219" spans="1:15" x14ac:dyDescent="0.25">
      <c r="A219" t="s">
        <v>641</v>
      </c>
      <c r="C219">
        <v>12</v>
      </c>
      <c r="N219" s="9" t="str">
        <f t="shared" si="8"/>
        <v>200</v>
      </c>
      <c r="O219" t="str">
        <f t="shared" si="7"/>
        <v>Z</v>
      </c>
    </row>
    <row r="220" spans="1:15" x14ac:dyDescent="0.25">
      <c r="A220" t="s">
        <v>408</v>
      </c>
      <c r="B220">
        <v>6</v>
      </c>
      <c r="I220">
        <v>12</v>
      </c>
      <c r="K220">
        <v>12</v>
      </c>
      <c r="N220" s="9">
        <f t="shared" si="8"/>
        <v>0.34641016151377546</v>
      </c>
      <c r="O220" t="str">
        <f t="shared" si="7"/>
        <v>Z</v>
      </c>
    </row>
    <row r="221" spans="1:15" x14ac:dyDescent="0.25">
      <c r="A221" t="s">
        <v>1712</v>
      </c>
      <c r="L221">
        <v>1</v>
      </c>
      <c r="N221" s="9" t="str">
        <f t="shared" si="8"/>
        <v>200</v>
      </c>
      <c r="O221" t="str">
        <f t="shared" si="7"/>
        <v>Z</v>
      </c>
    </row>
    <row r="222" spans="1:15" x14ac:dyDescent="0.25">
      <c r="A222" t="s">
        <v>1775</v>
      </c>
      <c r="L222">
        <v>12</v>
      </c>
      <c r="N222" s="9" t="str">
        <f t="shared" si="8"/>
        <v>200</v>
      </c>
      <c r="O222" t="str">
        <f t="shared" si="7"/>
        <v>Z</v>
      </c>
    </row>
    <row r="223" spans="1:15" x14ac:dyDescent="0.25">
      <c r="A223" t="s">
        <v>1628</v>
      </c>
      <c r="K223">
        <v>12</v>
      </c>
      <c r="L223">
        <v>12</v>
      </c>
      <c r="N223" s="9">
        <f t="shared" si="8"/>
        <v>0</v>
      </c>
      <c r="O223" t="str">
        <f t="shared" si="7"/>
        <v>X</v>
      </c>
    </row>
    <row r="224" spans="1:15" x14ac:dyDescent="0.25">
      <c r="A224" t="s">
        <v>638</v>
      </c>
      <c r="C224">
        <v>25</v>
      </c>
      <c r="N224" s="9" t="str">
        <f t="shared" si="8"/>
        <v>200</v>
      </c>
      <c r="O224" t="str">
        <f t="shared" si="7"/>
        <v>Z</v>
      </c>
    </row>
    <row r="225" spans="1:15" x14ac:dyDescent="0.25">
      <c r="A225" t="s">
        <v>434</v>
      </c>
      <c r="B225">
        <v>20</v>
      </c>
      <c r="F225">
        <v>50</v>
      </c>
      <c r="I225">
        <v>5</v>
      </c>
      <c r="J225">
        <v>5</v>
      </c>
      <c r="N225" s="9">
        <f t="shared" si="8"/>
        <v>1.0606601717798214</v>
      </c>
      <c r="O225" t="str">
        <f t="shared" si="7"/>
        <v>Z</v>
      </c>
    </row>
    <row r="226" spans="1:15" x14ac:dyDescent="0.25">
      <c r="A226" t="s">
        <v>1032</v>
      </c>
      <c r="F226">
        <v>12</v>
      </c>
      <c r="N226" s="9" t="str">
        <f t="shared" si="8"/>
        <v>200</v>
      </c>
      <c r="O226" t="str">
        <f t="shared" si="7"/>
        <v>Z</v>
      </c>
    </row>
    <row r="227" spans="1:15" x14ac:dyDescent="0.25">
      <c r="A227" t="s">
        <v>381</v>
      </c>
      <c r="B227">
        <v>150</v>
      </c>
      <c r="F227">
        <v>25</v>
      </c>
      <c r="G227">
        <v>25</v>
      </c>
      <c r="H227">
        <v>25</v>
      </c>
      <c r="I227">
        <v>25</v>
      </c>
      <c r="L227">
        <v>25</v>
      </c>
      <c r="N227" s="9">
        <f t="shared" si="8"/>
        <v>1.1134044285378082</v>
      </c>
      <c r="O227" t="str">
        <f t="shared" si="7"/>
        <v>Z</v>
      </c>
    </row>
    <row r="228" spans="1:15" x14ac:dyDescent="0.25">
      <c r="A228" t="s">
        <v>1657</v>
      </c>
      <c r="K228">
        <v>8</v>
      </c>
      <c r="L228">
        <v>4</v>
      </c>
      <c r="N228" s="9">
        <f t="shared" si="8"/>
        <v>0.47140452079103173</v>
      </c>
      <c r="O228" t="str">
        <f t="shared" si="7"/>
        <v>Z</v>
      </c>
    </row>
    <row r="229" spans="1:15" x14ac:dyDescent="0.25">
      <c r="A229" t="s">
        <v>1183</v>
      </c>
      <c r="H229">
        <v>12</v>
      </c>
      <c r="I229">
        <v>18</v>
      </c>
      <c r="J229">
        <v>102</v>
      </c>
      <c r="K229">
        <v>18</v>
      </c>
      <c r="L229">
        <v>96</v>
      </c>
      <c r="M229">
        <v>12</v>
      </c>
      <c r="N229" s="9">
        <f t="shared" si="8"/>
        <v>1.0116680024131159</v>
      </c>
      <c r="O229" t="str">
        <f t="shared" si="7"/>
        <v>Z</v>
      </c>
    </row>
    <row r="230" spans="1:15" x14ac:dyDescent="0.25">
      <c r="A230" t="s">
        <v>1181</v>
      </c>
      <c r="H230">
        <v>24</v>
      </c>
      <c r="I230">
        <v>12</v>
      </c>
      <c r="K230">
        <v>12</v>
      </c>
      <c r="L230">
        <v>6</v>
      </c>
      <c r="N230" s="9">
        <f t="shared" si="8"/>
        <v>0.55924699520524068</v>
      </c>
      <c r="O230" t="str">
        <f t="shared" si="7"/>
        <v>Z</v>
      </c>
    </row>
    <row r="231" spans="1:15" x14ac:dyDescent="0.25">
      <c r="A231" t="s">
        <v>1283</v>
      </c>
      <c r="H231">
        <v>2</v>
      </c>
      <c r="M231">
        <v>6</v>
      </c>
      <c r="N231" s="9">
        <f t="shared" si="8"/>
        <v>0.70710678118654757</v>
      </c>
      <c r="O231" t="str">
        <f t="shared" si="7"/>
        <v>Z</v>
      </c>
    </row>
    <row r="232" spans="1:15" x14ac:dyDescent="0.25">
      <c r="A232" t="s">
        <v>1756</v>
      </c>
      <c r="L232">
        <v>288</v>
      </c>
      <c r="N232" s="9" t="str">
        <f t="shared" si="8"/>
        <v>200</v>
      </c>
      <c r="O232" t="str">
        <f t="shared" si="7"/>
        <v>Z</v>
      </c>
    </row>
    <row r="233" spans="1:15" x14ac:dyDescent="0.25">
      <c r="A233" t="s">
        <v>671</v>
      </c>
      <c r="C233">
        <v>8</v>
      </c>
      <c r="F233">
        <v>16</v>
      </c>
      <c r="G233">
        <v>16</v>
      </c>
      <c r="N233" s="9">
        <f t="shared" si="8"/>
        <v>0.34641016151377529</v>
      </c>
      <c r="O233" t="str">
        <f t="shared" si="7"/>
        <v>Z</v>
      </c>
    </row>
    <row r="234" spans="1:15" x14ac:dyDescent="0.25">
      <c r="A234" t="s">
        <v>49</v>
      </c>
      <c r="B234">
        <v>4</v>
      </c>
      <c r="F234">
        <v>8</v>
      </c>
      <c r="G234">
        <v>4</v>
      </c>
      <c r="H234">
        <v>2</v>
      </c>
      <c r="K234">
        <v>12</v>
      </c>
      <c r="N234" s="9">
        <f t="shared" si="8"/>
        <v>0.66666666666666663</v>
      </c>
      <c r="O234" t="str">
        <f t="shared" si="7"/>
        <v>Z</v>
      </c>
    </row>
    <row r="235" spans="1:15" x14ac:dyDescent="0.25">
      <c r="A235" t="s">
        <v>259</v>
      </c>
      <c r="B235">
        <v>4</v>
      </c>
      <c r="D235">
        <v>6</v>
      </c>
      <c r="E235">
        <v>4</v>
      </c>
      <c r="F235">
        <v>13</v>
      </c>
      <c r="G235">
        <v>2</v>
      </c>
      <c r="N235" s="9">
        <f t="shared" si="8"/>
        <v>0.73554237957591528</v>
      </c>
      <c r="O235" t="str">
        <f t="shared" si="7"/>
        <v>Z</v>
      </c>
    </row>
    <row r="236" spans="1:15" x14ac:dyDescent="0.25">
      <c r="A236" t="s">
        <v>190</v>
      </c>
      <c r="I236">
        <v>1</v>
      </c>
      <c r="N236" s="9" t="str">
        <f t="shared" si="8"/>
        <v>200</v>
      </c>
      <c r="O236" t="str">
        <f t="shared" si="7"/>
        <v>Z</v>
      </c>
    </row>
    <row r="237" spans="1:15" x14ac:dyDescent="0.25">
      <c r="A237" t="s">
        <v>139</v>
      </c>
      <c r="I237">
        <v>3</v>
      </c>
      <c r="K237">
        <v>4</v>
      </c>
      <c r="L237">
        <v>4</v>
      </c>
      <c r="N237" s="9">
        <f t="shared" si="8"/>
        <v>0.15745916432444312</v>
      </c>
      <c r="O237" t="str">
        <f t="shared" si="7"/>
        <v>Y</v>
      </c>
    </row>
    <row r="238" spans="1:15" x14ac:dyDescent="0.25">
      <c r="A238" t="s">
        <v>85</v>
      </c>
      <c r="B238">
        <v>12</v>
      </c>
      <c r="D238">
        <v>12</v>
      </c>
      <c r="E238">
        <v>12</v>
      </c>
      <c r="G238">
        <v>4</v>
      </c>
      <c r="N238" s="9">
        <f t="shared" si="8"/>
        <v>0.4</v>
      </c>
      <c r="O238" t="str">
        <f t="shared" si="7"/>
        <v>Z</v>
      </c>
    </row>
    <row r="239" spans="1:15" x14ac:dyDescent="0.25">
      <c r="A239" t="s">
        <v>163</v>
      </c>
      <c r="C239">
        <v>36</v>
      </c>
      <c r="J239">
        <v>36</v>
      </c>
      <c r="M239">
        <v>72</v>
      </c>
      <c r="N239" s="9">
        <f t="shared" si="8"/>
        <v>0.43301270189221935</v>
      </c>
      <c r="O239" t="str">
        <f t="shared" si="7"/>
        <v>Z</v>
      </c>
    </row>
    <row r="240" spans="1:15" x14ac:dyDescent="0.25">
      <c r="A240" t="s">
        <v>172</v>
      </c>
      <c r="C240">
        <v>8</v>
      </c>
      <c r="D240">
        <v>4</v>
      </c>
      <c r="F240">
        <v>6</v>
      </c>
      <c r="N240" s="9">
        <f t="shared" si="8"/>
        <v>0.33333333333333331</v>
      </c>
      <c r="O240" t="str">
        <f t="shared" si="7"/>
        <v>Z</v>
      </c>
    </row>
    <row r="241" spans="1:15" x14ac:dyDescent="0.25">
      <c r="A241" t="s">
        <v>1536</v>
      </c>
      <c r="J241">
        <v>2</v>
      </c>
      <c r="L241">
        <v>2</v>
      </c>
      <c r="N241" s="9">
        <f t="shared" si="8"/>
        <v>0</v>
      </c>
      <c r="O241" t="str">
        <f t="shared" si="7"/>
        <v>X</v>
      </c>
    </row>
    <row r="242" spans="1:15" x14ac:dyDescent="0.25">
      <c r="A242" t="s">
        <v>1532</v>
      </c>
      <c r="J242">
        <v>24</v>
      </c>
      <c r="N242" s="9" t="str">
        <f t="shared" si="8"/>
        <v>200</v>
      </c>
      <c r="O242" t="str">
        <f t="shared" si="7"/>
        <v>Z</v>
      </c>
    </row>
    <row r="243" spans="1:15" x14ac:dyDescent="0.25">
      <c r="A243" t="s">
        <v>1622</v>
      </c>
      <c r="K243">
        <v>72</v>
      </c>
      <c r="N243" s="9" t="str">
        <f t="shared" si="8"/>
        <v>200</v>
      </c>
      <c r="O243" t="str">
        <f t="shared" si="7"/>
        <v>Z</v>
      </c>
    </row>
    <row r="244" spans="1:15" x14ac:dyDescent="0.25">
      <c r="A244" t="s">
        <v>904</v>
      </c>
      <c r="E244">
        <v>8</v>
      </c>
      <c r="F244">
        <v>8</v>
      </c>
      <c r="N244" s="9">
        <f t="shared" si="8"/>
        <v>0</v>
      </c>
      <c r="O244" t="str">
        <f t="shared" si="7"/>
        <v>X</v>
      </c>
    </row>
    <row r="245" spans="1:15" x14ac:dyDescent="0.25">
      <c r="A245" t="s">
        <v>990</v>
      </c>
      <c r="F245">
        <v>40</v>
      </c>
      <c r="K245">
        <v>4</v>
      </c>
      <c r="N245" s="9">
        <f t="shared" si="8"/>
        <v>1.1570838237598051</v>
      </c>
      <c r="O245" t="str">
        <f t="shared" si="7"/>
        <v>Z</v>
      </c>
    </row>
    <row r="246" spans="1:15" x14ac:dyDescent="0.25">
      <c r="A246" t="s">
        <v>1001</v>
      </c>
      <c r="F246">
        <v>12</v>
      </c>
      <c r="G246">
        <v>36</v>
      </c>
      <c r="H246">
        <v>12</v>
      </c>
      <c r="I246">
        <v>12</v>
      </c>
      <c r="J246">
        <v>12</v>
      </c>
      <c r="K246">
        <v>24</v>
      </c>
      <c r="N246" s="9">
        <f t="shared" si="8"/>
        <v>0.55777335102271708</v>
      </c>
      <c r="O246" t="str">
        <f t="shared" si="7"/>
        <v>Z</v>
      </c>
    </row>
    <row r="247" spans="1:15" x14ac:dyDescent="0.25">
      <c r="A247" t="s">
        <v>984</v>
      </c>
      <c r="F247">
        <v>24</v>
      </c>
      <c r="H247">
        <v>24</v>
      </c>
      <c r="I247">
        <v>12</v>
      </c>
      <c r="K247">
        <v>24</v>
      </c>
      <c r="M247">
        <v>12</v>
      </c>
      <c r="N247" s="9">
        <f t="shared" si="8"/>
        <v>0.34232659844072882</v>
      </c>
      <c r="O247" t="str">
        <f t="shared" si="7"/>
        <v>Z</v>
      </c>
    </row>
    <row r="248" spans="1:15" x14ac:dyDescent="0.25">
      <c r="A248" t="s">
        <v>1142</v>
      </c>
      <c r="G248">
        <v>12</v>
      </c>
      <c r="H248">
        <v>12</v>
      </c>
      <c r="I248">
        <v>24</v>
      </c>
      <c r="J248">
        <v>24</v>
      </c>
      <c r="K248">
        <v>12</v>
      </c>
      <c r="N248" s="9">
        <f t="shared" si="8"/>
        <v>0.39123039821797573</v>
      </c>
      <c r="O248" t="str">
        <f t="shared" si="7"/>
        <v>Z</v>
      </c>
    </row>
    <row r="249" spans="1:15" x14ac:dyDescent="0.25">
      <c r="A249" t="s">
        <v>778</v>
      </c>
      <c r="D249">
        <v>16</v>
      </c>
      <c r="N249" s="9" t="str">
        <f t="shared" si="8"/>
        <v>200</v>
      </c>
      <c r="O249" t="str">
        <f t="shared" si="7"/>
        <v>Z</v>
      </c>
    </row>
    <row r="250" spans="1:15" x14ac:dyDescent="0.25">
      <c r="A250" t="s">
        <v>777</v>
      </c>
      <c r="D250">
        <v>12</v>
      </c>
      <c r="N250" s="9" t="str">
        <f t="shared" si="8"/>
        <v>200</v>
      </c>
      <c r="O250" t="str">
        <f t="shared" si="7"/>
        <v>Z</v>
      </c>
    </row>
    <row r="251" spans="1:15" x14ac:dyDescent="0.25">
      <c r="A251" t="s">
        <v>855</v>
      </c>
      <c r="E251">
        <v>12</v>
      </c>
      <c r="N251" s="9" t="str">
        <f t="shared" si="8"/>
        <v>200</v>
      </c>
      <c r="O251" t="str">
        <f t="shared" si="7"/>
        <v>Z</v>
      </c>
    </row>
    <row r="252" spans="1:15" x14ac:dyDescent="0.25">
      <c r="A252" t="s">
        <v>217</v>
      </c>
      <c r="G252">
        <v>2</v>
      </c>
      <c r="N252" s="9" t="str">
        <f t="shared" si="8"/>
        <v>200</v>
      </c>
      <c r="O252" t="str">
        <f t="shared" si="7"/>
        <v>Z</v>
      </c>
    </row>
    <row r="253" spans="1:15" x14ac:dyDescent="0.25">
      <c r="A253" t="s">
        <v>216</v>
      </c>
      <c r="B253">
        <v>9</v>
      </c>
      <c r="G253">
        <v>2</v>
      </c>
      <c r="K253">
        <v>1</v>
      </c>
      <c r="L253">
        <v>1</v>
      </c>
      <c r="N253" s="9">
        <f t="shared" si="8"/>
        <v>1.1883723308980991</v>
      </c>
      <c r="O253" t="str">
        <f t="shared" si="7"/>
        <v>Z</v>
      </c>
    </row>
    <row r="254" spans="1:15" x14ac:dyDescent="0.25">
      <c r="A254" t="s">
        <v>244</v>
      </c>
      <c r="D254">
        <v>3</v>
      </c>
      <c r="K254">
        <v>9</v>
      </c>
      <c r="M254">
        <v>3</v>
      </c>
      <c r="N254" s="9">
        <f t="shared" si="8"/>
        <v>0.69282032302755092</v>
      </c>
      <c r="O254" t="str">
        <f t="shared" si="7"/>
        <v>Z</v>
      </c>
    </row>
    <row r="255" spans="1:15" x14ac:dyDescent="0.25">
      <c r="A255" t="s">
        <v>245</v>
      </c>
      <c r="E255">
        <v>3</v>
      </c>
      <c r="J255">
        <v>3</v>
      </c>
      <c r="K255">
        <v>12</v>
      </c>
      <c r="L255">
        <v>3</v>
      </c>
      <c r="N255" s="9">
        <f t="shared" si="8"/>
        <v>0.8571428571428571</v>
      </c>
      <c r="O255" t="str">
        <f t="shared" si="7"/>
        <v>Z</v>
      </c>
    </row>
    <row r="256" spans="1:15" x14ac:dyDescent="0.25">
      <c r="A256" t="s">
        <v>243</v>
      </c>
      <c r="B256">
        <v>12</v>
      </c>
      <c r="D256">
        <v>5</v>
      </c>
      <c r="E256">
        <v>1</v>
      </c>
      <c r="H256">
        <v>1</v>
      </c>
      <c r="L256">
        <v>13</v>
      </c>
      <c r="N256" s="9">
        <f t="shared" si="8"/>
        <v>0.9084026158592895</v>
      </c>
      <c r="O256" t="str">
        <f t="shared" si="7"/>
        <v>Z</v>
      </c>
    </row>
    <row r="257" spans="1:15" x14ac:dyDescent="0.25">
      <c r="A257" t="s">
        <v>242</v>
      </c>
      <c r="D257">
        <v>4</v>
      </c>
      <c r="H257">
        <v>2</v>
      </c>
      <c r="I257">
        <v>2</v>
      </c>
      <c r="M257">
        <v>6</v>
      </c>
      <c r="N257" s="9">
        <f t="shared" si="8"/>
        <v>0.54710120443219323</v>
      </c>
      <c r="O257" t="str">
        <f t="shared" si="7"/>
        <v>Z</v>
      </c>
    </row>
    <row r="258" spans="1:15" x14ac:dyDescent="0.25">
      <c r="A258" t="s">
        <v>732</v>
      </c>
      <c r="D258">
        <v>2</v>
      </c>
      <c r="I258">
        <v>2</v>
      </c>
      <c r="J258">
        <v>2</v>
      </c>
      <c r="L258">
        <v>13</v>
      </c>
      <c r="M258">
        <v>6</v>
      </c>
      <c r="N258" s="9">
        <f t="shared" si="8"/>
        <v>0.95916630466254382</v>
      </c>
      <c r="O258" t="str">
        <f t="shared" si="7"/>
        <v>Z</v>
      </c>
    </row>
    <row r="259" spans="1:15" x14ac:dyDescent="0.25">
      <c r="A259" t="s">
        <v>18</v>
      </c>
      <c r="B259">
        <v>4</v>
      </c>
      <c r="D259">
        <v>12</v>
      </c>
      <c r="H259">
        <v>4</v>
      </c>
      <c r="J259">
        <v>4</v>
      </c>
      <c r="K259">
        <v>2</v>
      </c>
      <c r="L259">
        <v>2</v>
      </c>
      <c r="N259" s="9">
        <f t="shared" si="8"/>
        <v>0.7979565739296538</v>
      </c>
      <c r="O259" t="str">
        <f t="shared" si="7"/>
        <v>Z</v>
      </c>
    </row>
    <row r="260" spans="1:15" x14ac:dyDescent="0.25">
      <c r="A260" t="s">
        <v>233</v>
      </c>
      <c r="B260">
        <v>60</v>
      </c>
      <c r="H260">
        <v>24</v>
      </c>
      <c r="L260">
        <v>12</v>
      </c>
      <c r="N260" s="9">
        <f t="shared" si="8"/>
        <v>0.78062474979979979</v>
      </c>
      <c r="O260" t="str">
        <f t="shared" si="7"/>
        <v>Z</v>
      </c>
    </row>
    <row r="261" spans="1:15" x14ac:dyDescent="0.25">
      <c r="A261" t="s">
        <v>523</v>
      </c>
      <c r="B261">
        <v>6</v>
      </c>
      <c r="N261" s="9" t="str">
        <f t="shared" si="8"/>
        <v>200</v>
      </c>
      <c r="O261" t="str">
        <f t="shared" si="7"/>
        <v>Z</v>
      </c>
    </row>
    <row r="262" spans="1:15" x14ac:dyDescent="0.25">
      <c r="A262" t="s">
        <v>930</v>
      </c>
      <c r="E262">
        <v>6</v>
      </c>
      <c r="H262">
        <v>6</v>
      </c>
      <c r="N262" s="9">
        <f t="shared" si="8"/>
        <v>0</v>
      </c>
      <c r="O262" t="str">
        <f t="shared" si="7"/>
        <v>X</v>
      </c>
    </row>
    <row r="263" spans="1:15" x14ac:dyDescent="0.25">
      <c r="A263" t="s">
        <v>1696</v>
      </c>
      <c r="K263">
        <v>12</v>
      </c>
      <c r="M263">
        <v>12</v>
      </c>
      <c r="N263" s="9">
        <f t="shared" si="8"/>
        <v>0</v>
      </c>
      <c r="O263" t="str">
        <f t="shared" si="7"/>
        <v>X</v>
      </c>
    </row>
    <row r="264" spans="1:15" x14ac:dyDescent="0.25">
      <c r="A264" t="s">
        <v>382</v>
      </c>
      <c r="B264">
        <v>12</v>
      </c>
      <c r="D264">
        <v>48</v>
      </c>
      <c r="N264" s="9">
        <f t="shared" si="8"/>
        <v>0.84852813742385702</v>
      </c>
      <c r="O264" t="str">
        <f t="shared" si="7"/>
        <v>Z</v>
      </c>
    </row>
    <row r="265" spans="1:15" x14ac:dyDescent="0.25">
      <c r="A265" t="s">
        <v>383</v>
      </c>
      <c r="B265">
        <v>12</v>
      </c>
      <c r="D265">
        <v>48</v>
      </c>
      <c r="N265" s="9">
        <f t="shared" si="8"/>
        <v>0.84852813742385702</v>
      </c>
      <c r="O265" t="str">
        <f t="shared" si="7"/>
        <v>Z</v>
      </c>
    </row>
    <row r="266" spans="1:15" x14ac:dyDescent="0.25">
      <c r="A266" t="s">
        <v>1143</v>
      </c>
      <c r="G266">
        <v>12</v>
      </c>
      <c r="N266" s="9" t="str">
        <f t="shared" si="8"/>
        <v>200</v>
      </c>
      <c r="O266" t="str">
        <f t="shared" si="7"/>
        <v>Z</v>
      </c>
    </row>
    <row r="267" spans="1:15" x14ac:dyDescent="0.25">
      <c r="A267" t="s">
        <v>1438</v>
      </c>
      <c r="J267">
        <v>10</v>
      </c>
      <c r="N267" s="9" t="str">
        <f t="shared" si="8"/>
        <v>200</v>
      </c>
      <c r="O267" t="str">
        <f t="shared" si="7"/>
        <v>Z</v>
      </c>
    </row>
    <row r="268" spans="1:15" x14ac:dyDescent="0.25">
      <c r="A268" t="s">
        <v>820</v>
      </c>
      <c r="D268">
        <v>12</v>
      </c>
      <c r="N268" s="9" t="str">
        <f t="shared" si="8"/>
        <v>200</v>
      </c>
      <c r="O268" t="str">
        <f t="shared" si="7"/>
        <v>Z</v>
      </c>
    </row>
    <row r="269" spans="1:15" x14ac:dyDescent="0.25">
      <c r="A269" t="s">
        <v>1668</v>
      </c>
      <c r="K269">
        <v>12</v>
      </c>
      <c r="N269" s="9" t="str">
        <f t="shared" si="8"/>
        <v>200</v>
      </c>
      <c r="O269" t="str">
        <f t="shared" si="7"/>
        <v>Z</v>
      </c>
    </row>
    <row r="270" spans="1:15" x14ac:dyDescent="0.25">
      <c r="A270" t="s">
        <v>555</v>
      </c>
      <c r="B270">
        <v>12</v>
      </c>
      <c r="K270">
        <v>12</v>
      </c>
      <c r="N270" s="9">
        <f t="shared" si="8"/>
        <v>0</v>
      </c>
      <c r="O270" t="str">
        <f t="shared" si="7"/>
        <v>X</v>
      </c>
    </row>
    <row r="271" spans="1:15" x14ac:dyDescent="0.25">
      <c r="A271" t="s">
        <v>64</v>
      </c>
      <c r="H271">
        <v>12</v>
      </c>
      <c r="K271">
        <v>24</v>
      </c>
      <c r="L271">
        <v>24</v>
      </c>
      <c r="M271">
        <v>12</v>
      </c>
      <c r="N271" s="9">
        <f t="shared" si="8"/>
        <v>0.38490017945975047</v>
      </c>
      <c r="O271" t="str">
        <f t="shared" si="7"/>
        <v>Z</v>
      </c>
    </row>
    <row r="272" spans="1:15" x14ac:dyDescent="0.25">
      <c r="A272" t="s">
        <v>554</v>
      </c>
      <c r="B272">
        <v>24</v>
      </c>
      <c r="C272">
        <v>12</v>
      </c>
      <c r="D272">
        <v>12</v>
      </c>
      <c r="E272">
        <v>12</v>
      </c>
      <c r="F272">
        <v>36</v>
      </c>
      <c r="G272">
        <v>36</v>
      </c>
      <c r="H272">
        <v>12</v>
      </c>
      <c r="I272">
        <v>24</v>
      </c>
      <c r="J272">
        <v>12</v>
      </c>
      <c r="K272">
        <v>12</v>
      </c>
      <c r="M272">
        <v>12</v>
      </c>
      <c r="N272" s="9">
        <f t="shared" si="8"/>
        <v>0.53071734440658624</v>
      </c>
      <c r="O272" t="str">
        <f t="shared" si="7"/>
        <v>Z</v>
      </c>
    </row>
    <row r="273" spans="1:15" x14ac:dyDescent="0.25">
      <c r="A273" t="s">
        <v>1714</v>
      </c>
      <c r="L273">
        <v>12</v>
      </c>
      <c r="N273" s="9" t="str">
        <f t="shared" si="8"/>
        <v>200</v>
      </c>
      <c r="O273" t="str">
        <f t="shared" si="7"/>
        <v>Z</v>
      </c>
    </row>
    <row r="274" spans="1:15" x14ac:dyDescent="0.25">
      <c r="A274" t="s">
        <v>1019</v>
      </c>
      <c r="F274">
        <v>12</v>
      </c>
      <c r="J274">
        <v>24</v>
      </c>
      <c r="K274">
        <v>12</v>
      </c>
      <c r="N274" s="9">
        <f t="shared" si="8"/>
        <v>0.4330127018922193</v>
      </c>
      <c r="O274" t="str">
        <f t="shared" si="7"/>
        <v>Z</v>
      </c>
    </row>
    <row r="275" spans="1:15" x14ac:dyDescent="0.25">
      <c r="A275" t="s">
        <v>441</v>
      </c>
      <c r="B275">
        <v>12</v>
      </c>
      <c r="K275">
        <v>24</v>
      </c>
      <c r="L275">
        <v>24</v>
      </c>
      <c r="M275">
        <v>12</v>
      </c>
      <c r="N275" s="9">
        <f t="shared" si="8"/>
        <v>0.38490017945975047</v>
      </c>
      <c r="O275" t="str">
        <f t="shared" si="7"/>
        <v>Z</v>
      </c>
    </row>
    <row r="276" spans="1:15" x14ac:dyDescent="0.25">
      <c r="A276" t="s">
        <v>1593</v>
      </c>
      <c r="K276">
        <v>6</v>
      </c>
      <c r="N276" s="9" t="str">
        <f t="shared" si="8"/>
        <v>200</v>
      </c>
      <c r="O276" t="str">
        <f t="shared" si="7"/>
        <v>Z</v>
      </c>
    </row>
    <row r="277" spans="1:15" x14ac:dyDescent="0.25">
      <c r="A277" t="s">
        <v>63</v>
      </c>
      <c r="H277">
        <v>12</v>
      </c>
      <c r="J277">
        <v>12</v>
      </c>
      <c r="N277" s="9">
        <f t="shared" si="8"/>
        <v>0</v>
      </c>
      <c r="O277" t="str">
        <f t="shared" si="7"/>
        <v>X</v>
      </c>
    </row>
    <row r="278" spans="1:15" x14ac:dyDescent="0.25">
      <c r="A278" t="s">
        <v>520</v>
      </c>
      <c r="B278">
        <v>12</v>
      </c>
      <c r="C278">
        <v>12</v>
      </c>
      <c r="G278">
        <v>24</v>
      </c>
      <c r="K278">
        <v>12</v>
      </c>
      <c r="N278" s="9">
        <f t="shared" si="8"/>
        <v>0.4</v>
      </c>
      <c r="O278" t="str">
        <f t="shared" si="7"/>
        <v>Z</v>
      </c>
    </row>
    <row r="279" spans="1:15" x14ac:dyDescent="0.25">
      <c r="A279" t="s">
        <v>556</v>
      </c>
      <c r="B279">
        <v>12</v>
      </c>
      <c r="G279">
        <v>12</v>
      </c>
      <c r="H279">
        <v>12</v>
      </c>
      <c r="I279">
        <v>12</v>
      </c>
      <c r="K279">
        <v>36</v>
      </c>
      <c r="N279" s="9">
        <f t="shared" si="8"/>
        <v>0.63887656499993994</v>
      </c>
      <c r="O279" t="str">
        <f t="shared" si="7"/>
        <v>Z</v>
      </c>
    </row>
    <row r="280" spans="1:15" x14ac:dyDescent="0.25">
      <c r="A280" t="s">
        <v>557</v>
      </c>
      <c r="B280">
        <v>12</v>
      </c>
      <c r="E280">
        <v>12</v>
      </c>
      <c r="K280">
        <v>24</v>
      </c>
      <c r="L280">
        <v>12</v>
      </c>
      <c r="N280" s="9">
        <f t="shared" si="8"/>
        <v>0.4</v>
      </c>
      <c r="O280" t="str">
        <f t="shared" si="7"/>
        <v>Z</v>
      </c>
    </row>
    <row r="281" spans="1:15" x14ac:dyDescent="0.25">
      <c r="A281" t="s">
        <v>738</v>
      </c>
      <c r="D281">
        <v>12</v>
      </c>
      <c r="F281">
        <v>12</v>
      </c>
      <c r="N281" s="9">
        <f t="shared" si="8"/>
        <v>0</v>
      </c>
      <c r="O281" t="str">
        <f t="shared" ref="O281:O344" si="9">IFERROR(IF(N281&lt;$C$3,$B$3,IF(N281&lt;$C$4,$B$4,$B$5)),"-")</f>
        <v>X</v>
      </c>
    </row>
    <row r="282" spans="1:15" x14ac:dyDescent="0.25">
      <c r="A282" t="s">
        <v>1621</v>
      </c>
      <c r="K282">
        <v>6</v>
      </c>
      <c r="N282" s="9" t="str">
        <f t="shared" ref="N282:N345" si="10">IFERROR(_xlfn.STDEV.S(B282:M282)/AVERAGE(B282:M282),"200")</f>
        <v>200</v>
      </c>
      <c r="O282" t="str">
        <f t="shared" si="9"/>
        <v>Z</v>
      </c>
    </row>
    <row r="283" spans="1:15" x14ac:dyDescent="0.25">
      <c r="A283" t="s">
        <v>1172</v>
      </c>
      <c r="H283">
        <v>80</v>
      </c>
      <c r="N283" s="9" t="str">
        <f t="shared" si="10"/>
        <v>200</v>
      </c>
      <c r="O283" t="str">
        <f t="shared" si="9"/>
        <v>Z</v>
      </c>
    </row>
    <row r="284" spans="1:15" x14ac:dyDescent="0.25">
      <c r="A284" t="s">
        <v>1776</v>
      </c>
      <c r="L284">
        <v>6</v>
      </c>
      <c r="N284" s="9" t="str">
        <f t="shared" si="10"/>
        <v>200</v>
      </c>
      <c r="O284" t="str">
        <f t="shared" si="9"/>
        <v>Z</v>
      </c>
    </row>
    <row r="285" spans="1:15" x14ac:dyDescent="0.25">
      <c r="A285" t="s">
        <v>829</v>
      </c>
      <c r="D285">
        <v>36</v>
      </c>
      <c r="F285">
        <v>18</v>
      </c>
      <c r="N285" s="9">
        <f t="shared" si="10"/>
        <v>0.47140452079103168</v>
      </c>
      <c r="O285" t="str">
        <f t="shared" si="9"/>
        <v>Z</v>
      </c>
    </row>
    <row r="286" spans="1:15" x14ac:dyDescent="0.25">
      <c r="A286" t="s">
        <v>618</v>
      </c>
      <c r="B286">
        <v>6</v>
      </c>
      <c r="D286">
        <v>6</v>
      </c>
      <c r="L286">
        <v>2</v>
      </c>
      <c r="M286">
        <v>18</v>
      </c>
      <c r="N286" s="9">
        <f t="shared" si="10"/>
        <v>0.8660254037844386</v>
      </c>
      <c r="O286" t="str">
        <f t="shared" si="9"/>
        <v>Z</v>
      </c>
    </row>
    <row r="287" spans="1:15" x14ac:dyDescent="0.25">
      <c r="A287" t="s">
        <v>592</v>
      </c>
      <c r="B287">
        <v>18</v>
      </c>
      <c r="E287">
        <v>18</v>
      </c>
      <c r="F287">
        <v>12</v>
      </c>
      <c r="H287">
        <v>12</v>
      </c>
      <c r="J287">
        <v>6</v>
      </c>
      <c r="K287">
        <v>6</v>
      </c>
      <c r="L287">
        <v>12</v>
      </c>
      <c r="N287" s="9">
        <f t="shared" si="10"/>
        <v>0.40824829046386296</v>
      </c>
      <c r="O287" t="str">
        <f t="shared" si="9"/>
        <v>Z</v>
      </c>
    </row>
    <row r="288" spans="1:15" x14ac:dyDescent="0.25">
      <c r="A288" t="s">
        <v>252</v>
      </c>
      <c r="B288">
        <v>24</v>
      </c>
      <c r="D288">
        <v>12</v>
      </c>
      <c r="E288">
        <v>12</v>
      </c>
      <c r="H288">
        <v>12</v>
      </c>
      <c r="I288">
        <v>12</v>
      </c>
      <c r="K288">
        <v>12</v>
      </c>
      <c r="L288">
        <v>12</v>
      </c>
      <c r="M288">
        <v>12</v>
      </c>
      <c r="N288" s="9">
        <f t="shared" si="10"/>
        <v>0.31426968052735443</v>
      </c>
      <c r="O288" t="str">
        <f t="shared" si="9"/>
        <v>Z</v>
      </c>
    </row>
    <row r="289" spans="1:15" x14ac:dyDescent="0.25">
      <c r="A289" t="s">
        <v>579</v>
      </c>
      <c r="B289">
        <v>24</v>
      </c>
      <c r="D289">
        <v>12</v>
      </c>
      <c r="E289">
        <v>12</v>
      </c>
      <c r="F289">
        <v>12</v>
      </c>
      <c r="H289">
        <v>12</v>
      </c>
      <c r="K289">
        <v>24</v>
      </c>
      <c r="M289">
        <v>12</v>
      </c>
      <c r="N289" s="9">
        <f t="shared" si="10"/>
        <v>0.37951669503554075</v>
      </c>
      <c r="O289" t="str">
        <f t="shared" si="9"/>
        <v>Z</v>
      </c>
    </row>
    <row r="290" spans="1:15" x14ac:dyDescent="0.25">
      <c r="A290" t="s">
        <v>1350</v>
      </c>
      <c r="I290">
        <v>2</v>
      </c>
      <c r="K290">
        <v>2</v>
      </c>
      <c r="N290" s="9">
        <f t="shared" si="10"/>
        <v>0</v>
      </c>
      <c r="O290" t="str">
        <f t="shared" si="9"/>
        <v>X</v>
      </c>
    </row>
    <row r="291" spans="1:15" x14ac:dyDescent="0.25">
      <c r="A291" t="s">
        <v>183</v>
      </c>
      <c r="L291">
        <v>12</v>
      </c>
      <c r="N291" s="9" t="str">
        <f t="shared" si="10"/>
        <v>200</v>
      </c>
      <c r="O291" t="str">
        <f t="shared" si="9"/>
        <v>Z</v>
      </c>
    </row>
    <row r="292" spans="1:15" x14ac:dyDescent="0.25">
      <c r="A292" t="s">
        <v>826</v>
      </c>
      <c r="D292">
        <v>12</v>
      </c>
      <c r="N292" s="9" t="str">
        <f t="shared" si="10"/>
        <v>200</v>
      </c>
      <c r="O292" t="str">
        <f t="shared" si="9"/>
        <v>Z</v>
      </c>
    </row>
    <row r="293" spans="1:15" x14ac:dyDescent="0.25">
      <c r="A293" t="s">
        <v>878</v>
      </c>
      <c r="E293">
        <v>12</v>
      </c>
      <c r="N293" s="9" t="str">
        <f t="shared" si="10"/>
        <v>200</v>
      </c>
      <c r="O293" t="str">
        <f t="shared" si="9"/>
        <v>Z</v>
      </c>
    </row>
    <row r="294" spans="1:15" x14ac:dyDescent="0.25">
      <c r="A294" t="s">
        <v>1088</v>
      </c>
      <c r="G294">
        <v>4</v>
      </c>
      <c r="H294">
        <v>12</v>
      </c>
      <c r="J294">
        <v>12</v>
      </c>
      <c r="N294" s="9">
        <f t="shared" si="10"/>
        <v>0.49487165930539356</v>
      </c>
      <c r="O294" t="str">
        <f t="shared" si="9"/>
        <v>Z</v>
      </c>
    </row>
    <row r="295" spans="1:15" x14ac:dyDescent="0.25">
      <c r="A295" t="s">
        <v>1727</v>
      </c>
      <c r="L295">
        <v>4</v>
      </c>
      <c r="M295">
        <v>16</v>
      </c>
      <c r="N295" s="9">
        <f t="shared" si="10"/>
        <v>0.84852813742385691</v>
      </c>
      <c r="O295" t="str">
        <f t="shared" si="9"/>
        <v>Z</v>
      </c>
    </row>
    <row r="296" spans="1:15" x14ac:dyDescent="0.25">
      <c r="A296" t="s">
        <v>182</v>
      </c>
      <c r="B296">
        <v>12</v>
      </c>
      <c r="D296">
        <v>12</v>
      </c>
      <c r="E296">
        <v>24</v>
      </c>
      <c r="G296">
        <v>4</v>
      </c>
      <c r="H296">
        <v>12</v>
      </c>
      <c r="K296">
        <v>12</v>
      </c>
      <c r="N296" s="9">
        <f t="shared" si="10"/>
        <v>0.50592062487149125</v>
      </c>
      <c r="O296" t="str">
        <f t="shared" si="9"/>
        <v>Z</v>
      </c>
    </row>
    <row r="297" spans="1:15" x14ac:dyDescent="0.25">
      <c r="A297" t="s">
        <v>620</v>
      </c>
      <c r="B297">
        <v>12</v>
      </c>
      <c r="D297">
        <v>12</v>
      </c>
      <c r="L297">
        <v>22</v>
      </c>
      <c r="M297">
        <v>24</v>
      </c>
      <c r="N297" s="9">
        <f t="shared" si="10"/>
        <v>0.36589281356759135</v>
      </c>
      <c r="O297" t="str">
        <f t="shared" si="9"/>
        <v>Z</v>
      </c>
    </row>
    <row r="298" spans="1:15" x14ac:dyDescent="0.25">
      <c r="A298" t="s">
        <v>611</v>
      </c>
      <c r="B298">
        <v>6</v>
      </c>
      <c r="E298">
        <v>6</v>
      </c>
      <c r="F298">
        <v>12</v>
      </c>
      <c r="N298" s="9">
        <f t="shared" si="10"/>
        <v>0.4330127018922193</v>
      </c>
      <c r="O298" t="str">
        <f t="shared" si="9"/>
        <v>Z</v>
      </c>
    </row>
    <row r="299" spans="1:15" x14ac:dyDescent="0.25">
      <c r="A299" t="s">
        <v>1592</v>
      </c>
      <c r="K299">
        <v>6</v>
      </c>
      <c r="N299" s="9" t="str">
        <f t="shared" si="10"/>
        <v>200</v>
      </c>
      <c r="O299" t="str">
        <f t="shared" si="9"/>
        <v>Z</v>
      </c>
    </row>
    <row r="300" spans="1:15" x14ac:dyDescent="0.25">
      <c r="A300" t="s">
        <v>1496</v>
      </c>
      <c r="J300">
        <v>12</v>
      </c>
      <c r="K300">
        <v>12</v>
      </c>
      <c r="N300" s="9">
        <f t="shared" si="10"/>
        <v>0</v>
      </c>
      <c r="O300" t="str">
        <f t="shared" si="9"/>
        <v>X</v>
      </c>
    </row>
    <row r="301" spans="1:15" x14ac:dyDescent="0.25">
      <c r="A301" t="s">
        <v>1579</v>
      </c>
      <c r="K301">
        <v>24</v>
      </c>
      <c r="L301">
        <v>12</v>
      </c>
      <c r="N301" s="9">
        <f t="shared" si="10"/>
        <v>0.47140452079103162</v>
      </c>
      <c r="O301" t="str">
        <f t="shared" si="9"/>
        <v>Z</v>
      </c>
    </row>
    <row r="302" spans="1:15" x14ac:dyDescent="0.25">
      <c r="A302" t="s">
        <v>1744</v>
      </c>
      <c r="L302">
        <v>6</v>
      </c>
      <c r="N302" s="9" t="str">
        <f t="shared" si="10"/>
        <v>200</v>
      </c>
      <c r="O302" t="str">
        <f t="shared" si="9"/>
        <v>Z</v>
      </c>
    </row>
    <row r="303" spans="1:15" x14ac:dyDescent="0.25">
      <c r="A303" t="s">
        <v>1223</v>
      </c>
      <c r="H303">
        <v>3</v>
      </c>
      <c r="N303" s="9" t="str">
        <f t="shared" si="10"/>
        <v>200</v>
      </c>
      <c r="O303" t="str">
        <f t="shared" si="9"/>
        <v>Z</v>
      </c>
    </row>
    <row r="304" spans="1:15" x14ac:dyDescent="0.25">
      <c r="A304" t="s">
        <v>1225</v>
      </c>
      <c r="H304">
        <v>6</v>
      </c>
      <c r="L304">
        <v>12</v>
      </c>
      <c r="N304" s="9">
        <f t="shared" si="10"/>
        <v>0.47140452079103162</v>
      </c>
      <c r="O304" t="str">
        <f t="shared" si="9"/>
        <v>Z</v>
      </c>
    </row>
    <row r="305" spans="1:15" x14ac:dyDescent="0.25">
      <c r="A305" t="s">
        <v>902</v>
      </c>
      <c r="E305">
        <v>80</v>
      </c>
      <c r="F305">
        <v>180</v>
      </c>
      <c r="G305">
        <v>20</v>
      </c>
      <c r="H305">
        <v>20</v>
      </c>
      <c r="I305">
        <v>30</v>
      </c>
      <c r="J305">
        <v>40</v>
      </c>
      <c r="K305">
        <v>60</v>
      </c>
      <c r="L305">
        <v>40</v>
      </c>
      <c r="N305" s="9">
        <f t="shared" si="10"/>
        <v>0.90268950789772029</v>
      </c>
      <c r="O305" t="str">
        <f t="shared" si="9"/>
        <v>Z</v>
      </c>
    </row>
    <row r="306" spans="1:15" x14ac:dyDescent="0.25">
      <c r="A306" t="s">
        <v>320</v>
      </c>
      <c r="B306">
        <v>20</v>
      </c>
      <c r="C306">
        <v>20</v>
      </c>
      <c r="F306">
        <v>110</v>
      </c>
      <c r="G306">
        <v>22</v>
      </c>
      <c r="I306">
        <v>10</v>
      </c>
      <c r="N306" s="9">
        <f t="shared" si="10"/>
        <v>1.1376413100233773</v>
      </c>
      <c r="O306" t="str">
        <f t="shared" si="9"/>
        <v>Z</v>
      </c>
    </row>
    <row r="307" spans="1:15" x14ac:dyDescent="0.25">
      <c r="A307" t="s">
        <v>503</v>
      </c>
      <c r="B307">
        <v>10</v>
      </c>
      <c r="E307">
        <v>20</v>
      </c>
      <c r="G307">
        <v>80</v>
      </c>
      <c r="H307">
        <v>10</v>
      </c>
      <c r="J307">
        <v>20</v>
      </c>
      <c r="K307">
        <v>20</v>
      </c>
      <c r="L307">
        <v>20</v>
      </c>
      <c r="N307" s="9">
        <f t="shared" si="10"/>
        <v>0.94879173758885171</v>
      </c>
      <c r="O307" t="str">
        <f t="shared" si="9"/>
        <v>Z</v>
      </c>
    </row>
    <row r="308" spans="1:15" x14ac:dyDescent="0.25">
      <c r="A308" t="s">
        <v>226</v>
      </c>
      <c r="B308">
        <v>20</v>
      </c>
      <c r="C308">
        <v>20</v>
      </c>
      <c r="E308">
        <v>40</v>
      </c>
      <c r="F308">
        <v>130</v>
      </c>
      <c r="G308">
        <v>3</v>
      </c>
      <c r="H308">
        <v>30</v>
      </c>
      <c r="K308">
        <v>50</v>
      </c>
      <c r="L308">
        <v>20</v>
      </c>
      <c r="N308" s="9">
        <f t="shared" si="10"/>
        <v>1.006859843998847</v>
      </c>
      <c r="O308" t="str">
        <f t="shared" si="9"/>
        <v>Z</v>
      </c>
    </row>
    <row r="309" spans="1:15" x14ac:dyDescent="0.25">
      <c r="A309" t="s">
        <v>937</v>
      </c>
      <c r="F309">
        <v>30</v>
      </c>
      <c r="G309">
        <v>50</v>
      </c>
      <c r="H309">
        <v>30</v>
      </c>
      <c r="J309">
        <v>30</v>
      </c>
      <c r="K309">
        <v>10</v>
      </c>
      <c r="M309">
        <v>10</v>
      </c>
      <c r="N309" s="9">
        <f t="shared" si="10"/>
        <v>0.56457948953181059</v>
      </c>
      <c r="O309" t="str">
        <f t="shared" si="9"/>
        <v>Z</v>
      </c>
    </row>
    <row r="310" spans="1:15" x14ac:dyDescent="0.25">
      <c r="A310" t="s">
        <v>609</v>
      </c>
      <c r="B310">
        <v>4</v>
      </c>
      <c r="E310">
        <v>16</v>
      </c>
      <c r="F310">
        <v>4</v>
      </c>
      <c r="K310">
        <v>12</v>
      </c>
      <c r="N310" s="9">
        <f t="shared" si="10"/>
        <v>0.66666666666666663</v>
      </c>
      <c r="O310" t="str">
        <f t="shared" si="9"/>
        <v>Z</v>
      </c>
    </row>
    <row r="311" spans="1:15" x14ac:dyDescent="0.25">
      <c r="A311" t="s">
        <v>866</v>
      </c>
      <c r="E311">
        <v>16</v>
      </c>
      <c r="F311">
        <v>4</v>
      </c>
      <c r="N311" s="9">
        <f t="shared" si="10"/>
        <v>0.84852813742385691</v>
      </c>
      <c r="O311" t="str">
        <f t="shared" si="9"/>
        <v>Z</v>
      </c>
    </row>
    <row r="312" spans="1:15" x14ac:dyDescent="0.25">
      <c r="A312" t="s">
        <v>1403</v>
      </c>
      <c r="I312">
        <v>18</v>
      </c>
      <c r="N312" s="9" t="str">
        <f t="shared" si="10"/>
        <v>200</v>
      </c>
      <c r="O312" t="str">
        <f t="shared" si="9"/>
        <v>Z</v>
      </c>
    </row>
    <row r="313" spans="1:15" x14ac:dyDescent="0.25">
      <c r="A313" t="s">
        <v>1079</v>
      </c>
      <c r="G313">
        <v>1</v>
      </c>
      <c r="N313" s="9" t="str">
        <f t="shared" si="10"/>
        <v>200</v>
      </c>
      <c r="O313" t="str">
        <f t="shared" si="9"/>
        <v>Z</v>
      </c>
    </row>
    <row r="314" spans="1:15" x14ac:dyDescent="0.25">
      <c r="A314" t="s">
        <v>136</v>
      </c>
      <c r="B314">
        <v>4</v>
      </c>
      <c r="C314">
        <v>8</v>
      </c>
      <c r="E314">
        <v>8</v>
      </c>
      <c r="H314">
        <v>4</v>
      </c>
      <c r="I314">
        <v>8</v>
      </c>
      <c r="K314">
        <v>8</v>
      </c>
      <c r="L314">
        <v>32</v>
      </c>
      <c r="M314">
        <v>8</v>
      </c>
      <c r="N314" s="9">
        <f t="shared" si="10"/>
        <v>0.90711473522214536</v>
      </c>
      <c r="O314" t="str">
        <f t="shared" si="9"/>
        <v>Z</v>
      </c>
    </row>
    <row r="315" spans="1:15" x14ac:dyDescent="0.25">
      <c r="A315" t="s">
        <v>61</v>
      </c>
      <c r="B315">
        <v>16</v>
      </c>
      <c r="D315">
        <v>24</v>
      </c>
      <c r="G315">
        <v>16</v>
      </c>
      <c r="I315">
        <v>24</v>
      </c>
      <c r="J315">
        <v>16</v>
      </c>
      <c r="K315">
        <v>24</v>
      </c>
      <c r="L315">
        <v>18</v>
      </c>
      <c r="N315" s="9">
        <f t="shared" si="10"/>
        <v>0.20648995433007269</v>
      </c>
      <c r="O315" t="str">
        <f t="shared" si="9"/>
        <v>Y</v>
      </c>
    </row>
    <row r="316" spans="1:15" x14ac:dyDescent="0.25">
      <c r="A316" t="s">
        <v>527</v>
      </c>
      <c r="B316">
        <v>12</v>
      </c>
      <c r="C316">
        <v>36</v>
      </c>
      <c r="F316">
        <v>6</v>
      </c>
      <c r="L316">
        <v>6</v>
      </c>
      <c r="N316" s="9">
        <f t="shared" si="10"/>
        <v>0.95219045713904671</v>
      </c>
      <c r="O316" t="str">
        <f t="shared" si="9"/>
        <v>Z</v>
      </c>
    </row>
    <row r="317" spans="1:15" x14ac:dyDescent="0.25">
      <c r="A317" t="s">
        <v>465</v>
      </c>
      <c r="B317">
        <v>24</v>
      </c>
      <c r="D317">
        <v>24</v>
      </c>
      <c r="F317">
        <v>8</v>
      </c>
      <c r="G317">
        <v>8</v>
      </c>
      <c r="I317">
        <v>16</v>
      </c>
      <c r="K317">
        <v>24</v>
      </c>
      <c r="N317" s="9">
        <f t="shared" si="10"/>
        <v>0.45378096011546537</v>
      </c>
      <c r="O317" t="str">
        <f t="shared" si="9"/>
        <v>Z</v>
      </c>
    </row>
    <row r="318" spans="1:15" x14ac:dyDescent="0.25">
      <c r="A318" t="s">
        <v>9</v>
      </c>
      <c r="B318">
        <v>12</v>
      </c>
      <c r="C318">
        <v>12</v>
      </c>
      <c r="D318">
        <v>12</v>
      </c>
      <c r="E318">
        <v>12</v>
      </c>
      <c r="F318">
        <v>12</v>
      </c>
      <c r="G318">
        <v>24</v>
      </c>
      <c r="H318">
        <v>12</v>
      </c>
      <c r="K318">
        <v>36</v>
      </c>
      <c r="N318" s="9">
        <f t="shared" si="10"/>
        <v>0.54110822483115995</v>
      </c>
      <c r="O318" t="str">
        <f t="shared" si="9"/>
        <v>Z</v>
      </c>
    </row>
    <row r="319" spans="1:15" x14ac:dyDescent="0.25">
      <c r="A319" t="s">
        <v>921</v>
      </c>
      <c r="E319">
        <v>8</v>
      </c>
      <c r="F319">
        <v>20</v>
      </c>
      <c r="G319">
        <v>12</v>
      </c>
      <c r="H319">
        <v>4</v>
      </c>
      <c r="I319">
        <v>8</v>
      </c>
      <c r="J319">
        <v>4</v>
      </c>
      <c r="K319">
        <v>8</v>
      </c>
      <c r="M319">
        <v>12</v>
      </c>
      <c r="N319" s="9">
        <f t="shared" si="10"/>
        <v>0.54840849710708184</v>
      </c>
      <c r="O319" t="str">
        <f t="shared" si="9"/>
        <v>Z</v>
      </c>
    </row>
    <row r="320" spans="1:15" x14ac:dyDescent="0.25">
      <c r="A320" t="s">
        <v>1009</v>
      </c>
      <c r="F320">
        <v>12</v>
      </c>
      <c r="G320">
        <v>20</v>
      </c>
      <c r="H320">
        <v>8</v>
      </c>
      <c r="I320">
        <v>8</v>
      </c>
      <c r="J320">
        <v>24</v>
      </c>
      <c r="K320">
        <v>12</v>
      </c>
      <c r="L320">
        <v>12</v>
      </c>
      <c r="M320">
        <v>4</v>
      </c>
      <c r="N320" s="9">
        <f t="shared" si="10"/>
        <v>0.52546577977474973</v>
      </c>
      <c r="O320" t="str">
        <f t="shared" si="9"/>
        <v>Z</v>
      </c>
    </row>
    <row r="321" spans="1:15" x14ac:dyDescent="0.25">
      <c r="A321" t="s">
        <v>924</v>
      </c>
      <c r="E321">
        <v>4</v>
      </c>
      <c r="G321">
        <v>8</v>
      </c>
      <c r="H321">
        <v>16</v>
      </c>
      <c r="J321">
        <v>4</v>
      </c>
      <c r="K321">
        <v>4</v>
      </c>
      <c r="L321">
        <v>4</v>
      </c>
      <c r="M321">
        <v>8</v>
      </c>
      <c r="N321" s="9">
        <f t="shared" si="10"/>
        <v>0.64907341364155124</v>
      </c>
      <c r="O321" t="str">
        <f t="shared" si="9"/>
        <v>Z</v>
      </c>
    </row>
    <row r="322" spans="1:15" x14ac:dyDescent="0.25">
      <c r="A322" t="s">
        <v>1586</v>
      </c>
      <c r="K322">
        <v>4</v>
      </c>
      <c r="N322" s="9" t="str">
        <f t="shared" si="10"/>
        <v>200</v>
      </c>
      <c r="O322" t="str">
        <f t="shared" si="9"/>
        <v>Z</v>
      </c>
    </row>
    <row r="323" spans="1:15" x14ac:dyDescent="0.25">
      <c r="A323" t="s">
        <v>767</v>
      </c>
      <c r="D323">
        <v>4</v>
      </c>
      <c r="E323">
        <v>8</v>
      </c>
      <c r="F323">
        <v>4</v>
      </c>
      <c r="G323">
        <v>8</v>
      </c>
      <c r="H323">
        <v>16</v>
      </c>
      <c r="J323">
        <v>16</v>
      </c>
      <c r="K323">
        <v>4</v>
      </c>
      <c r="M323">
        <v>8</v>
      </c>
      <c r="N323" s="9">
        <f t="shared" si="10"/>
        <v>0.58655221400387059</v>
      </c>
      <c r="O323" t="str">
        <f t="shared" si="9"/>
        <v>Z</v>
      </c>
    </row>
    <row r="324" spans="1:15" x14ac:dyDescent="0.25">
      <c r="A324" t="s">
        <v>897</v>
      </c>
      <c r="E324">
        <v>4</v>
      </c>
      <c r="F324">
        <v>4</v>
      </c>
      <c r="G324">
        <v>4</v>
      </c>
      <c r="H324">
        <v>16</v>
      </c>
      <c r="I324">
        <v>12</v>
      </c>
      <c r="K324">
        <v>4</v>
      </c>
      <c r="M324">
        <v>8</v>
      </c>
      <c r="N324" s="9">
        <f t="shared" si="10"/>
        <v>0.65422311908579855</v>
      </c>
      <c r="O324" t="str">
        <f t="shared" si="9"/>
        <v>Z</v>
      </c>
    </row>
    <row r="325" spans="1:15" x14ac:dyDescent="0.25">
      <c r="A325" t="s">
        <v>922</v>
      </c>
      <c r="E325">
        <v>12</v>
      </c>
      <c r="F325">
        <v>12</v>
      </c>
      <c r="G325">
        <v>12</v>
      </c>
      <c r="H325">
        <v>8</v>
      </c>
      <c r="I325">
        <v>8</v>
      </c>
      <c r="J325">
        <v>24</v>
      </c>
      <c r="K325">
        <v>12</v>
      </c>
      <c r="L325">
        <v>8</v>
      </c>
      <c r="M325">
        <v>4</v>
      </c>
      <c r="N325" s="9">
        <f t="shared" si="10"/>
        <v>0.5019960159204454</v>
      </c>
      <c r="O325" t="str">
        <f t="shared" si="9"/>
        <v>Z</v>
      </c>
    </row>
    <row r="326" spans="1:15" x14ac:dyDescent="0.25">
      <c r="A326" t="s">
        <v>934</v>
      </c>
      <c r="F326">
        <v>12</v>
      </c>
      <c r="K326">
        <v>12</v>
      </c>
      <c r="N326" s="9">
        <f t="shared" si="10"/>
        <v>0</v>
      </c>
      <c r="O326" t="str">
        <f t="shared" si="9"/>
        <v>X</v>
      </c>
    </row>
    <row r="327" spans="1:15" x14ac:dyDescent="0.25">
      <c r="A327" t="s">
        <v>838</v>
      </c>
      <c r="D327">
        <v>10</v>
      </c>
      <c r="N327" s="9" t="str">
        <f t="shared" si="10"/>
        <v>200</v>
      </c>
      <c r="O327" t="str">
        <f t="shared" si="9"/>
        <v>Z</v>
      </c>
    </row>
    <row r="328" spans="1:15" x14ac:dyDescent="0.25">
      <c r="A328" t="s">
        <v>837</v>
      </c>
      <c r="D328">
        <v>10</v>
      </c>
      <c r="N328" s="9" t="str">
        <f t="shared" si="10"/>
        <v>200</v>
      </c>
      <c r="O328" t="str">
        <f t="shared" si="9"/>
        <v>Z</v>
      </c>
    </row>
    <row r="329" spans="1:15" x14ac:dyDescent="0.25">
      <c r="A329" t="s">
        <v>54</v>
      </c>
      <c r="B329">
        <v>24</v>
      </c>
      <c r="D329">
        <v>12</v>
      </c>
      <c r="F329">
        <v>24</v>
      </c>
      <c r="G329">
        <v>12</v>
      </c>
      <c r="J329">
        <v>12</v>
      </c>
      <c r="K329">
        <v>36</v>
      </c>
      <c r="M329">
        <v>12</v>
      </c>
      <c r="N329" s="9">
        <f t="shared" si="10"/>
        <v>0.50068823157146369</v>
      </c>
      <c r="O329" t="str">
        <f t="shared" si="9"/>
        <v>Z</v>
      </c>
    </row>
    <row r="330" spans="1:15" x14ac:dyDescent="0.25">
      <c r="A330" t="s">
        <v>1577</v>
      </c>
      <c r="K330">
        <v>24</v>
      </c>
      <c r="L330">
        <v>24</v>
      </c>
      <c r="N330" s="9">
        <f t="shared" si="10"/>
        <v>0</v>
      </c>
      <c r="O330" t="str">
        <f t="shared" si="9"/>
        <v>X</v>
      </c>
    </row>
    <row r="331" spans="1:15" x14ac:dyDescent="0.25">
      <c r="A331" t="s">
        <v>24</v>
      </c>
      <c r="B331">
        <v>8</v>
      </c>
      <c r="C331">
        <v>4</v>
      </c>
      <c r="E331">
        <v>4</v>
      </c>
      <c r="F331">
        <v>6</v>
      </c>
      <c r="G331">
        <v>4</v>
      </c>
      <c r="H331">
        <v>2</v>
      </c>
      <c r="J331">
        <v>2</v>
      </c>
      <c r="K331">
        <v>6</v>
      </c>
      <c r="L331">
        <v>4</v>
      </c>
      <c r="N331" s="9">
        <f t="shared" si="10"/>
        <v>0.43732139211339754</v>
      </c>
      <c r="O331" t="str">
        <f t="shared" si="9"/>
        <v>Z</v>
      </c>
    </row>
    <row r="332" spans="1:15" x14ac:dyDescent="0.25">
      <c r="A332" t="s">
        <v>341</v>
      </c>
      <c r="B332">
        <v>6</v>
      </c>
      <c r="D332">
        <v>2</v>
      </c>
      <c r="F332">
        <v>2</v>
      </c>
      <c r="H332">
        <v>2</v>
      </c>
      <c r="J332">
        <v>2</v>
      </c>
      <c r="N332" s="9">
        <f t="shared" si="10"/>
        <v>0.63887656499993983</v>
      </c>
      <c r="O332" t="str">
        <f t="shared" si="9"/>
        <v>Z</v>
      </c>
    </row>
    <row r="333" spans="1:15" x14ac:dyDescent="0.25">
      <c r="A333" t="s">
        <v>25</v>
      </c>
      <c r="B333">
        <v>12</v>
      </c>
      <c r="D333">
        <v>2</v>
      </c>
      <c r="E333">
        <v>8</v>
      </c>
      <c r="F333">
        <v>2</v>
      </c>
      <c r="H333">
        <v>18</v>
      </c>
      <c r="J333">
        <v>2</v>
      </c>
      <c r="K333">
        <v>2</v>
      </c>
      <c r="L333">
        <v>8</v>
      </c>
      <c r="N333" s="9">
        <f t="shared" si="10"/>
        <v>0.88091663019121313</v>
      </c>
      <c r="O333" t="str">
        <f t="shared" si="9"/>
        <v>Z</v>
      </c>
    </row>
    <row r="334" spans="1:15" x14ac:dyDescent="0.25">
      <c r="A334" t="s">
        <v>496</v>
      </c>
      <c r="B334">
        <v>1</v>
      </c>
      <c r="N334" s="9" t="str">
        <f t="shared" si="10"/>
        <v>200</v>
      </c>
      <c r="O334" t="str">
        <f t="shared" si="9"/>
        <v>Z</v>
      </c>
    </row>
    <row r="335" spans="1:15" x14ac:dyDescent="0.25">
      <c r="A335" t="s">
        <v>835</v>
      </c>
      <c r="D335">
        <v>12</v>
      </c>
      <c r="N335" s="9" t="str">
        <f t="shared" si="10"/>
        <v>200</v>
      </c>
      <c r="O335" t="str">
        <f t="shared" si="9"/>
        <v>Z</v>
      </c>
    </row>
    <row r="336" spans="1:15" x14ac:dyDescent="0.25">
      <c r="A336" t="s">
        <v>836</v>
      </c>
      <c r="D336">
        <v>12</v>
      </c>
      <c r="N336" s="9" t="str">
        <f t="shared" si="10"/>
        <v>200</v>
      </c>
      <c r="O336" t="str">
        <f t="shared" si="9"/>
        <v>Z</v>
      </c>
    </row>
    <row r="337" spans="1:15" x14ac:dyDescent="0.25">
      <c r="A337" t="s">
        <v>617</v>
      </c>
      <c r="B337">
        <v>12</v>
      </c>
      <c r="E337">
        <v>12</v>
      </c>
      <c r="K337">
        <v>12</v>
      </c>
      <c r="N337" s="9">
        <f t="shared" si="10"/>
        <v>0</v>
      </c>
      <c r="O337" t="str">
        <f t="shared" si="9"/>
        <v>X</v>
      </c>
    </row>
    <row r="338" spans="1:15" x14ac:dyDescent="0.25">
      <c r="A338" t="s">
        <v>89</v>
      </c>
      <c r="B338">
        <v>24</v>
      </c>
      <c r="D338">
        <v>12</v>
      </c>
      <c r="E338">
        <v>24</v>
      </c>
      <c r="F338">
        <v>12</v>
      </c>
      <c r="G338">
        <v>12</v>
      </c>
      <c r="H338">
        <v>36</v>
      </c>
      <c r="I338">
        <v>12</v>
      </c>
      <c r="K338">
        <v>24</v>
      </c>
      <c r="L338">
        <v>27</v>
      </c>
      <c r="N338" s="9">
        <f t="shared" si="10"/>
        <v>0.4287441583810499</v>
      </c>
      <c r="O338" t="str">
        <f t="shared" si="9"/>
        <v>Z</v>
      </c>
    </row>
    <row r="339" spans="1:15" x14ac:dyDescent="0.25">
      <c r="A339" t="s">
        <v>1576</v>
      </c>
      <c r="K339">
        <v>12</v>
      </c>
      <c r="N339" s="9" t="str">
        <f t="shared" si="10"/>
        <v>200</v>
      </c>
      <c r="O339" t="str">
        <f t="shared" si="9"/>
        <v>Z</v>
      </c>
    </row>
    <row r="340" spans="1:15" x14ac:dyDescent="0.25">
      <c r="A340" t="s">
        <v>1095</v>
      </c>
      <c r="G340">
        <v>1</v>
      </c>
      <c r="J340">
        <v>3</v>
      </c>
      <c r="L340">
        <v>1</v>
      </c>
      <c r="N340" s="9">
        <f t="shared" si="10"/>
        <v>0.69282032302755081</v>
      </c>
      <c r="O340" t="str">
        <f t="shared" si="9"/>
        <v>Z</v>
      </c>
    </row>
    <row r="341" spans="1:15" x14ac:dyDescent="0.25">
      <c r="A341" t="s">
        <v>1420</v>
      </c>
      <c r="J341">
        <v>3</v>
      </c>
      <c r="L341">
        <v>12</v>
      </c>
      <c r="N341" s="9">
        <f t="shared" si="10"/>
        <v>0.84852813742385702</v>
      </c>
      <c r="O341" t="str">
        <f t="shared" si="9"/>
        <v>Z</v>
      </c>
    </row>
    <row r="342" spans="1:15" x14ac:dyDescent="0.25">
      <c r="A342" t="s">
        <v>1256</v>
      </c>
      <c r="H342">
        <v>12</v>
      </c>
      <c r="N342" s="9" t="str">
        <f t="shared" si="10"/>
        <v>200</v>
      </c>
      <c r="O342" t="str">
        <f t="shared" si="9"/>
        <v>Z</v>
      </c>
    </row>
    <row r="343" spans="1:15" x14ac:dyDescent="0.25">
      <c r="A343" t="s">
        <v>1257</v>
      </c>
      <c r="H343">
        <v>12</v>
      </c>
      <c r="K343">
        <v>48</v>
      </c>
      <c r="N343" s="9">
        <f t="shared" si="10"/>
        <v>0.84852813742385702</v>
      </c>
      <c r="O343" t="str">
        <f t="shared" si="9"/>
        <v>Z</v>
      </c>
    </row>
    <row r="344" spans="1:15" x14ac:dyDescent="0.25">
      <c r="A344" t="s">
        <v>91</v>
      </c>
      <c r="I344">
        <v>6</v>
      </c>
      <c r="K344">
        <v>30</v>
      </c>
      <c r="L344">
        <v>48</v>
      </c>
      <c r="N344" s="9">
        <f t="shared" si="10"/>
        <v>0.75254669663233842</v>
      </c>
      <c r="O344" t="str">
        <f t="shared" si="9"/>
        <v>Z</v>
      </c>
    </row>
    <row r="345" spans="1:15" x14ac:dyDescent="0.25">
      <c r="A345" t="s">
        <v>90</v>
      </c>
      <c r="K345">
        <v>12</v>
      </c>
      <c r="L345">
        <v>18</v>
      </c>
      <c r="M345">
        <v>6</v>
      </c>
      <c r="N345" s="9">
        <f t="shared" si="10"/>
        <v>0.5</v>
      </c>
      <c r="O345" t="str">
        <f t="shared" ref="O345:O408" si="11">IFERROR(IF(N345&lt;$C$3,$B$3,IF(N345&lt;$C$4,$B$4,$B$5)),"-")</f>
        <v>Z</v>
      </c>
    </row>
    <row r="346" spans="1:15" x14ac:dyDescent="0.25">
      <c r="A346" t="s">
        <v>1338</v>
      </c>
      <c r="I346">
        <v>6</v>
      </c>
      <c r="K346">
        <v>24</v>
      </c>
      <c r="L346">
        <v>12</v>
      </c>
      <c r="N346" s="9">
        <f t="shared" ref="N346:N409" si="12">IFERROR(_xlfn.STDEV.S(B346:M346)/AVERAGE(B346:M346),"200")</f>
        <v>0.65465367070797709</v>
      </c>
      <c r="O346" t="str">
        <f t="shared" si="11"/>
        <v>Z</v>
      </c>
    </row>
    <row r="347" spans="1:15" x14ac:dyDescent="0.25">
      <c r="A347" t="s">
        <v>94</v>
      </c>
      <c r="K347">
        <v>12</v>
      </c>
      <c r="N347" s="9" t="str">
        <f t="shared" si="12"/>
        <v>200</v>
      </c>
      <c r="O347" t="str">
        <f t="shared" si="11"/>
        <v>Z</v>
      </c>
    </row>
    <row r="348" spans="1:15" x14ac:dyDescent="0.25">
      <c r="A348" t="s">
        <v>93</v>
      </c>
      <c r="K348">
        <v>12</v>
      </c>
      <c r="L348">
        <v>12</v>
      </c>
      <c r="N348" s="9">
        <f t="shared" si="12"/>
        <v>0</v>
      </c>
      <c r="O348" t="str">
        <f t="shared" si="11"/>
        <v>X</v>
      </c>
    </row>
    <row r="349" spans="1:15" x14ac:dyDescent="0.25">
      <c r="A349" t="s">
        <v>1082</v>
      </c>
      <c r="G349">
        <v>1</v>
      </c>
      <c r="N349" s="9" t="str">
        <f t="shared" si="12"/>
        <v>200</v>
      </c>
      <c r="O349" t="str">
        <f t="shared" si="11"/>
        <v>Z</v>
      </c>
    </row>
    <row r="350" spans="1:15" x14ac:dyDescent="0.25">
      <c r="A350" t="s">
        <v>1435</v>
      </c>
      <c r="J350">
        <v>1</v>
      </c>
      <c r="K350">
        <v>10</v>
      </c>
      <c r="N350" s="9">
        <f t="shared" si="12"/>
        <v>1.1570838237598051</v>
      </c>
      <c r="O350" t="str">
        <f t="shared" si="11"/>
        <v>Z</v>
      </c>
    </row>
    <row r="351" spans="1:15" x14ac:dyDescent="0.25">
      <c r="A351" t="s">
        <v>157</v>
      </c>
      <c r="K351">
        <v>9</v>
      </c>
      <c r="N351" s="9" t="str">
        <f t="shared" si="12"/>
        <v>200</v>
      </c>
      <c r="O351" t="str">
        <f t="shared" si="11"/>
        <v>Z</v>
      </c>
    </row>
    <row r="352" spans="1:15" x14ac:dyDescent="0.25">
      <c r="A352" t="s">
        <v>1081</v>
      </c>
      <c r="G352">
        <v>6</v>
      </c>
      <c r="N352" s="9" t="str">
        <f t="shared" si="12"/>
        <v>200</v>
      </c>
      <c r="O352" t="str">
        <f t="shared" si="11"/>
        <v>Z</v>
      </c>
    </row>
    <row r="353" spans="1:15" x14ac:dyDescent="0.25">
      <c r="A353" t="s">
        <v>1339</v>
      </c>
      <c r="I353">
        <v>12</v>
      </c>
      <c r="J353">
        <v>144</v>
      </c>
      <c r="N353" s="9">
        <f t="shared" si="12"/>
        <v>1.1966422450849266</v>
      </c>
      <c r="O353" t="str">
        <f t="shared" si="11"/>
        <v>Z</v>
      </c>
    </row>
    <row r="354" spans="1:15" x14ac:dyDescent="0.25">
      <c r="A354" t="s">
        <v>73</v>
      </c>
      <c r="I354">
        <v>12</v>
      </c>
      <c r="N354" s="9" t="str">
        <f t="shared" si="12"/>
        <v>200</v>
      </c>
      <c r="O354" t="str">
        <f t="shared" si="11"/>
        <v>Z</v>
      </c>
    </row>
    <row r="355" spans="1:15" x14ac:dyDescent="0.25">
      <c r="A355" t="s">
        <v>92</v>
      </c>
      <c r="I355">
        <v>12</v>
      </c>
      <c r="N355" s="9" t="str">
        <f t="shared" si="12"/>
        <v>200</v>
      </c>
      <c r="O355" t="str">
        <f t="shared" si="11"/>
        <v>Z</v>
      </c>
    </row>
    <row r="356" spans="1:15" x14ac:dyDescent="0.25">
      <c r="A356" t="s">
        <v>1323</v>
      </c>
      <c r="I356">
        <v>12</v>
      </c>
      <c r="N356" s="9" t="str">
        <f t="shared" si="12"/>
        <v>200</v>
      </c>
      <c r="O356" t="str">
        <f t="shared" si="11"/>
        <v>Z</v>
      </c>
    </row>
    <row r="357" spans="1:15" x14ac:dyDescent="0.25">
      <c r="A357" t="s">
        <v>1807</v>
      </c>
      <c r="M357">
        <v>24</v>
      </c>
      <c r="N357" s="9" t="str">
        <f t="shared" si="12"/>
        <v>200</v>
      </c>
      <c r="O357" t="str">
        <f t="shared" si="11"/>
        <v>Z</v>
      </c>
    </row>
    <row r="358" spans="1:15" x14ac:dyDescent="0.25">
      <c r="A358" t="s">
        <v>1636</v>
      </c>
      <c r="K358">
        <v>16</v>
      </c>
      <c r="N358" s="9" t="str">
        <f t="shared" si="12"/>
        <v>200</v>
      </c>
      <c r="O358" t="str">
        <f t="shared" si="11"/>
        <v>Z</v>
      </c>
    </row>
    <row r="359" spans="1:15" x14ac:dyDescent="0.25">
      <c r="A359" t="s">
        <v>1656</v>
      </c>
      <c r="K359">
        <v>12</v>
      </c>
      <c r="N359" s="9" t="str">
        <f t="shared" si="12"/>
        <v>200</v>
      </c>
      <c r="O359" t="str">
        <f t="shared" si="11"/>
        <v>Z</v>
      </c>
    </row>
    <row r="360" spans="1:15" x14ac:dyDescent="0.25">
      <c r="A360" t="s">
        <v>1655</v>
      </c>
      <c r="K360">
        <v>96</v>
      </c>
      <c r="N360" s="9" t="str">
        <f t="shared" si="12"/>
        <v>200</v>
      </c>
      <c r="O360" t="str">
        <f t="shared" si="11"/>
        <v>Z</v>
      </c>
    </row>
    <row r="361" spans="1:15" x14ac:dyDescent="0.25">
      <c r="A361" t="s">
        <v>761</v>
      </c>
      <c r="D361">
        <v>5</v>
      </c>
      <c r="E361">
        <v>1</v>
      </c>
      <c r="G361">
        <v>3</v>
      </c>
      <c r="H361">
        <v>3</v>
      </c>
      <c r="K361">
        <v>1</v>
      </c>
      <c r="N361" s="9">
        <f t="shared" si="12"/>
        <v>0.64358463579544278</v>
      </c>
      <c r="O361" t="str">
        <f t="shared" si="11"/>
        <v>Z</v>
      </c>
    </row>
    <row r="362" spans="1:15" x14ac:dyDescent="0.25">
      <c r="A362" t="s">
        <v>56</v>
      </c>
      <c r="C362">
        <v>12</v>
      </c>
      <c r="F362">
        <v>12</v>
      </c>
      <c r="G362">
        <v>12</v>
      </c>
      <c r="K362">
        <v>24</v>
      </c>
      <c r="M362">
        <v>12</v>
      </c>
      <c r="N362" s="9">
        <f t="shared" si="12"/>
        <v>0.372677996249965</v>
      </c>
      <c r="O362" t="str">
        <f t="shared" si="11"/>
        <v>Z</v>
      </c>
    </row>
    <row r="363" spans="1:15" x14ac:dyDescent="0.25">
      <c r="A363" t="s">
        <v>102</v>
      </c>
      <c r="B363">
        <v>12</v>
      </c>
      <c r="C363">
        <v>24</v>
      </c>
      <c r="D363">
        <v>24</v>
      </c>
      <c r="F363">
        <v>60</v>
      </c>
      <c r="G363">
        <v>12</v>
      </c>
      <c r="I363">
        <v>36</v>
      </c>
      <c r="J363">
        <v>24</v>
      </c>
      <c r="K363">
        <v>24</v>
      </c>
      <c r="N363" s="9">
        <f t="shared" si="12"/>
        <v>0.56966217285480514</v>
      </c>
      <c r="O363" t="str">
        <f t="shared" si="11"/>
        <v>Z</v>
      </c>
    </row>
    <row r="364" spans="1:15" x14ac:dyDescent="0.25">
      <c r="A364" t="s">
        <v>1763</v>
      </c>
      <c r="L364">
        <v>6</v>
      </c>
      <c r="N364" s="9" t="str">
        <f t="shared" si="12"/>
        <v>200</v>
      </c>
      <c r="O364" t="str">
        <f t="shared" si="11"/>
        <v>Z</v>
      </c>
    </row>
    <row r="365" spans="1:15" x14ac:dyDescent="0.25">
      <c r="A365" t="s">
        <v>1795</v>
      </c>
      <c r="L365">
        <v>24</v>
      </c>
      <c r="M365">
        <v>12</v>
      </c>
      <c r="N365" s="9">
        <f t="shared" si="12"/>
        <v>0.47140452079103162</v>
      </c>
      <c r="O365" t="str">
        <f t="shared" si="11"/>
        <v>Z</v>
      </c>
    </row>
    <row r="366" spans="1:15" x14ac:dyDescent="0.25">
      <c r="A366" t="s">
        <v>1049</v>
      </c>
      <c r="F366">
        <v>12</v>
      </c>
      <c r="G366">
        <v>12</v>
      </c>
      <c r="H366">
        <v>12</v>
      </c>
      <c r="N366" s="9">
        <f t="shared" si="12"/>
        <v>0</v>
      </c>
      <c r="O366" t="str">
        <f t="shared" si="11"/>
        <v>X</v>
      </c>
    </row>
    <row r="367" spans="1:15" x14ac:dyDescent="0.25">
      <c r="A367" t="s">
        <v>1738</v>
      </c>
      <c r="L367">
        <v>36</v>
      </c>
      <c r="M367">
        <v>12</v>
      </c>
      <c r="N367" s="9">
        <f t="shared" si="12"/>
        <v>0.70710678118654746</v>
      </c>
      <c r="O367" t="str">
        <f t="shared" si="11"/>
        <v>Z</v>
      </c>
    </row>
    <row r="368" spans="1:15" x14ac:dyDescent="0.25">
      <c r="A368" t="s">
        <v>1076</v>
      </c>
      <c r="G368">
        <v>18</v>
      </c>
      <c r="N368" s="9" t="str">
        <f t="shared" si="12"/>
        <v>200</v>
      </c>
      <c r="O368" t="str">
        <f t="shared" si="11"/>
        <v>Z</v>
      </c>
    </row>
    <row r="369" spans="1:15" x14ac:dyDescent="0.25">
      <c r="A369" t="s">
        <v>905</v>
      </c>
      <c r="E369">
        <v>4</v>
      </c>
      <c r="N369" s="9" t="str">
        <f t="shared" si="12"/>
        <v>200</v>
      </c>
      <c r="O369" t="str">
        <f t="shared" si="11"/>
        <v>Z</v>
      </c>
    </row>
    <row r="370" spans="1:15" x14ac:dyDescent="0.25">
      <c r="A370" t="s">
        <v>539</v>
      </c>
      <c r="B370">
        <v>12</v>
      </c>
      <c r="D370">
        <v>12</v>
      </c>
      <c r="N370" s="9">
        <f t="shared" si="12"/>
        <v>0</v>
      </c>
      <c r="O370" t="str">
        <f t="shared" si="11"/>
        <v>X</v>
      </c>
    </row>
    <row r="371" spans="1:15" x14ac:dyDescent="0.25">
      <c r="A371" t="s">
        <v>793</v>
      </c>
      <c r="D371">
        <v>18</v>
      </c>
      <c r="K371">
        <v>6</v>
      </c>
      <c r="N371" s="9">
        <f t="shared" si="12"/>
        <v>0.70710678118654746</v>
      </c>
      <c r="O371" t="str">
        <f t="shared" si="11"/>
        <v>Z</v>
      </c>
    </row>
    <row r="372" spans="1:15" x14ac:dyDescent="0.25">
      <c r="A372" t="s">
        <v>273</v>
      </c>
      <c r="B372">
        <v>36</v>
      </c>
      <c r="E372">
        <v>24</v>
      </c>
      <c r="F372">
        <v>108</v>
      </c>
      <c r="H372">
        <v>12</v>
      </c>
      <c r="I372">
        <v>24</v>
      </c>
      <c r="J372">
        <v>48</v>
      </c>
      <c r="K372">
        <v>36</v>
      </c>
      <c r="L372">
        <v>27</v>
      </c>
      <c r="N372" s="9">
        <f t="shared" si="12"/>
        <v>0.75472810499653142</v>
      </c>
      <c r="O372" t="str">
        <f t="shared" si="11"/>
        <v>Z</v>
      </c>
    </row>
    <row r="373" spans="1:15" x14ac:dyDescent="0.25">
      <c r="A373" t="s">
        <v>422</v>
      </c>
      <c r="B373">
        <v>30</v>
      </c>
      <c r="C373">
        <v>42</v>
      </c>
      <c r="D373">
        <v>54</v>
      </c>
      <c r="E373">
        <v>12</v>
      </c>
      <c r="F373">
        <v>18</v>
      </c>
      <c r="G373">
        <v>6</v>
      </c>
      <c r="H373">
        <v>54</v>
      </c>
      <c r="I373">
        <v>6</v>
      </c>
      <c r="J373">
        <v>24</v>
      </c>
      <c r="K373">
        <v>12</v>
      </c>
      <c r="L373">
        <v>30</v>
      </c>
      <c r="N373" s="9">
        <f t="shared" si="12"/>
        <v>0.67417645233936263</v>
      </c>
      <c r="O373" t="str">
        <f t="shared" si="11"/>
        <v>Z</v>
      </c>
    </row>
    <row r="374" spans="1:15" x14ac:dyDescent="0.25">
      <c r="A374" t="s">
        <v>1406</v>
      </c>
      <c r="I374">
        <v>6</v>
      </c>
      <c r="N374" s="9" t="str">
        <f t="shared" si="12"/>
        <v>200</v>
      </c>
      <c r="O374" t="str">
        <f t="shared" si="11"/>
        <v>Z</v>
      </c>
    </row>
    <row r="375" spans="1:15" x14ac:dyDescent="0.25">
      <c r="A375" t="s">
        <v>509</v>
      </c>
      <c r="B375">
        <v>24</v>
      </c>
      <c r="C375">
        <v>18</v>
      </c>
      <c r="D375">
        <v>12</v>
      </c>
      <c r="E375">
        <v>12</v>
      </c>
      <c r="F375">
        <v>6</v>
      </c>
      <c r="G375">
        <v>6</v>
      </c>
      <c r="H375">
        <v>48</v>
      </c>
      <c r="J375">
        <v>24</v>
      </c>
      <c r="L375">
        <v>18</v>
      </c>
      <c r="N375" s="9">
        <f t="shared" si="12"/>
        <v>0.69021957464598882</v>
      </c>
      <c r="O375" t="str">
        <f t="shared" si="11"/>
        <v>Z</v>
      </c>
    </row>
    <row r="376" spans="1:15" x14ac:dyDescent="0.25">
      <c r="A376" t="s">
        <v>1071</v>
      </c>
      <c r="G376">
        <v>16</v>
      </c>
      <c r="J376">
        <v>16</v>
      </c>
      <c r="N376" s="9">
        <f t="shared" si="12"/>
        <v>0</v>
      </c>
      <c r="O376" t="str">
        <f t="shared" si="11"/>
        <v>X</v>
      </c>
    </row>
    <row r="377" spans="1:15" x14ac:dyDescent="0.25">
      <c r="A377" t="s">
        <v>695</v>
      </c>
      <c r="C377">
        <v>200</v>
      </c>
      <c r="N377" s="9" t="str">
        <f t="shared" si="12"/>
        <v>200</v>
      </c>
      <c r="O377" t="str">
        <f t="shared" si="11"/>
        <v>Z</v>
      </c>
    </row>
    <row r="378" spans="1:15" x14ac:dyDescent="0.25">
      <c r="A378" t="s">
        <v>1320</v>
      </c>
      <c r="I378">
        <v>6</v>
      </c>
      <c r="N378" s="9" t="str">
        <f t="shared" si="12"/>
        <v>200</v>
      </c>
      <c r="O378" t="str">
        <f t="shared" si="11"/>
        <v>Z</v>
      </c>
    </row>
    <row r="379" spans="1:15" x14ac:dyDescent="0.25">
      <c r="A379" t="s">
        <v>1220</v>
      </c>
      <c r="H379">
        <v>6</v>
      </c>
      <c r="N379" s="9" t="str">
        <f t="shared" si="12"/>
        <v>200</v>
      </c>
      <c r="O379" t="str">
        <f t="shared" si="11"/>
        <v>Z</v>
      </c>
    </row>
    <row r="380" spans="1:15" x14ac:dyDescent="0.25">
      <c r="A380" t="s">
        <v>1221</v>
      </c>
      <c r="H380">
        <v>6</v>
      </c>
      <c r="I380">
        <v>6</v>
      </c>
      <c r="N380" s="9">
        <f t="shared" si="12"/>
        <v>0</v>
      </c>
      <c r="O380" t="str">
        <f t="shared" si="11"/>
        <v>X</v>
      </c>
    </row>
    <row r="381" spans="1:15" x14ac:dyDescent="0.25">
      <c r="A381" t="s">
        <v>887</v>
      </c>
      <c r="E381">
        <v>6</v>
      </c>
      <c r="F381">
        <v>50</v>
      </c>
      <c r="G381">
        <v>2</v>
      </c>
      <c r="H381">
        <v>2</v>
      </c>
      <c r="I381">
        <v>2</v>
      </c>
      <c r="N381" s="9">
        <f t="shared" si="12"/>
        <v>1.7008292034147183</v>
      </c>
      <c r="O381" t="str">
        <f t="shared" si="11"/>
        <v>Z</v>
      </c>
    </row>
    <row r="382" spans="1:15" x14ac:dyDescent="0.25">
      <c r="A382" t="s">
        <v>519</v>
      </c>
      <c r="B382">
        <v>12</v>
      </c>
      <c r="E382">
        <v>12</v>
      </c>
      <c r="G382">
        <v>12</v>
      </c>
      <c r="H382">
        <v>36</v>
      </c>
      <c r="I382">
        <v>12</v>
      </c>
      <c r="J382">
        <v>12</v>
      </c>
      <c r="K382">
        <v>12</v>
      </c>
      <c r="L382">
        <v>12</v>
      </c>
      <c r="N382" s="9">
        <f t="shared" si="12"/>
        <v>0.56568542494923801</v>
      </c>
      <c r="O382" t="str">
        <f t="shared" si="11"/>
        <v>Z</v>
      </c>
    </row>
    <row r="383" spans="1:15" x14ac:dyDescent="0.25">
      <c r="A383" t="s">
        <v>1250</v>
      </c>
      <c r="H383">
        <v>12</v>
      </c>
      <c r="N383" s="9" t="str">
        <f t="shared" si="12"/>
        <v>200</v>
      </c>
      <c r="O383" t="str">
        <f t="shared" si="11"/>
        <v>Z</v>
      </c>
    </row>
    <row r="384" spans="1:15" x14ac:dyDescent="0.25">
      <c r="A384" t="s">
        <v>660</v>
      </c>
      <c r="C384">
        <v>16</v>
      </c>
      <c r="I384">
        <v>32</v>
      </c>
      <c r="L384">
        <v>16</v>
      </c>
      <c r="N384" s="9">
        <f t="shared" si="12"/>
        <v>0.43301270189221941</v>
      </c>
      <c r="O384" t="str">
        <f t="shared" si="11"/>
        <v>Z</v>
      </c>
    </row>
    <row r="385" spans="1:15" x14ac:dyDescent="0.25">
      <c r="A385" t="s">
        <v>709</v>
      </c>
      <c r="D385">
        <v>6</v>
      </c>
      <c r="N385" s="9" t="str">
        <f t="shared" si="12"/>
        <v>200</v>
      </c>
      <c r="O385" t="str">
        <f t="shared" si="11"/>
        <v>Z</v>
      </c>
    </row>
    <row r="386" spans="1:15" x14ac:dyDescent="0.25">
      <c r="A386" t="s">
        <v>350</v>
      </c>
      <c r="B386">
        <v>8</v>
      </c>
      <c r="J386">
        <v>4</v>
      </c>
      <c r="K386">
        <v>12</v>
      </c>
      <c r="L386">
        <v>4</v>
      </c>
      <c r="N386" s="9">
        <f t="shared" si="12"/>
        <v>0.54710120443219323</v>
      </c>
      <c r="O386" t="str">
        <f t="shared" si="11"/>
        <v>Z</v>
      </c>
    </row>
    <row r="387" spans="1:15" x14ac:dyDescent="0.25">
      <c r="A387" t="s">
        <v>926</v>
      </c>
      <c r="E387">
        <v>2</v>
      </c>
      <c r="N387" s="9" t="str">
        <f t="shared" si="12"/>
        <v>200</v>
      </c>
      <c r="O387" t="str">
        <f t="shared" si="11"/>
        <v>Z</v>
      </c>
    </row>
    <row r="388" spans="1:15" x14ac:dyDescent="0.25">
      <c r="A388" t="s">
        <v>721</v>
      </c>
      <c r="D388">
        <v>2</v>
      </c>
      <c r="N388" s="9" t="str">
        <f t="shared" si="12"/>
        <v>200</v>
      </c>
      <c r="O388" t="str">
        <f t="shared" si="11"/>
        <v>Z</v>
      </c>
    </row>
    <row r="389" spans="1:15" x14ac:dyDescent="0.25">
      <c r="A389" t="s">
        <v>1596</v>
      </c>
      <c r="K389">
        <v>12</v>
      </c>
      <c r="N389" s="9" t="str">
        <f t="shared" si="12"/>
        <v>200</v>
      </c>
      <c r="O389" t="str">
        <f t="shared" si="11"/>
        <v>Z</v>
      </c>
    </row>
    <row r="390" spans="1:15" x14ac:dyDescent="0.25">
      <c r="A390" t="s">
        <v>1202</v>
      </c>
      <c r="H390">
        <v>12</v>
      </c>
      <c r="N390" s="9" t="str">
        <f t="shared" si="12"/>
        <v>200</v>
      </c>
      <c r="O390" t="str">
        <f t="shared" si="11"/>
        <v>Z</v>
      </c>
    </row>
    <row r="391" spans="1:15" x14ac:dyDescent="0.25">
      <c r="A391" t="s">
        <v>1660</v>
      </c>
      <c r="K391">
        <v>2</v>
      </c>
      <c r="N391" s="9" t="str">
        <f t="shared" si="12"/>
        <v>200</v>
      </c>
      <c r="O391" t="str">
        <f t="shared" si="11"/>
        <v>Z</v>
      </c>
    </row>
    <row r="392" spans="1:15" x14ac:dyDescent="0.25">
      <c r="A392" t="s">
        <v>1640</v>
      </c>
      <c r="K392">
        <v>24</v>
      </c>
      <c r="M392">
        <v>12</v>
      </c>
      <c r="N392" s="9">
        <f t="shared" si="12"/>
        <v>0.47140452079103162</v>
      </c>
      <c r="O392" t="str">
        <f t="shared" si="11"/>
        <v>Z</v>
      </c>
    </row>
    <row r="393" spans="1:15" x14ac:dyDescent="0.25">
      <c r="A393" t="s">
        <v>281</v>
      </c>
      <c r="M393">
        <v>2</v>
      </c>
      <c r="N393" s="9" t="str">
        <f t="shared" si="12"/>
        <v>200</v>
      </c>
      <c r="O393" t="str">
        <f t="shared" si="11"/>
        <v>Z</v>
      </c>
    </row>
    <row r="394" spans="1:15" x14ac:dyDescent="0.25">
      <c r="A394" t="s">
        <v>224</v>
      </c>
      <c r="E394">
        <v>24</v>
      </c>
      <c r="H394">
        <v>12</v>
      </c>
      <c r="K394">
        <v>12</v>
      </c>
      <c r="L394">
        <v>12</v>
      </c>
      <c r="N394" s="9">
        <f t="shared" si="12"/>
        <v>0.4</v>
      </c>
      <c r="O394" t="str">
        <f t="shared" si="11"/>
        <v>Z</v>
      </c>
    </row>
    <row r="395" spans="1:15" x14ac:dyDescent="0.25">
      <c r="A395" t="s">
        <v>1237</v>
      </c>
      <c r="H395">
        <v>3</v>
      </c>
      <c r="N395" s="9" t="str">
        <f t="shared" si="12"/>
        <v>200</v>
      </c>
      <c r="O395" t="str">
        <f t="shared" si="11"/>
        <v>Z</v>
      </c>
    </row>
    <row r="396" spans="1:15" x14ac:dyDescent="0.25">
      <c r="A396" t="s">
        <v>714</v>
      </c>
      <c r="D396">
        <v>12</v>
      </c>
      <c r="N396" s="9" t="str">
        <f t="shared" si="12"/>
        <v>200</v>
      </c>
      <c r="O396" t="str">
        <f t="shared" si="11"/>
        <v>Z</v>
      </c>
    </row>
    <row r="397" spans="1:15" x14ac:dyDescent="0.25">
      <c r="A397" t="s">
        <v>1023</v>
      </c>
      <c r="F397">
        <v>12</v>
      </c>
      <c r="N397" s="9" t="str">
        <f t="shared" si="12"/>
        <v>200</v>
      </c>
      <c r="O397" t="str">
        <f t="shared" si="11"/>
        <v>Z</v>
      </c>
    </row>
    <row r="398" spans="1:15" x14ac:dyDescent="0.25">
      <c r="A398" t="s">
        <v>1196</v>
      </c>
      <c r="H398">
        <v>24</v>
      </c>
      <c r="N398" s="9" t="str">
        <f t="shared" si="12"/>
        <v>200</v>
      </c>
      <c r="O398" t="str">
        <f t="shared" si="11"/>
        <v>Z</v>
      </c>
    </row>
    <row r="399" spans="1:15" x14ac:dyDescent="0.25">
      <c r="A399" t="s">
        <v>1310</v>
      </c>
      <c r="I399">
        <v>3</v>
      </c>
      <c r="M399">
        <v>16</v>
      </c>
      <c r="N399" s="9">
        <f t="shared" si="12"/>
        <v>0.96761980583422291</v>
      </c>
      <c r="O399" t="str">
        <f t="shared" si="11"/>
        <v>Z</v>
      </c>
    </row>
    <row r="400" spans="1:15" x14ac:dyDescent="0.25">
      <c r="A400" t="s">
        <v>1762</v>
      </c>
      <c r="L400">
        <v>2</v>
      </c>
      <c r="M400">
        <v>16</v>
      </c>
      <c r="N400" s="9">
        <f t="shared" si="12"/>
        <v>1.0999438818457405</v>
      </c>
      <c r="O400" t="str">
        <f t="shared" si="11"/>
        <v>Z</v>
      </c>
    </row>
    <row r="401" spans="1:15" x14ac:dyDescent="0.25">
      <c r="A401" t="s">
        <v>1598</v>
      </c>
      <c r="K401">
        <v>24</v>
      </c>
      <c r="N401" s="9" t="str">
        <f t="shared" si="12"/>
        <v>200</v>
      </c>
      <c r="O401" t="str">
        <f t="shared" si="11"/>
        <v>Z</v>
      </c>
    </row>
    <row r="402" spans="1:15" x14ac:dyDescent="0.25">
      <c r="A402" t="s">
        <v>766</v>
      </c>
      <c r="D402">
        <v>12</v>
      </c>
      <c r="K402">
        <v>12</v>
      </c>
      <c r="N402" s="9">
        <f t="shared" si="12"/>
        <v>0</v>
      </c>
      <c r="O402" t="str">
        <f t="shared" si="11"/>
        <v>X</v>
      </c>
    </row>
    <row r="403" spans="1:15" x14ac:dyDescent="0.25">
      <c r="A403" t="s">
        <v>1583</v>
      </c>
      <c r="K403">
        <v>12</v>
      </c>
      <c r="N403" s="9" t="str">
        <f t="shared" si="12"/>
        <v>200</v>
      </c>
      <c r="O403" t="str">
        <f t="shared" si="11"/>
        <v>Z</v>
      </c>
    </row>
    <row r="404" spans="1:15" x14ac:dyDescent="0.25">
      <c r="A404" t="s">
        <v>1582</v>
      </c>
      <c r="K404">
        <v>12</v>
      </c>
      <c r="N404" s="9" t="str">
        <f t="shared" si="12"/>
        <v>200</v>
      </c>
      <c r="O404" t="str">
        <f t="shared" si="11"/>
        <v>Z</v>
      </c>
    </row>
    <row r="405" spans="1:15" x14ac:dyDescent="0.25">
      <c r="A405" t="s">
        <v>228</v>
      </c>
      <c r="B405">
        <v>6</v>
      </c>
      <c r="F405">
        <v>6</v>
      </c>
      <c r="L405">
        <v>6</v>
      </c>
      <c r="M405">
        <v>3</v>
      </c>
      <c r="N405" s="9">
        <f t="shared" si="12"/>
        <v>0.2857142857142857</v>
      </c>
      <c r="O405" t="str">
        <f t="shared" si="11"/>
        <v>Y</v>
      </c>
    </row>
    <row r="406" spans="1:15" x14ac:dyDescent="0.25">
      <c r="A406" t="s">
        <v>502</v>
      </c>
      <c r="B406">
        <v>18</v>
      </c>
      <c r="G406">
        <v>3</v>
      </c>
      <c r="K406">
        <v>6</v>
      </c>
      <c r="L406">
        <v>2</v>
      </c>
      <c r="N406" s="9">
        <f t="shared" si="12"/>
        <v>1.0159255077693954</v>
      </c>
      <c r="O406" t="str">
        <f t="shared" si="11"/>
        <v>Z</v>
      </c>
    </row>
    <row r="407" spans="1:15" x14ac:dyDescent="0.25">
      <c r="A407" t="s">
        <v>875</v>
      </c>
      <c r="E407">
        <v>36</v>
      </c>
      <c r="H407">
        <v>36</v>
      </c>
      <c r="I407">
        <v>72</v>
      </c>
      <c r="N407" s="9">
        <f t="shared" si="12"/>
        <v>0.43301270189221935</v>
      </c>
      <c r="O407" t="str">
        <f t="shared" si="11"/>
        <v>Z</v>
      </c>
    </row>
    <row r="408" spans="1:15" x14ac:dyDescent="0.25">
      <c r="A408" t="s">
        <v>538</v>
      </c>
      <c r="B408">
        <v>6</v>
      </c>
      <c r="D408">
        <v>6</v>
      </c>
      <c r="F408">
        <v>6</v>
      </c>
      <c r="K408">
        <v>6</v>
      </c>
      <c r="N408" s="9">
        <f t="shared" si="12"/>
        <v>0</v>
      </c>
      <c r="O408" t="str">
        <f t="shared" si="11"/>
        <v>X</v>
      </c>
    </row>
    <row r="409" spans="1:15" x14ac:dyDescent="0.25">
      <c r="A409" t="s">
        <v>563</v>
      </c>
      <c r="B409">
        <v>8</v>
      </c>
      <c r="E409">
        <v>8</v>
      </c>
      <c r="F409">
        <v>8</v>
      </c>
      <c r="G409">
        <v>19</v>
      </c>
      <c r="I409">
        <v>8</v>
      </c>
      <c r="K409">
        <v>16</v>
      </c>
      <c r="L409">
        <v>8</v>
      </c>
      <c r="N409" s="9">
        <f t="shared" si="12"/>
        <v>0.44013465952878394</v>
      </c>
      <c r="O409" t="str">
        <f t="shared" ref="O409:O472" si="13">IFERROR(IF(N409&lt;$C$3,$B$3,IF(N409&lt;$C$4,$B$4,$B$5)),"-")</f>
        <v>Z</v>
      </c>
    </row>
    <row r="410" spans="1:15" x14ac:dyDescent="0.25">
      <c r="A410" t="s">
        <v>27</v>
      </c>
      <c r="L410">
        <v>12</v>
      </c>
      <c r="N410" s="9" t="str">
        <f t="shared" ref="N410:N473" si="14">IFERROR(_xlfn.STDEV.S(B410:M410)/AVERAGE(B410:M410),"200")</f>
        <v>200</v>
      </c>
      <c r="O410" t="str">
        <f t="shared" si="13"/>
        <v>Z</v>
      </c>
    </row>
    <row r="411" spans="1:15" x14ac:dyDescent="0.25">
      <c r="A411" t="s">
        <v>1192</v>
      </c>
      <c r="H411">
        <v>5</v>
      </c>
      <c r="N411" s="9" t="str">
        <f t="shared" si="14"/>
        <v>200</v>
      </c>
      <c r="O411" t="str">
        <f t="shared" si="13"/>
        <v>Z</v>
      </c>
    </row>
    <row r="412" spans="1:15" x14ac:dyDescent="0.25">
      <c r="A412" t="s">
        <v>688</v>
      </c>
      <c r="C412">
        <v>6</v>
      </c>
      <c r="G412">
        <v>6</v>
      </c>
      <c r="H412">
        <v>6</v>
      </c>
      <c r="N412" s="9">
        <f t="shared" si="14"/>
        <v>0</v>
      </c>
      <c r="O412" t="str">
        <f t="shared" si="13"/>
        <v>X</v>
      </c>
    </row>
    <row r="413" spans="1:15" x14ac:dyDescent="0.25">
      <c r="A413" t="s">
        <v>1777</v>
      </c>
      <c r="L413">
        <v>4</v>
      </c>
      <c r="N413" s="9" t="str">
        <f t="shared" si="14"/>
        <v>200</v>
      </c>
      <c r="O413" t="str">
        <f t="shared" si="13"/>
        <v>Z</v>
      </c>
    </row>
    <row r="414" spans="1:15" x14ac:dyDescent="0.25">
      <c r="A414" t="s">
        <v>1124</v>
      </c>
      <c r="G414">
        <v>24</v>
      </c>
      <c r="H414">
        <v>24</v>
      </c>
      <c r="N414" s="9">
        <f t="shared" si="14"/>
        <v>0</v>
      </c>
      <c r="O414" t="str">
        <f t="shared" si="13"/>
        <v>X</v>
      </c>
    </row>
    <row r="415" spans="1:15" x14ac:dyDescent="0.25">
      <c r="A415" t="s">
        <v>1746</v>
      </c>
      <c r="L415">
        <v>12</v>
      </c>
      <c r="N415" s="9" t="str">
        <f t="shared" si="14"/>
        <v>200</v>
      </c>
      <c r="O415" t="str">
        <f t="shared" si="13"/>
        <v>Z</v>
      </c>
    </row>
    <row r="416" spans="1:15" x14ac:dyDescent="0.25">
      <c r="A416" t="s">
        <v>1693</v>
      </c>
      <c r="K416">
        <v>2</v>
      </c>
      <c r="N416" s="9" t="str">
        <f t="shared" si="14"/>
        <v>200</v>
      </c>
      <c r="O416" t="str">
        <f t="shared" si="13"/>
        <v>Z</v>
      </c>
    </row>
    <row r="417" spans="1:15" x14ac:dyDescent="0.25">
      <c r="A417" t="s">
        <v>1325</v>
      </c>
      <c r="I417">
        <v>6</v>
      </c>
      <c r="N417" s="9" t="str">
        <f t="shared" si="14"/>
        <v>200</v>
      </c>
      <c r="O417" t="str">
        <f t="shared" si="13"/>
        <v>Z</v>
      </c>
    </row>
    <row r="418" spans="1:15" x14ac:dyDescent="0.25">
      <c r="A418" t="s">
        <v>1162</v>
      </c>
      <c r="G418">
        <v>8</v>
      </c>
      <c r="H418">
        <v>16</v>
      </c>
      <c r="J418">
        <v>24</v>
      </c>
      <c r="K418">
        <v>24</v>
      </c>
      <c r="L418">
        <v>40</v>
      </c>
      <c r="N418" s="9">
        <f t="shared" si="14"/>
        <v>0.52972846336397594</v>
      </c>
      <c r="O418" t="str">
        <f t="shared" si="13"/>
        <v>Z</v>
      </c>
    </row>
    <row r="419" spans="1:15" x14ac:dyDescent="0.25">
      <c r="A419" t="s">
        <v>1165</v>
      </c>
      <c r="G419">
        <v>8</v>
      </c>
      <c r="H419">
        <v>16</v>
      </c>
      <c r="J419">
        <v>24</v>
      </c>
      <c r="K419">
        <v>24</v>
      </c>
      <c r="L419">
        <v>24</v>
      </c>
      <c r="N419" s="9">
        <f t="shared" si="14"/>
        <v>0.37267799624996489</v>
      </c>
      <c r="O419" t="str">
        <f t="shared" si="13"/>
        <v>Z</v>
      </c>
    </row>
    <row r="420" spans="1:15" x14ac:dyDescent="0.25">
      <c r="A420" t="s">
        <v>815</v>
      </c>
      <c r="D420">
        <v>12</v>
      </c>
      <c r="N420" s="9" t="str">
        <f t="shared" si="14"/>
        <v>200</v>
      </c>
      <c r="O420" t="str">
        <f t="shared" si="13"/>
        <v>Z</v>
      </c>
    </row>
    <row r="421" spans="1:15" x14ac:dyDescent="0.25">
      <c r="A421" t="s">
        <v>460</v>
      </c>
      <c r="B421">
        <v>36</v>
      </c>
      <c r="C421">
        <v>12</v>
      </c>
      <c r="D421">
        <v>12</v>
      </c>
      <c r="F421">
        <v>76</v>
      </c>
      <c r="H421">
        <v>12</v>
      </c>
      <c r="I421">
        <v>12</v>
      </c>
      <c r="K421">
        <v>24</v>
      </c>
      <c r="M421">
        <v>12</v>
      </c>
      <c r="N421" s="9">
        <f t="shared" si="14"/>
        <v>0.92124589364026843</v>
      </c>
      <c r="O421" t="str">
        <f t="shared" si="13"/>
        <v>Z</v>
      </c>
    </row>
    <row r="422" spans="1:15" x14ac:dyDescent="0.25">
      <c r="A422" t="s">
        <v>1606</v>
      </c>
      <c r="K422">
        <v>8</v>
      </c>
      <c r="M422">
        <v>4</v>
      </c>
      <c r="N422" s="9">
        <f t="shared" si="14"/>
        <v>0.47140452079103173</v>
      </c>
      <c r="O422" t="str">
        <f t="shared" si="13"/>
        <v>Z</v>
      </c>
    </row>
    <row r="423" spans="1:15" x14ac:dyDescent="0.25">
      <c r="A423" t="s">
        <v>573</v>
      </c>
      <c r="B423">
        <v>12</v>
      </c>
      <c r="D423">
        <v>12</v>
      </c>
      <c r="N423" s="9">
        <f t="shared" si="14"/>
        <v>0</v>
      </c>
      <c r="O423" t="str">
        <f t="shared" si="13"/>
        <v>X</v>
      </c>
    </row>
    <row r="424" spans="1:15" x14ac:dyDescent="0.25">
      <c r="A424" t="s">
        <v>432</v>
      </c>
      <c r="B424">
        <v>2</v>
      </c>
      <c r="C424">
        <v>10</v>
      </c>
      <c r="F424">
        <v>2</v>
      </c>
      <c r="G424">
        <v>10</v>
      </c>
      <c r="K424">
        <v>10</v>
      </c>
      <c r="N424" s="9">
        <f t="shared" si="14"/>
        <v>0.64437947941784257</v>
      </c>
      <c r="O424" t="str">
        <f t="shared" si="13"/>
        <v>Z</v>
      </c>
    </row>
    <row r="425" spans="1:15" x14ac:dyDescent="0.25">
      <c r="A425" t="s">
        <v>1394</v>
      </c>
      <c r="I425">
        <v>6</v>
      </c>
      <c r="N425" s="9" t="str">
        <f t="shared" si="14"/>
        <v>200</v>
      </c>
      <c r="O425" t="str">
        <f t="shared" si="13"/>
        <v>Z</v>
      </c>
    </row>
    <row r="426" spans="1:15" x14ac:dyDescent="0.25">
      <c r="A426" t="s">
        <v>647</v>
      </c>
      <c r="C426">
        <v>2</v>
      </c>
      <c r="E426">
        <v>6</v>
      </c>
      <c r="H426">
        <v>2</v>
      </c>
      <c r="K426">
        <v>10</v>
      </c>
      <c r="N426" s="9">
        <f t="shared" si="14"/>
        <v>0.76594168620507053</v>
      </c>
      <c r="O426" t="str">
        <f t="shared" si="13"/>
        <v>Z</v>
      </c>
    </row>
    <row r="427" spans="1:15" x14ac:dyDescent="0.25">
      <c r="A427" t="s">
        <v>257</v>
      </c>
      <c r="D427">
        <v>6</v>
      </c>
      <c r="E427">
        <v>2</v>
      </c>
      <c r="I427">
        <v>6</v>
      </c>
      <c r="K427">
        <v>14</v>
      </c>
      <c r="L427">
        <v>14</v>
      </c>
      <c r="N427" s="9">
        <f t="shared" si="14"/>
        <v>0.63887656499993994</v>
      </c>
      <c r="O427" t="str">
        <f t="shared" si="13"/>
        <v>Z</v>
      </c>
    </row>
    <row r="428" spans="1:15" x14ac:dyDescent="0.25">
      <c r="A428" t="s">
        <v>649</v>
      </c>
      <c r="C428">
        <v>8</v>
      </c>
      <c r="F428">
        <v>10</v>
      </c>
      <c r="I428">
        <v>10</v>
      </c>
      <c r="L428">
        <v>10</v>
      </c>
      <c r="N428" s="9">
        <f t="shared" si="14"/>
        <v>0.10526315789473684</v>
      </c>
      <c r="O428" t="str">
        <f t="shared" si="13"/>
        <v>Y</v>
      </c>
    </row>
    <row r="429" spans="1:15" x14ac:dyDescent="0.25">
      <c r="A429" t="s">
        <v>1395</v>
      </c>
      <c r="I429">
        <v>8</v>
      </c>
      <c r="L429">
        <v>10</v>
      </c>
      <c r="N429" s="9">
        <f t="shared" si="14"/>
        <v>0.15713484026367724</v>
      </c>
      <c r="O429" t="str">
        <f t="shared" si="13"/>
        <v>Y</v>
      </c>
    </row>
    <row r="430" spans="1:15" x14ac:dyDescent="0.25">
      <c r="A430" t="s">
        <v>652</v>
      </c>
      <c r="C430">
        <v>4</v>
      </c>
      <c r="L430">
        <v>2</v>
      </c>
      <c r="N430" s="9">
        <f t="shared" si="14"/>
        <v>0.47140452079103173</v>
      </c>
      <c r="O430" t="str">
        <f t="shared" si="13"/>
        <v>Z</v>
      </c>
    </row>
    <row r="431" spans="1:15" x14ac:dyDescent="0.25">
      <c r="A431" t="s">
        <v>1110</v>
      </c>
      <c r="G431">
        <v>1</v>
      </c>
      <c r="K431">
        <v>4</v>
      </c>
      <c r="N431" s="9">
        <f t="shared" si="14"/>
        <v>0.84852813742385691</v>
      </c>
      <c r="O431" t="str">
        <f t="shared" si="13"/>
        <v>Z</v>
      </c>
    </row>
    <row r="432" spans="1:15" x14ac:dyDescent="0.25">
      <c r="A432" t="s">
        <v>1097</v>
      </c>
      <c r="G432">
        <v>1</v>
      </c>
      <c r="H432">
        <v>2</v>
      </c>
      <c r="L432">
        <v>22</v>
      </c>
      <c r="N432" s="9">
        <f t="shared" si="14"/>
        <v>1.4215484515133487</v>
      </c>
      <c r="O432" t="str">
        <f t="shared" si="13"/>
        <v>Z</v>
      </c>
    </row>
    <row r="433" spans="1:15" x14ac:dyDescent="0.25">
      <c r="A433" t="s">
        <v>1617</v>
      </c>
      <c r="K433">
        <v>10</v>
      </c>
      <c r="N433" s="9" t="str">
        <f t="shared" si="14"/>
        <v>200</v>
      </c>
      <c r="O433" t="str">
        <f t="shared" si="13"/>
        <v>Z</v>
      </c>
    </row>
    <row r="434" spans="1:15" x14ac:dyDescent="0.25">
      <c r="A434" t="s">
        <v>891</v>
      </c>
      <c r="E434">
        <v>2</v>
      </c>
      <c r="K434">
        <v>10</v>
      </c>
      <c r="N434" s="9">
        <f t="shared" si="14"/>
        <v>0.94280904158206347</v>
      </c>
      <c r="O434" t="str">
        <f t="shared" si="13"/>
        <v>Z</v>
      </c>
    </row>
    <row r="435" spans="1:15" x14ac:dyDescent="0.25">
      <c r="A435" t="s">
        <v>651</v>
      </c>
      <c r="C435">
        <v>4</v>
      </c>
      <c r="F435">
        <v>2</v>
      </c>
      <c r="K435">
        <v>10</v>
      </c>
      <c r="N435" s="9">
        <f t="shared" si="14"/>
        <v>0.7806247497997999</v>
      </c>
      <c r="O435" t="str">
        <f t="shared" si="13"/>
        <v>Z</v>
      </c>
    </row>
    <row r="436" spans="1:15" x14ac:dyDescent="0.25">
      <c r="A436" t="s">
        <v>653</v>
      </c>
      <c r="C436">
        <v>10</v>
      </c>
      <c r="E436">
        <v>2</v>
      </c>
      <c r="H436">
        <v>2</v>
      </c>
      <c r="K436">
        <v>10</v>
      </c>
      <c r="N436" s="9">
        <f t="shared" si="14"/>
        <v>0.76980035891950094</v>
      </c>
      <c r="O436" t="str">
        <f t="shared" si="13"/>
        <v>Z</v>
      </c>
    </row>
    <row r="437" spans="1:15" x14ac:dyDescent="0.25">
      <c r="A437" t="s">
        <v>1719</v>
      </c>
      <c r="L437">
        <v>1</v>
      </c>
      <c r="N437" s="9" t="str">
        <f t="shared" si="14"/>
        <v>200</v>
      </c>
      <c r="O437" t="str">
        <f t="shared" si="13"/>
        <v>Z</v>
      </c>
    </row>
    <row r="438" spans="1:15" x14ac:dyDescent="0.25">
      <c r="A438" t="s">
        <v>50</v>
      </c>
      <c r="E438">
        <v>4</v>
      </c>
      <c r="F438">
        <v>20</v>
      </c>
      <c r="G438">
        <v>8</v>
      </c>
      <c r="H438">
        <v>22</v>
      </c>
      <c r="I438">
        <v>10</v>
      </c>
      <c r="K438">
        <v>12</v>
      </c>
      <c r="L438">
        <v>2</v>
      </c>
      <c r="N438" s="9">
        <f t="shared" si="14"/>
        <v>0.6783977720678438</v>
      </c>
      <c r="O438" t="str">
        <f t="shared" si="13"/>
        <v>Z</v>
      </c>
    </row>
    <row r="439" spans="1:15" x14ac:dyDescent="0.25">
      <c r="A439" t="s">
        <v>650</v>
      </c>
      <c r="C439">
        <v>8</v>
      </c>
      <c r="F439">
        <v>12</v>
      </c>
      <c r="K439">
        <v>10</v>
      </c>
      <c r="L439">
        <v>10</v>
      </c>
      <c r="N439" s="9">
        <f t="shared" si="14"/>
        <v>0.16329931618554522</v>
      </c>
      <c r="O439" t="str">
        <f t="shared" si="13"/>
        <v>Y</v>
      </c>
    </row>
    <row r="440" spans="1:15" x14ac:dyDescent="0.25">
      <c r="A440" t="s">
        <v>1392</v>
      </c>
      <c r="I440">
        <v>20</v>
      </c>
      <c r="L440">
        <v>2</v>
      </c>
      <c r="N440" s="9">
        <f t="shared" si="14"/>
        <v>1.1570838237598051</v>
      </c>
      <c r="O440" t="str">
        <f t="shared" si="13"/>
        <v>Z</v>
      </c>
    </row>
    <row r="441" spans="1:15" x14ac:dyDescent="0.25">
      <c r="A441" t="s">
        <v>720</v>
      </c>
      <c r="D441">
        <v>2</v>
      </c>
      <c r="L441">
        <v>6</v>
      </c>
      <c r="N441" s="9">
        <f t="shared" si="14"/>
        <v>0.70710678118654757</v>
      </c>
      <c r="O441" t="str">
        <f t="shared" si="13"/>
        <v>Z</v>
      </c>
    </row>
    <row r="442" spans="1:15" x14ac:dyDescent="0.25">
      <c r="A442" t="s">
        <v>880</v>
      </c>
      <c r="E442">
        <v>2</v>
      </c>
      <c r="K442">
        <v>10</v>
      </c>
      <c r="N442" s="9">
        <f t="shared" si="14"/>
        <v>0.94280904158206347</v>
      </c>
      <c r="O442" t="str">
        <f t="shared" si="13"/>
        <v>Z</v>
      </c>
    </row>
    <row r="443" spans="1:15" x14ac:dyDescent="0.25">
      <c r="A443" t="s">
        <v>499</v>
      </c>
      <c r="B443">
        <v>1</v>
      </c>
      <c r="N443" s="9" t="str">
        <f t="shared" si="14"/>
        <v>200</v>
      </c>
      <c r="O443" t="str">
        <f t="shared" si="13"/>
        <v>Z</v>
      </c>
    </row>
    <row r="444" spans="1:15" x14ac:dyDescent="0.25">
      <c r="A444" t="s">
        <v>1735</v>
      </c>
      <c r="L444">
        <v>14</v>
      </c>
      <c r="N444" s="9" t="str">
        <f t="shared" si="14"/>
        <v>200</v>
      </c>
      <c r="O444" t="str">
        <f t="shared" si="13"/>
        <v>Z</v>
      </c>
    </row>
    <row r="445" spans="1:15" x14ac:dyDescent="0.25">
      <c r="A445" t="s">
        <v>501</v>
      </c>
      <c r="B445">
        <v>1</v>
      </c>
      <c r="D445">
        <v>2</v>
      </c>
      <c r="E445">
        <v>2</v>
      </c>
      <c r="I445">
        <v>4</v>
      </c>
      <c r="L445">
        <v>6</v>
      </c>
      <c r="N445" s="9">
        <f t="shared" si="14"/>
        <v>0.66666666666666663</v>
      </c>
      <c r="O445" t="str">
        <f t="shared" si="13"/>
        <v>Z</v>
      </c>
    </row>
    <row r="446" spans="1:15" x14ac:dyDescent="0.25">
      <c r="A446" t="s">
        <v>1681</v>
      </c>
      <c r="K446">
        <v>6</v>
      </c>
      <c r="L446">
        <v>2</v>
      </c>
      <c r="N446" s="9">
        <f t="shared" si="14"/>
        <v>0.70710678118654757</v>
      </c>
      <c r="O446" t="str">
        <f t="shared" si="13"/>
        <v>Z</v>
      </c>
    </row>
    <row r="447" spans="1:15" x14ac:dyDescent="0.25">
      <c r="A447" t="s">
        <v>500</v>
      </c>
      <c r="B447">
        <v>2</v>
      </c>
      <c r="C447">
        <v>2</v>
      </c>
      <c r="D447">
        <v>2</v>
      </c>
      <c r="E447">
        <v>12</v>
      </c>
      <c r="F447">
        <v>10</v>
      </c>
      <c r="H447">
        <v>6</v>
      </c>
      <c r="I447">
        <v>2</v>
      </c>
      <c r="K447">
        <v>2</v>
      </c>
      <c r="M447">
        <v>4</v>
      </c>
      <c r="N447" s="9">
        <f t="shared" si="14"/>
        <v>0.82992500275873216</v>
      </c>
      <c r="O447" t="str">
        <f t="shared" si="13"/>
        <v>Z</v>
      </c>
    </row>
    <row r="448" spans="1:15" x14ac:dyDescent="0.25">
      <c r="A448" t="s">
        <v>1040</v>
      </c>
      <c r="F448">
        <v>4</v>
      </c>
      <c r="J448">
        <v>4</v>
      </c>
      <c r="N448" s="9">
        <f t="shared" si="14"/>
        <v>0</v>
      </c>
      <c r="O448" t="str">
        <f t="shared" si="13"/>
        <v>X</v>
      </c>
    </row>
    <row r="449" spans="1:15" x14ac:dyDescent="0.25">
      <c r="A449" t="s">
        <v>1525</v>
      </c>
      <c r="J449">
        <v>4</v>
      </c>
      <c r="N449" s="9" t="str">
        <f t="shared" si="14"/>
        <v>200</v>
      </c>
      <c r="O449" t="str">
        <f t="shared" si="13"/>
        <v>Z</v>
      </c>
    </row>
    <row r="450" spans="1:15" x14ac:dyDescent="0.25">
      <c r="A450" t="s">
        <v>655</v>
      </c>
      <c r="C450">
        <v>4</v>
      </c>
      <c r="I450">
        <v>4</v>
      </c>
      <c r="K450">
        <v>4</v>
      </c>
      <c r="N450" s="9">
        <f t="shared" si="14"/>
        <v>0</v>
      </c>
      <c r="O450" t="str">
        <f t="shared" si="13"/>
        <v>X</v>
      </c>
    </row>
    <row r="451" spans="1:15" x14ac:dyDescent="0.25">
      <c r="A451" t="s">
        <v>854</v>
      </c>
      <c r="E451">
        <v>40</v>
      </c>
      <c r="I451">
        <v>20</v>
      </c>
      <c r="K451">
        <v>40</v>
      </c>
      <c r="L451">
        <v>40</v>
      </c>
      <c r="M451">
        <v>40</v>
      </c>
      <c r="N451" s="9">
        <f t="shared" si="14"/>
        <v>0.24845199749997665</v>
      </c>
      <c r="O451" t="str">
        <f t="shared" si="13"/>
        <v>Y</v>
      </c>
    </row>
    <row r="452" spans="1:15" x14ac:dyDescent="0.25">
      <c r="A452" t="s">
        <v>1599</v>
      </c>
      <c r="K452">
        <v>96</v>
      </c>
      <c r="N452" s="9" t="str">
        <f t="shared" si="14"/>
        <v>200</v>
      </c>
      <c r="O452" t="str">
        <f t="shared" si="13"/>
        <v>Z</v>
      </c>
    </row>
    <row r="453" spans="1:15" x14ac:dyDescent="0.25">
      <c r="A453" t="s">
        <v>1281</v>
      </c>
      <c r="H453">
        <v>6</v>
      </c>
      <c r="K453">
        <v>30</v>
      </c>
      <c r="N453" s="9">
        <f t="shared" si="14"/>
        <v>0.94280904158206325</v>
      </c>
      <c r="O453" t="str">
        <f t="shared" si="13"/>
        <v>Z</v>
      </c>
    </row>
    <row r="454" spans="1:15" x14ac:dyDescent="0.25">
      <c r="A454" t="s">
        <v>1245</v>
      </c>
      <c r="H454">
        <v>12</v>
      </c>
      <c r="K454">
        <v>42</v>
      </c>
      <c r="N454" s="9">
        <f t="shared" si="14"/>
        <v>0.78567420131838617</v>
      </c>
      <c r="O454" t="str">
        <f t="shared" si="13"/>
        <v>Z</v>
      </c>
    </row>
    <row r="455" spans="1:15" x14ac:dyDescent="0.25">
      <c r="A455" t="s">
        <v>1246</v>
      </c>
      <c r="H455">
        <v>12</v>
      </c>
      <c r="K455">
        <v>18</v>
      </c>
      <c r="N455" s="9">
        <f t="shared" si="14"/>
        <v>0.28284271247461901</v>
      </c>
      <c r="O455" t="str">
        <f t="shared" si="13"/>
        <v>Y</v>
      </c>
    </row>
    <row r="456" spans="1:15" x14ac:dyDescent="0.25">
      <c r="A456" t="s">
        <v>1241</v>
      </c>
      <c r="H456">
        <v>18</v>
      </c>
      <c r="I456">
        <v>6</v>
      </c>
      <c r="N456" s="9">
        <f t="shared" si="14"/>
        <v>0.70710678118654746</v>
      </c>
      <c r="O456" t="str">
        <f t="shared" si="13"/>
        <v>Z</v>
      </c>
    </row>
    <row r="457" spans="1:15" x14ac:dyDescent="0.25">
      <c r="A457" t="s">
        <v>1243</v>
      </c>
      <c r="H457">
        <v>18</v>
      </c>
      <c r="I457">
        <v>6</v>
      </c>
      <c r="N457" s="9">
        <f t="shared" si="14"/>
        <v>0.70710678118654746</v>
      </c>
      <c r="O457" t="str">
        <f t="shared" si="13"/>
        <v>Z</v>
      </c>
    </row>
    <row r="458" spans="1:15" x14ac:dyDescent="0.25">
      <c r="A458" t="s">
        <v>1207</v>
      </c>
      <c r="H458">
        <v>12</v>
      </c>
      <c r="K458">
        <v>12</v>
      </c>
      <c r="L458">
        <v>6</v>
      </c>
      <c r="N458" s="9">
        <f t="shared" si="14"/>
        <v>0.34641016151377546</v>
      </c>
      <c r="O458" t="str">
        <f t="shared" si="13"/>
        <v>Z</v>
      </c>
    </row>
    <row r="459" spans="1:15" x14ac:dyDescent="0.25">
      <c r="A459" t="s">
        <v>1244</v>
      </c>
      <c r="H459">
        <v>18</v>
      </c>
      <c r="I459">
        <v>6</v>
      </c>
      <c r="L459">
        <v>12</v>
      </c>
      <c r="N459" s="9">
        <f t="shared" si="14"/>
        <v>0.5</v>
      </c>
      <c r="O459" t="str">
        <f t="shared" si="13"/>
        <v>Z</v>
      </c>
    </row>
    <row r="460" spans="1:15" x14ac:dyDescent="0.25">
      <c r="A460" t="s">
        <v>1240</v>
      </c>
      <c r="H460">
        <v>6</v>
      </c>
      <c r="N460" s="9" t="str">
        <f t="shared" si="14"/>
        <v>200</v>
      </c>
      <c r="O460" t="str">
        <f t="shared" si="13"/>
        <v>Z</v>
      </c>
    </row>
    <row r="461" spans="1:15" x14ac:dyDescent="0.25">
      <c r="A461" t="s">
        <v>1239</v>
      </c>
      <c r="H461">
        <v>6</v>
      </c>
      <c r="N461" s="9" t="str">
        <f t="shared" si="14"/>
        <v>200</v>
      </c>
      <c r="O461" t="str">
        <f t="shared" si="13"/>
        <v>Z</v>
      </c>
    </row>
    <row r="462" spans="1:15" x14ac:dyDescent="0.25">
      <c r="A462" t="s">
        <v>1242</v>
      </c>
      <c r="H462">
        <v>6</v>
      </c>
      <c r="N462" s="9" t="str">
        <f t="shared" si="14"/>
        <v>200</v>
      </c>
      <c r="O462" t="str">
        <f t="shared" si="13"/>
        <v>Z</v>
      </c>
    </row>
    <row r="463" spans="1:15" x14ac:dyDescent="0.25">
      <c r="A463" t="s">
        <v>692</v>
      </c>
      <c r="C463">
        <v>40</v>
      </c>
      <c r="E463">
        <v>12</v>
      </c>
      <c r="N463" s="9">
        <f t="shared" si="14"/>
        <v>0.76149961050858961</v>
      </c>
      <c r="O463" t="str">
        <f t="shared" si="13"/>
        <v>Z</v>
      </c>
    </row>
    <row r="464" spans="1:15" x14ac:dyDescent="0.25">
      <c r="A464" t="s">
        <v>202</v>
      </c>
      <c r="C464">
        <v>6</v>
      </c>
      <c r="D464">
        <v>18</v>
      </c>
      <c r="E464">
        <v>6</v>
      </c>
      <c r="N464" s="9">
        <f t="shared" si="14"/>
        <v>0.69282032302755092</v>
      </c>
      <c r="O464" t="str">
        <f t="shared" si="13"/>
        <v>Z</v>
      </c>
    </row>
    <row r="465" spans="1:15" x14ac:dyDescent="0.25">
      <c r="A465" t="s">
        <v>431</v>
      </c>
      <c r="B465">
        <v>48</v>
      </c>
      <c r="D465">
        <v>12</v>
      </c>
      <c r="N465" s="9">
        <f t="shared" si="14"/>
        <v>0.84852813742385702</v>
      </c>
      <c r="O465" t="str">
        <f t="shared" si="13"/>
        <v>Z</v>
      </c>
    </row>
    <row r="466" spans="1:15" x14ac:dyDescent="0.25">
      <c r="A466" t="s">
        <v>637</v>
      </c>
      <c r="C466">
        <v>12</v>
      </c>
      <c r="D466">
        <v>6</v>
      </c>
      <c r="N466" s="9">
        <f t="shared" si="14"/>
        <v>0.47140452079103162</v>
      </c>
      <c r="O466" t="str">
        <f t="shared" si="13"/>
        <v>Z</v>
      </c>
    </row>
    <row r="467" spans="1:15" x14ac:dyDescent="0.25">
      <c r="A467" t="s">
        <v>430</v>
      </c>
      <c r="B467">
        <v>48</v>
      </c>
      <c r="C467">
        <v>12</v>
      </c>
      <c r="D467">
        <v>24</v>
      </c>
      <c r="N467" s="9">
        <f t="shared" si="14"/>
        <v>0.65465367070797709</v>
      </c>
      <c r="O467" t="str">
        <f t="shared" si="13"/>
        <v>Z</v>
      </c>
    </row>
    <row r="468" spans="1:15" x14ac:dyDescent="0.25">
      <c r="A468" t="s">
        <v>736</v>
      </c>
      <c r="D468">
        <v>4</v>
      </c>
      <c r="N468" s="9" t="str">
        <f t="shared" si="14"/>
        <v>200</v>
      </c>
      <c r="O468" t="str">
        <f t="shared" si="13"/>
        <v>Z</v>
      </c>
    </row>
    <row r="469" spans="1:15" x14ac:dyDescent="0.25">
      <c r="A469" t="s">
        <v>323</v>
      </c>
      <c r="B469">
        <v>3</v>
      </c>
      <c r="D469">
        <v>12</v>
      </c>
      <c r="E469">
        <v>18</v>
      </c>
      <c r="F469">
        <v>84</v>
      </c>
      <c r="G469">
        <v>18</v>
      </c>
      <c r="H469">
        <v>27</v>
      </c>
      <c r="I469">
        <v>3</v>
      </c>
      <c r="J469">
        <v>3</v>
      </c>
      <c r="K469">
        <v>15</v>
      </c>
      <c r="L469">
        <v>12</v>
      </c>
      <c r="N469" s="9">
        <f t="shared" si="14"/>
        <v>1.229165621969937</v>
      </c>
      <c r="O469" t="str">
        <f t="shared" si="13"/>
        <v>Z</v>
      </c>
    </row>
    <row r="470" spans="1:15" x14ac:dyDescent="0.25">
      <c r="A470" t="s">
        <v>325</v>
      </c>
      <c r="B470">
        <v>3</v>
      </c>
      <c r="D470">
        <v>3</v>
      </c>
      <c r="F470">
        <v>69</v>
      </c>
      <c r="G470">
        <v>19</v>
      </c>
      <c r="H470">
        <v>12</v>
      </c>
      <c r="I470">
        <v>9</v>
      </c>
      <c r="K470">
        <v>6</v>
      </c>
      <c r="L470">
        <v>6</v>
      </c>
      <c r="N470" s="9">
        <f t="shared" si="14"/>
        <v>1.3925341313138584</v>
      </c>
      <c r="O470" t="str">
        <f t="shared" si="13"/>
        <v>Z</v>
      </c>
    </row>
    <row r="471" spans="1:15" x14ac:dyDescent="0.25">
      <c r="A471" t="s">
        <v>443</v>
      </c>
      <c r="B471">
        <v>3</v>
      </c>
      <c r="F471">
        <v>60</v>
      </c>
      <c r="G471">
        <v>6</v>
      </c>
      <c r="H471">
        <v>12</v>
      </c>
      <c r="I471">
        <v>9</v>
      </c>
      <c r="J471">
        <v>3</v>
      </c>
      <c r="K471">
        <v>6</v>
      </c>
      <c r="L471">
        <v>6</v>
      </c>
      <c r="N471" s="9">
        <f t="shared" si="14"/>
        <v>1.4606999400523042</v>
      </c>
      <c r="O471" t="str">
        <f t="shared" si="13"/>
        <v>Z</v>
      </c>
    </row>
    <row r="472" spans="1:15" x14ac:dyDescent="0.25">
      <c r="A472" t="s">
        <v>205</v>
      </c>
      <c r="B472">
        <v>3</v>
      </c>
      <c r="C472">
        <v>12</v>
      </c>
      <c r="E472">
        <v>12</v>
      </c>
      <c r="F472">
        <v>69</v>
      </c>
      <c r="H472">
        <v>15</v>
      </c>
      <c r="I472">
        <v>18</v>
      </c>
      <c r="J472">
        <v>21</v>
      </c>
      <c r="K472">
        <v>3</v>
      </c>
      <c r="L472">
        <v>21</v>
      </c>
      <c r="N472" s="9">
        <f t="shared" si="14"/>
        <v>1.0237590730804909</v>
      </c>
      <c r="O472" t="str">
        <f t="shared" si="13"/>
        <v>Z</v>
      </c>
    </row>
    <row r="473" spans="1:15" x14ac:dyDescent="0.25">
      <c r="A473" t="s">
        <v>1771</v>
      </c>
      <c r="L473">
        <v>12</v>
      </c>
      <c r="N473" s="9" t="str">
        <f t="shared" si="14"/>
        <v>200</v>
      </c>
      <c r="O473" t="str">
        <f t="shared" ref="O473:O536" si="15">IFERROR(IF(N473&lt;$C$3,$B$3,IF(N473&lt;$C$4,$B$4,$B$5)),"-")</f>
        <v>Z</v>
      </c>
    </row>
    <row r="474" spans="1:15" x14ac:dyDescent="0.25">
      <c r="A474" t="s">
        <v>1691</v>
      </c>
      <c r="K474">
        <v>12</v>
      </c>
      <c r="L474">
        <v>12</v>
      </c>
      <c r="N474" s="9">
        <f t="shared" ref="N474:N537" si="16">IFERROR(_xlfn.STDEV.S(B474:M474)/AVERAGE(B474:M474),"200")</f>
        <v>0</v>
      </c>
      <c r="O474" t="str">
        <f t="shared" si="15"/>
        <v>X</v>
      </c>
    </row>
    <row r="475" spans="1:15" x14ac:dyDescent="0.25">
      <c r="A475" t="s">
        <v>1770</v>
      </c>
      <c r="L475">
        <v>12</v>
      </c>
      <c r="N475" s="9" t="str">
        <f t="shared" si="16"/>
        <v>200</v>
      </c>
      <c r="O475" t="str">
        <f t="shared" si="15"/>
        <v>Z</v>
      </c>
    </row>
    <row r="476" spans="1:15" x14ac:dyDescent="0.25">
      <c r="A476" t="s">
        <v>1692</v>
      </c>
      <c r="K476">
        <v>12</v>
      </c>
      <c r="L476">
        <v>12</v>
      </c>
      <c r="N476" s="9">
        <f t="shared" si="16"/>
        <v>0</v>
      </c>
      <c r="O476" t="str">
        <f t="shared" si="15"/>
        <v>X</v>
      </c>
    </row>
    <row r="477" spans="1:15" x14ac:dyDescent="0.25">
      <c r="A477" t="s">
        <v>479</v>
      </c>
      <c r="B477">
        <v>10</v>
      </c>
      <c r="N477" s="9" t="str">
        <f t="shared" si="16"/>
        <v>200</v>
      </c>
      <c r="O477" t="str">
        <f t="shared" si="15"/>
        <v>Z</v>
      </c>
    </row>
    <row r="478" spans="1:15" x14ac:dyDescent="0.25">
      <c r="A478" t="s">
        <v>1090</v>
      </c>
      <c r="G478">
        <v>4</v>
      </c>
      <c r="N478" s="9" t="str">
        <f t="shared" si="16"/>
        <v>200</v>
      </c>
      <c r="O478" t="str">
        <f t="shared" si="15"/>
        <v>Z</v>
      </c>
    </row>
    <row r="479" spans="1:15" x14ac:dyDescent="0.25">
      <c r="A479" t="s">
        <v>1811</v>
      </c>
      <c r="M479">
        <v>24</v>
      </c>
      <c r="N479" s="9" t="str">
        <f t="shared" si="16"/>
        <v>200</v>
      </c>
      <c r="O479" t="str">
        <f t="shared" si="15"/>
        <v>Z</v>
      </c>
    </row>
    <row r="480" spans="1:15" x14ac:dyDescent="0.25">
      <c r="A480" t="s">
        <v>517</v>
      </c>
      <c r="B480">
        <v>12</v>
      </c>
      <c r="E480">
        <v>24</v>
      </c>
      <c r="H480">
        <v>24</v>
      </c>
      <c r="I480">
        <v>12</v>
      </c>
      <c r="N480" s="9">
        <f t="shared" si="16"/>
        <v>0.38490017945975047</v>
      </c>
      <c r="O480" t="str">
        <f t="shared" si="15"/>
        <v>Z</v>
      </c>
    </row>
    <row r="481" spans="1:15" x14ac:dyDescent="0.25">
      <c r="A481" t="s">
        <v>1539</v>
      </c>
      <c r="J481">
        <v>6</v>
      </c>
      <c r="K481">
        <v>12</v>
      </c>
      <c r="M481">
        <v>6</v>
      </c>
      <c r="N481" s="9">
        <f t="shared" si="16"/>
        <v>0.4330127018922193</v>
      </c>
      <c r="O481" t="str">
        <f t="shared" si="15"/>
        <v>Z</v>
      </c>
    </row>
    <row r="482" spans="1:15" x14ac:dyDescent="0.25">
      <c r="A482" t="s">
        <v>1664</v>
      </c>
      <c r="K482">
        <v>6</v>
      </c>
      <c r="L482">
        <v>6</v>
      </c>
      <c r="N482" s="9">
        <f t="shared" si="16"/>
        <v>0</v>
      </c>
      <c r="O482" t="str">
        <f t="shared" si="15"/>
        <v>X</v>
      </c>
    </row>
    <row r="483" spans="1:15" x14ac:dyDescent="0.25">
      <c r="A483" t="s">
        <v>1540</v>
      </c>
      <c r="J483">
        <v>6</v>
      </c>
      <c r="N483" s="9" t="str">
        <f t="shared" si="16"/>
        <v>200</v>
      </c>
      <c r="O483" t="str">
        <f t="shared" si="15"/>
        <v>Z</v>
      </c>
    </row>
    <row r="484" spans="1:15" x14ac:dyDescent="0.25">
      <c r="A484" t="s">
        <v>1542</v>
      </c>
      <c r="J484">
        <v>6</v>
      </c>
      <c r="K484">
        <v>6</v>
      </c>
      <c r="N484" s="9">
        <f t="shared" si="16"/>
        <v>0</v>
      </c>
      <c r="O484" t="str">
        <f t="shared" si="15"/>
        <v>X</v>
      </c>
    </row>
    <row r="485" spans="1:15" x14ac:dyDescent="0.25">
      <c r="A485" t="s">
        <v>1665</v>
      </c>
      <c r="K485">
        <v>6</v>
      </c>
      <c r="N485" s="9" t="str">
        <f t="shared" si="16"/>
        <v>200</v>
      </c>
      <c r="O485" t="str">
        <f t="shared" si="15"/>
        <v>Z</v>
      </c>
    </row>
    <row r="486" spans="1:15" x14ac:dyDescent="0.25">
      <c r="A486" t="s">
        <v>1543</v>
      </c>
      <c r="J486">
        <v>6</v>
      </c>
      <c r="N486" s="9" t="str">
        <f t="shared" si="16"/>
        <v>200</v>
      </c>
      <c r="O486" t="str">
        <f t="shared" si="15"/>
        <v>Z</v>
      </c>
    </row>
    <row r="487" spans="1:15" x14ac:dyDescent="0.25">
      <c r="A487" t="s">
        <v>1610</v>
      </c>
      <c r="K487">
        <v>12</v>
      </c>
      <c r="N487" s="9" t="str">
        <f t="shared" si="16"/>
        <v>200</v>
      </c>
      <c r="O487" t="str">
        <f t="shared" si="15"/>
        <v>Z</v>
      </c>
    </row>
    <row r="488" spans="1:15" x14ac:dyDescent="0.25">
      <c r="A488" t="s">
        <v>1736</v>
      </c>
      <c r="L488">
        <v>6</v>
      </c>
      <c r="N488" s="9" t="str">
        <f t="shared" si="16"/>
        <v>200</v>
      </c>
      <c r="O488" t="str">
        <f t="shared" si="15"/>
        <v>Z</v>
      </c>
    </row>
    <row r="489" spans="1:15" x14ac:dyDescent="0.25">
      <c r="A489" t="s">
        <v>1541</v>
      </c>
      <c r="J489">
        <v>6</v>
      </c>
      <c r="K489">
        <v>12</v>
      </c>
      <c r="N489" s="9">
        <f t="shared" si="16"/>
        <v>0.47140452079103162</v>
      </c>
      <c r="O489" t="str">
        <f t="shared" si="15"/>
        <v>Z</v>
      </c>
    </row>
    <row r="490" spans="1:15" x14ac:dyDescent="0.25">
      <c r="A490" t="s">
        <v>510</v>
      </c>
      <c r="B490">
        <v>12</v>
      </c>
      <c r="D490">
        <v>12</v>
      </c>
      <c r="G490">
        <v>3</v>
      </c>
      <c r="K490">
        <v>12</v>
      </c>
      <c r="N490" s="9">
        <f t="shared" si="16"/>
        <v>0.46153846153846156</v>
      </c>
      <c r="O490" t="str">
        <f t="shared" si="15"/>
        <v>Z</v>
      </c>
    </row>
    <row r="491" spans="1:15" x14ac:dyDescent="0.25">
      <c r="A491" t="s">
        <v>1489</v>
      </c>
      <c r="J491">
        <v>3</v>
      </c>
      <c r="N491" s="9" t="str">
        <f t="shared" si="16"/>
        <v>200</v>
      </c>
      <c r="O491" t="str">
        <f t="shared" si="15"/>
        <v>Z</v>
      </c>
    </row>
    <row r="492" spans="1:15" x14ac:dyDescent="0.25">
      <c r="A492" t="s">
        <v>661</v>
      </c>
      <c r="C492">
        <v>24</v>
      </c>
      <c r="N492" s="9" t="str">
        <f t="shared" si="16"/>
        <v>200</v>
      </c>
      <c r="O492" t="str">
        <f t="shared" si="15"/>
        <v>Z</v>
      </c>
    </row>
    <row r="493" spans="1:15" x14ac:dyDescent="0.25">
      <c r="A493" t="s">
        <v>663</v>
      </c>
      <c r="C493">
        <v>6</v>
      </c>
      <c r="E493">
        <v>30</v>
      </c>
      <c r="N493" s="9">
        <f t="shared" si="16"/>
        <v>0.94280904158206325</v>
      </c>
      <c r="O493" t="str">
        <f t="shared" si="15"/>
        <v>Z</v>
      </c>
    </row>
    <row r="494" spans="1:15" x14ac:dyDescent="0.25">
      <c r="A494" t="s">
        <v>447</v>
      </c>
      <c r="B494">
        <v>3</v>
      </c>
      <c r="N494" s="9" t="str">
        <f t="shared" si="16"/>
        <v>200</v>
      </c>
      <c r="O494" t="str">
        <f t="shared" si="15"/>
        <v>Z</v>
      </c>
    </row>
    <row r="495" spans="1:15" x14ac:dyDescent="0.25">
      <c r="A495" t="s">
        <v>602</v>
      </c>
      <c r="B495">
        <v>3</v>
      </c>
      <c r="F495">
        <v>12</v>
      </c>
      <c r="I495">
        <v>3</v>
      </c>
      <c r="J495">
        <v>3</v>
      </c>
      <c r="K495">
        <v>6</v>
      </c>
      <c r="N495" s="9">
        <f t="shared" si="16"/>
        <v>0.7243558228002942</v>
      </c>
      <c r="O495" t="str">
        <f t="shared" si="15"/>
        <v>Z</v>
      </c>
    </row>
    <row r="496" spans="1:15" x14ac:dyDescent="0.25">
      <c r="A496" t="s">
        <v>1266</v>
      </c>
      <c r="H496">
        <v>4</v>
      </c>
      <c r="N496" s="9" t="str">
        <f t="shared" si="16"/>
        <v>200</v>
      </c>
      <c r="O496" t="str">
        <f t="shared" si="15"/>
        <v>Z</v>
      </c>
    </row>
    <row r="497" spans="1:15" x14ac:dyDescent="0.25">
      <c r="A497" t="s">
        <v>870</v>
      </c>
      <c r="E497">
        <v>24</v>
      </c>
      <c r="F497">
        <v>12</v>
      </c>
      <c r="G497">
        <v>12</v>
      </c>
      <c r="I497">
        <v>12</v>
      </c>
      <c r="J497">
        <v>12</v>
      </c>
      <c r="N497" s="9">
        <f t="shared" si="16"/>
        <v>0.372677996249965</v>
      </c>
      <c r="O497" t="str">
        <f t="shared" si="15"/>
        <v>Z</v>
      </c>
    </row>
    <row r="498" spans="1:15" x14ac:dyDescent="0.25">
      <c r="A498" t="s">
        <v>868</v>
      </c>
      <c r="E498">
        <v>24</v>
      </c>
      <c r="F498">
        <v>12</v>
      </c>
      <c r="G498">
        <v>6</v>
      </c>
      <c r="N498" s="9">
        <f t="shared" si="16"/>
        <v>0.65465367070797709</v>
      </c>
      <c r="O498" t="str">
        <f t="shared" si="15"/>
        <v>Z</v>
      </c>
    </row>
    <row r="499" spans="1:15" x14ac:dyDescent="0.25">
      <c r="A499" t="s">
        <v>1111</v>
      </c>
      <c r="G499">
        <v>4</v>
      </c>
      <c r="N499" s="9" t="str">
        <f t="shared" si="16"/>
        <v>200</v>
      </c>
      <c r="O499" t="str">
        <f t="shared" si="15"/>
        <v>Z</v>
      </c>
    </row>
    <row r="500" spans="1:15" x14ac:dyDescent="0.25">
      <c r="A500" t="s">
        <v>1141</v>
      </c>
      <c r="G500">
        <v>4</v>
      </c>
      <c r="H500">
        <v>4</v>
      </c>
      <c r="N500" s="9">
        <f t="shared" si="16"/>
        <v>0</v>
      </c>
      <c r="O500" t="str">
        <f t="shared" si="15"/>
        <v>X</v>
      </c>
    </row>
    <row r="501" spans="1:15" x14ac:dyDescent="0.25">
      <c r="A501" t="s">
        <v>909</v>
      </c>
      <c r="E501">
        <v>8</v>
      </c>
      <c r="K501">
        <v>8</v>
      </c>
      <c r="L501">
        <v>12</v>
      </c>
      <c r="N501" s="9">
        <f t="shared" si="16"/>
        <v>0.24743582965269698</v>
      </c>
      <c r="O501" t="str">
        <f t="shared" si="15"/>
        <v>Y</v>
      </c>
    </row>
    <row r="502" spans="1:15" x14ac:dyDescent="0.25">
      <c r="A502" t="s">
        <v>1005</v>
      </c>
      <c r="F502">
        <v>12</v>
      </c>
      <c r="N502" s="9" t="str">
        <f t="shared" si="16"/>
        <v>200</v>
      </c>
      <c r="O502" t="str">
        <f t="shared" si="15"/>
        <v>Z</v>
      </c>
    </row>
    <row r="503" spans="1:15" x14ac:dyDescent="0.25">
      <c r="A503" t="s">
        <v>128</v>
      </c>
      <c r="H503">
        <v>20</v>
      </c>
      <c r="J503">
        <v>4</v>
      </c>
      <c r="K503">
        <v>12</v>
      </c>
      <c r="N503" s="9">
        <f t="shared" si="16"/>
        <v>0.66666666666666663</v>
      </c>
      <c r="O503" t="str">
        <f t="shared" si="15"/>
        <v>Z</v>
      </c>
    </row>
    <row r="504" spans="1:15" x14ac:dyDescent="0.25">
      <c r="A504" t="s">
        <v>628</v>
      </c>
      <c r="C504">
        <v>16</v>
      </c>
      <c r="K504">
        <v>16</v>
      </c>
      <c r="N504" s="9">
        <f t="shared" si="16"/>
        <v>0</v>
      </c>
      <c r="O504" t="str">
        <f t="shared" si="15"/>
        <v>X</v>
      </c>
    </row>
    <row r="505" spans="1:15" x14ac:dyDescent="0.25">
      <c r="A505" t="s">
        <v>1313</v>
      </c>
      <c r="I505">
        <v>10</v>
      </c>
      <c r="N505" s="9" t="str">
        <f t="shared" si="16"/>
        <v>200</v>
      </c>
      <c r="O505" t="str">
        <f t="shared" si="15"/>
        <v>Z</v>
      </c>
    </row>
    <row r="506" spans="1:15" x14ac:dyDescent="0.25">
      <c r="A506" t="s">
        <v>1007</v>
      </c>
      <c r="F506">
        <v>12</v>
      </c>
      <c r="K506">
        <v>12</v>
      </c>
      <c r="N506" s="9">
        <f t="shared" si="16"/>
        <v>0</v>
      </c>
      <c r="O506" t="str">
        <f t="shared" si="15"/>
        <v>X</v>
      </c>
    </row>
    <row r="507" spans="1:15" x14ac:dyDescent="0.25">
      <c r="A507" t="s">
        <v>1060</v>
      </c>
      <c r="F507">
        <v>24</v>
      </c>
      <c r="K507">
        <v>12</v>
      </c>
      <c r="N507" s="9">
        <f t="shared" si="16"/>
        <v>0.47140452079103162</v>
      </c>
      <c r="O507" t="str">
        <f t="shared" si="15"/>
        <v>Z</v>
      </c>
    </row>
    <row r="508" spans="1:15" x14ac:dyDescent="0.25">
      <c r="A508" t="s">
        <v>462</v>
      </c>
      <c r="B508">
        <v>16</v>
      </c>
      <c r="D508">
        <v>4</v>
      </c>
      <c r="F508">
        <v>8</v>
      </c>
      <c r="H508">
        <v>8</v>
      </c>
      <c r="N508" s="9">
        <f t="shared" si="16"/>
        <v>0.55924699520524068</v>
      </c>
      <c r="O508" t="str">
        <f t="shared" si="15"/>
        <v>Z</v>
      </c>
    </row>
    <row r="509" spans="1:15" x14ac:dyDescent="0.25">
      <c r="A509" t="s">
        <v>590</v>
      </c>
      <c r="B509">
        <v>4</v>
      </c>
      <c r="H509">
        <v>4</v>
      </c>
      <c r="I509">
        <v>12</v>
      </c>
      <c r="K509">
        <v>4</v>
      </c>
      <c r="N509" s="9">
        <f t="shared" si="16"/>
        <v>0.66666666666666663</v>
      </c>
      <c r="O509" t="str">
        <f t="shared" si="15"/>
        <v>Z</v>
      </c>
    </row>
    <row r="510" spans="1:15" x14ac:dyDescent="0.25">
      <c r="A510" t="s">
        <v>729</v>
      </c>
      <c r="D510">
        <v>9</v>
      </c>
      <c r="I510">
        <v>9</v>
      </c>
      <c r="K510">
        <v>27</v>
      </c>
      <c r="N510" s="9">
        <f t="shared" si="16"/>
        <v>0.69282032302755092</v>
      </c>
      <c r="O510" t="str">
        <f t="shared" si="15"/>
        <v>Z</v>
      </c>
    </row>
    <row r="511" spans="1:15" x14ac:dyDescent="0.25">
      <c r="A511" t="s">
        <v>586</v>
      </c>
      <c r="B511">
        <v>16</v>
      </c>
      <c r="N511" s="9" t="str">
        <f t="shared" si="16"/>
        <v>200</v>
      </c>
      <c r="O511" t="str">
        <f t="shared" si="15"/>
        <v>Z</v>
      </c>
    </row>
    <row r="512" spans="1:15" x14ac:dyDescent="0.25">
      <c r="A512" t="s">
        <v>588</v>
      </c>
      <c r="B512">
        <v>16</v>
      </c>
      <c r="N512" s="9" t="str">
        <f t="shared" si="16"/>
        <v>200</v>
      </c>
      <c r="O512" t="str">
        <f t="shared" si="15"/>
        <v>Z</v>
      </c>
    </row>
    <row r="513" spans="1:15" x14ac:dyDescent="0.25">
      <c r="A513" t="s">
        <v>1092</v>
      </c>
      <c r="G513">
        <v>2</v>
      </c>
      <c r="N513" s="9" t="str">
        <f t="shared" si="16"/>
        <v>200</v>
      </c>
      <c r="O513" t="str">
        <f t="shared" si="15"/>
        <v>Z</v>
      </c>
    </row>
    <row r="514" spans="1:15" x14ac:dyDescent="0.25">
      <c r="A514" t="s">
        <v>1619</v>
      </c>
      <c r="K514">
        <v>24</v>
      </c>
      <c r="N514" s="9" t="str">
        <f t="shared" si="16"/>
        <v>200</v>
      </c>
      <c r="O514" t="str">
        <f t="shared" si="15"/>
        <v>Z</v>
      </c>
    </row>
    <row r="515" spans="1:15" x14ac:dyDescent="0.25">
      <c r="A515" t="s">
        <v>537</v>
      </c>
      <c r="B515">
        <v>12</v>
      </c>
      <c r="N515" s="9" t="str">
        <f t="shared" si="16"/>
        <v>200</v>
      </c>
      <c r="O515" t="str">
        <f t="shared" si="15"/>
        <v>Z</v>
      </c>
    </row>
    <row r="516" spans="1:15" x14ac:dyDescent="0.25">
      <c r="A516" t="s">
        <v>906</v>
      </c>
      <c r="E516">
        <v>4</v>
      </c>
      <c r="H516">
        <v>6</v>
      </c>
      <c r="I516">
        <v>2</v>
      </c>
      <c r="L516">
        <v>4</v>
      </c>
      <c r="N516" s="9">
        <f t="shared" si="16"/>
        <v>0.40824829046386302</v>
      </c>
      <c r="O516" t="str">
        <f t="shared" si="15"/>
        <v>Z</v>
      </c>
    </row>
    <row r="517" spans="1:15" x14ac:dyDescent="0.25">
      <c r="A517" t="s">
        <v>1713</v>
      </c>
      <c r="L517">
        <v>12</v>
      </c>
      <c r="M517">
        <v>24</v>
      </c>
      <c r="N517" s="9">
        <f t="shared" si="16"/>
        <v>0.47140452079103162</v>
      </c>
      <c r="O517" t="str">
        <f t="shared" si="15"/>
        <v>Z</v>
      </c>
    </row>
    <row r="518" spans="1:15" x14ac:dyDescent="0.25">
      <c r="A518" t="s">
        <v>1035</v>
      </c>
      <c r="F518">
        <v>25</v>
      </c>
      <c r="J518">
        <v>125</v>
      </c>
      <c r="M518">
        <v>25</v>
      </c>
      <c r="N518" s="9">
        <f t="shared" si="16"/>
        <v>0.9897433186107869</v>
      </c>
      <c r="O518" t="str">
        <f t="shared" si="15"/>
        <v>Z</v>
      </c>
    </row>
    <row r="519" spans="1:15" x14ac:dyDescent="0.25">
      <c r="A519" t="s">
        <v>507</v>
      </c>
      <c r="B519">
        <v>36</v>
      </c>
      <c r="N519" s="9" t="str">
        <f t="shared" si="16"/>
        <v>200</v>
      </c>
      <c r="O519" t="str">
        <f t="shared" si="15"/>
        <v>Z</v>
      </c>
    </row>
    <row r="520" spans="1:15" x14ac:dyDescent="0.25">
      <c r="A520" t="s">
        <v>119</v>
      </c>
      <c r="B520">
        <v>18</v>
      </c>
      <c r="C520">
        <v>12</v>
      </c>
      <c r="D520">
        <v>6</v>
      </c>
      <c r="E520">
        <v>12</v>
      </c>
      <c r="F520">
        <v>6</v>
      </c>
      <c r="G520">
        <v>2</v>
      </c>
      <c r="H520">
        <v>6</v>
      </c>
      <c r="I520">
        <v>18</v>
      </c>
      <c r="J520">
        <v>4</v>
      </c>
      <c r="K520">
        <v>24</v>
      </c>
      <c r="L520">
        <v>40</v>
      </c>
      <c r="M520">
        <v>8</v>
      </c>
      <c r="N520" s="9">
        <f t="shared" si="16"/>
        <v>0.82848689340530823</v>
      </c>
      <c r="O520" t="str">
        <f t="shared" si="15"/>
        <v>Z</v>
      </c>
    </row>
    <row r="521" spans="1:15" x14ac:dyDescent="0.25">
      <c r="A521" t="s">
        <v>1483</v>
      </c>
      <c r="J521">
        <v>24</v>
      </c>
      <c r="N521" s="9" t="str">
        <f t="shared" si="16"/>
        <v>200</v>
      </c>
      <c r="O521" t="str">
        <f t="shared" si="15"/>
        <v>Z</v>
      </c>
    </row>
    <row r="522" spans="1:15" x14ac:dyDescent="0.25">
      <c r="A522" t="s">
        <v>483</v>
      </c>
      <c r="B522">
        <v>12</v>
      </c>
      <c r="D522">
        <v>12</v>
      </c>
      <c r="F522">
        <v>12</v>
      </c>
      <c r="J522">
        <v>24</v>
      </c>
      <c r="N522" s="9">
        <f t="shared" si="16"/>
        <v>0.4</v>
      </c>
      <c r="O522" t="str">
        <f t="shared" si="15"/>
        <v>Z</v>
      </c>
    </row>
    <row r="523" spans="1:15" x14ac:dyDescent="0.25">
      <c r="A523" t="s">
        <v>485</v>
      </c>
      <c r="B523">
        <v>12</v>
      </c>
      <c r="F523">
        <v>12</v>
      </c>
      <c r="I523">
        <v>24</v>
      </c>
      <c r="J523">
        <v>24</v>
      </c>
      <c r="N523" s="9">
        <f t="shared" si="16"/>
        <v>0.38490017945975047</v>
      </c>
      <c r="O523" t="str">
        <f t="shared" si="15"/>
        <v>Z</v>
      </c>
    </row>
    <row r="524" spans="1:15" x14ac:dyDescent="0.25">
      <c r="A524" t="s">
        <v>665</v>
      </c>
      <c r="C524">
        <v>12</v>
      </c>
      <c r="N524" s="9" t="str">
        <f t="shared" si="16"/>
        <v>200</v>
      </c>
      <c r="O524" t="str">
        <f t="shared" si="15"/>
        <v>Z</v>
      </c>
    </row>
    <row r="525" spans="1:15" x14ac:dyDescent="0.25">
      <c r="A525" t="s">
        <v>666</v>
      </c>
      <c r="C525">
        <v>12</v>
      </c>
      <c r="I525">
        <v>36</v>
      </c>
      <c r="N525" s="9">
        <f t="shared" si="16"/>
        <v>0.70710678118654746</v>
      </c>
      <c r="O525" t="str">
        <f t="shared" si="15"/>
        <v>Z</v>
      </c>
    </row>
    <row r="526" spans="1:15" x14ac:dyDescent="0.25">
      <c r="A526" t="s">
        <v>412</v>
      </c>
      <c r="B526">
        <v>48</v>
      </c>
      <c r="N526" s="9" t="str">
        <f t="shared" si="16"/>
        <v>200</v>
      </c>
      <c r="O526" t="str">
        <f t="shared" si="15"/>
        <v>Z</v>
      </c>
    </row>
    <row r="527" spans="1:15" x14ac:dyDescent="0.25">
      <c r="A527" t="s">
        <v>842</v>
      </c>
      <c r="D527">
        <v>12</v>
      </c>
      <c r="N527" s="9" t="str">
        <f t="shared" si="16"/>
        <v>200</v>
      </c>
      <c r="O527" t="str">
        <f t="shared" si="15"/>
        <v>Z</v>
      </c>
    </row>
    <row r="528" spans="1:15" x14ac:dyDescent="0.25">
      <c r="A528" t="s">
        <v>433</v>
      </c>
      <c r="B528">
        <v>60</v>
      </c>
      <c r="D528">
        <v>12</v>
      </c>
      <c r="N528" s="9">
        <f t="shared" si="16"/>
        <v>0.94280904158206325</v>
      </c>
      <c r="O528" t="str">
        <f t="shared" si="15"/>
        <v>Z</v>
      </c>
    </row>
    <row r="529" spans="1:15" x14ac:dyDescent="0.25">
      <c r="A529" t="s">
        <v>238</v>
      </c>
      <c r="B529">
        <v>12</v>
      </c>
      <c r="D529">
        <v>12</v>
      </c>
      <c r="N529" s="9">
        <f t="shared" si="16"/>
        <v>0</v>
      </c>
      <c r="O529" t="str">
        <f t="shared" si="15"/>
        <v>X</v>
      </c>
    </row>
    <row r="530" spans="1:15" x14ac:dyDescent="0.25">
      <c r="A530" t="s">
        <v>237</v>
      </c>
      <c r="B530">
        <v>12</v>
      </c>
      <c r="N530" s="9" t="str">
        <f t="shared" si="16"/>
        <v>200</v>
      </c>
      <c r="O530" t="str">
        <f t="shared" si="15"/>
        <v>Z</v>
      </c>
    </row>
    <row r="531" spans="1:15" x14ac:dyDescent="0.25">
      <c r="A531" t="s">
        <v>22</v>
      </c>
      <c r="B531">
        <v>6</v>
      </c>
      <c r="E531">
        <v>12</v>
      </c>
      <c r="H531">
        <v>6</v>
      </c>
      <c r="J531">
        <v>6</v>
      </c>
      <c r="N531" s="9">
        <f t="shared" si="16"/>
        <v>0.4</v>
      </c>
      <c r="O531" t="str">
        <f t="shared" si="15"/>
        <v>Z</v>
      </c>
    </row>
    <row r="532" spans="1:15" x14ac:dyDescent="0.25">
      <c r="A532" t="s">
        <v>1099</v>
      </c>
      <c r="G532">
        <v>2</v>
      </c>
      <c r="K532">
        <v>12</v>
      </c>
      <c r="N532" s="9">
        <f t="shared" si="16"/>
        <v>1.0101525445522108</v>
      </c>
      <c r="O532" t="str">
        <f t="shared" si="15"/>
        <v>Z</v>
      </c>
    </row>
    <row r="533" spans="1:15" x14ac:dyDescent="0.25">
      <c r="A533" t="s">
        <v>60</v>
      </c>
      <c r="K533">
        <v>4</v>
      </c>
      <c r="L533">
        <v>16</v>
      </c>
      <c r="N533" s="9">
        <f t="shared" si="16"/>
        <v>0.84852813742385691</v>
      </c>
      <c r="O533" t="str">
        <f t="shared" si="15"/>
        <v>Z</v>
      </c>
    </row>
    <row r="534" spans="1:15" x14ac:dyDescent="0.25">
      <c r="A534" t="s">
        <v>1417</v>
      </c>
      <c r="J534">
        <v>4</v>
      </c>
      <c r="N534" s="9" t="str">
        <f t="shared" si="16"/>
        <v>200</v>
      </c>
      <c r="O534" t="str">
        <f t="shared" si="15"/>
        <v>Z</v>
      </c>
    </row>
    <row r="535" spans="1:15" x14ac:dyDescent="0.25">
      <c r="A535" t="s">
        <v>58</v>
      </c>
      <c r="C535">
        <v>8</v>
      </c>
      <c r="E535">
        <v>8</v>
      </c>
      <c r="H535">
        <v>4</v>
      </c>
      <c r="K535">
        <v>4</v>
      </c>
      <c r="N535" s="9">
        <f t="shared" si="16"/>
        <v>0.38490017945975047</v>
      </c>
      <c r="O535" t="str">
        <f t="shared" si="15"/>
        <v>Z</v>
      </c>
    </row>
    <row r="536" spans="1:15" x14ac:dyDescent="0.25">
      <c r="A536" t="s">
        <v>773</v>
      </c>
      <c r="D536">
        <v>4</v>
      </c>
      <c r="E536">
        <v>8</v>
      </c>
      <c r="H536">
        <v>4</v>
      </c>
      <c r="N536" s="9">
        <f t="shared" si="16"/>
        <v>0.43301270189221941</v>
      </c>
      <c r="O536" t="str">
        <f t="shared" si="15"/>
        <v>Z</v>
      </c>
    </row>
    <row r="537" spans="1:15" x14ac:dyDescent="0.25">
      <c r="A537" t="s">
        <v>1605</v>
      </c>
      <c r="K537">
        <v>12</v>
      </c>
      <c r="L537">
        <v>6</v>
      </c>
      <c r="N537" s="9">
        <f t="shared" si="16"/>
        <v>0.47140452079103162</v>
      </c>
      <c r="O537" t="str">
        <f t="shared" ref="O537:O600" si="17">IFERROR(IF(N537&lt;$C$3,$B$3,IF(N537&lt;$C$4,$B$4,$B$5)),"-")</f>
        <v>Z</v>
      </c>
    </row>
    <row r="538" spans="1:15" x14ac:dyDescent="0.25">
      <c r="A538" t="s">
        <v>859</v>
      </c>
      <c r="E538">
        <v>6</v>
      </c>
      <c r="J538">
        <v>12</v>
      </c>
      <c r="L538">
        <v>6</v>
      </c>
      <c r="N538" s="9">
        <f t="shared" ref="N538:N601" si="18">IFERROR(_xlfn.STDEV.S(B538:M538)/AVERAGE(B538:M538),"200")</f>
        <v>0.4330127018922193</v>
      </c>
      <c r="O538" t="str">
        <f t="shared" si="17"/>
        <v>Z</v>
      </c>
    </row>
    <row r="539" spans="1:15" x14ac:dyDescent="0.25">
      <c r="A539" t="s">
        <v>564</v>
      </c>
      <c r="B539">
        <v>6</v>
      </c>
      <c r="E539">
        <v>6</v>
      </c>
      <c r="F539">
        <v>6</v>
      </c>
      <c r="J539">
        <v>12</v>
      </c>
      <c r="L539">
        <v>12</v>
      </c>
      <c r="N539" s="9">
        <f t="shared" si="18"/>
        <v>0.39123039821797573</v>
      </c>
      <c r="O539" t="str">
        <f t="shared" si="17"/>
        <v>Z</v>
      </c>
    </row>
    <row r="540" spans="1:15" x14ac:dyDescent="0.25">
      <c r="A540" t="s">
        <v>789</v>
      </c>
      <c r="D540">
        <v>4</v>
      </c>
      <c r="E540">
        <v>8</v>
      </c>
      <c r="F540">
        <v>4</v>
      </c>
      <c r="I540">
        <v>4</v>
      </c>
      <c r="K540">
        <v>4</v>
      </c>
      <c r="N540" s="9">
        <f t="shared" si="18"/>
        <v>0.37267799624996489</v>
      </c>
      <c r="O540" t="str">
        <f t="shared" si="17"/>
        <v>Z</v>
      </c>
    </row>
    <row r="541" spans="1:15" x14ac:dyDescent="0.25">
      <c r="A541" t="s">
        <v>860</v>
      </c>
      <c r="E541">
        <v>8</v>
      </c>
      <c r="N541" s="9" t="str">
        <f t="shared" si="18"/>
        <v>200</v>
      </c>
      <c r="O541" t="str">
        <f t="shared" si="17"/>
        <v>Z</v>
      </c>
    </row>
    <row r="542" spans="1:15" x14ac:dyDescent="0.25">
      <c r="A542" t="s">
        <v>1447</v>
      </c>
      <c r="J542">
        <v>12</v>
      </c>
      <c r="N542" s="9" t="str">
        <f t="shared" si="18"/>
        <v>200</v>
      </c>
      <c r="O542" t="str">
        <f t="shared" si="17"/>
        <v>Z</v>
      </c>
    </row>
    <row r="543" spans="1:15" x14ac:dyDescent="0.25">
      <c r="A543" t="s">
        <v>861</v>
      </c>
      <c r="E543">
        <v>12</v>
      </c>
      <c r="N543" s="9" t="str">
        <f t="shared" si="18"/>
        <v>200</v>
      </c>
      <c r="O543" t="str">
        <f t="shared" si="17"/>
        <v>Z</v>
      </c>
    </row>
    <row r="544" spans="1:15" x14ac:dyDescent="0.25">
      <c r="A544" t="s">
        <v>1670</v>
      </c>
      <c r="K544">
        <v>4</v>
      </c>
      <c r="L544">
        <v>4</v>
      </c>
      <c r="N544" s="9">
        <f t="shared" si="18"/>
        <v>0</v>
      </c>
      <c r="O544" t="str">
        <f t="shared" si="17"/>
        <v>X</v>
      </c>
    </row>
    <row r="545" spans="1:15" x14ac:dyDescent="0.25">
      <c r="A545" t="s">
        <v>1671</v>
      </c>
      <c r="K545">
        <v>4</v>
      </c>
      <c r="L545">
        <v>12</v>
      </c>
      <c r="N545" s="9">
        <f t="shared" si="18"/>
        <v>0.70710678118654757</v>
      </c>
      <c r="O545" t="str">
        <f t="shared" si="17"/>
        <v>Z</v>
      </c>
    </row>
    <row r="546" spans="1:15" x14ac:dyDescent="0.25">
      <c r="A546" t="s">
        <v>302</v>
      </c>
      <c r="E546">
        <v>4</v>
      </c>
      <c r="K546">
        <v>4</v>
      </c>
      <c r="L546">
        <v>4</v>
      </c>
      <c r="N546" s="9">
        <f t="shared" si="18"/>
        <v>0</v>
      </c>
      <c r="O546" t="str">
        <f t="shared" si="17"/>
        <v>X</v>
      </c>
    </row>
    <row r="547" spans="1:15" x14ac:dyDescent="0.25">
      <c r="A547" t="s">
        <v>1448</v>
      </c>
      <c r="J547">
        <v>24</v>
      </c>
      <c r="N547" s="9" t="str">
        <f t="shared" si="18"/>
        <v>200</v>
      </c>
      <c r="O547" t="str">
        <f t="shared" si="17"/>
        <v>Z</v>
      </c>
    </row>
    <row r="548" spans="1:15" x14ac:dyDescent="0.25">
      <c r="A548" t="s">
        <v>1449</v>
      </c>
      <c r="J548">
        <v>24</v>
      </c>
      <c r="N548" s="9" t="str">
        <f t="shared" si="18"/>
        <v>200</v>
      </c>
      <c r="O548" t="str">
        <f t="shared" si="17"/>
        <v>Z</v>
      </c>
    </row>
    <row r="549" spans="1:15" x14ac:dyDescent="0.25">
      <c r="A549" t="s">
        <v>1167</v>
      </c>
      <c r="G549">
        <v>6</v>
      </c>
      <c r="K549">
        <v>12</v>
      </c>
      <c r="N549" s="9">
        <f t="shared" si="18"/>
        <v>0.47140452079103162</v>
      </c>
      <c r="O549" t="str">
        <f t="shared" si="17"/>
        <v>Z</v>
      </c>
    </row>
    <row r="550" spans="1:15" x14ac:dyDescent="0.25">
      <c r="A550" t="s">
        <v>898</v>
      </c>
      <c r="E550">
        <v>6</v>
      </c>
      <c r="F550">
        <v>6</v>
      </c>
      <c r="G550">
        <v>3</v>
      </c>
      <c r="K550">
        <v>12</v>
      </c>
      <c r="N550" s="9">
        <f t="shared" si="18"/>
        <v>0.55924699520524068</v>
      </c>
      <c r="O550" t="str">
        <f t="shared" si="17"/>
        <v>Z</v>
      </c>
    </row>
    <row r="551" spans="1:15" x14ac:dyDescent="0.25">
      <c r="A551" t="s">
        <v>1561</v>
      </c>
      <c r="K551">
        <v>2</v>
      </c>
      <c r="N551" s="9" t="str">
        <f t="shared" si="18"/>
        <v>200</v>
      </c>
      <c r="O551" t="str">
        <f t="shared" si="17"/>
        <v>Z</v>
      </c>
    </row>
    <row r="552" spans="1:15" x14ac:dyDescent="0.25">
      <c r="A552" t="s">
        <v>1151</v>
      </c>
      <c r="G552">
        <v>36</v>
      </c>
      <c r="H552">
        <v>48</v>
      </c>
      <c r="J552">
        <v>12</v>
      </c>
      <c r="N552" s="9">
        <f t="shared" si="18"/>
        <v>0.57282196186947998</v>
      </c>
      <c r="O552" t="str">
        <f t="shared" si="17"/>
        <v>Z</v>
      </c>
    </row>
    <row r="553" spans="1:15" x14ac:dyDescent="0.25">
      <c r="A553" t="s">
        <v>1215</v>
      </c>
      <c r="H553">
        <v>4</v>
      </c>
      <c r="N553" s="9" t="str">
        <f t="shared" si="18"/>
        <v>200</v>
      </c>
      <c r="O553" t="str">
        <f t="shared" si="17"/>
        <v>Z</v>
      </c>
    </row>
    <row r="554" spans="1:15" x14ac:dyDescent="0.25">
      <c r="A554" t="s">
        <v>955</v>
      </c>
      <c r="F554">
        <v>6</v>
      </c>
      <c r="N554" s="9" t="str">
        <f t="shared" si="18"/>
        <v>200</v>
      </c>
      <c r="O554" t="str">
        <f t="shared" si="17"/>
        <v>Z</v>
      </c>
    </row>
    <row r="555" spans="1:15" x14ac:dyDescent="0.25">
      <c r="A555" t="s">
        <v>235</v>
      </c>
      <c r="K555">
        <v>6</v>
      </c>
      <c r="N555" s="9" t="str">
        <f t="shared" si="18"/>
        <v>200</v>
      </c>
      <c r="O555" t="str">
        <f t="shared" si="17"/>
        <v>Z</v>
      </c>
    </row>
    <row r="556" spans="1:15" x14ac:dyDescent="0.25">
      <c r="A556" t="s">
        <v>1002</v>
      </c>
      <c r="F556">
        <v>24</v>
      </c>
      <c r="N556" s="9" t="str">
        <f t="shared" si="18"/>
        <v>200</v>
      </c>
      <c r="O556" t="str">
        <f t="shared" si="17"/>
        <v>Z</v>
      </c>
    </row>
    <row r="557" spans="1:15" x14ac:dyDescent="0.25">
      <c r="A557" t="s">
        <v>1752</v>
      </c>
      <c r="L557">
        <v>4</v>
      </c>
      <c r="N557" s="9" t="str">
        <f t="shared" si="18"/>
        <v>200</v>
      </c>
      <c r="O557" t="str">
        <f t="shared" si="17"/>
        <v>Z</v>
      </c>
    </row>
    <row r="558" spans="1:15" x14ac:dyDescent="0.25">
      <c r="A558" t="s">
        <v>1476</v>
      </c>
      <c r="J558">
        <v>4</v>
      </c>
      <c r="N558" s="9" t="str">
        <f t="shared" si="18"/>
        <v>200</v>
      </c>
      <c r="O558" t="str">
        <f t="shared" si="17"/>
        <v>Z</v>
      </c>
    </row>
    <row r="559" spans="1:15" x14ac:dyDescent="0.25">
      <c r="A559" t="s">
        <v>1344</v>
      </c>
      <c r="I559">
        <v>8</v>
      </c>
      <c r="K559">
        <v>4</v>
      </c>
      <c r="N559" s="9">
        <f t="shared" si="18"/>
        <v>0.47140452079103173</v>
      </c>
      <c r="O559" t="str">
        <f t="shared" si="17"/>
        <v>Z</v>
      </c>
    </row>
    <row r="560" spans="1:15" x14ac:dyDescent="0.25">
      <c r="A560" t="s">
        <v>669</v>
      </c>
      <c r="C560">
        <v>4</v>
      </c>
      <c r="F560">
        <v>4</v>
      </c>
      <c r="I560">
        <v>4</v>
      </c>
      <c r="K560">
        <v>4</v>
      </c>
      <c r="L560">
        <v>4</v>
      </c>
      <c r="N560" s="9">
        <f t="shared" si="18"/>
        <v>0</v>
      </c>
      <c r="O560" t="str">
        <f t="shared" si="17"/>
        <v>X</v>
      </c>
    </row>
    <row r="561" spans="1:15" x14ac:dyDescent="0.25">
      <c r="A561" t="s">
        <v>1597</v>
      </c>
      <c r="K561">
        <v>72</v>
      </c>
      <c r="N561" s="9" t="str">
        <f t="shared" si="18"/>
        <v>200</v>
      </c>
      <c r="O561" t="str">
        <f t="shared" si="17"/>
        <v>Z</v>
      </c>
    </row>
    <row r="562" spans="1:15" x14ac:dyDescent="0.25">
      <c r="A562" t="s">
        <v>1083</v>
      </c>
      <c r="G562">
        <v>4</v>
      </c>
      <c r="K562">
        <v>48</v>
      </c>
      <c r="L562">
        <v>48</v>
      </c>
      <c r="N562" s="9">
        <f t="shared" si="18"/>
        <v>0.7621023553303059</v>
      </c>
      <c r="O562" t="str">
        <f t="shared" si="17"/>
        <v>Z</v>
      </c>
    </row>
    <row r="563" spans="1:15" x14ac:dyDescent="0.25">
      <c r="A563" t="s">
        <v>1084</v>
      </c>
      <c r="G563">
        <v>1</v>
      </c>
      <c r="N563" s="9" t="str">
        <f t="shared" si="18"/>
        <v>200</v>
      </c>
      <c r="O563" t="str">
        <f t="shared" si="17"/>
        <v>Z</v>
      </c>
    </row>
    <row r="564" spans="1:15" x14ac:dyDescent="0.25">
      <c r="A564" t="s">
        <v>384</v>
      </c>
      <c r="B564">
        <v>6</v>
      </c>
      <c r="H564">
        <v>6</v>
      </c>
      <c r="K564">
        <v>6</v>
      </c>
      <c r="N564" s="9">
        <f t="shared" si="18"/>
        <v>0</v>
      </c>
      <c r="O564" t="str">
        <f t="shared" si="17"/>
        <v>X</v>
      </c>
    </row>
    <row r="565" spans="1:15" x14ac:dyDescent="0.25">
      <c r="A565" t="s">
        <v>988</v>
      </c>
      <c r="F565">
        <v>56</v>
      </c>
      <c r="N565" s="9" t="str">
        <f t="shared" si="18"/>
        <v>200</v>
      </c>
      <c r="O565" t="str">
        <f t="shared" si="17"/>
        <v>Z</v>
      </c>
    </row>
    <row r="566" spans="1:15" x14ac:dyDescent="0.25">
      <c r="A566" t="s">
        <v>572</v>
      </c>
      <c r="B566">
        <v>12</v>
      </c>
      <c r="C566">
        <v>18</v>
      </c>
      <c r="E566">
        <v>12</v>
      </c>
      <c r="G566">
        <v>6</v>
      </c>
      <c r="I566">
        <v>18</v>
      </c>
      <c r="K566">
        <v>18</v>
      </c>
      <c r="L566">
        <v>12</v>
      </c>
      <c r="N566" s="9">
        <f t="shared" si="18"/>
        <v>0.33071891388307373</v>
      </c>
      <c r="O566" t="str">
        <f t="shared" si="17"/>
        <v>Z</v>
      </c>
    </row>
    <row r="567" spans="1:15" x14ac:dyDescent="0.25">
      <c r="A567" t="s">
        <v>1588</v>
      </c>
      <c r="K567">
        <v>12</v>
      </c>
      <c r="N567" s="9" t="str">
        <f t="shared" si="18"/>
        <v>200</v>
      </c>
      <c r="O567" t="str">
        <f t="shared" si="17"/>
        <v>Z</v>
      </c>
    </row>
    <row r="568" spans="1:15" x14ac:dyDescent="0.25">
      <c r="A568" t="s">
        <v>817</v>
      </c>
      <c r="D568">
        <v>6</v>
      </c>
      <c r="N568" s="9" t="str">
        <f t="shared" si="18"/>
        <v>200</v>
      </c>
      <c r="O568" t="str">
        <f t="shared" si="17"/>
        <v>Z</v>
      </c>
    </row>
    <row r="569" spans="1:15" x14ac:dyDescent="0.25">
      <c r="A569" t="s">
        <v>918</v>
      </c>
      <c r="E569">
        <v>12</v>
      </c>
      <c r="H569">
        <v>6</v>
      </c>
      <c r="I569">
        <v>6</v>
      </c>
      <c r="J569">
        <v>6</v>
      </c>
      <c r="K569">
        <v>18</v>
      </c>
      <c r="N569" s="9">
        <f t="shared" si="18"/>
        <v>0.55901699437494745</v>
      </c>
      <c r="O569" t="str">
        <f t="shared" si="17"/>
        <v>Z</v>
      </c>
    </row>
    <row r="570" spans="1:15" x14ac:dyDescent="0.25">
      <c r="A570" t="s">
        <v>1112</v>
      </c>
      <c r="G570">
        <v>6</v>
      </c>
      <c r="H570">
        <v>18</v>
      </c>
      <c r="I570">
        <v>6</v>
      </c>
      <c r="K570">
        <v>6</v>
      </c>
      <c r="N570" s="9">
        <f t="shared" si="18"/>
        <v>0.66666666666666663</v>
      </c>
      <c r="O570" t="str">
        <f t="shared" si="17"/>
        <v>Z</v>
      </c>
    </row>
    <row r="571" spans="1:15" x14ac:dyDescent="0.25">
      <c r="A571" t="s">
        <v>1027</v>
      </c>
      <c r="F571">
        <v>4</v>
      </c>
      <c r="N571" s="9" t="str">
        <f t="shared" si="18"/>
        <v>200</v>
      </c>
      <c r="O571" t="str">
        <f t="shared" si="17"/>
        <v>Z</v>
      </c>
    </row>
    <row r="572" spans="1:15" x14ac:dyDescent="0.25">
      <c r="A572" t="s">
        <v>1424</v>
      </c>
      <c r="J572">
        <v>6</v>
      </c>
      <c r="N572" s="9" t="str">
        <f t="shared" si="18"/>
        <v>200</v>
      </c>
      <c r="O572" t="str">
        <f t="shared" si="17"/>
        <v>Z</v>
      </c>
    </row>
    <row r="573" spans="1:15" x14ac:dyDescent="0.25">
      <c r="A573" t="s">
        <v>1466</v>
      </c>
      <c r="J573">
        <v>2</v>
      </c>
      <c r="K573">
        <v>1</v>
      </c>
      <c r="L573">
        <v>1</v>
      </c>
      <c r="N573" s="9">
        <f t="shared" si="18"/>
        <v>0.43301270189221941</v>
      </c>
      <c r="O573" t="str">
        <f t="shared" si="17"/>
        <v>Z</v>
      </c>
    </row>
    <row r="574" spans="1:15" x14ac:dyDescent="0.25">
      <c r="A574" t="s">
        <v>1197</v>
      </c>
      <c r="H574">
        <v>48</v>
      </c>
      <c r="N574" s="9" t="str">
        <f t="shared" si="18"/>
        <v>200</v>
      </c>
      <c r="O574" t="str">
        <f t="shared" si="17"/>
        <v>Z</v>
      </c>
    </row>
    <row r="575" spans="1:15" x14ac:dyDescent="0.25">
      <c r="A575" t="s">
        <v>1108</v>
      </c>
      <c r="G575">
        <v>1</v>
      </c>
      <c r="N575" s="9" t="str">
        <f t="shared" si="18"/>
        <v>200</v>
      </c>
      <c r="O575" t="str">
        <f t="shared" si="17"/>
        <v>Z</v>
      </c>
    </row>
    <row r="576" spans="1:15" x14ac:dyDescent="0.25">
      <c r="A576" t="s">
        <v>1587</v>
      </c>
      <c r="K576">
        <v>12</v>
      </c>
      <c r="N576" s="9" t="str">
        <f t="shared" si="18"/>
        <v>200</v>
      </c>
      <c r="O576" t="str">
        <f t="shared" si="17"/>
        <v>Z</v>
      </c>
    </row>
    <row r="577" spans="1:15" x14ac:dyDescent="0.25">
      <c r="A577" t="s">
        <v>879</v>
      </c>
      <c r="E577">
        <v>24</v>
      </c>
      <c r="H577">
        <v>12</v>
      </c>
      <c r="J577">
        <v>24</v>
      </c>
      <c r="N577" s="9">
        <f t="shared" si="18"/>
        <v>0.34641016151377546</v>
      </c>
      <c r="O577" t="str">
        <f t="shared" si="17"/>
        <v>Z</v>
      </c>
    </row>
    <row r="578" spans="1:15" x14ac:dyDescent="0.25">
      <c r="A578" t="s">
        <v>1724</v>
      </c>
      <c r="L578">
        <v>2</v>
      </c>
      <c r="N578" s="9" t="str">
        <f t="shared" si="18"/>
        <v>200</v>
      </c>
      <c r="O578" t="str">
        <f t="shared" si="17"/>
        <v>Z</v>
      </c>
    </row>
    <row r="579" spans="1:15" x14ac:dyDescent="0.25">
      <c r="A579" t="s">
        <v>42</v>
      </c>
      <c r="D579">
        <v>4</v>
      </c>
      <c r="E579">
        <v>32</v>
      </c>
      <c r="I579">
        <v>4</v>
      </c>
      <c r="J579">
        <v>4</v>
      </c>
      <c r="K579">
        <v>12</v>
      </c>
      <c r="L579">
        <v>2</v>
      </c>
      <c r="M579">
        <v>6</v>
      </c>
      <c r="N579" s="9">
        <f t="shared" si="18"/>
        <v>1.1565314972652785</v>
      </c>
      <c r="O579" t="str">
        <f t="shared" si="17"/>
        <v>Z</v>
      </c>
    </row>
    <row r="580" spans="1:15" x14ac:dyDescent="0.25">
      <c r="A580" t="s">
        <v>41</v>
      </c>
      <c r="B580">
        <v>8</v>
      </c>
      <c r="C580">
        <v>12</v>
      </c>
      <c r="D580">
        <v>4</v>
      </c>
      <c r="E580">
        <v>24</v>
      </c>
      <c r="I580">
        <v>8</v>
      </c>
      <c r="L580">
        <v>14</v>
      </c>
      <c r="M580">
        <v>6</v>
      </c>
      <c r="N580" s="9">
        <f t="shared" si="18"/>
        <v>0.61884084296341302</v>
      </c>
      <c r="O580" t="str">
        <f t="shared" si="17"/>
        <v>Z</v>
      </c>
    </row>
    <row r="581" spans="1:15" x14ac:dyDescent="0.25">
      <c r="A581" t="s">
        <v>1399</v>
      </c>
      <c r="I581">
        <v>4</v>
      </c>
      <c r="N581" s="9" t="str">
        <f t="shared" si="18"/>
        <v>200</v>
      </c>
      <c r="O581" t="str">
        <f t="shared" si="17"/>
        <v>Z</v>
      </c>
    </row>
    <row r="582" spans="1:15" x14ac:dyDescent="0.25">
      <c r="A582" t="s">
        <v>192</v>
      </c>
      <c r="B582">
        <v>48</v>
      </c>
      <c r="C582">
        <v>48</v>
      </c>
      <c r="D582">
        <v>48</v>
      </c>
      <c r="E582">
        <v>48</v>
      </c>
      <c r="F582">
        <v>48</v>
      </c>
      <c r="G582">
        <v>48</v>
      </c>
      <c r="I582">
        <v>192</v>
      </c>
      <c r="J582">
        <v>48</v>
      </c>
      <c r="K582">
        <v>144</v>
      </c>
      <c r="N582" s="9">
        <f t="shared" si="18"/>
        <v>0.72667821247770725</v>
      </c>
      <c r="O582" t="str">
        <f t="shared" si="17"/>
        <v>Z</v>
      </c>
    </row>
    <row r="583" spans="1:15" x14ac:dyDescent="0.25">
      <c r="A583" t="s">
        <v>505</v>
      </c>
      <c r="B583">
        <v>24</v>
      </c>
      <c r="F583">
        <v>24</v>
      </c>
      <c r="N583" s="9">
        <f t="shared" si="18"/>
        <v>0</v>
      </c>
      <c r="O583" t="str">
        <f t="shared" si="17"/>
        <v>X</v>
      </c>
    </row>
    <row r="584" spans="1:15" x14ac:dyDescent="0.25">
      <c r="A584" t="s">
        <v>876</v>
      </c>
      <c r="E584">
        <v>12</v>
      </c>
      <c r="N584" s="9" t="str">
        <f t="shared" si="18"/>
        <v>200</v>
      </c>
      <c r="O584" t="str">
        <f t="shared" si="17"/>
        <v>Z</v>
      </c>
    </row>
    <row r="585" spans="1:15" x14ac:dyDescent="0.25">
      <c r="A585" t="s">
        <v>1053</v>
      </c>
      <c r="F585">
        <v>12</v>
      </c>
      <c r="N585" s="9" t="str">
        <f t="shared" si="18"/>
        <v>200</v>
      </c>
      <c r="O585" t="str">
        <f t="shared" si="17"/>
        <v>Z</v>
      </c>
    </row>
    <row r="586" spans="1:15" x14ac:dyDescent="0.25">
      <c r="A586" t="s">
        <v>1421</v>
      </c>
      <c r="J586">
        <v>3</v>
      </c>
      <c r="N586" s="9" t="str">
        <f t="shared" si="18"/>
        <v>200</v>
      </c>
      <c r="O586" t="str">
        <f t="shared" si="17"/>
        <v>Z</v>
      </c>
    </row>
    <row r="587" spans="1:15" x14ac:dyDescent="0.25">
      <c r="A587" t="s">
        <v>1407</v>
      </c>
      <c r="I587">
        <v>12</v>
      </c>
      <c r="N587" s="9" t="str">
        <f t="shared" si="18"/>
        <v>200</v>
      </c>
      <c r="O587" t="str">
        <f t="shared" si="17"/>
        <v>Z</v>
      </c>
    </row>
    <row r="588" spans="1:15" x14ac:dyDescent="0.25">
      <c r="A588" t="s">
        <v>1623</v>
      </c>
      <c r="K588">
        <v>4</v>
      </c>
      <c r="N588" s="9" t="str">
        <f t="shared" si="18"/>
        <v>200</v>
      </c>
      <c r="O588" t="str">
        <f t="shared" si="17"/>
        <v>Z</v>
      </c>
    </row>
    <row r="589" spans="1:15" x14ac:dyDescent="0.25">
      <c r="A589" t="s">
        <v>874</v>
      </c>
      <c r="E589">
        <v>24</v>
      </c>
      <c r="N589" s="9" t="str">
        <f t="shared" si="18"/>
        <v>200</v>
      </c>
      <c r="O589" t="str">
        <f t="shared" si="17"/>
        <v>Z</v>
      </c>
    </row>
    <row r="590" spans="1:15" x14ac:dyDescent="0.25">
      <c r="A590" t="s">
        <v>1263</v>
      </c>
      <c r="H590">
        <v>1</v>
      </c>
      <c r="K590">
        <v>1</v>
      </c>
      <c r="N590" s="9">
        <f t="shared" si="18"/>
        <v>0</v>
      </c>
      <c r="O590" t="str">
        <f t="shared" si="17"/>
        <v>X</v>
      </c>
    </row>
    <row r="591" spans="1:15" x14ac:dyDescent="0.25">
      <c r="A591" t="s">
        <v>1182</v>
      </c>
      <c r="H591">
        <v>12</v>
      </c>
      <c r="I591">
        <v>24</v>
      </c>
      <c r="K591">
        <v>12</v>
      </c>
      <c r="N591" s="9">
        <f t="shared" si="18"/>
        <v>0.4330127018922193</v>
      </c>
      <c r="O591" t="str">
        <f t="shared" si="17"/>
        <v>Z</v>
      </c>
    </row>
    <row r="592" spans="1:15" x14ac:dyDescent="0.25">
      <c r="A592" t="s">
        <v>1036</v>
      </c>
      <c r="F592">
        <v>12</v>
      </c>
      <c r="G592">
        <v>12</v>
      </c>
      <c r="N592" s="9">
        <f t="shared" si="18"/>
        <v>0</v>
      </c>
      <c r="O592" t="str">
        <f t="shared" si="17"/>
        <v>X</v>
      </c>
    </row>
    <row r="593" spans="1:15" x14ac:dyDescent="0.25">
      <c r="A593" t="s">
        <v>1038</v>
      </c>
      <c r="F593">
        <v>12</v>
      </c>
      <c r="K593">
        <v>24</v>
      </c>
      <c r="N593" s="9">
        <f t="shared" si="18"/>
        <v>0.47140452079103162</v>
      </c>
      <c r="O593" t="str">
        <f t="shared" si="17"/>
        <v>Z</v>
      </c>
    </row>
    <row r="594" spans="1:15" x14ac:dyDescent="0.25">
      <c r="A594" t="s">
        <v>739</v>
      </c>
      <c r="D594">
        <v>12</v>
      </c>
      <c r="M594">
        <v>12</v>
      </c>
      <c r="N594" s="9">
        <f t="shared" si="18"/>
        <v>0</v>
      </c>
      <c r="O594" t="str">
        <f t="shared" si="17"/>
        <v>X</v>
      </c>
    </row>
    <row r="595" spans="1:15" x14ac:dyDescent="0.25">
      <c r="A595" t="s">
        <v>267</v>
      </c>
      <c r="L595">
        <v>2</v>
      </c>
      <c r="N595" s="9" t="str">
        <f t="shared" si="18"/>
        <v>200</v>
      </c>
      <c r="O595" t="str">
        <f t="shared" si="17"/>
        <v>Z</v>
      </c>
    </row>
    <row r="596" spans="1:15" x14ac:dyDescent="0.25">
      <c r="A596" t="s">
        <v>764</v>
      </c>
      <c r="D596">
        <v>12</v>
      </c>
      <c r="L596">
        <v>12</v>
      </c>
      <c r="N596" s="9">
        <f t="shared" si="18"/>
        <v>0</v>
      </c>
      <c r="O596" t="str">
        <f t="shared" si="17"/>
        <v>X</v>
      </c>
    </row>
    <row r="597" spans="1:15" x14ac:dyDescent="0.25">
      <c r="A597" t="s">
        <v>209</v>
      </c>
      <c r="C597">
        <v>12</v>
      </c>
      <c r="I597">
        <v>36</v>
      </c>
      <c r="J597">
        <v>24</v>
      </c>
      <c r="K597">
        <v>92</v>
      </c>
      <c r="L597">
        <v>3</v>
      </c>
      <c r="N597" s="9">
        <f t="shared" si="18"/>
        <v>1.0491011128425849</v>
      </c>
      <c r="O597" t="str">
        <f t="shared" si="17"/>
        <v>Z</v>
      </c>
    </row>
    <row r="598" spans="1:15" x14ac:dyDescent="0.25">
      <c r="A598" t="s">
        <v>474</v>
      </c>
      <c r="B598">
        <v>8</v>
      </c>
      <c r="F598">
        <v>4</v>
      </c>
      <c r="N598" s="9">
        <f t="shared" si="18"/>
        <v>0.47140452079103173</v>
      </c>
      <c r="O598" t="str">
        <f t="shared" si="17"/>
        <v>Z</v>
      </c>
    </row>
    <row r="599" spans="1:15" x14ac:dyDescent="0.25">
      <c r="A599" t="s">
        <v>656</v>
      </c>
      <c r="C599">
        <v>3</v>
      </c>
      <c r="E599">
        <v>3</v>
      </c>
      <c r="K599">
        <v>10</v>
      </c>
      <c r="N599" s="9">
        <f t="shared" si="18"/>
        <v>0.75777222831138391</v>
      </c>
      <c r="O599" t="str">
        <f t="shared" si="17"/>
        <v>Z</v>
      </c>
    </row>
    <row r="600" spans="1:15" x14ac:dyDescent="0.25">
      <c r="A600" t="s">
        <v>914</v>
      </c>
      <c r="E600">
        <v>12</v>
      </c>
      <c r="K600">
        <v>24</v>
      </c>
      <c r="N600" s="9">
        <f t="shared" si="18"/>
        <v>0.47140452079103162</v>
      </c>
      <c r="O600" t="str">
        <f t="shared" si="17"/>
        <v>Z</v>
      </c>
    </row>
    <row r="601" spans="1:15" x14ac:dyDescent="0.25">
      <c r="A601" t="s">
        <v>1467</v>
      </c>
      <c r="J601">
        <v>4</v>
      </c>
      <c r="K601">
        <v>4</v>
      </c>
      <c r="N601" s="9">
        <f t="shared" si="18"/>
        <v>0</v>
      </c>
      <c r="O601" t="str">
        <f t="shared" ref="O601:O664" si="19">IFERROR(IF(N601&lt;$C$3,$B$3,IF(N601&lt;$C$4,$B$4,$B$5)),"-")</f>
        <v>X</v>
      </c>
    </row>
    <row r="602" spans="1:15" x14ac:dyDescent="0.25">
      <c r="A602" t="s">
        <v>319</v>
      </c>
      <c r="B602">
        <v>75</v>
      </c>
      <c r="C602">
        <v>25</v>
      </c>
      <c r="N602" s="9">
        <f t="shared" ref="N602:N665" si="20">IFERROR(_xlfn.STDEV.S(B602:M602)/AVERAGE(B602:M602),"200")</f>
        <v>0.70710678118654757</v>
      </c>
      <c r="O602" t="str">
        <f t="shared" si="19"/>
        <v>Z</v>
      </c>
    </row>
    <row r="603" spans="1:15" x14ac:dyDescent="0.25">
      <c r="A603" t="s">
        <v>691</v>
      </c>
      <c r="C603">
        <v>144</v>
      </c>
      <c r="E603">
        <v>12</v>
      </c>
      <c r="F603">
        <v>12</v>
      </c>
      <c r="J603">
        <v>12</v>
      </c>
      <c r="K603">
        <v>24</v>
      </c>
      <c r="M603">
        <v>12</v>
      </c>
      <c r="N603" s="9">
        <f t="shared" si="20"/>
        <v>1.4757295747452437</v>
      </c>
      <c r="O603" t="str">
        <f t="shared" si="19"/>
        <v>Z</v>
      </c>
    </row>
    <row r="604" spans="1:15" x14ac:dyDescent="0.25">
      <c r="A604" t="s">
        <v>1144</v>
      </c>
      <c r="G604">
        <v>288</v>
      </c>
      <c r="N604" s="9" t="str">
        <f t="shared" si="20"/>
        <v>200</v>
      </c>
      <c r="O604" t="str">
        <f t="shared" si="19"/>
        <v>Z</v>
      </c>
    </row>
    <row r="605" spans="1:15" x14ac:dyDescent="0.25">
      <c r="A605" t="s">
        <v>940</v>
      </c>
      <c r="F605">
        <v>8</v>
      </c>
      <c r="J605">
        <v>2</v>
      </c>
      <c r="N605" s="9">
        <f t="shared" si="20"/>
        <v>0.84852813742385691</v>
      </c>
      <c r="O605" t="str">
        <f t="shared" si="19"/>
        <v>Z</v>
      </c>
    </row>
    <row r="606" spans="1:15" x14ac:dyDescent="0.25">
      <c r="A606" t="s">
        <v>204</v>
      </c>
      <c r="B606">
        <v>48</v>
      </c>
      <c r="H606">
        <v>20</v>
      </c>
      <c r="N606" s="9">
        <f t="shared" si="20"/>
        <v>0.58232323156539212</v>
      </c>
      <c r="O606" t="str">
        <f t="shared" si="19"/>
        <v>Z</v>
      </c>
    </row>
    <row r="607" spans="1:15" x14ac:dyDescent="0.25">
      <c r="A607" t="s">
        <v>1261</v>
      </c>
      <c r="H607">
        <v>1</v>
      </c>
      <c r="I607">
        <v>2</v>
      </c>
      <c r="N607" s="9">
        <f t="shared" si="20"/>
        <v>0.47140452079103173</v>
      </c>
      <c r="O607" t="str">
        <f t="shared" si="19"/>
        <v>Z</v>
      </c>
    </row>
    <row r="608" spans="1:15" x14ac:dyDescent="0.25">
      <c r="A608" t="s">
        <v>1259</v>
      </c>
      <c r="H608">
        <v>4</v>
      </c>
      <c r="N608" s="9" t="str">
        <f t="shared" si="20"/>
        <v>200</v>
      </c>
      <c r="O608" t="str">
        <f t="shared" si="19"/>
        <v>Z</v>
      </c>
    </row>
    <row r="609" spans="1:15" x14ac:dyDescent="0.25">
      <c r="A609" t="s">
        <v>1260</v>
      </c>
      <c r="H609">
        <v>4</v>
      </c>
      <c r="N609" s="9" t="str">
        <f t="shared" si="20"/>
        <v>200</v>
      </c>
      <c r="O609" t="str">
        <f t="shared" si="19"/>
        <v>Z</v>
      </c>
    </row>
    <row r="610" spans="1:15" x14ac:dyDescent="0.25">
      <c r="A610" t="s">
        <v>1258</v>
      </c>
      <c r="H610">
        <v>4</v>
      </c>
      <c r="I610">
        <v>4</v>
      </c>
      <c r="N610" s="9">
        <f t="shared" si="20"/>
        <v>0</v>
      </c>
      <c r="O610" t="str">
        <f t="shared" si="19"/>
        <v>X</v>
      </c>
    </row>
    <row r="611" spans="1:15" x14ac:dyDescent="0.25">
      <c r="A611" t="s">
        <v>1234</v>
      </c>
      <c r="H611">
        <v>12</v>
      </c>
      <c r="N611" s="9" t="str">
        <f t="shared" si="20"/>
        <v>200</v>
      </c>
      <c r="O611" t="str">
        <f t="shared" si="19"/>
        <v>Z</v>
      </c>
    </row>
    <row r="612" spans="1:15" x14ac:dyDescent="0.25">
      <c r="A612" t="s">
        <v>1669</v>
      </c>
      <c r="K612">
        <v>4</v>
      </c>
      <c r="N612" s="9" t="str">
        <f t="shared" si="20"/>
        <v>200</v>
      </c>
      <c r="O612" t="str">
        <f t="shared" si="19"/>
        <v>Z</v>
      </c>
    </row>
    <row r="613" spans="1:15" x14ac:dyDescent="0.25">
      <c r="A613" t="s">
        <v>763</v>
      </c>
      <c r="D613">
        <v>6</v>
      </c>
      <c r="N613" s="9" t="str">
        <f t="shared" si="20"/>
        <v>200</v>
      </c>
      <c r="O613" t="str">
        <f t="shared" si="19"/>
        <v>Z</v>
      </c>
    </row>
    <row r="614" spans="1:15" x14ac:dyDescent="0.25">
      <c r="A614" t="s">
        <v>762</v>
      </c>
      <c r="D614">
        <v>6</v>
      </c>
      <c r="N614" s="9" t="str">
        <f t="shared" si="20"/>
        <v>200</v>
      </c>
      <c r="O614" t="str">
        <f t="shared" si="19"/>
        <v>Z</v>
      </c>
    </row>
    <row r="615" spans="1:15" x14ac:dyDescent="0.25">
      <c r="A615" t="s">
        <v>1789</v>
      </c>
      <c r="L615">
        <v>6</v>
      </c>
      <c r="N615" s="9" t="str">
        <f t="shared" si="20"/>
        <v>200</v>
      </c>
      <c r="O615" t="str">
        <f t="shared" si="19"/>
        <v>Z</v>
      </c>
    </row>
    <row r="616" spans="1:15" x14ac:dyDescent="0.25">
      <c r="A616" t="s">
        <v>1066</v>
      </c>
      <c r="F616">
        <v>6</v>
      </c>
      <c r="N616" s="9" t="str">
        <f t="shared" si="20"/>
        <v>200</v>
      </c>
      <c r="O616" t="str">
        <f t="shared" si="19"/>
        <v>Z</v>
      </c>
    </row>
    <row r="617" spans="1:15" x14ac:dyDescent="0.25">
      <c r="A617" t="s">
        <v>1067</v>
      </c>
      <c r="F617">
        <v>6</v>
      </c>
      <c r="N617" s="9" t="str">
        <f t="shared" si="20"/>
        <v>200</v>
      </c>
      <c r="O617" t="str">
        <f t="shared" si="19"/>
        <v>Z</v>
      </c>
    </row>
    <row r="618" spans="1:15" x14ac:dyDescent="0.25">
      <c r="A618" t="s">
        <v>1584</v>
      </c>
      <c r="K618">
        <v>6</v>
      </c>
      <c r="N618" s="9" t="str">
        <f t="shared" si="20"/>
        <v>200</v>
      </c>
      <c r="O618" t="str">
        <f t="shared" si="19"/>
        <v>Z</v>
      </c>
    </row>
    <row r="619" spans="1:15" x14ac:dyDescent="0.25">
      <c r="A619" t="s">
        <v>293</v>
      </c>
      <c r="B619">
        <v>18</v>
      </c>
      <c r="E619">
        <v>12</v>
      </c>
      <c r="N619" s="9">
        <f t="shared" si="20"/>
        <v>0.28284271247461901</v>
      </c>
      <c r="O619" t="str">
        <f t="shared" si="19"/>
        <v>Y</v>
      </c>
    </row>
    <row r="620" spans="1:15" x14ac:dyDescent="0.25">
      <c r="A620" t="s">
        <v>68</v>
      </c>
      <c r="J620">
        <v>36</v>
      </c>
      <c r="N620" s="9" t="str">
        <f t="shared" si="20"/>
        <v>200</v>
      </c>
      <c r="O620" t="str">
        <f t="shared" si="19"/>
        <v>Z</v>
      </c>
    </row>
    <row r="621" spans="1:15" x14ac:dyDescent="0.25">
      <c r="A621" t="s">
        <v>928</v>
      </c>
      <c r="E621">
        <v>2</v>
      </c>
      <c r="F621">
        <v>8</v>
      </c>
      <c r="N621" s="9">
        <f t="shared" si="20"/>
        <v>0.84852813742385691</v>
      </c>
      <c r="O621" t="str">
        <f t="shared" si="19"/>
        <v>Z</v>
      </c>
    </row>
    <row r="622" spans="1:15" x14ac:dyDescent="0.25">
      <c r="A622" t="s">
        <v>1634</v>
      </c>
      <c r="K622">
        <v>12</v>
      </c>
      <c r="N622" s="9" t="str">
        <f t="shared" si="20"/>
        <v>200</v>
      </c>
      <c r="O622" t="str">
        <f t="shared" si="19"/>
        <v>Z</v>
      </c>
    </row>
    <row r="623" spans="1:15" x14ac:dyDescent="0.25">
      <c r="A623" t="s">
        <v>1132</v>
      </c>
      <c r="G623">
        <v>3</v>
      </c>
      <c r="H623">
        <v>10</v>
      </c>
      <c r="N623" s="9">
        <f t="shared" si="20"/>
        <v>0.76149961050858961</v>
      </c>
      <c r="O623" t="str">
        <f t="shared" si="19"/>
        <v>Z</v>
      </c>
    </row>
    <row r="624" spans="1:15" x14ac:dyDescent="0.25">
      <c r="A624" t="s">
        <v>338</v>
      </c>
      <c r="B624">
        <v>6</v>
      </c>
      <c r="N624" s="9" t="str">
        <f t="shared" si="20"/>
        <v>200</v>
      </c>
      <c r="O624" t="str">
        <f t="shared" si="19"/>
        <v>Z</v>
      </c>
    </row>
    <row r="625" spans="1:15" x14ac:dyDescent="0.25">
      <c r="A625" t="s">
        <v>1436</v>
      </c>
      <c r="J625">
        <v>2</v>
      </c>
      <c r="N625" s="9" t="str">
        <f t="shared" si="20"/>
        <v>200</v>
      </c>
      <c r="O625" t="str">
        <f t="shared" si="19"/>
        <v>Z</v>
      </c>
    </row>
    <row r="626" spans="1:15" x14ac:dyDescent="0.25">
      <c r="A626" t="s">
        <v>279</v>
      </c>
      <c r="B626">
        <v>12</v>
      </c>
      <c r="N626" s="9" t="str">
        <f t="shared" si="20"/>
        <v>200</v>
      </c>
      <c r="O626" t="str">
        <f t="shared" si="19"/>
        <v>Z</v>
      </c>
    </row>
    <row r="627" spans="1:15" x14ac:dyDescent="0.25">
      <c r="A627" t="s">
        <v>1520</v>
      </c>
      <c r="J627">
        <v>18</v>
      </c>
      <c r="N627" s="9" t="str">
        <f t="shared" si="20"/>
        <v>200</v>
      </c>
      <c r="O627" t="str">
        <f t="shared" si="19"/>
        <v>Z</v>
      </c>
    </row>
    <row r="628" spans="1:15" x14ac:dyDescent="0.25">
      <c r="A628" t="s">
        <v>1437</v>
      </c>
      <c r="J628">
        <v>5</v>
      </c>
      <c r="N628" s="9" t="str">
        <f t="shared" si="20"/>
        <v>200</v>
      </c>
      <c r="O628" t="str">
        <f t="shared" si="19"/>
        <v>Z</v>
      </c>
    </row>
    <row r="629" spans="1:15" x14ac:dyDescent="0.25">
      <c r="A629" t="s">
        <v>343</v>
      </c>
      <c r="B629">
        <v>40</v>
      </c>
      <c r="G629">
        <v>8</v>
      </c>
      <c r="H629">
        <v>8</v>
      </c>
      <c r="J629">
        <v>8</v>
      </c>
      <c r="K629">
        <v>16</v>
      </c>
      <c r="L629">
        <v>8</v>
      </c>
      <c r="N629" s="9">
        <f t="shared" si="20"/>
        <v>0.87386289750530299</v>
      </c>
      <c r="O629" t="str">
        <f t="shared" si="19"/>
        <v>Z</v>
      </c>
    </row>
    <row r="630" spans="1:15" x14ac:dyDescent="0.25">
      <c r="A630" t="s">
        <v>342</v>
      </c>
      <c r="B630">
        <v>24</v>
      </c>
      <c r="H630">
        <v>16</v>
      </c>
      <c r="K630">
        <v>24</v>
      </c>
      <c r="L630">
        <v>8</v>
      </c>
      <c r="N630" s="9">
        <f t="shared" si="20"/>
        <v>0.42552315900281695</v>
      </c>
      <c r="O630" t="str">
        <f t="shared" si="19"/>
        <v>Z</v>
      </c>
    </row>
    <row r="631" spans="1:15" x14ac:dyDescent="0.25">
      <c r="A631" t="s">
        <v>1232</v>
      </c>
      <c r="H631">
        <v>6</v>
      </c>
      <c r="I631">
        <v>6</v>
      </c>
      <c r="J631">
        <v>6</v>
      </c>
      <c r="L631">
        <v>1</v>
      </c>
      <c r="M631">
        <v>6</v>
      </c>
      <c r="N631" s="9">
        <f t="shared" si="20"/>
        <v>0.44721359549995798</v>
      </c>
      <c r="O631" t="str">
        <f t="shared" si="19"/>
        <v>Z</v>
      </c>
    </row>
    <row r="632" spans="1:15" x14ac:dyDescent="0.25">
      <c r="A632" t="s">
        <v>1170</v>
      </c>
      <c r="H632">
        <v>40</v>
      </c>
      <c r="I632">
        <v>24</v>
      </c>
      <c r="K632">
        <v>48</v>
      </c>
      <c r="N632" s="9">
        <f t="shared" si="20"/>
        <v>0.32732683535398871</v>
      </c>
      <c r="O632" t="str">
        <f t="shared" si="19"/>
        <v>Z</v>
      </c>
    </row>
    <row r="633" spans="1:15" x14ac:dyDescent="0.25">
      <c r="A633" t="s">
        <v>1630</v>
      </c>
      <c r="K633">
        <v>12</v>
      </c>
      <c r="N633" s="9" t="str">
        <f t="shared" si="20"/>
        <v>200</v>
      </c>
      <c r="O633" t="str">
        <f t="shared" si="19"/>
        <v>Z</v>
      </c>
    </row>
    <row r="634" spans="1:15" x14ac:dyDescent="0.25">
      <c r="A634" t="s">
        <v>236</v>
      </c>
      <c r="F634">
        <v>12</v>
      </c>
      <c r="G634">
        <v>8</v>
      </c>
      <c r="K634">
        <v>12</v>
      </c>
      <c r="L634">
        <v>4</v>
      </c>
      <c r="N634" s="9">
        <f t="shared" si="20"/>
        <v>0.42552315900281695</v>
      </c>
      <c r="O634" t="str">
        <f t="shared" si="19"/>
        <v>Z</v>
      </c>
    </row>
    <row r="635" spans="1:15" x14ac:dyDescent="0.25">
      <c r="A635" t="s">
        <v>850</v>
      </c>
      <c r="E635">
        <v>24</v>
      </c>
      <c r="N635" s="9" t="str">
        <f t="shared" si="20"/>
        <v>200</v>
      </c>
      <c r="O635" t="str">
        <f t="shared" si="19"/>
        <v>Z</v>
      </c>
    </row>
    <row r="636" spans="1:15" x14ac:dyDescent="0.25">
      <c r="A636" t="s">
        <v>1265</v>
      </c>
      <c r="H636">
        <v>8</v>
      </c>
      <c r="N636" s="9" t="str">
        <f t="shared" si="20"/>
        <v>200</v>
      </c>
      <c r="O636" t="str">
        <f t="shared" si="19"/>
        <v>Z</v>
      </c>
    </row>
    <row r="637" spans="1:15" x14ac:dyDescent="0.25">
      <c r="A637" t="s">
        <v>107</v>
      </c>
      <c r="B637">
        <v>36</v>
      </c>
      <c r="D637">
        <v>96</v>
      </c>
      <c r="E637">
        <v>72</v>
      </c>
      <c r="F637">
        <v>36</v>
      </c>
      <c r="G637">
        <v>32</v>
      </c>
      <c r="H637">
        <v>18</v>
      </c>
      <c r="J637">
        <v>90</v>
      </c>
      <c r="K637">
        <v>98</v>
      </c>
      <c r="L637">
        <v>30</v>
      </c>
      <c r="N637" s="9">
        <f t="shared" si="20"/>
        <v>0.56962939614744068</v>
      </c>
      <c r="O637" t="str">
        <f t="shared" si="19"/>
        <v>Z</v>
      </c>
    </row>
    <row r="638" spans="1:15" x14ac:dyDescent="0.25">
      <c r="A638" t="s">
        <v>51</v>
      </c>
      <c r="G638">
        <v>2</v>
      </c>
      <c r="H638">
        <v>2</v>
      </c>
      <c r="K638">
        <v>8</v>
      </c>
      <c r="L638">
        <v>2</v>
      </c>
      <c r="N638" s="9">
        <f t="shared" si="20"/>
        <v>0.8571428571428571</v>
      </c>
      <c r="O638" t="str">
        <f t="shared" si="19"/>
        <v>Z</v>
      </c>
    </row>
    <row r="639" spans="1:15" x14ac:dyDescent="0.25">
      <c r="A639" t="s">
        <v>782</v>
      </c>
      <c r="D639">
        <v>8</v>
      </c>
      <c r="F639">
        <v>8</v>
      </c>
      <c r="N639" s="9">
        <f t="shared" si="20"/>
        <v>0</v>
      </c>
      <c r="O639" t="str">
        <f t="shared" si="19"/>
        <v>X</v>
      </c>
    </row>
    <row r="640" spans="1:15" x14ac:dyDescent="0.25">
      <c r="A640" t="s">
        <v>330</v>
      </c>
      <c r="B640">
        <v>12</v>
      </c>
      <c r="C640">
        <v>12</v>
      </c>
      <c r="H640">
        <v>12</v>
      </c>
      <c r="I640">
        <v>12</v>
      </c>
      <c r="K640">
        <v>36</v>
      </c>
      <c r="N640" s="9">
        <f t="shared" si="20"/>
        <v>0.63887656499993994</v>
      </c>
      <c r="O640" t="str">
        <f t="shared" si="19"/>
        <v>Z</v>
      </c>
    </row>
    <row r="641" spans="1:15" x14ac:dyDescent="0.25">
      <c r="A641" t="s">
        <v>57</v>
      </c>
      <c r="B641">
        <v>12</v>
      </c>
      <c r="K641">
        <v>12</v>
      </c>
      <c r="M641">
        <v>12</v>
      </c>
      <c r="N641" s="9">
        <f t="shared" si="20"/>
        <v>0</v>
      </c>
      <c r="O641" t="str">
        <f t="shared" si="19"/>
        <v>X</v>
      </c>
    </row>
    <row r="642" spans="1:15" x14ac:dyDescent="0.25">
      <c r="A642" t="s">
        <v>106</v>
      </c>
      <c r="K642">
        <v>24</v>
      </c>
      <c r="L642">
        <v>26</v>
      </c>
      <c r="M642">
        <v>24</v>
      </c>
      <c r="N642" s="9">
        <f t="shared" si="20"/>
        <v>4.6812183988348029E-2</v>
      </c>
      <c r="O642" t="str">
        <f t="shared" si="19"/>
        <v>X</v>
      </c>
    </row>
    <row r="643" spans="1:15" x14ac:dyDescent="0.25">
      <c r="A643" t="s">
        <v>31</v>
      </c>
      <c r="J643">
        <v>12</v>
      </c>
      <c r="K643">
        <v>72</v>
      </c>
      <c r="L643">
        <v>48</v>
      </c>
      <c r="M643">
        <v>24</v>
      </c>
      <c r="N643" s="9">
        <f t="shared" si="20"/>
        <v>0.68226331772564464</v>
      </c>
      <c r="O643" t="str">
        <f t="shared" si="19"/>
        <v>Z</v>
      </c>
    </row>
    <row r="644" spans="1:15" x14ac:dyDescent="0.25">
      <c r="A644" t="s">
        <v>1701</v>
      </c>
      <c r="L644">
        <v>36</v>
      </c>
      <c r="N644" s="9" t="str">
        <f t="shared" si="20"/>
        <v>200</v>
      </c>
      <c r="O644" t="str">
        <f t="shared" si="19"/>
        <v>Z</v>
      </c>
    </row>
    <row r="645" spans="1:15" x14ac:dyDescent="0.25">
      <c r="A645" t="s">
        <v>1472</v>
      </c>
      <c r="J645">
        <v>108</v>
      </c>
      <c r="M645">
        <v>12</v>
      </c>
      <c r="N645" s="9">
        <f t="shared" si="20"/>
        <v>1.131370849898476</v>
      </c>
      <c r="O645" t="str">
        <f t="shared" si="19"/>
        <v>Z</v>
      </c>
    </row>
    <row r="646" spans="1:15" x14ac:dyDescent="0.25">
      <c r="A646" t="s">
        <v>1722</v>
      </c>
      <c r="L646">
        <v>2</v>
      </c>
      <c r="N646" s="9" t="str">
        <f t="shared" si="20"/>
        <v>200</v>
      </c>
      <c r="O646" t="str">
        <f t="shared" si="19"/>
        <v>Z</v>
      </c>
    </row>
    <row r="647" spans="1:15" x14ac:dyDescent="0.25">
      <c r="A647" t="s">
        <v>1815</v>
      </c>
      <c r="M647">
        <v>12</v>
      </c>
      <c r="N647" s="9" t="str">
        <f t="shared" si="20"/>
        <v>200</v>
      </c>
      <c r="O647" t="str">
        <f t="shared" si="19"/>
        <v>Z</v>
      </c>
    </row>
    <row r="648" spans="1:15" x14ac:dyDescent="0.25">
      <c r="A648" t="s">
        <v>1600</v>
      </c>
      <c r="K648">
        <v>12</v>
      </c>
      <c r="N648" s="9" t="str">
        <f t="shared" si="20"/>
        <v>200</v>
      </c>
      <c r="O648" t="str">
        <f t="shared" si="19"/>
        <v>Z</v>
      </c>
    </row>
    <row r="649" spans="1:15" x14ac:dyDescent="0.25">
      <c r="A649" t="s">
        <v>1300</v>
      </c>
      <c r="I649">
        <v>12</v>
      </c>
      <c r="N649" s="9" t="str">
        <f t="shared" si="20"/>
        <v>200</v>
      </c>
      <c r="O649" t="str">
        <f t="shared" si="19"/>
        <v>Z</v>
      </c>
    </row>
    <row r="650" spans="1:15" x14ac:dyDescent="0.25">
      <c r="A650" t="s">
        <v>1718</v>
      </c>
      <c r="L650">
        <v>48</v>
      </c>
      <c r="N650" s="9" t="str">
        <f t="shared" si="20"/>
        <v>200</v>
      </c>
      <c r="O650" t="str">
        <f t="shared" si="19"/>
        <v>Z</v>
      </c>
    </row>
    <row r="651" spans="1:15" x14ac:dyDescent="0.25">
      <c r="A651" t="s">
        <v>1299</v>
      </c>
      <c r="I651">
        <v>24</v>
      </c>
      <c r="N651" s="9" t="str">
        <f t="shared" si="20"/>
        <v>200</v>
      </c>
      <c r="O651" t="str">
        <f t="shared" si="19"/>
        <v>Z</v>
      </c>
    </row>
    <row r="652" spans="1:15" x14ac:dyDescent="0.25">
      <c r="A652" t="s">
        <v>1064</v>
      </c>
      <c r="F652">
        <v>12</v>
      </c>
      <c r="N652" s="9" t="str">
        <f t="shared" si="20"/>
        <v>200</v>
      </c>
      <c r="O652" t="str">
        <f t="shared" si="19"/>
        <v>Z</v>
      </c>
    </row>
    <row r="653" spans="1:15" x14ac:dyDescent="0.25">
      <c r="A653" t="s">
        <v>1450</v>
      </c>
      <c r="J653">
        <v>48</v>
      </c>
      <c r="N653" s="9" t="str">
        <f t="shared" si="20"/>
        <v>200</v>
      </c>
      <c r="O653" t="str">
        <f t="shared" si="19"/>
        <v>Z</v>
      </c>
    </row>
    <row r="654" spans="1:15" x14ac:dyDescent="0.25">
      <c r="A654" t="s">
        <v>392</v>
      </c>
      <c r="B654">
        <v>12</v>
      </c>
      <c r="N654" s="9" t="str">
        <f t="shared" si="20"/>
        <v>200</v>
      </c>
      <c r="O654" t="str">
        <f t="shared" si="19"/>
        <v>Z</v>
      </c>
    </row>
    <row r="655" spans="1:15" x14ac:dyDescent="0.25">
      <c r="A655" t="s">
        <v>1411</v>
      </c>
      <c r="I655">
        <v>12</v>
      </c>
      <c r="J655">
        <v>48</v>
      </c>
      <c r="K655">
        <v>72</v>
      </c>
      <c r="L655">
        <v>12</v>
      </c>
      <c r="N655" s="9">
        <f t="shared" si="20"/>
        <v>0.81649658092772603</v>
      </c>
      <c r="O655" t="str">
        <f t="shared" si="19"/>
        <v>Z</v>
      </c>
    </row>
    <row r="656" spans="1:15" x14ac:dyDescent="0.25">
      <c r="A656" t="s">
        <v>776</v>
      </c>
      <c r="D656">
        <v>24</v>
      </c>
      <c r="N656" s="9" t="str">
        <f t="shared" si="20"/>
        <v>200</v>
      </c>
      <c r="O656" t="str">
        <f t="shared" si="19"/>
        <v>Z</v>
      </c>
    </row>
    <row r="657" spans="1:15" x14ac:dyDescent="0.25">
      <c r="A657" t="s">
        <v>491</v>
      </c>
      <c r="B657">
        <v>6</v>
      </c>
      <c r="D657">
        <v>12</v>
      </c>
      <c r="H657">
        <v>12</v>
      </c>
      <c r="L657">
        <v>12</v>
      </c>
      <c r="N657" s="9">
        <f t="shared" si="20"/>
        <v>0.2857142857142857</v>
      </c>
      <c r="O657" t="str">
        <f t="shared" si="19"/>
        <v>Y</v>
      </c>
    </row>
    <row r="658" spans="1:15" x14ac:dyDescent="0.25">
      <c r="A658" t="s">
        <v>1175</v>
      </c>
      <c r="H658">
        <v>12</v>
      </c>
      <c r="N658" s="9" t="str">
        <f t="shared" si="20"/>
        <v>200</v>
      </c>
      <c r="O658" t="str">
        <f t="shared" si="19"/>
        <v>Z</v>
      </c>
    </row>
    <row r="659" spans="1:15" x14ac:dyDescent="0.25">
      <c r="A659" t="s">
        <v>1569</v>
      </c>
      <c r="K659">
        <v>12</v>
      </c>
      <c r="N659" s="9" t="str">
        <f t="shared" si="20"/>
        <v>200</v>
      </c>
      <c r="O659" t="str">
        <f t="shared" si="19"/>
        <v>Z</v>
      </c>
    </row>
    <row r="660" spans="1:15" x14ac:dyDescent="0.25">
      <c r="A660" t="s">
        <v>1654</v>
      </c>
      <c r="K660">
        <v>12</v>
      </c>
      <c r="N660" s="9" t="str">
        <f t="shared" si="20"/>
        <v>200</v>
      </c>
      <c r="O660" t="str">
        <f t="shared" si="19"/>
        <v>Z</v>
      </c>
    </row>
    <row r="661" spans="1:15" x14ac:dyDescent="0.25">
      <c r="A661" t="s">
        <v>1290</v>
      </c>
      <c r="I661">
        <v>12</v>
      </c>
      <c r="N661" s="9" t="str">
        <f t="shared" si="20"/>
        <v>200</v>
      </c>
      <c r="O661" t="str">
        <f t="shared" si="19"/>
        <v>Z</v>
      </c>
    </row>
    <row r="662" spans="1:15" x14ac:dyDescent="0.25">
      <c r="A662" t="s">
        <v>1700</v>
      </c>
      <c r="K662">
        <v>24</v>
      </c>
      <c r="N662" s="9" t="str">
        <f t="shared" si="20"/>
        <v>200</v>
      </c>
      <c r="O662" t="str">
        <f t="shared" si="19"/>
        <v>Z</v>
      </c>
    </row>
    <row r="663" spans="1:15" x14ac:dyDescent="0.25">
      <c r="A663" t="s">
        <v>1329</v>
      </c>
      <c r="I663">
        <v>12</v>
      </c>
      <c r="J663">
        <v>12</v>
      </c>
      <c r="K663">
        <v>24</v>
      </c>
      <c r="N663" s="9">
        <f t="shared" si="20"/>
        <v>0.4330127018922193</v>
      </c>
      <c r="O663" t="str">
        <f t="shared" si="19"/>
        <v>Z</v>
      </c>
    </row>
    <row r="664" spans="1:15" x14ac:dyDescent="0.25">
      <c r="A664" t="s">
        <v>96</v>
      </c>
      <c r="L664">
        <v>12</v>
      </c>
      <c r="N664" s="9" t="str">
        <f t="shared" si="20"/>
        <v>200</v>
      </c>
      <c r="O664" t="str">
        <f t="shared" si="19"/>
        <v>Z</v>
      </c>
    </row>
    <row r="665" spans="1:15" x14ac:dyDescent="0.25">
      <c r="A665" t="s">
        <v>1075</v>
      </c>
      <c r="G665">
        <v>12</v>
      </c>
      <c r="H665">
        <v>12</v>
      </c>
      <c r="I665">
        <v>84</v>
      </c>
      <c r="K665">
        <v>156</v>
      </c>
      <c r="L665">
        <v>180</v>
      </c>
      <c r="N665" s="9">
        <f t="shared" si="20"/>
        <v>0.88407714777276358</v>
      </c>
      <c r="O665" t="str">
        <f t="shared" ref="O665:O728" si="21">IFERROR(IF(N665&lt;$C$3,$B$3,IF(N665&lt;$C$4,$B$4,$B$5)),"-")</f>
        <v>Z</v>
      </c>
    </row>
    <row r="666" spans="1:15" x14ac:dyDescent="0.25">
      <c r="A666" t="s">
        <v>1647</v>
      </c>
      <c r="K666">
        <v>12</v>
      </c>
      <c r="N666" s="9" t="str">
        <f t="shared" ref="N666:N729" si="22">IFERROR(_xlfn.STDEV.S(B666:M666)/AVERAGE(B666:M666),"200")</f>
        <v>200</v>
      </c>
      <c r="O666" t="str">
        <f t="shared" si="21"/>
        <v>Z</v>
      </c>
    </row>
    <row r="667" spans="1:15" x14ac:dyDescent="0.25">
      <c r="A667" t="s">
        <v>1663</v>
      </c>
      <c r="K667">
        <v>1</v>
      </c>
      <c r="N667" s="9" t="str">
        <f t="shared" si="22"/>
        <v>200</v>
      </c>
      <c r="O667" t="str">
        <f t="shared" si="21"/>
        <v>Z</v>
      </c>
    </row>
    <row r="668" spans="1:15" x14ac:dyDescent="0.25">
      <c r="A668" t="s">
        <v>169</v>
      </c>
      <c r="D668">
        <v>4</v>
      </c>
      <c r="F668">
        <v>4</v>
      </c>
      <c r="H668">
        <v>4</v>
      </c>
      <c r="N668" s="9">
        <f t="shared" si="22"/>
        <v>0</v>
      </c>
      <c r="O668" t="str">
        <f t="shared" si="21"/>
        <v>X</v>
      </c>
    </row>
    <row r="669" spans="1:15" x14ac:dyDescent="0.25">
      <c r="A669" t="s">
        <v>1492</v>
      </c>
      <c r="J669">
        <v>3</v>
      </c>
      <c r="N669" s="9" t="str">
        <f t="shared" si="22"/>
        <v>200</v>
      </c>
      <c r="O669" t="str">
        <f t="shared" si="21"/>
        <v>Z</v>
      </c>
    </row>
    <row r="670" spans="1:15" x14ac:dyDescent="0.25">
      <c r="A670" t="s">
        <v>1614</v>
      </c>
      <c r="K670">
        <v>8</v>
      </c>
      <c r="N670" s="9" t="str">
        <f t="shared" si="22"/>
        <v>200</v>
      </c>
      <c r="O670" t="str">
        <f t="shared" si="21"/>
        <v>Z</v>
      </c>
    </row>
    <row r="671" spans="1:15" x14ac:dyDescent="0.25">
      <c r="A671" t="s">
        <v>1446</v>
      </c>
      <c r="J671">
        <v>6</v>
      </c>
      <c r="N671" s="9" t="str">
        <f t="shared" si="22"/>
        <v>200</v>
      </c>
      <c r="O671" t="str">
        <f t="shared" si="21"/>
        <v>Z</v>
      </c>
    </row>
    <row r="672" spans="1:15" x14ac:dyDescent="0.25">
      <c r="A672" t="s">
        <v>1585</v>
      </c>
      <c r="K672">
        <v>12</v>
      </c>
      <c r="N672" s="9" t="str">
        <f t="shared" si="22"/>
        <v>200</v>
      </c>
      <c r="O672" t="str">
        <f t="shared" si="21"/>
        <v>Z</v>
      </c>
    </row>
    <row r="673" spans="1:15" x14ac:dyDescent="0.25">
      <c r="A673" t="s">
        <v>1616</v>
      </c>
      <c r="K673">
        <v>4</v>
      </c>
      <c r="N673" s="9" t="str">
        <f t="shared" si="22"/>
        <v>200</v>
      </c>
      <c r="O673" t="str">
        <f t="shared" si="21"/>
        <v>Z</v>
      </c>
    </row>
    <row r="674" spans="1:15" x14ac:dyDescent="0.25">
      <c r="A674" t="s">
        <v>1589</v>
      </c>
      <c r="K674">
        <v>6</v>
      </c>
      <c r="M674">
        <v>2</v>
      </c>
      <c r="N674" s="9">
        <f t="shared" si="22"/>
        <v>0.70710678118654757</v>
      </c>
      <c r="O674" t="str">
        <f t="shared" si="21"/>
        <v>Z</v>
      </c>
    </row>
    <row r="675" spans="1:15" x14ac:dyDescent="0.25">
      <c r="A675" t="s">
        <v>884</v>
      </c>
      <c r="E675">
        <v>12</v>
      </c>
      <c r="F675">
        <v>72</v>
      </c>
      <c r="H675">
        <v>6</v>
      </c>
      <c r="I675">
        <v>18</v>
      </c>
      <c r="K675">
        <v>18</v>
      </c>
      <c r="N675" s="9">
        <f t="shared" si="22"/>
        <v>1.0567781438653403</v>
      </c>
      <c r="O675" t="str">
        <f t="shared" si="21"/>
        <v>Z</v>
      </c>
    </row>
    <row r="676" spans="1:15" x14ac:dyDescent="0.25">
      <c r="A676" t="s">
        <v>893</v>
      </c>
      <c r="E676">
        <v>12</v>
      </c>
      <c r="H676">
        <v>12</v>
      </c>
      <c r="N676" s="9">
        <f t="shared" si="22"/>
        <v>0</v>
      </c>
      <c r="O676" t="str">
        <f t="shared" si="21"/>
        <v>X</v>
      </c>
    </row>
    <row r="677" spans="1:15" x14ac:dyDescent="0.25">
      <c r="A677" t="s">
        <v>8</v>
      </c>
      <c r="B677">
        <v>12</v>
      </c>
      <c r="D677">
        <v>12</v>
      </c>
      <c r="G677">
        <v>12</v>
      </c>
      <c r="I677">
        <v>12</v>
      </c>
      <c r="K677">
        <v>12</v>
      </c>
      <c r="N677" s="9">
        <f t="shared" si="22"/>
        <v>0</v>
      </c>
      <c r="O677" t="str">
        <f t="shared" si="21"/>
        <v>X</v>
      </c>
    </row>
    <row r="678" spans="1:15" x14ac:dyDescent="0.25">
      <c r="A678" t="s">
        <v>108</v>
      </c>
      <c r="B678">
        <v>12</v>
      </c>
      <c r="N678" s="9" t="str">
        <f t="shared" si="22"/>
        <v>200</v>
      </c>
      <c r="O678" t="str">
        <f t="shared" si="21"/>
        <v>Z</v>
      </c>
    </row>
    <row r="679" spans="1:15" x14ac:dyDescent="0.25">
      <c r="A679" t="s">
        <v>36</v>
      </c>
      <c r="E679">
        <v>12</v>
      </c>
      <c r="G679">
        <v>4</v>
      </c>
      <c r="N679" s="9">
        <f t="shared" si="22"/>
        <v>0.70710678118654757</v>
      </c>
      <c r="O679" t="str">
        <f t="shared" si="21"/>
        <v>Z</v>
      </c>
    </row>
    <row r="680" spans="1:15" x14ac:dyDescent="0.25">
      <c r="A680" t="s">
        <v>1689</v>
      </c>
      <c r="K680">
        <v>6</v>
      </c>
      <c r="N680" s="9" t="str">
        <f t="shared" si="22"/>
        <v>200</v>
      </c>
      <c r="O680" t="str">
        <f t="shared" si="21"/>
        <v>Z</v>
      </c>
    </row>
    <row r="681" spans="1:15" x14ac:dyDescent="0.25">
      <c r="A681" t="s">
        <v>1757</v>
      </c>
      <c r="L681">
        <v>4</v>
      </c>
      <c r="N681" s="9" t="str">
        <f t="shared" si="22"/>
        <v>200</v>
      </c>
      <c r="O681" t="str">
        <f t="shared" si="21"/>
        <v>Z</v>
      </c>
    </row>
    <row r="682" spans="1:15" x14ac:dyDescent="0.25">
      <c r="A682" t="s">
        <v>1502</v>
      </c>
      <c r="J682">
        <v>8</v>
      </c>
      <c r="L682">
        <v>20</v>
      </c>
      <c r="N682" s="9">
        <f t="shared" si="22"/>
        <v>0.60609152673132638</v>
      </c>
      <c r="O682" t="str">
        <f t="shared" si="21"/>
        <v>Z</v>
      </c>
    </row>
    <row r="683" spans="1:15" x14ac:dyDescent="0.25">
      <c r="A683" t="s">
        <v>1758</v>
      </c>
      <c r="L683">
        <v>4</v>
      </c>
      <c r="N683" s="9" t="str">
        <f t="shared" si="22"/>
        <v>200</v>
      </c>
      <c r="O683" t="str">
        <f t="shared" si="21"/>
        <v>Z</v>
      </c>
    </row>
    <row r="684" spans="1:15" x14ac:dyDescent="0.25">
      <c r="A684" t="s">
        <v>1675</v>
      </c>
      <c r="K684">
        <v>4</v>
      </c>
      <c r="L684">
        <v>10</v>
      </c>
      <c r="N684" s="9">
        <f t="shared" si="22"/>
        <v>0.60609152673132638</v>
      </c>
      <c r="O684" t="str">
        <f t="shared" si="21"/>
        <v>Z</v>
      </c>
    </row>
    <row r="685" spans="1:15" x14ac:dyDescent="0.25">
      <c r="A685" t="s">
        <v>1702</v>
      </c>
      <c r="L685">
        <v>36</v>
      </c>
      <c r="M685">
        <v>24</v>
      </c>
      <c r="N685" s="9">
        <f t="shared" si="22"/>
        <v>0.28284271247461901</v>
      </c>
      <c r="O685" t="str">
        <f t="shared" si="21"/>
        <v>Y</v>
      </c>
    </row>
    <row r="686" spans="1:15" x14ac:dyDescent="0.25">
      <c r="A686" t="s">
        <v>1469</v>
      </c>
      <c r="J686">
        <v>40</v>
      </c>
      <c r="K686">
        <v>60</v>
      </c>
      <c r="L686">
        <v>60</v>
      </c>
      <c r="M686">
        <v>40</v>
      </c>
      <c r="N686" s="9">
        <f t="shared" si="22"/>
        <v>0.23094010767585033</v>
      </c>
      <c r="O686" t="str">
        <f t="shared" si="21"/>
        <v>Y</v>
      </c>
    </row>
    <row r="687" spans="1:15" x14ac:dyDescent="0.25">
      <c r="A687" t="s">
        <v>975</v>
      </c>
      <c r="F687">
        <v>10</v>
      </c>
      <c r="N687" s="9" t="str">
        <f t="shared" si="22"/>
        <v>200</v>
      </c>
      <c r="O687" t="str">
        <f t="shared" si="21"/>
        <v>Z</v>
      </c>
    </row>
    <row r="688" spans="1:15" x14ac:dyDescent="0.25">
      <c r="A688" t="s">
        <v>827</v>
      </c>
      <c r="D688">
        <v>24</v>
      </c>
      <c r="E688">
        <v>48</v>
      </c>
      <c r="G688">
        <v>24</v>
      </c>
      <c r="N688" s="9">
        <f t="shared" si="22"/>
        <v>0.4330127018922193</v>
      </c>
      <c r="O688" t="str">
        <f t="shared" si="21"/>
        <v>Z</v>
      </c>
    </row>
    <row r="689" spans="1:15" x14ac:dyDescent="0.25">
      <c r="A689" t="s">
        <v>851</v>
      </c>
      <c r="E689">
        <v>24</v>
      </c>
      <c r="H689">
        <v>24</v>
      </c>
      <c r="J689">
        <v>24</v>
      </c>
      <c r="N689" s="9">
        <f t="shared" si="22"/>
        <v>0</v>
      </c>
      <c r="O689" t="str">
        <f t="shared" si="21"/>
        <v>X</v>
      </c>
    </row>
    <row r="690" spans="1:15" x14ac:dyDescent="0.25">
      <c r="A690" t="s">
        <v>1627</v>
      </c>
      <c r="K690">
        <v>24</v>
      </c>
      <c r="N690" s="9" t="str">
        <f t="shared" si="22"/>
        <v>200</v>
      </c>
      <c r="O690" t="str">
        <f t="shared" si="21"/>
        <v>Z</v>
      </c>
    </row>
    <row r="691" spans="1:15" x14ac:dyDescent="0.25">
      <c r="A691" t="s">
        <v>421</v>
      </c>
      <c r="B691">
        <v>12</v>
      </c>
      <c r="N691" s="9" t="str">
        <f t="shared" si="22"/>
        <v>200</v>
      </c>
      <c r="O691" t="str">
        <f t="shared" si="21"/>
        <v>Z</v>
      </c>
    </row>
    <row r="692" spans="1:15" x14ac:dyDescent="0.25">
      <c r="A692" t="s">
        <v>689</v>
      </c>
      <c r="C692">
        <v>6</v>
      </c>
      <c r="F692">
        <v>6</v>
      </c>
      <c r="H692">
        <v>6</v>
      </c>
      <c r="N692" s="9">
        <f t="shared" si="22"/>
        <v>0</v>
      </c>
      <c r="O692" t="str">
        <f t="shared" si="21"/>
        <v>X</v>
      </c>
    </row>
    <row r="693" spans="1:15" x14ac:dyDescent="0.25">
      <c r="A693" t="s">
        <v>987</v>
      </c>
      <c r="F693">
        <v>24</v>
      </c>
      <c r="N693" s="9" t="str">
        <f t="shared" si="22"/>
        <v>200</v>
      </c>
      <c r="O693" t="str">
        <f t="shared" si="21"/>
        <v>Z</v>
      </c>
    </row>
    <row r="694" spans="1:15" x14ac:dyDescent="0.25">
      <c r="A694" t="s">
        <v>477</v>
      </c>
      <c r="B694">
        <v>1</v>
      </c>
      <c r="N694" s="9" t="str">
        <f t="shared" si="22"/>
        <v>200</v>
      </c>
      <c r="O694" t="str">
        <f t="shared" si="21"/>
        <v>Z</v>
      </c>
    </row>
    <row r="695" spans="1:15" x14ac:dyDescent="0.25">
      <c r="A695" t="s">
        <v>1676</v>
      </c>
      <c r="K695">
        <v>2</v>
      </c>
      <c r="N695" s="9" t="str">
        <f t="shared" si="22"/>
        <v>200</v>
      </c>
      <c r="O695" t="str">
        <f t="shared" si="21"/>
        <v>Z</v>
      </c>
    </row>
    <row r="696" spans="1:15" x14ac:dyDescent="0.25">
      <c r="A696" t="s">
        <v>957</v>
      </c>
      <c r="F696">
        <v>6</v>
      </c>
      <c r="N696" s="9" t="str">
        <f t="shared" si="22"/>
        <v>200</v>
      </c>
      <c r="O696" t="str">
        <f t="shared" si="21"/>
        <v>Z</v>
      </c>
    </row>
    <row r="697" spans="1:15" x14ac:dyDescent="0.25">
      <c r="A697" t="s">
        <v>907</v>
      </c>
      <c r="E697">
        <v>4</v>
      </c>
      <c r="K697">
        <v>6</v>
      </c>
      <c r="L697">
        <v>14</v>
      </c>
      <c r="N697" s="9">
        <f t="shared" si="22"/>
        <v>0.66143782776614768</v>
      </c>
      <c r="O697" t="str">
        <f t="shared" si="21"/>
        <v>Z</v>
      </c>
    </row>
    <row r="698" spans="1:15" x14ac:dyDescent="0.25">
      <c r="A698" t="s">
        <v>1028</v>
      </c>
      <c r="F698">
        <v>1</v>
      </c>
      <c r="N698" s="9" t="str">
        <f t="shared" si="22"/>
        <v>200</v>
      </c>
      <c r="O698" t="str">
        <f t="shared" si="21"/>
        <v>Z</v>
      </c>
    </row>
    <row r="699" spans="1:15" x14ac:dyDescent="0.25">
      <c r="A699" t="s">
        <v>33</v>
      </c>
      <c r="D699">
        <v>4</v>
      </c>
      <c r="N699" s="9" t="str">
        <f t="shared" si="22"/>
        <v>200</v>
      </c>
      <c r="O699" t="str">
        <f t="shared" si="21"/>
        <v>Z</v>
      </c>
    </row>
    <row r="700" spans="1:15" x14ac:dyDescent="0.25">
      <c r="A700" t="s">
        <v>1806</v>
      </c>
      <c r="M700">
        <v>12</v>
      </c>
      <c r="N700" s="9" t="str">
        <f t="shared" si="22"/>
        <v>200</v>
      </c>
      <c r="O700" t="str">
        <f t="shared" si="21"/>
        <v>Z</v>
      </c>
    </row>
    <row r="701" spans="1:15" x14ac:dyDescent="0.25">
      <c r="A701" t="s">
        <v>48</v>
      </c>
      <c r="B701">
        <v>2</v>
      </c>
      <c r="F701">
        <v>4</v>
      </c>
      <c r="H701">
        <v>6</v>
      </c>
      <c r="I701">
        <v>4</v>
      </c>
      <c r="J701">
        <v>12</v>
      </c>
      <c r="K701">
        <v>18</v>
      </c>
      <c r="L701">
        <v>4</v>
      </c>
      <c r="M701">
        <v>6</v>
      </c>
      <c r="N701" s="9">
        <f t="shared" si="22"/>
        <v>0.76360354832121247</v>
      </c>
      <c r="O701" t="str">
        <f t="shared" si="21"/>
        <v>Z</v>
      </c>
    </row>
    <row r="702" spans="1:15" x14ac:dyDescent="0.25">
      <c r="A702" t="s">
        <v>1798</v>
      </c>
      <c r="L702">
        <v>12</v>
      </c>
      <c r="N702" s="9" t="str">
        <f t="shared" si="22"/>
        <v>200</v>
      </c>
      <c r="O702" t="str">
        <f t="shared" si="21"/>
        <v>Z</v>
      </c>
    </row>
    <row r="703" spans="1:15" x14ac:dyDescent="0.25">
      <c r="A703" t="s">
        <v>731</v>
      </c>
      <c r="D703">
        <v>24</v>
      </c>
      <c r="H703">
        <v>24</v>
      </c>
      <c r="N703" s="9">
        <f t="shared" si="22"/>
        <v>0</v>
      </c>
      <c r="O703" t="str">
        <f t="shared" si="21"/>
        <v>X</v>
      </c>
    </row>
    <row r="704" spans="1:15" x14ac:dyDescent="0.25">
      <c r="A704" t="s">
        <v>1769</v>
      </c>
      <c r="L704">
        <v>2</v>
      </c>
      <c r="N704" s="9" t="str">
        <f t="shared" si="22"/>
        <v>200</v>
      </c>
      <c r="O704" t="str">
        <f t="shared" si="21"/>
        <v>Z</v>
      </c>
    </row>
    <row r="705" spans="1:15" x14ac:dyDescent="0.25">
      <c r="A705" t="s">
        <v>15</v>
      </c>
      <c r="B705">
        <v>36</v>
      </c>
      <c r="D705">
        <v>72</v>
      </c>
      <c r="E705">
        <v>12</v>
      </c>
      <c r="F705">
        <v>48</v>
      </c>
      <c r="H705">
        <v>12</v>
      </c>
      <c r="I705">
        <v>12</v>
      </c>
      <c r="K705">
        <v>12</v>
      </c>
      <c r="N705" s="9">
        <f t="shared" si="22"/>
        <v>0.8186127743195335</v>
      </c>
      <c r="O705" t="str">
        <f t="shared" si="21"/>
        <v>Z</v>
      </c>
    </row>
    <row r="706" spans="1:15" x14ac:dyDescent="0.25">
      <c r="A706" t="s">
        <v>14</v>
      </c>
      <c r="B706">
        <v>48</v>
      </c>
      <c r="D706">
        <v>96</v>
      </c>
      <c r="E706">
        <v>24</v>
      </c>
      <c r="F706">
        <v>48</v>
      </c>
      <c r="G706">
        <v>24</v>
      </c>
      <c r="H706">
        <v>36</v>
      </c>
      <c r="I706">
        <v>36</v>
      </c>
      <c r="J706">
        <v>12</v>
      </c>
      <c r="K706">
        <v>12</v>
      </c>
      <c r="L706">
        <v>12</v>
      </c>
      <c r="N706" s="9">
        <f t="shared" si="22"/>
        <v>0.73509319334802226</v>
      </c>
      <c r="O706" t="str">
        <f t="shared" si="21"/>
        <v>Z</v>
      </c>
    </row>
    <row r="707" spans="1:15" x14ac:dyDescent="0.25">
      <c r="A707" t="s">
        <v>13</v>
      </c>
      <c r="B707">
        <v>48</v>
      </c>
      <c r="C707">
        <v>24</v>
      </c>
      <c r="D707">
        <v>84</v>
      </c>
      <c r="F707">
        <v>60</v>
      </c>
      <c r="G707">
        <v>84</v>
      </c>
      <c r="H707">
        <v>108</v>
      </c>
      <c r="I707">
        <v>48</v>
      </c>
      <c r="J707">
        <v>24</v>
      </c>
      <c r="K707">
        <v>60</v>
      </c>
      <c r="L707">
        <v>96</v>
      </c>
      <c r="M707">
        <v>36</v>
      </c>
      <c r="N707" s="9">
        <f t="shared" si="22"/>
        <v>0.46859266066878702</v>
      </c>
      <c r="O707" t="str">
        <f t="shared" si="21"/>
        <v>Z</v>
      </c>
    </row>
    <row r="708" spans="1:15" x14ac:dyDescent="0.25">
      <c r="A708" t="s">
        <v>52</v>
      </c>
      <c r="B708">
        <v>12</v>
      </c>
      <c r="C708">
        <v>6</v>
      </c>
      <c r="D708">
        <v>12</v>
      </c>
      <c r="F708">
        <v>54</v>
      </c>
      <c r="G708">
        <v>36</v>
      </c>
      <c r="H708">
        <v>30</v>
      </c>
      <c r="I708">
        <v>6</v>
      </c>
      <c r="K708">
        <v>30</v>
      </c>
      <c r="L708">
        <v>6</v>
      </c>
      <c r="M708">
        <v>12</v>
      </c>
      <c r="N708" s="9">
        <f t="shared" si="22"/>
        <v>0.79888426617503394</v>
      </c>
      <c r="O708" t="str">
        <f t="shared" si="21"/>
        <v>Z</v>
      </c>
    </row>
    <row r="709" spans="1:15" x14ac:dyDescent="0.25">
      <c r="A709" t="s">
        <v>1374</v>
      </c>
      <c r="I709">
        <v>48</v>
      </c>
      <c r="N709" s="9" t="str">
        <f t="shared" si="22"/>
        <v>200</v>
      </c>
      <c r="O709" t="str">
        <f t="shared" si="21"/>
        <v>Z</v>
      </c>
    </row>
    <row r="710" spans="1:15" x14ac:dyDescent="0.25">
      <c r="A710" t="s">
        <v>840</v>
      </c>
      <c r="D710">
        <v>12</v>
      </c>
      <c r="G710">
        <v>12</v>
      </c>
      <c r="N710" s="9">
        <f t="shared" si="22"/>
        <v>0</v>
      </c>
      <c r="O710" t="str">
        <f t="shared" si="21"/>
        <v>X</v>
      </c>
    </row>
    <row r="711" spans="1:15" x14ac:dyDescent="0.25">
      <c r="A711" t="s">
        <v>1158</v>
      </c>
      <c r="G711">
        <v>16</v>
      </c>
      <c r="N711" s="9" t="str">
        <f t="shared" si="22"/>
        <v>200</v>
      </c>
      <c r="O711" t="str">
        <f t="shared" si="21"/>
        <v>Z</v>
      </c>
    </row>
    <row r="712" spans="1:15" x14ac:dyDescent="0.25">
      <c r="A712" t="s">
        <v>634</v>
      </c>
      <c r="C712">
        <v>12</v>
      </c>
      <c r="G712">
        <v>12</v>
      </c>
      <c r="N712" s="9">
        <f t="shared" si="22"/>
        <v>0</v>
      </c>
      <c r="O712" t="str">
        <f t="shared" si="21"/>
        <v>X</v>
      </c>
    </row>
    <row r="713" spans="1:15" x14ac:dyDescent="0.25">
      <c r="A713" t="s">
        <v>841</v>
      </c>
      <c r="D713">
        <v>12</v>
      </c>
      <c r="N713" s="9" t="str">
        <f t="shared" si="22"/>
        <v>200</v>
      </c>
      <c r="O713" t="str">
        <f t="shared" si="21"/>
        <v>Z</v>
      </c>
    </row>
    <row r="714" spans="1:15" x14ac:dyDescent="0.25">
      <c r="A714" t="s">
        <v>1535</v>
      </c>
      <c r="J714">
        <v>12</v>
      </c>
      <c r="L714">
        <v>12</v>
      </c>
      <c r="M714">
        <v>12</v>
      </c>
      <c r="N714" s="9">
        <f t="shared" si="22"/>
        <v>0</v>
      </c>
      <c r="O714" t="str">
        <f t="shared" si="21"/>
        <v>X</v>
      </c>
    </row>
    <row r="715" spans="1:15" x14ac:dyDescent="0.25">
      <c r="A715" t="s">
        <v>717</v>
      </c>
      <c r="D715">
        <v>1</v>
      </c>
      <c r="G715">
        <v>4</v>
      </c>
      <c r="N715" s="9">
        <f t="shared" si="22"/>
        <v>0.84852813742385691</v>
      </c>
      <c r="O715" t="str">
        <f t="shared" si="21"/>
        <v>Z</v>
      </c>
    </row>
    <row r="716" spans="1:15" x14ac:dyDescent="0.25">
      <c r="A716" t="s">
        <v>1123</v>
      </c>
      <c r="G716">
        <v>40</v>
      </c>
      <c r="N716" s="9" t="str">
        <f t="shared" si="22"/>
        <v>200</v>
      </c>
      <c r="O716" t="str">
        <f t="shared" si="21"/>
        <v>Z</v>
      </c>
    </row>
    <row r="717" spans="1:15" x14ac:dyDescent="0.25">
      <c r="A717" t="s">
        <v>1321</v>
      </c>
      <c r="I717">
        <v>65</v>
      </c>
      <c r="J717">
        <v>20</v>
      </c>
      <c r="K717">
        <v>30</v>
      </c>
      <c r="L717">
        <v>30</v>
      </c>
      <c r="M717">
        <v>10</v>
      </c>
      <c r="N717" s="9">
        <f t="shared" si="22"/>
        <v>0.66891746301057164</v>
      </c>
      <c r="O717" t="str">
        <f t="shared" si="21"/>
        <v>Z</v>
      </c>
    </row>
    <row r="718" spans="1:15" x14ac:dyDescent="0.25">
      <c r="A718" t="s">
        <v>925</v>
      </c>
      <c r="E718">
        <v>10</v>
      </c>
      <c r="F718">
        <v>30</v>
      </c>
      <c r="H718">
        <v>20</v>
      </c>
      <c r="L718">
        <v>3</v>
      </c>
      <c r="M718">
        <v>10</v>
      </c>
      <c r="N718" s="9">
        <f t="shared" si="22"/>
        <v>0.72096971873648041</v>
      </c>
      <c r="O718" t="str">
        <f t="shared" si="21"/>
        <v>Z</v>
      </c>
    </row>
    <row r="719" spans="1:15" x14ac:dyDescent="0.25">
      <c r="A719" t="s">
        <v>888</v>
      </c>
      <c r="E719">
        <v>60</v>
      </c>
      <c r="F719">
        <v>100</v>
      </c>
      <c r="G719">
        <v>10</v>
      </c>
      <c r="H719">
        <v>80</v>
      </c>
      <c r="I719">
        <v>30</v>
      </c>
      <c r="J719">
        <v>10</v>
      </c>
      <c r="K719">
        <v>60</v>
      </c>
      <c r="L719">
        <v>3</v>
      </c>
      <c r="M719">
        <v>10</v>
      </c>
      <c r="N719" s="9">
        <f t="shared" si="22"/>
        <v>0.88391124644508523</v>
      </c>
      <c r="O719" t="str">
        <f t="shared" si="21"/>
        <v>Z</v>
      </c>
    </row>
    <row r="720" spans="1:15" x14ac:dyDescent="0.25">
      <c r="A720" t="s">
        <v>977</v>
      </c>
      <c r="F720">
        <v>40</v>
      </c>
      <c r="G720">
        <v>100</v>
      </c>
      <c r="H720">
        <v>10</v>
      </c>
      <c r="I720">
        <v>10</v>
      </c>
      <c r="N720" s="9">
        <f t="shared" si="22"/>
        <v>1.0606601717798214</v>
      </c>
      <c r="O720" t="str">
        <f t="shared" si="21"/>
        <v>Z</v>
      </c>
    </row>
    <row r="721" spans="1:15" x14ac:dyDescent="0.25">
      <c r="A721" t="s">
        <v>808</v>
      </c>
      <c r="D721">
        <v>10</v>
      </c>
      <c r="N721" s="9" t="str">
        <f t="shared" si="22"/>
        <v>200</v>
      </c>
      <c r="O721" t="str">
        <f t="shared" si="21"/>
        <v>Z</v>
      </c>
    </row>
    <row r="722" spans="1:15" x14ac:dyDescent="0.25">
      <c r="A722" t="s">
        <v>7</v>
      </c>
      <c r="B722">
        <v>10</v>
      </c>
      <c r="D722">
        <v>20</v>
      </c>
      <c r="G722">
        <v>10</v>
      </c>
      <c r="H722">
        <v>10</v>
      </c>
      <c r="I722">
        <v>40</v>
      </c>
      <c r="J722">
        <v>10</v>
      </c>
      <c r="K722">
        <v>10</v>
      </c>
      <c r="L722">
        <v>3</v>
      </c>
      <c r="N722" s="9">
        <f t="shared" si="22"/>
        <v>0.80847795119180277</v>
      </c>
      <c r="O722" t="str">
        <f t="shared" si="21"/>
        <v>Z</v>
      </c>
    </row>
    <row r="723" spans="1:15" x14ac:dyDescent="0.25">
      <c r="A723" t="s">
        <v>1721</v>
      </c>
      <c r="L723">
        <v>33</v>
      </c>
      <c r="M723">
        <v>10</v>
      </c>
      <c r="N723" s="9">
        <f t="shared" si="22"/>
        <v>0.75643981243212055</v>
      </c>
      <c r="O723" t="str">
        <f t="shared" si="21"/>
        <v>Z</v>
      </c>
    </row>
    <row r="724" spans="1:15" x14ac:dyDescent="0.25">
      <c r="A724" t="s">
        <v>973</v>
      </c>
      <c r="F724">
        <v>60</v>
      </c>
      <c r="G724">
        <v>10</v>
      </c>
      <c r="H724">
        <v>30</v>
      </c>
      <c r="I724">
        <v>50</v>
      </c>
      <c r="K724">
        <v>30</v>
      </c>
      <c r="N724" s="9">
        <f t="shared" si="22"/>
        <v>0.54148857471160905</v>
      </c>
      <c r="O724" t="str">
        <f t="shared" si="21"/>
        <v>Z</v>
      </c>
    </row>
    <row r="725" spans="1:15" x14ac:dyDescent="0.25">
      <c r="A725" t="s">
        <v>124</v>
      </c>
      <c r="B725">
        <v>20</v>
      </c>
      <c r="D725">
        <v>10</v>
      </c>
      <c r="E725">
        <v>10</v>
      </c>
      <c r="G725">
        <v>83</v>
      </c>
      <c r="H725">
        <v>10</v>
      </c>
      <c r="I725">
        <v>40</v>
      </c>
      <c r="K725">
        <v>20</v>
      </c>
      <c r="L725">
        <v>40</v>
      </c>
      <c r="N725" s="9">
        <f t="shared" si="22"/>
        <v>0.86109927553598375</v>
      </c>
      <c r="O725" t="str">
        <f t="shared" si="21"/>
        <v>Z</v>
      </c>
    </row>
    <row r="726" spans="1:15" x14ac:dyDescent="0.25">
      <c r="A726" t="s">
        <v>542</v>
      </c>
      <c r="B726">
        <v>10</v>
      </c>
      <c r="C726">
        <v>10</v>
      </c>
      <c r="D726">
        <v>10</v>
      </c>
      <c r="E726">
        <v>20</v>
      </c>
      <c r="G726">
        <v>20</v>
      </c>
      <c r="I726">
        <v>10</v>
      </c>
      <c r="K726">
        <v>10</v>
      </c>
      <c r="L726">
        <v>20</v>
      </c>
      <c r="N726" s="9">
        <f t="shared" si="22"/>
        <v>0.37639939600492051</v>
      </c>
      <c r="O726" t="str">
        <f t="shared" si="21"/>
        <v>Z</v>
      </c>
    </row>
    <row r="727" spans="1:15" x14ac:dyDescent="0.25">
      <c r="A727" t="s">
        <v>29</v>
      </c>
      <c r="B727">
        <v>20</v>
      </c>
      <c r="C727">
        <v>10</v>
      </c>
      <c r="D727">
        <v>20</v>
      </c>
      <c r="E727">
        <v>50</v>
      </c>
      <c r="F727">
        <v>20</v>
      </c>
      <c r="G727">
        <v>72</v>
      </c>
      <c r="H727">
        <v>30</v>
      </c>
      <c r="I727">
        <v>90</v>
      </c>
      <c r="J727">
        <v>60</v>
      </c>
      <c r="K727">
        <v>60</v>
      </c>
      <c r="L727">
        <v>40</v>
      </c>
      <c r="M727">
        <v>10</v>
      </c>
      <c r="N727" s="9">
        <f t="shared" si="22"/>
        <v>0.65110741051035981</v>
      </c>
      <c r="O727" t="str">
        <f t="shared" si="21"/>
        <v>Z</v>
      </c>
    </row>
    <row r="728" spans="1:15" x14ac:dyDescent="0.25">
      <c r="A728" t="s">
        <v>962</v>
      </c>
      <c r="F728">
        <v>10</v>
      </c>
      <c r="G728">
        <v>22</v>
      </c>
      <c r="I728">
        <v>20</v>
      </c>
      <c r="K728">
        <v>10</v>
      </c>
      <c r="N728" s="9">
        <f t="shared" si="22"/>
        <v>0.41310478951179669</v>
      </c>
      <c r="O728" t="str">
        <f t="shared" si="21"/>
        <v>Z</v>
      </c>
    </row>
    <row r="729" spans="1:15" x14ac:dyDescent="0.25">
      <c r="A729" t="s">
        <v>543</v>
      </c>
      <c r="B729">
        <v>10</v>
      </c>
      <c r="N729" s="9" t="str">
        <f t="shared" si="22"/>
        <v>200</v>
      </c>
      <c r="O729" t="str">
        <f t="shared" ref="O729:O792" si="23">IFERROR(IF(N729&lt;$C$3,$B$3,IF(N729&lt;$C$4,$B$4,$B$5)),"-")</f>
        <v>Z</v>
      </c>
    </row>
    <row r="730" spans="1:15" x14ac:dyDescent="0.25">
      <c r="A730" t="s">
        <v>673</v>
      </c>
      <c r="C730">
        <v>10</v>
      </c>
      <c r="D730">
        <v>20</v>
      </c>
      <c r="E730">
        <v>10</v>
      </c>
      <c r="G730">
        <v>33</v>
      </c>
      <c r="H730">
        <v>10</v>
      </c>
      <c r="I730">
        <v>20</v>
      </c>
      <c r="J730">
        <v>10</v>
      </c>
      <c r="K730">
        <v>20</v>
      </c>
      <c r="L730">
        <v>20</v>
      </c>
      <c r="N730" s="9">
        <f t="shared" ref="N730:N793" si="24">IFERROR(_xlfn.STDEV.S(B730:M730)/AVERAGE(B730:M730),"200")</f>
        <v>0.45942645152392081</v>
      </c>
      <c r="O730" t="str">
        <f t="shared" si="23"/>
        <v>Z</v>
      </c>
    </row>
    <row r="731" spans="1:15" x14ac:dyDescent="0.25">
      <c r="A731" t="s">
        <v>735</v>
      </c>
      <c r="D731">
        <v>10</v>
      </c>
      <c r="F731">
        <v>10</v>
      </c>
      <c r="G731">
        <v>4</v>
      </c>
      <c r="I731">
        <v>10</v>
      </c>
      <c r="J731">
        <v>50</v>
      </c>
      <c r="N731" s="9">
        <f t="shared" si="24"/>
        <v>1.1154958833449979</v>
      </c>
      <c r="O731" t="str">
        <f t="shared" si="23"/>
        <v>Z</v>
      </c>
    </row>
    <row r="732" spans="1:15" x14ac:dyDescent="0.25">
      <c r="A732" t="s">
        <v>1087</v>
      </c>
      <c r="G732">
        <v>22</v>
      </c>
      <c r="L732">
        <v>10</v>
      </c>
      <c r="N732" s="9">
        <f t="shared" si="24"/>
        <v>0.5303300858899106</v>
      </c>
      <c r="O732" t="str">
        <f t="shared" si="23"/>
        <v>Z</v>
      </c>
    </row>
    <row r="733" spans="1:15" x14ac:dyDescent="0.25">
      <c r="A733" t="s">
        <v>1354</v>
      </c>
      <c r="I733">
        <v>10</v>
      </c>
      <c r="J733">
        <v>50</v>
      </c>
      <c r="K733">
        <v>10</v>
      </c>
      <c r="N733" s="9">
        <f t="shared" si="24"/>
        <v>0.98974331861078713</v>
      </c>
      <c r="O733" t="str">
        <f t="shared" si="23"/>
        <v>Z</v>
      </c>
    </row>
    <row r="734" spans="1:15" x14ac:dyDescent="0.25">
      <c r="A734" t="s">
        <v>1353</v>
      </c>
      <c r="I734">
        <v>20</v>
      </c>
      <c r="J734">
        <v>20</v>
      </c>
      <c r="K734">
        <v>30</v>
      </c>
      <c r="L734">
        <v>20</v>
      </c>
      <c r="N734" s="9">
        <f t="shared" si="24"/>
        <v>0.22222222222222221</v>
      </c>
      <c r="O734" t="str">
        <f t="shared" si="23"/>
        <v>Y</v>
      </c>
    </row>
    <row r="735" spans="1:15" x14ac:dyDescent="0.25">
      <c r="A735" t="s">
        <v>976</v>
      </c>
      <c r="F735">
        <v>30</v>
      </c>
      <c r="G735">
        <v>50</v>
      </c>
      <c r="H735">
        <v>20</v>
      </c>
      <c r="I735">
        <v>30</v>
      </c>
      <c r="J735">
        <v>10</v>
      </c>
      <c r="M735">
        <v>10</v>
      </c>
      <c r="N735" s="9">
        <f t="shared" si="24"/>
        <v>0.60663003552412409</v>
      </c>
      <c r="O735" t="str">
        <f t="shared" si="23"/>
        <v>Z</v>
      </c>
    </row>
    <row r="736" spans="1:15" x14ac:dyDescent="0.25">
      <c r="A736" t="s">
        <v>6</v>
      </c>
      <c r="B736">
        <v>10</v>
      </c>
      <c r="C736">
        <v>10</v>
      </c>
      <c r="D736">
        <v>50</v>
      </c>
      <c r="E736">
        <v>50</v>
      </c>
      <c r="F736">
        <v>30</v>
      </c>
      <c r="G736">
        <v>52</v>
      </c>
      <c r="H736">
        <v>40</v>
      </c>
      <c r="I736">
        <v>50</v>
      </c>
      <c r="J736">
        <v>50</v>
      </c>
      <c r="K736">
        <v>90</v>
      </c>
      <c r="L736">
        <v>62</v>
      </c>
      <c r="M736">
        <v>10</v>
      </c>
      <c r="N736" s="9">
        <f t="shared" si="24"/>
        <v>0.56889771432032943</v>
      </c>
      <c r="O736" t="str">
        <f t="shared" si="23"/>
        <v>Z</v>
      </c>
    </row>
    <row r="737" spans="1:15" x14ac:dyDescent="0.25">
      <c r="A737" t="s">
        <v>541</v>
      </c>
      <c r="B737">
        <v>10</v>
      </c>
      <c r="D737">
        <v>10</v>
      </c>
      <c r="G737">
        <v>34</v>
      </c>
      <c r="H737">
        <v>10</v>
      </c>
      <c r="I737">
        <v>10</v>
      </c>
      <c r="J737">
        <v>20</v>
      </c>
      <c r="K737">
        <v>10</v>
      </c>
      <c r="N737" s="9">
        <f t="shared" si="24"/>
        <v>0.62106751007519778</v>
      </c>
      <c r="O737" t="str">
        <f t="shared" si="23"/>
        <v>Z</v>
      </c>
    </row>
    <row r="738" spans="1:15" x14ac:dyDescent="0.25">
      <c r="A738" t="s">
        <v>1056</v>
      </c>
      <c r="F738">
        <v>20</v>
      </c>
      <c r="G738">
        <v>30</v>
      </c>
      <c r="I738">
        <v>10</v>
      </c>
      <c r="K738">
        <v>10</v>
      </c>
      <c r="L738">
        <v>20</v>
      </c>
      <c r="N738" s="9">
        <f t="shared" si="24"/>
        <v>0.4648111258522642</v>
      </c>
      <c r="O738" t="str">
        <f t="shared" si="23"/>
        <v>Z</v>
      </c>
    </row>
    <row r="739" spans="1:15" x14ac:dyDescent="0.25">
      <c r="A739" t="s">
        <v>427</v>
      </c>
      <c r="B739">
        <v>10</v>
      </c>
      <c r="C739">
        <v>10</v>
      </c>
      <c r="D739">
        <v>10</v>
      </c>
      <c r="E739">
        <v>30</v>
      </c>
      <c r="F739">
        <v>10</v>
      </c>
      <c r="H739">
        <v>40</v>
      </c>
      <c r="I739">
        <v>10</v>
      </c>
      <c r="K739">
        <v>10</v>
      </c>
      <c r="L739">
        <v>13</v>
      </c>
      <c r="N739" s="9">
        <f t="shared" si="24"/>
        <v>0.70256232376113359</v>
      </c>
      <c r="O739" t="str">
        <f t="shared" si="23"/>
        <v>Z</v>
      </c>
    </row>
    <row r="740" spans="1:15" x14ac:dyDescent="0.25">
      <c r="A740" t="s">
        <v>534</v>
      </c>
      <c r="B740">
        <v>12</v>
      </c>
      <c r="N740" s="9" t="str">
        <f t="shared" si="24"/>
        <v>200</v>
      </c>
      <c r="O740" t="str">
        <f t="shared" si="23"/>
        <v>Z</v>
      </c>
    </row>
    <row r="741" spans="1:15" x14ac:dyDescent="0.25">
      <c r="A741" t="s">
        <v>863</v>
      </c>
      <c r="E741">
        <v>12</v>
      </c>
      <c r="F741">
        <v>108</v>
      </c>
      <c r="G741">
        <v>24</v>
      </c>
      <c r="H741">
        <v>24</v>
      </c>
      <c r="N741" s="9">
        <f t="shared" si="24"/>
        <v>1.0562415720389922</v>
      </c>
      <c r="O741" t="str">
        <f t="shared" si="23"/>
        <v>Z</v>
      </c>
    </row>
    <row r="742" spans="1:15" x14ac:dyDescent="0.25">
      <c r="A742" t="s">
        <v>626</v>
      </c>
      <c r="C742">
        <v>2</v>
      </c>
      <c r="N742" s="9" t="str">
        <f t="shared" si="24"/>
        <v>200</v>
      </c>
      <c r="O742" t="str">
        <f t="shared" si="23"/>
        <v>Z</v>
      </c>
    </row>
    <row r="743" spans="1:15" x14ac:dyDescent="0.25">
      <c r="A743" t="s">
        <v>1580</v>
      </c>
      <c r="K743">
        <v>20</v>
      </c>
      <c r="N743" s="9" t="str">
        <f t="shared" si="24"/>
        <v>200</v>
      </c>
      <c r="O743" t="str">
        <f t="shared" si="23"/>
        <v>Z</v>
      </c>
    </row>
    <row r="744" spans="1:15" x14ac:dyDescent="0.25">
      <c r="A744" t="s">
        <v>547</v>
      </c>
      <c r="B744">
        <v>24</v>
      </c>
      <c r="H744">
        <v>24</v>
      </c>
      <c r="N744" s="9">
        <f t="shared" si="24"/>
        <v>0</v>
      </c>
      <c r="O744" t="str">
        <f t="shared" si="23"/>
        <v>X</v>
      </c>
    </row>
    <row r="745" spans="1:15" x14ac:dyDescent="0.25">
      <c r="A745" t="s">
        <v>146</v>
      </c>
      <c r="B745">
        <v>24</v>
      </c>
      <c r="J745">
        <v>24</v>
      </c>
      <c r="N745" s="9">
        <f t="shared" si="24"/>
        <v>0</v>
      </c>
      <c r="O745" t="str">
        <f t="shared" si="23"/>
        <v>X</v>
      </c>
    </row>
    <row r="746" spans="1:15" x14ac:dyDescent="0.25">
      <c r="A746" t="s">
        <v>1591</v>
      </c>
      <c r="K746">
        <v>36</v>
      </c>
      <c r="N746" s="9" t="str">
        <f t="shared" si="24"/>
        <v>200</v>
      </c>
      <c r="O746" t="str">
        <f t="shared" si="23"/>
        <v>Z</v>
      </c>
    </row>
    <row r="747" spans="1:15" x14ac:dyDescent="0.25">
      <c r="A747" t="s">
        <v>1030</v>
      </c>
      <c r="F747">
        <v>12</v>
      </c>
      <c r="N747" s="9" t="str">
        <f t="shared" si="24"/>
        <v>200</v>
      </c>
      <c r="O747" t="str">
        <f t="shared" si="23"/>
        <v>Z</v>
      </c>
    </row>
    <row r="748" spans="1:15" x14ac:dyDescent="0.25">
      <c r="A748" t="s">
        <v>969</v>
      </c>
      <c r="F748">
        <v>28</v>
      </c>
      <c r="K748">
        <v>28</v>
      </c>
      <c r="N748" s="9">
        <f t="shared" si="24"/>
        <v>0</v>
      </c>
      <c r="O748" t="str">
        <f t="shared" si="23"/>
        <v>X</v>
      </c>
    </row>
    <row r="749" spans="1:15" x14ac:dyDescent="0.25">
      <c r="A749" t="s">
        <v>853</v>
      </c>
      <c r="E749">
        <v>12</v>
      </c>
      <c r="F749">
        <v>24</v>
      </c>
      <c r="H749">
        <v>24</v>
      </c>
      <c r="I749">
        <v>36</v>
      </c>
      <c r="J749">
        <v>12</v>
      </c>
      <c r="L749">
        <v>60</v>
      </c>
      <c r="N749" s="9">
        <f t="shared" si="24"/>
        <v>0.64523370232206934</v>
      </c>
      <c r="O749" t="str">
        <f t="shared" si="23"/>
        <v>Z</v>
      </c>
    </row>
    <row r="750" spans="1:15" x14ac:dyDescent="0.25">
      <c r="A750" t="s">
        <v>1662</v>
      </c>
      <c r="K750">
        <v>4</v>
      </c>
      <c r="L750">
        <v>4</v>
      </c>
      <c r="N750" s="9">
        <f t="shared" si="24"/>
        <v>0</v>
      </c>
      <c r="O750" t="str">
        <f t="shared" si="23"/>
        <v>X</v>
      </c>
    </row>
    <row r="751" spans="1:15" x14ac:dyDescent="0.25">
      <c r="A751" t="s">
        <v>1560</v>
      </c>
      <c r="K751">
        <v>4</v>
      </c>
      <c r="N751" s="9" t="str">
        <f t="shared" si="24"/>
        <v>200</v>
      </c>
      <c r="O751" t="str">
        <f t="shared" si="23"/>
        <v>Z</v>
      </c>
    </row>
    <row r="752" spans="1:15" x14ac:dyDescent="0.25">
      <c r="A752" t="s">
        <v>1638</v>
      </c>
      <c r="K752">
        <v>24</v>
      </c>
      <c r="N752" s="9" t="str">
        <f t="shared" si="24"/>
        <v>200</v>
      </c>
      <c r="O752" t="str">
        <f t="shared" si="23"/>
        <v>Z</v>
      </c>
    </row>
    <row r="753" spans="1:15" x14ac:dyDescent="0.25">
      <c r="A753" t="s">
        <v>1734</v>
      </c>
      <c r="L753">
        <v>3</v>
      </c>
      <c r="N753" s="9" t="str">
        <f t="shared" si="24"/>
        <v>200</v>
      </c>
      <c r="O753" t="str">
        <f t="shared" si="23"/>
        <v>Z</v>
      </c>
    </row>
    <row r="754" spans="1:15" x14ac:dyDescent="0.25">
      <c r="A754" t="s">
        <v>1238</v>
      </c>
      <c r="H754">
        <v>4</v>
      </c>
      <c r="N754" s="9" t="str">
        <f t="shared" si="24"/>
        <v>200</v>
      </c>
      <c r="O754" t="str">
        <f t="shared" si="23"/>
        <v>Z</v>
      </c>
    </row>
    <row r="755" spans="1:15" x14ac:dyDescent="0.25">
      <c r="A755" t="s">
        <v>1208</v>
      </c>
      <c r="H755">
        <v>1</v>
      </c>
      <c r="J755">
        <v>3</v>
      </c>
      <c r="N755" s="9">
        <f t="shared" si="24"/>
        <v>0.70710678118654757</v>
      </c>
      <c r="O755" t="str">
        <f t="shared" si="23"/>
        <v>Z</v>
      </c>
    </row>
    <row r="756" spans="1:15" x14ac:dyDescent="0.25">
      <c r="A756" t="s">
        <v>1728</v>
      </c>
      <c r="L756">
        <v>1</v>
      </c>
      <c r="N756" s="9" t="str">
        <f t="shared" si="24"/>
        <v>200</v>
      </c>
      <c r="O756" t="str">
        <f t="shared" si="23"/>
        <v>Z</v>
      </c>
    </row>
    <row r="757" spans="1:15" x14ac:dyDescent="0.25">
      <c r="A757" t="s">
        <v>849</v>
      </c>
      <c r="E757">
        <v>16</v>
      </c>
      <c r="N757" s="9" t="str">
        <f t="shared" si="24"/>
        <v>200</v>
      </c>
      <c r="O757" t="str">
        <f t="shared" si="23"/>
        <v>Z</v>
      </c>
    </row>
    <row r="758" spans="1:15" x14ac:dyDescent="0.25">
      <c r="A758" t="s">
        <v>730</v>
      </c>
      <c r="D758">
        <v>2</v>
      </c>
      <c r="N758" s="9" t="str">
        <f t="shared" si="24"/>
        <v>200</v>
      </c>
      <c r="O758" t="str">
        <f t="shared" si="23"/>
        <v>Z</v>
      </c>
    </row>
    <row r="759" spans="1:15" x14ac:dyDescent="0.25">
      <c r="A759" t="s">
        <v>1148</v>
      </c>
      <c r="G759">
        <v>12</v>
      </c>
      <c r="J759">
        <v>12</v>
      </c>
      <c r="N759" s="9">
        <f t="shared" si="24"/>
        <v>0</v>
      </c>
      <c r="O759" t="str">
        <f t="shared" si="23"/>
        <v>X</v>
      </c>
    </row>
    <row r="760" spans="1:15" x14ac:dyDescent="0.25">
      <c r="A760" t="s">
        <v>38</v>
      </c>
      <c r="F760">
        <v>20</v>
      </c>
      <c r="G760">
        <v>10</v>
      </c>
      <c r="I760">
        <v>20</v>
      </c>
      <c r="K760">
        <v>10</v>
      </c>
      <c r="N760" s="9">
        <f t="shared" si="24"/>
        <v>0.38490017945975052</v>
      </c>
      <c r="O760" t="str">
        <f t="shared" si="23"/>
        <v>Z</v>
      </c>
    </row>
    <row r="761" spans="1:15" x14ac:dyDescent="0.25">
      <c r="A761" t="s">
        <v>1048</v>
      </c>
      <c r="F761">
        <v>2</v>
      </c>
      <c r="N761" s="9" t="str">
        <f t="shared" si="24"/>
        <v>200</v>
      </c>
      <c r="O761" t="str">
        <f t="shared" si="23"/>
        <v>Z</v>
      </c>
    </row>
    <row r="762" spans="1:15" x14ac:dyDescent="0.25">
      <c r="A762" t="s">
        <v>569</v>
      </c>
      <c r="B762">
        <v>12</v>
      </c>
      <c r="L762">
        <v>24</v>
      </c>
      <c r="N762" s="9">
        <f t="shared" si="24"/>
        <v>0.47140452079103162</v>
      </c>
      <c r="O762" t="str">
        <f t="shared" si="23"/>
        <v>Z</v>
      </c>
    </row>
    <row r="763" spans="1:15" x14ac:dyDescent="0.25">
      <c r="A763" t="s">
        <v>332</v>
      </c>
      <c r="B763">
        <v>12</v>
      </c>
      <c r="D763">
        <v>12</v>
      </c>
      <c r="F763">
        <v>24</v>
      </c>
      <c r="L763">
        <v>1</v>
      </c>
      <c r="N763" s="9">
        <f t="shared" si="24"/>
        <v>0.76686915216554841</v>
      </c>
      <c r="O763" t="str">
        <f t="shared" si="23"/>
        <v>Z</v>
      </c>
    </row>
    <row r="764" spans="1:15" x14ac:dyDescent="0.25">
      <c r="A764" t="s">
        <v>1761</v>
      </c>
      <c r="L764">
        <v>4</v>
      </c>
      <c r="N764" s="9" t="str">
        <f t="shared" si="24"/>
        <v>200</v>
      </c>
      <c r="O764" t="str">
        <f t="shared" si="23"/>
        <v>Z</v>
      </c>
    </row>
    <row r="765" spans="1:15" x14ac:dyDescent="0.25">
      <c r="A765" t="s">
        <v>1140</v>
      </c>
      <c r="G765">
        <v>6</v>
      </c>
      <c r="N765" s="9" t="str">
        <f t="shared" si="24"/>
        <v>200</v>
      </c>
      <c r="O765" t="str">
        <f t="shared" si="23"/>
        <v>Z</v>
      </c>
    </row>
    <row r="766" spans="1:15" x14ac:dyDescent="0.25">
      <c r="A766" t="s">
        <v>1349</v>
      </c>
      <c r="I766">
        <v>16</v>
      </c>
      <c r="N766" s="9" t="str">
        <f t="shared" si="24"/>
        <v>200</v>
      </c>
      <c r="O766" t="str">
        <f t="shared" si="23"/>
        <v>Z</v>
      </c>
    </row>
    <row r="767" spans="1:15" x14ac:dyDescent="0.25">
      <c r="A767" t="s">
        <v>1452</v>
      </c>
      <c r="J767">
        <v>6</v>
      </c>
      <c r="N767" s="9" t="str">
        <f t="shared" si="24"/>
        <v>200</v>
      </c>
      <c r="O767" t="str">
        <f t="shared" si="23"/>
        <v>Z</v>
      </c>
    </row>
    <row r="768" spans="1:15" x14ac:dyDescent="0.25">
      <c r="A768" t="s">
        <v>965</v>
      </c>
      <c r="F768">
        <v>24</v>
      </c>
      <c r="N768" s="9" t="str">
        <f t="shared" si="24"/>
        <v>200</v>
      </c>
      <c r="O768" t="str">
        <f t="shared" si="23"/>
        <v>Z</v>
      </c>
    </row>
    <row r="769" spans="1:15" x14ac:dyDescent="0.25">
      <c r="A769" t="s">
        <v>963</v>
      </c>
      <c r="F769">
        <v>6</v>
      </c>
      <c r="N769" s="9" t="str">
        <f t="shared" si="24"/>
        <v>200</v>
      </c>
      <c r="O769" t="str">
        <f t="shared" si="23"/>
        <v>Z</v>
      </c>
    </row>
    <row r="770" spans="1:15" x14ac:dyDescent="0.25">
      <c r="A770" t="s">
        <v>1292</v>
      </c>
      <c r="I770">
        <v>2</v>
      </c>
      <c r="N770" s="9" t="str">
        <f t="shared" si="24"/>
        <v>200</v>
      </c>
      <c r="O770" t="str">
        <f t="shared" si="23"/>
        <v>Z</v>
      </c>
    </row>
    <row r="771" spans="1:15" x14ac:dyDescent="0.25">
      <c r="A771" t="s">
        <v>1078</v>
      </c>
      <c r="G771">
        <v>1</v>
      </c>
      <c r="N771" s="9" t="str">
        <f t="shared" si="24"/>
        <v>200</v>
      </c>
      <c r="O771" t="str">
        <f t="shared" si="23"/>
        <v>Z</v>
      </c>
    </row>
    <row r="772" spans="1:15" x14ac:dyDescent="0.25">
      <c r="A772" t="s">
        <v>1008</v>
      </c>
      <c r="F772">
        <v>20</v>
      </c>
      <c r="M772">
        <v>10</v>
      </c>
      <c r="N772" s="9">
        <f t="shared" si="24"/>
        <v>0.47140452079103168</v>
      </c>
      <c r="O772" t="str">
        <f t="shared" si="23"/>
        <v>Z</v>
      </c>
    </row>
    <row r="773" spans="1:15" x14ac:dyDescent="0.25">
      <c r="A773" t="s">
        <v>1400</v>
      </c>
      <c r="I773">
        <v>3</v>
      </c>
      <c r="N773" s="9" t="str">
        <f t="shared" si="24"/>
        <v>200</v>
      </c>
      <c r="O773" t="str">
        <f t="shared" si="23"/>
        <v>Z</v>
      </c>
    </row>
    <row r="774" spans="1:15" x14ac:dyDescent="0.25">
      <c r="A774" t="s">
        <v>1615</v>
      </c>
      <c r="K774">
        <v>48</v>
      </c>
      <c r="L774">
        <v>2</v>
      </c>
      <c r="N774" s="9">
        <f t="shared" si="24"/>
        <v>1.3010764773832475</v>
      </c>
      <c r="O774" t="str">
        <f t="shared" si="23"/>
        <v>Z</v>
      </c>
    </row>
    <row r="775" spans="1:15" x14ac:dyDescent="0.25">
      <c r="A775" t="s">
        <v>1191</v>
      </c>
      <c r="H775">
        <v>6</v>
      </c>
      <c r="K775">
        <v>6</v>
      </c>
      <c r="M775">
        <v>6</v>
      </c>
      <c r="N775" s="9">
        <f t="shared" si="24"/>
        <v>0</v>
      </c>
      <c r="O775" t="str">
        <f t="shared" si="23"/>
        <v>X</v>
      </c>
    </row>
    <row r="776" spans="1:15" x14ac:dyDescent="0.25">
      <c r="A776" t="s">
        <v>1445</v>
      </c>
      <c r="J776">
        <v>4</v>
      </c>
      <c r="N776" s="9" t="str">
        <f t="shared" si="24"/>
        <v>200</v>
      </c>
      <c r="O776" t="str">
        <f t="shared" si="23"/>
        <v>Z</v>
      </c>
    </row>
    <row r="777" spans="1:15" x14ac:dyDescent="0.25">
      <c r="A777" t="s">
        <v>991</v>
      </c>
      <c r="F777">
        <v>48</v>
      </c>
      <c r="K777">
        <v>4</v>
      </c>
      <c r="N777" s="9">
        <f t="shared" si="24"/>
        <v>1.1966422450849266</v>
      </c>
      <c r="O777" t="str">
        <f t="shared" si="23"/>
        <v>Z</v>
      </c>
    </row>
    <row r="778" spans="1:15" x14ac:dyDescent="0.25">
      <c r="A778" t="s">
        <v>740</v>
      </c>
      <c r="D778">
        <v>12</v>
      </c>
      <c r="N778" s="9" t="str">
        <f t="shared" si="24"/>
        <v>200</v>
      </c>
      <c r="O778" t="str">
        <f t="shared" si="23"/>
        <v>Z</v>
      </c>
    </row>
    <row r="779" spans="1:15" x14ac:dyDescent="0.25">
      <c r="A779" t="s">
        <v>198</v>
      </c>
      <c r="B779">
        <v>24</v>
      </c>
      <c r="D779">
        <v>36</v>
      </c>
      <c r="F779">
        <v>24</v>
      </c>
      <c r="H779">
        <v>24</v>
      </c>
      <c r="I779">
        <v>96</v>
      </c>
      <c r="K779">
        <v>48</v>
      </c>
      <c r="L779">
        <v>60</v>
      </c>
      <c r="M779">
        <v>48</v>
      </c>
      <c r="N779" s="9">
        <f t="shared" si="24"/>
        <v>0.54743268050285387</v>
      </c>
      <c r="O779" t="str">
        <f t="shared" si="23"/>
        <v>Z</v>
      </c>
    </row>
    <row r="780" spans="1:15" x14ac:dyDescent="0.25">
      <c r="A780" t="s">
        <v>417</v>
      </c>
      <c r="B780">
        <v>12</v>
      </c>
      <c r="G780">
        <v>12</v>
      </c>
      <c r="J780">
        <v>6</v>
      </c>
      <c r="N780" s="9">
        <f t="shared" si="24"/>
        <v>0.34641016151377546</v>
      </c>
      <c r="O780" t="str">
        <f t="shared" si="23"/>
        <v>Z</v>
      </c>
    </row>
    <row r="781" spans="1:15" x14ac:dyDescent="0.25">
      <c r="A781" t="s">
        <v>548</v>
      </c>
      <c r="B781">
        <v>6</v>
      </c>
      <c r="F781">
        <v>6</v>
      </c>
      <c r="N781" s="9">
        <f t="shared" si="24"/>
        <v>0</v>
      </c>
      <c r="O781" t="str">
        <f t="shared" si="23"/>
        <v>X</v>
      </c>
    </row>
    <row r="782" spans="1:15" x14ac:dyDescent="0.25">
      <c r="A782" t="s">
        <v>1491</v>
      </c>
      <c r="J782">
        <v>3</v>
      </c>
      <c r="N782" s="9" t="str">
        <f t="shared" si="24"/>
        <v>200</v>
      </c>
      <c r="O782" t="str">
        <f t="shared" si="23"/>
        <v>Z</v>
      </c>
    </row>
    <row r="783" spans="1:15" x14ac:dyDescent="0.25">
      <c r="A783" t="s">
        <v>938</v>
      </c>
      <c r="F783">
        <v>48</v>
      </c>
      <c r="J783">
        <v>48</v>
      </c>
      <c r="N783" s="9">
        <f t="shared" si="24"/>
        <v>0</v>
      </c>
      <c r="O783" t="str">
        <f t="shared" si="23"/>
        <v>X</v>
      </c>
    </row>
    <row r="784" spans="1:15" x14ac:dyDescent="0.25">
      <c r="A784" t="s">
        <v>1677</v>
      </c>
      <c r="K784">
        <v>9</v>
      </c>
      <c r="L784">
        <v>3</v>
      </c>
      <c r="N784" s="9">
        <f t="shared" si="24"/>
        <v>0.70710678118654746</v>
      </c>
      <c r="O784" t="str">
        <f t="shared" si="23"/>
        <v>Z</v>
      </c>
    </row>
    <row r="785" spans="1:15" x14ac:dyDescent="0.25">
      <c r="A785" t="s">
        <v>856</v>
      </c>
      <c r="E785">
        <v>12</v>
      </c>
      <c r="F785">
        <v>12</v>
      </c>
      <c r="N785" s="9">
        <f t="shared" si="24"/>
        <v>0</v>
      </c>
      <c r="O785" t="str">
        <f t="shared" si="23"/>
        <v>X</v>
      </c>
    </row>
    <row r="786" spans="1:15" x14ac:dyDescent="0.25">
      <c r="A786" t="s">
        <v>365</v>
      </c>
      <c r="B786">
        <v>10</v>
      </c>
      <c r="D786">
        <v>10</v>
      </c>
      <c r="E786">
        <v>10</v>
      </c>
      <c r="F786">
        <v>30</v>
      </c>
      <c r="H786">
        <v>20</v>
      </c>
      <c r="J786">
        <v>10</v>
      </c>
      <c r="K786">
        <v>20</v>
      </c>
      <c r="L786">
        <v>2</v>
      </c>
      <c r="N786" s="9">
        <f t="shared" si="24"/>
        <v>0.62503644208626752</v>
      </c>
      <c r="O786" t="str">
        <f t="shared" si="23"/>
        <v>Z</v>
      </c>
    </row>
    <row r="787" spans="1:15" x14ac:dyDescent="0.25">
      <c r="A787" t="s">
        <v>936</v>
      </c>
      <c r="F787">
        <v>30</v>
      </c>
      <c r="I787">
        <v>10</v>
      </c>
      <c r="J787">
        <v>20</v>
      </c>
      <c r="L787">
        <v>12</v>
      </c>
      <c r="N787" s="9">
        <f t="shared" si="24"/>
        <v>0.5051178406291057</v>
      </c>
      <c r="O787" t="str">
        <f t="shared" si="23"/>
        <v>Z</v>
      </c>
    </row>
    <row r="788" spans="1:15" x14ac:dyDescent="0.25">
      <c r="A788" t="s">
        <v>901</v>
      </c>
      <c r="E788">
        <v>10</v>
      </c>
      <c r="F788">
        <v>180</v>
      </c>
      <c r="G788">
        <v>20</v>
      </c>
      <c r="H788">
        <v>30</v>
      </c>
      <c r="I788">
        <v>30</v>
      </c>
      <c r="J788">
        <v>40</v>
      </c>
      <c r="K788">
        <v>40</v>
      </c>
      <c r="L788">
        <v>12</v>
      </c>
      <c r="N788" s="9">
        <f t="shared" si="24"/>
        <v>1.2294099061475645</v>
      </c>
      <c r="O788" t="str">
        <f t="shared" si="23"/>
        <v>Z</v>
      </c>
    </row>
    <row r="789" spans="1:15" x14ac:dyDescent="0.25">
      <c r="A789" t="s">
        <v>436</v>
      </c>
      <c r="B789">
        <v>10</v>
      </c>
      <c r="C789">
        <v>10</v>
      </c>
      <c r="E789">
        <v>20</v>
      </c>
      <c r="F789">
        <v>10</v>
      </c>
      <c r="G789">
        <v>14</v>
      </c>
      <c r="H789">
        <v>30</v>
      </c>
      <c r="K789">
        <v>10</v>
      </c>
      <c r="L789">
        <v>20</v>
      </c>
      <c r="N789" s="9">
        <f t="shared" si="24"/>
        <v>0.4715796794641855</v>
      </c>
      <c r="O789" t="str">
        <f t="shared" si="23"/>
        <v>Z</v>
      </c>
    </row>
    <row r="790" spans="1:15" x14ac:dyDescent="0.25">
      <c r="A790" t="s">
        <v>983</v>
      </c>
      <c r="F790">
        <v>160</v>
      </c>
      <c r="G790">
        <v>90</v>
      </c>
      <c r="H790">
        <v>10</v>
      </c>
      <c r="N790" s="9">
        <f t="shared" si="24"/>
        <v>0.8660254037844386</v>
      </c>
      <c r="O790" t="str">
        <f t="shared" si="23"/>
        <v>Z</v>
      </c>
    </row>
    <row r="791" spans="1:15" x14ac:dyDescent="0.25">
      <c r="A791" t="s">
        <v>675</v>
      </c>
      <c r="C791">
        <v>10</v>
      </c>
      <c r="F791">
        <v>110</v>
      </c>
      <c r="G791">
        <v>2</v>
      </c>
      <c r="N791" s="9">
        <f t="shared" si="24"/>
        <v>1.47977496346187</v>
      </c>
      <c r="O791" t="str">
        <f t="shared" si="23"/>
        <v>Z</v>
      </c>
    </row>
    <row r="792" spans="1:15" x14ac:dyDescent="0.25">
      <c r="A792" t="s">
        <v>1720</v>
      </c>
      <c r="L792">
        <v>32</v>
      </c>
      <c r="M792">
        <v>10</v>
      </c>
      <c r="N792" s="9">
        <f t="shared" si="24"/>
        <v>0.74077853267162119</v>
      </c>
      <c r="O792" t="str">
        <f t="shared" si="23"/>
        <v>Z</v>
      </c>
    </row>
    <row r="793" spans="1:15" x14ac:dyDescent="0.25">
      <c r="A793" t="s">
        <v>595</v>
      </c>
      <c r="B793">
        <v>10</v>
      </c>
      <c r="C793">
        <v>10</v>
      </c>
      <c r="F793">
        <v>20</v>
      </c>
      <c r="G793">
        <v>13</v>
      </c>
      <c r="H793">
        <v>40</v>
      </c>
      <c r="J793">
        <v>10</v>
      </c>
      <c r="K793">
        <v>10</v>
      </c>
      <c r="N793" s="9">
        <f t="shared" si="24"/>
        <v>0.69020875646160851</v>
      </c>
      <c r="O793" t="str">
        <f t="shared" ref="O793:O856" si="25">IFERROR(IF(N793&lt;$C$3,$B$3,IF(N793&lt;$C$4,$B$4,$B$5)),"-")</f>
        <v>Z</v>
      </c>
    </row>
    <row r="794" spans="1:15" x14ac:dyDescent="0.25">
      <c r="A794" t="s">
        <v>364</v>
      </c>
      <c r="B794">
        <v>40</v>
      </c>
      <c r="E794">
        <v>10</v>
      </c>
      <c r="F794">
        <v>150</v>
      </c>
      <c r="G794">
        <v>13</v>
      </c>
      <c r="H794">
        <v>40</v>
      </c>
      <c r="I794">
        <v>20</v>
      </c>
      <c r="J794">
        <v>20</v>
      </c>
      <c r="K794">
        <v>20</v>
      </c>
      <c r="N794" s="9">
        <f t="shared" ref="N794:N857" si="26">IFERROR(_xlfn.STDEV.S(B794:M794)/AVERAGE(B794:M794),"200")</f>
        <v>1.1801110584676746</v>
      </c>
      <c r="O794" t="str">
        <f t="shared" si="25"/>
        <v>Z</v>
      </c>
    </row>
    <row r="795" spans="1:15" x14ac:dyDescent="0.25">
      <c r="A795" t="s">
        <v>1745</v>
      </c>
      <c r="L795">
        <v>10</v>
      </c>
      <c r="N795" s="9" t="str">
        <f t="shared" si="26"/>
        <v>200</v>
      </c>
      <c r="O795" t="str">
        <f t="shared" si="25"/>
        <v>Z</v>
      </c>
    </row>
    <row r="796" spans="1:15" x14ac:dyDescent="0.25">
      <c r="A796" t="s">
        <v>858</v>
      </c>
      <c r="E796">
        <v>10</v>
      </c>
      <c r="F796">
        <v>40</v>
      </c>
      <c r="G796">
        <v>10</v>
      </c>
      <c r="H796">
        <v>30</v>
      </c>
      <c r="J796">
        <v>70</v>
      </c>
      <c r="K796">
        <v>20</v>
      </c>
      <c r="L796">
        <v>10</v>
      </c>
      <c r="N796" s="9">
        <f t="shared" si="26"/>
        <v>0.81593094415673584</v>
      </c>
      <c r="O796" t="str">
        <f t="shared" si="25"/>
        <v>Z</v>
      </c>
    </row>
    <row r="797" spans="1:15" x14ac:dyDescent="0.25">
      <c r="A797" t="s">
        <v>437</v>
      </c>
      <c r="B797">
        <v>20</v>
      </c>
      <c r="C797">
        <v>10</v>
      </c>
      <c r="N797" s="9">
        <f t="shared" si="26"/>
        <v>0.47140452079103168</v>
      </c>
      <c r="O797" t="str">
        <f t="shared" si="25"/>
        <v>Z</v>
      </c>
    </row>
    <row r="798" spans="1:15" x14ac:dyDescent="0.25">
      <c r="A798" t="s">
        <v>768</v>
      </c>
      <c r="D798">
        <v>10</v>
      </c>
      <c r="F798">
        <v>40</v>
      </c>
      <c r="G798">
        <v>2</v>
      </c>
      <c r="H798">
        <v>20</v>
      </c>
      <c r="N798" s="9">
        <f t="shared" si="26"/>
        <v>0.91174323148823488</v>
      </c>
      <c r="O798" t="str">
        <f t="shared" si="25"/>
        <v>Z</v>
      </c>
    </row>
    <row r="799" spans="1:15" x14ac:dyDescent="0.25">
      <c r="A799" t="s">
        <v>1490</v>
      </c>
      <c r="J799">
        <v>10</v>
      </c>
      <c r="K799">
        <v>20</v>
      </c>
      <c r="L799">
        <v>10</v>
      </c>
      <c r="N799" s="9">
        <f t="shared" si="26"/>
        <v>0.43301270189221919</v>
      </c>
      <c r="O799" t="str">
        <f t="shared" si="25"/>
        <v>Z</v>
      </c>
    </row>
    <row r="800" spans="1:15" x14ac:dyDescent="0.25">
      <c r="A800" t="s">
        <v>941</v>
      </c>
      <c r="F800">
        <v>80</v>
      </c>
      <c r="G800">
        <v>20</v>
      </c>
      <c r="H800">
        <v>10</v>
      </c>
      <c r="L800">
        <v>10</v>
      </c>
      <c r="N800" s="9">
        <f t="shared" si="26"/>
        <v>1.1221672153735642</v>
      </c>
      <c r="O800" t="str">
        <f t="shared" si="25"/>
        <v>Z</v>
      </c>
    </row>
    <row r="801" spans="1:15" x14ac:dyDescent="0.25">
      <c r="A801" t="s">
        <v>435</v>
      </c>
      <c r="B801">
        <v>30</v>
      </c>
      <c r="C801">
        <v>20</v>
      </c>
      <c r="D801">
        <v>10</v>
      </c>
      <c r="E801">
        <v>40</v>
      </c>
      <c r="F801">
        <v>180</v>
      </c>
      <c r="G801">
        <v>23</v>
      </c>
      <c r="H801">
        <v>40</v>
      </c>
      <c r="I801">
        <v>30</v>
      </c>
      <c r="J801">
        <v>70</v>
      </c>
      <c r="K801">
        <v>70</v>
      </c>
      <c r="L801">
        <v>20</v>
      </c>
      <c r="N801" s="9">
        <f t="shared" si="26"/>
        <v>0.98550509212298132</v>
      </c>
      <c r="O801" t="str">
        <f t="shared" si="25"/>
        <v>Z</v>
      </c>
    </row>
    <row r="802" spans="1:15" x14ac:dyDescent="0.25">
      <c r="A802" t="s">
        <v>239</v>
      </c>
      <c r="C802">
        <v>12</v>
      </c>
      <c r="F802">
        <v>48</v>
      </c>
      <c r="I802">
        <v>12</v>
      </c>
      <c r="J802">
        <v>12</v>
      </c>
      <c r="N802" s="9">
        <f t="shared" si="26"/>
        <v>0.8571428571428571</v>
      </c>
      <c r="O802" t="str">
        <f t="shared" si="25"/>
        <v>Z</v>
      </c>
    </row>
    <row r="803" spans="1:15" x14ac:dyDescent="0.25">
      <c r="A803" t="s">
        <v>168</v>
      </c>
      <c r="B803">
        <v>18</v>
      </c>
      <c r="C803">
        <v>6</v>
      </c>
      <c r="D803">
        <v>60</v>
      </c>
      <c r="E803">
        <v>12</v>
      </c>
      <c r="F803">
        <v>156</v>
      </c>
      <c r="G803">
        <v>30</v>
      </c>
      <c r="I803">
        <v>78</v>
      </c>
      <c r="J803">
        <v>30</v>
      </c>
      <c r="K803">
        <v>96</v>
      </c>
      <c r="L803">
        <v>6</v>
      </c>
      <c r="N803" s="9">
        <f t="shared" si="26"/>
        <v>0.99040275335551597</v>
      </c>
      <c r="O803" t="str">
        <f t="shared" si="25"/>
        <v>Z</v>
      </c>
    </row>
    <row r="804" spans="1:15" x14ac:dyDescent="0.25">
      <c r="A804" t="s">
        <v>303</v>
      </c>
      <c r="D804">
        <v>24</v>
      </c>
      <c r="N804" s="9" t="str">
        <f t="shared" si="26"/>
        <v>200</v>
      </c>
      <c r="O804" t="str">
        <f t="shared" si="25"/>
        <v>Z</v>
      </c>
    </row>
    <row r="805" spans="1:15" x14ac:dyDescent="0.25">
      <c r="A805" t="s">
        <v>524</v>
      </c>
      <c r="B805">
        <v>24</v>
      </c>
      <c r="D805">
        <v>24</v>
      </c>
      <c r="F805">
        <v>24</v>
      </c>
      <c r="L805">
        <v>24</v>
      </c>
      <c r="N805" s="9">
        <f t="shared" si="26"/>
        <v>0</v>
      </c>
      <c r="O805" t="str">
        <f t="shared" si="25"/>
        <v>X</v>
      </c>
    </row>
    <row r="806" spans="1:15" x14ac:dyDescent="0.25">
      <c r="A806" t="s">
        <v>833</v>
      </c>
      <c r="D806">
        <v>24</v>
      </c>
      <c r="F806">
        <v>24</v>
      </c>
      <c r="J806">
        <v>24</v>
      </c>
      <c r="K806">
        <v>48</v>
      </c>
      <c r="N806" s="9">
        <f t="shared" si="26"/>
        <v>0.4</v>
      </c>
      <c r="O806" t="str">
        <f t="shared" si="25"/>
        <v>Z</v>
      </c>
    </row>
    <row r="807" spans="1:15" x14ac:dyDescent="0.25">
      <c r="A807" t="s">
        <v>525</v>
      </c>
      <c r="B807">
        <v>24</v>
      </c>
      <c r="F807">
        <v>24</v>
      </c>
      <c r="I807">
        <v>24</v>
      </c>
      <c r="L807">
        <v>24</v>
      </c>
      <c r="N807" s="9">
        <f t="shared" si="26"/>
        <v>0</v>
      </c>
      <c r="O807" t="str">
        <f t="shared" si="25"/>
        <v>X</v>
      </c>
    </row>
    <row r="808" spans="1:15" x14ac:dyDescent="0.25">
      <c r="A808" t="s">
        <v>979</v>
      </c>
      <c r="F808">
        <v>24</v>
      </c>
      <c r="J808">
        <v>24</v>
      </c>
      <c r="K808">
        <v>24</v>
      </c>
      <c r="N808" s="9">
        <f t="shared" si="26"/>
        <v>0</v>
      </c>
      <c r="O808" t="str">
        <f t="shared" si="25"/>
        <v>X</v>
      </c>
    </row>
    <row r="809" spans="1:15" x14ac:dyDescent="0.25">
      <c r="A809" t="s">
        <v>1741</v>
      </c>
      <c r="L809">
        <v>24</v>
      </c>
      <c r="N809" s="9" t="str">
        <f t="shared" si="26"/>
        <v>200</v>
      </c>
      <c r="O809" t="str">
        <f t="shared" si="25"/>
        <v>Z</v>
      </c>
    </row>
    <row r="810" spans="1:15" x14ac:dyDescent="0.25">
      <c r="A810" t="s">
        <v>745</v>
      </c>
      <c r="D810">
        <v>24</v>
      </c>
      <c r="N810" s="9" t="str">
        <f t="shared" si="26"/>
        <v>200</v>
      </c>
      <c r="O810" t="str">
        <f t="shared" si="25"/>
        <v>Z</v>
      </c>
    </row>
    <row r="811" spans="1:15" x14ac:dyDescent="0.25">
      <c r="A811" t="s">
        <v>304</v>
      </c>
      <c r="B811">
        <v>24</v>
      </c>
      <c r="D811">
        <v>48</v>
      </c>
      <c r="F811">
        <v>48</v>
      </c>
      <c r="I811">
        <v>48</v>
      </c>
      <c r="J811">
        <v>24</v>
      </c>
      <c r="K811">
        <v>24</v>
      </c>
      <c r="L811">
        <v>34</v>
      </c>
      <c r="N811" s="9">
        <f t="shared" si="26"/>
        <v>0.33666600660001283</v>
      </c>
      <c r="O811" t="str">
        <f t="shared" si="25"/>
        <v>Z</v>
      </c>
    </row>
    <row r="812" spans="1:15" x14ac:dyDescent="0.25">
      <c r="A812" t="s">
        <v>1672</v>
      </c>
      <c r="K812">
        <v>12</v>
      </c>
      <c r="N812" s="9" t="str">
        <f t="shared" si="26"/>
        <v>200</v>
      </c>
      <c r="O812" t="str">
        <f t="shared" si="25"/>
        <v>Z</v>
      </c>
    </row>
    <row r="813" spans="1:15" x14ac:dyDescent="0.25">
      <c r="A813" t="s">
        <v>234</v>
      </c>
      <c r="E813">
        <v>12</v>
      </c>
      <c r="L813">
        <v>96</v>
      </c>
      <c r="M813">
        <v>72</v>
      </c>
      <c r="N813" s="9">
        <f t="shared" si="26"/>
        <v>0.72111025509279791</v>
      </c>
      <c r="O813" t="str">
        <f t="shared" si="25"/>
        <v>Z</v>
      </c>
    </row>
    <row r="814" spans="1:15" x14ac:dyDescent="0.25">
      <c r="A814" t="s">
        <v>1368</v>
      </c>
      <c r="I814">
        <v>12</v>
      </c>
      <c r="L814">
        <v>60</v>
      </c>
      <c r="M814">
        <v>24</v>
      </c>
      <c r="N814" s="9">
        <f t="shared" si="26"/>
        <v>0.78062474979979979</v>
      </c>
      <c r="O814" t="str">
        <f t="shared" si="25"/>
        <v>Z</v>
      </c>
    </row>
    <row r="815" spans="1:15" x14ac:dyDescent="0.25">
      <c r="A815" t="s">
        <v>270</v>
      </c>
      <c r="D815">
        <v>12</v>
      </c>
      <c r="F815">
        <v>12</v>
      </c>
      <c r="G815">
        <v>3</v>
      </c>
      <c r="H815">
        <v>12</v>
      </c>
      <c r="N815" s="9">
        <f t="shared" si="26"/>
        <v>0.46153846153846156</v>
      </c>
      <c r="O815" t="str">
        <f t="shared" si="25"/>
        <v>Z</v>
      </c>
    </row>
    <row r="816" spans="1:15" x14ac:dyDescent="0.25">
      <c r="A816" t="s">
        <v>271</v>
      </c>
      <c r="H816">
        <v>12</v>
      </c>
      <c r="K816">
        <v>12</v>
      </c>
      <c r="N816" s="9">
        <f t="shared" si="26"/>
        <v>0</v>
      </c>
      <c r="O816" t="str">
        <f t="shared" si="25"/>
        <v>X</v>
      </c>
    </row>
    <row r="817" spans="1:15" x14ac:dyDescent="0.25">
      <c r="A817" t="s">
        <v>248</v>
      </c>
      <c r="B817">
        <v>36</v>
      </c>
      <c r="G817">
        <v>12</v>
      </c>
      <c r="K817">
        <v>12</v>
      </c>
      <c r="N817" s="9">
        <f t="shared" si="26"/>
        <v>0.69282032302755092</v>
      </c>
      <c r="O817" t="str">
        <f t="shared" si="25"/>
        <v>Z</v>
      </c>
    </row>
    <row r="818" spans="1:15" x14ac:dyDescent="0.25">
      <c r="A818" t="s">
        <v>269</v>
      </c>
      <c r="B818">
        <v>12</v>
      </c>
      <c r="D818">
        <v>12</v>
      </c>
      <c r="G818">
        <v>15</v>
      </c>
      <c r="H818">
        <v>12</v>
      </c>
      <c r="I818">
        <v>12</v>
      </c>
      <c r="J818">
        <v>12</v>
      </c>
      <c r="K818">
        <v>48</v>
      </c>
      <c r="M818">
        <v>36</v>
      </c>
      <c r="N818" s="9">
        <f t="shared" si="26"/>
        <v>0.70769989367003927</v>
      </c>
      <c r="O818" t="str">
        <f t="shared" si="25"/>
        <v>Z</v>
      </c>
    </row>
    <row r="819" spans="1:15" x14ac:dyDescent="0.25">
      <c r="A819" t="s">
        <v>950</v>
      </c>
      <c r="F819">
        <v>12</v>
      </c>
      <c r="K819">
        <v>24</v>
      </c>
      <c r="N819" s="9">
        <f t="shared" si="26"/>
        <v>0.47140452079103162</v>
      </c>
      <c r="O819" t="str">
        <f t="shared" si="25"/>
        <v>Z</v>
      </c>
    </row>
    <row r="820" spans="1:15" x14ac:dyDescent="0.25">
      <c r="A820" t="s">
        <v>413</v>
      </c>
      <c r="B820">
        <v>24</v>
      </c>
      <c r="G820">
        <v>12</v>
      </c>
      <c r="H820">
        <v>12</v>
      </c>
      <c r="J820">
        <v>12</v>
      </c>
      <c r="K820">
        <v>24</v>
      </c>
      <c r="N820" s="9">
        <f t="shared" si="26"/>
        <v>0.39123039821797573</v>
      </c>
      <c r="O820" t="str">
        <f t="shared" si="25"/>
        <v>Z</v>
      </c>
    </row>
    <row r="821" spans="1:15" x14ac:dyDescent="0.25">
      <c r="A821" t="s">
        <v>210</v>
      </c>
      <c r="C821">
        <v>6</v>
      </c>
      <c r="I821">
        <v>6</v>
      </c>
      <c r="J821">
        <v>6</v>
      </c>
      <c r="K821">
        <v>6</v>
      </c>
      <c r="N821" s="9">
        <f t="shared" si="26"/>
        <v>0</v>
      </c>
      <c r="O821" t="str">
        <f t="shared" si="25"/>
        <v>X</v>
      </c>
    </row>
    <row r="822" spans="1:15" x14ac:dyDescent="0.25">
      <c r="A822" t="s">
        <v>211</v>
      </c>
      <c r="B822">
        <v>18</v>
      </c>
      <c r="C822">
        <v>6</v>
      </c>
      <c r="N822" s="9">
        <f t="shared" si="26"/>
        <v>0.70710678118654746</v>
      </c>
      <c r="O822" t="str">
        <f t="shared" si="25"/>
        <v>Z</v>
      </c>
    </row>
    <row r="823" spans="1:15" x14ac:dyDescent="0.25">
      <c r="A823" t="s">
        <v>522</v>
      </c>
      <c r="B823">
        <v>18</v>
      </c>
      <c r="G823">
        <v>6</v>
      </c>
      <c r="N823" s="9">
        <f t="shared" si="26"/>
        <v>0.70710678118654746</v>
      </c>
      <c r="O823" t="str">
        <f t="shared" si="25"/>
        <v>Z</v>
      </c>
    </row>
    <row r="824" spans="1:15" x14ac:dyDescent="0.25">
      <c r="A824" t="s">
        <v>946</v>
      </c>
      <c r="F824">
        <v>12</v>
      </c>
      <c r="N824" s="9" t="str">
        <f t="shared" si="26"/>
        <v>200</v>
      </c>
      <c r="O824" t="str">
        <f t="shared" si="25"/>
        <v>Z</v>
      </c>
    </row>
    <row r="825" spans="1:15" x14ac:dyDescent="0.25">
      <c r="A825" t="s">
        <v>464</v>
      </c>
      <c r="B825">
        <v>6</v>
      </c>
      <c r="D825">
        <v>6</v>
      </c>
      <c r="E825">
        <v>6</v>
      </c>
      <c r="N825" s="9">
        <f t="shared" si="26"/>
        <v>0</v>
      </c>
      <c r="O825" t="str">
        <f t="shared" si="25"/>
        <v>X</v>
      </c>
    </row>
    <row r="826" spans="1:15" x14ac:dyDescent="0.25">
      <c r="A826" t="s">
        <v>222</v>
      </c>
      <c r="D826">
        <v>6</v>
      </c>
      <c r="H826">
        <v>12</v>
      </c>
      <c r="I826">
        <v>6</v>
      </c>
      <c r="J826">
        <v>6</v>
      </c>
      <c r="K826">
        <v>12</v>
      </c>
      <c r="N826" s="9">
        <f t="shared" si="26"/>
        <v>0.39123039821797573</v>
      </c>
      <c r="O826" t="str">
        <f t="shared" si="25"/>
        <v>Z</v>
      </c>
    </row>
    <row r="827" spans="1:15" x14ac:dyDescent="0.25">
      <c r="A827" t="s">
        <v>1031</v>
      </c>
      <c r="F827">
        <v>12</v>
      </c>
      <c r="G827">
        <v>12</v>
      </c>
      <c r="N827" s="9">
        <f t="shared" si="26"/>
        <v>0</v>
      </c>
      <c r="O827" t="str">
        <f t="shared" si="25"/>
        <v>X</v>
      </c>
    </row>
    <row r="828" spans="1:15" x14ac:dyDescent="0.25">
      <c r="A828" t="s">
        <v>1378</v>
      </c>
      <c r="I828">
        <v>6</v>
      </c>
      <c r="N828" s="9" t="str">
        <f t="shared" si="26"/>
        <v>200</v>
      </c>
      <c r="O828" t="str">
        <f t="shared" si="25"/>
        <v>Z</v>
      </c>
    </row>
    <row r="829" spans="1:15" x14ac:dyDescent="0.25">
      <c r="A829" t="s">
        <v>43</v>
      </c>
      <c r="B829">
        <v>12</v>
      </c>
      <c r="C829">
        <v>4</v>
      </c>
      <c r="D829">
        <v>4</v>
      </c>
      <c r="F829">
        <v>36</v>
      </c>
      <c r="G829">
        <v>8</v>
      </c>
      <c r="I829">
        <v>12</v>
      </c>
      <c r="J829">
        <v>4</v>
      </c>
      <c r="K829">
        <v>12</v>
      </c>
      <c r="L829">
        <v>20</v>
      </c>
      <c r="M829">
        <v>4</v>
      </c>
      <c r="N829" s="9">
        <f t="shared" si="26"/>
        <v>0.86703550186878664</v>
      </c>
      <c r="O829" t="str">
        <f t="shared" si="25"/>
        <v>Z</v>
      </c>
    </row>
    <row r="830" spans="1:15" x14ac:dyDescent="0.25">
      <c r="A830" t="s">
        <v>44</v>
      </c>
      <c r="B830">
        <v>4</v>
      </c>
      <c r="G830">
        <v>4</v>
      </c>
      <c r="H830">
        <v>12</v>
      </c>
      <c r="I830">
        <v>24</v>
      </c>
      <c r="J830">
        <v>5</v>
      </c>
      <c r="K830">
        <v>4</v>
      </c>
      <c r="L830">
        <v>4</v>
      </c>
      <c r="N830" s="9">
        <f t="shared" si="26"/>
        <v>0.93103749641967004</v>
      </c>
      <c r="O830" t="str">
        <f t="shared" si="25"/>
        <v>Z</v>
      </c>
    </row>
    <row r="831" spans="1:15" x14ac:dyDescent="0.25">
      <c r="A831" t="s">
        <v>165</v>
      </c>
      <c r="B831">
        <v>16</v>
      </c>
      <c r="C831">
        <v>16</v>
      </c>
      <c r="D831">
        <v>16</v>
      </c>
      <c r="F831">
        <v>24</v>
      </c>
      <c r="I831">
        <v>32</v>
      </c>
      <c r="L831">
        <v>24</v>
      </c>
      <c r="N831" s="9">
        <f t="shared" si="26"/>
        <v>0.3061862178478974</v>
      </c>
      <c r="O831" t="str">
        <f t="shared" si="25"/>
        <v>Z</v>
      </c>
    </row>
    <row r="832" spans="1:15" x14ac:dyDescent="0.25">
      <c r="A832" t="s">
        <v>268</v>
      </c>
      <c r="G832">
        <v>4</v>
      </c>
      <c r="N832" s="9" t="str">
        <f t="shared" si="26"/>
        <v>200</v>
      </c>
      <c r="O832" t="str">
        <f t="shared" si="25"/>
        <v>Z</v>
      </c>
    </row>
    <row r="833" spans="1:15" x14ac:dyDescent="0.25">
      <c r="A833" t="s">
        <v>1046</v>
      </c>
      <c r="F833">
        <v>6</v>
      </c>
      <c r="L833">
        <v>6</v>
      </c>
      <c r="N833" s="9">
        <f t="shared" si="26"/>
        <v>0</v>
      </c>
      <c r="O833" t="str">
        <f t="shared" si="25"/>
        <v>X</v>
      </c>
    </row>
    <row r="834" spans="1:15" x14ac:dyDescent="0.25">
      <c r="A834" t="s">
        <v>616</v>
      </c>
      <c r="B834">
        <v>4</v>
      </c>
      <c r="N834" s="9" t="str">
        <f t="shared" si="26"/>
        <v>200</v>
      </c>
      <c r="O834" t="str">
        <f t="shared" si="25"/>
        <v>Z</v>
      </c>
    </row>
    <row r="835" spans="1:15" x14ac:dyDescent="0.25">
      <c r="A835" t="s">
        <v>144</v>
      </c>
      <c r="B835">
        <v>8</v>
      </c>
      <c r="N835" s="9" t="str">
        <f t="shared" si="26"/>
        <v>200</v>
      </c>
      <c r="O835" t="str">
        <f t="shared" si="25"/>
        <v>Z</v>
      </c>
    </row>
    <row r="836" spans="1:15" x14ac:dyDescent="0.25">
      <c r="A836" t="s">
        <v>143</v>
      </c>
      <c r="B836">
        <v>8</v>
      </c>
      <c r="C836">
        <v>16</v>
      </c>
      <c r="D836">
        <v>4</v>
      </c>
      <c r="N836" s="9">
        <f t="shared" si="26"/>
        <v>0.65465367070797709</v>
      </c>
      <c r="O836" t="str">
        <f t="shared" si="25"/>
        <v>Z</v>
      </c>
    </row>
    <row r="837" spans="1:15" x14ac:dyDescent="0.25">
      <c r="A837" t="s">
        <v>380</v>
      </c>
      <c r="B837">
        <v>8</v>
      </c>
      <c r="E837">
        <v>16</v>
      </c>
      <c r="G837">
        <v>2</v>
      </c>
      <c r="H837">
        <v>8</v>
      </c>
      <c r="J837">
        <v>8</v>
      </c>
      <c r="K837">
        <v>8</v>
      </c>
      <c r="L837">
        <v>3</v>
      </c>
      <c r="M837">
        <v>24</v>
      </c>
      <c r="N837" s="9">
        <f t="shared" si="26"/>
        <v>0.74494820967383901</v>
      </c>
      <c r="O837" t="str">
        <f t="shared" si="25"/>
        <v>Z</v>
      </c>
    </row>
    <row r="838" spans="1:15" x14ac:dyDescent="0.25">
      <c r="A838" t="s">
        <v>848</v>
      </c>
      <c r="D838">
        <v>24</v>
      </c>
      <c r="E838">
        <v>288</v>
      </c>
      <c r="J838">
        <v>48</v>
      </c>
      <c r="N838" s="9">
        <f t="shared" si="26"/>
        <v>1.2165525060596438</v>
      </c>
      <c r="O838" t="str">
        <f t="shared" si="25"/>
        <v>Z</v>
      </c>
    </row>
    <row r="839" spans="1:15" x14ac:dyDescent="0.25">
      <c r="A839" t="s">
        <v>591</v>
      </c>
      <c r="B839">
        <v>8</v>
      </c>
      <c r="G839">
        <v>2</v>
      </c>
      <c r="H839">
        <v>8</v>
      </c>
      <c r="K839">
        <v>8</v>
      </c>
      <c r="N839" s="9">
        <f t="shared" si="26"/>
        <v>0.46153846153846156</v>
      </c>
      <c r="O839" t="str">
        <f t="shared" si="25"/>
        <v>Z</v>
      </c>
    </row>
    <row r="840" spans="1:15" x14ac:dyDescent="0.25">
      <c r="A840" t="s">
        <v>410</v>
      </c>
      <c r="B840">
        <v>40</v>
      </c>
      <c r="E840">
        <v>20</v>
      </c>
      <c r="I840">
        <v>20</v>
      </c>
      <c r="K840">
        <v>20</v>
      </c>
      <c r="M840">
        <v>20</v>
      </c>
      <c r="N840" s="9">
        <f t="shared" si="26"/>
        <v>0.37267799624996495</v>
      </c>
      <c r="O840" t="str">
        <f t="shared" si="25"/>
        <v>Z</v>
      </c>
    </row>
    <row r="841" spans="1:15" x14ac:dyDescent="0.25">
      <c r="A841" t="s">
        <v>1567</v>
      </c>
      <c r="K841">
        <v>24</v>
      </c>
      <c r="N841" s="9" t="str">
        <f t="shared" si="26"/>
        <v>200</v>
      </c>
      <c r="O841" t="str">
        <f t="shared" si="25"/>
        <v>Z</v>
      </c>
    </row>
    <row r="842" spans="1:15" x14ac:dyDescent="0.25">
      <c r="A842" t="s">
        <v>1813</v>
      </c>
      <c r="M842">
        <v>48</v>
      </c>
      <c r="N842" s="9" t="str">
        <f t="shared" si="26"/>
        <v>200</v>
      </c>
      <c r="O842" t="str">
        <f t="shared" si="25"/>
        <v>Z</v>
      </c>
    </row>
    <row r="843" spans="1:15" x14ac:dyDescent="0.25">
      <c r="A843" t="s">
        <v>1604</v>
      </c>
      <c r="K843">
        <v>24</v>
      </c>
      <c r="N843" s="9" t="str">
        <f t="shared" si="26"/>
        <v>200</v>
      </c>
      <c r="O843" t="str">
        <f t="shared" si="25"/>
        <v>Z</v>
      </c>
    </row>
    <row r="844" spans="1:15" x14ac:dyDescent="0.25">
      <c r="A844" t="s">
        <v>1568</v>
      </c>
      <c r="K844">
        <v>24</v>
      </c>
      <c r="N844" s="9" t="str">
        <f t="shared" si="26"/>
        <v>200</v>
      </c>
      <c r="O844" t="str">
        <f t="shared" si="25"/>
        <v>Z</v>
      </c>
    </row>
    <row r="845" spans="1:15" x14ac:dyDescent="0.25">
      <c r="A845" t="s">
        <v>1566</v>
      </c>
      <c r="K845">
        <v>24</v>
      </c>
      <c r="N845" s="9" t="str">
        <f t="shared" si="26"/>
        <v>200</v>
      </c>
      <c r="O845" t="str">
        <f t="shared" si="25"/>
        <v>Z</v>
      </c>
    </row>
    <row r="846" spans="1:15" x14ac:dyDescent="0.25">
      <c r="A846" t="s">
        <v>1363</v>
      </c>
      <c r="I846">
        <v>24</v>
      </c>
      <c r="K846">
        <v>24</v>
      </c>
      <c r="N846" s="9">
        <f t="shared" si="26"/>
        <v>0</v>
      </c>
      <c r="O846" t="str">
        <f t="shared" si="25"/>
        <v>X</v>
      </c>
    </row>
    <row r="847" spans="1:15" x14ac:dyDescent="0.25">
      <c r="A847" t="s">
        <v>894</v>
      </c>
      <c r="E847">
        <v>12</v>
      </c>
      <c r="K847">
        <v>24</v>
      </c>
      <c r="N847" s="9">
        <f t="shared" si="26"/>
        <v>0.47140452079103162</v>
      </c>
      <c r="O847" t="str">
        <f t="shared" si="25"/>
        <v>Z</v>
      </c>
    </row>
    <row r="848" spans="1:15" x14ac:dyDescent="0.25">
      <c r="A848" t="s">
        <v>619</v>
      </c>
      <c r="B848">
        <v>12</v>
      </c>
      <c r="H848">
        <v>12</v>
      </c>
      <c r="K848">
        <v>24</v>
      </c>
      <c r="N848" s="9">
        <f t="shared" si="26"/>
        <v>0.4330127018922193</v>
      </c>
      <c r="O848" t="str">
        <f t="shared" si="25"/>
        <v>Z</v>
      </c>
    </row>
    <row r="849" spans="1:15" x14ac:dyDescent="0.25">
      <c r="A849" t="s">
        <v>1686</v>
      </c>
      <c r="K849">
        <v>8</v>
      </c>
      <c r="L849">
        <v>73</v>
      </c>
      <c r="M849">
        <v>36</v>
      </c>
      <c r="N849" s="9">
        <f t="shared" si="26"/>
        <v>0.8359918147128772</v>
      </c>
      <c r="O849" t="str">
        <f t="shared" si="25"/>
        <v>Z</v>
      </c>
    </row>
    <row r="850" spans="1:15" x14ac:dyDescent="0.25">
      <c r="A850" t="s">
        <v>576</v>
      </c>
      <c r="B850">
        <v>36</v>
      </c>
      <c r="D850">
        <v>36</v>
      </c>
      <c r="G850">
        <v>108</v>
      </c>
      <c r="H850">
        <v>72</v>
      </c>
      <c r="I850">
        <v>108</v>
      </c>
      <c r="K850">
        <v>108</v>
      </c>
      <c r="L850">
        <v>36</v>
      </c>
      <c r="N850" s="9">
        <f t="shared" si="26"/>
        <v>0.5</v>
      </c>
      <c r="O850" t="str">
        <f t="shared" si="25"/>
        <v>Z</v>
      </c>
    </row>
    <row r="851" spans="1:15" x14ac:dyDescent="0.25">
      <c r="A851" t="s">
        <v>1564</v>
      </c>
      <c r="K851">
        <v>20</v>
      </c>
      <c r="N851" s="9" t="str">
        <f t="shared" si="26"/>
        <v>200</v>
      </c>
      <c r="O851" t="str">
        <f t="shared" si="25"/>
        <v>Z</v>
      </c>
    </row>
    <row r="852" spans="1:15" x14ac:dyDescent="0.25">
      <c r="A852" t="s">
        <v>1544</v>
      </c>
      <c r="J852">
        <v>20</v>
      </c>
      <c r="N852" s="9" t="str">
        <f t="shared" si="26"/>
        <v>200</v>
      </c>
      <c r="O852" t="str">
        <f t="shared" si="25"/>
        <v>Z</v>
      </c>
    </row>
    <row r="853" spans="1:15" x14ac:dyDescent="0.25">
      <c r="A853" t="s">
        <v>1563</v>
      </c>
      <c r="K853">
        <v>60</v>
      </c>
      <c r="N853" s="9" t="str">
        <f t="shared" si="26"/>
        <v>200</v>
      </c>
      <c r="O853" t="str">
        <f t="shared" si="25"/>
        <v>Z</v>
      </c>
    </row>
    <row r="854" spans="1:15" x14ac:dyDescent="0.25">
      <c r="A854" t="s">
        <v>1581</v>
      </c>
      <c r="K854">
        <v>80</v>
      </c>
      <c r="L854">
        <v>11</v>
      </c>
      <c r="N854" s="9">
        <f t="shared" si="26"/>
        <v>1.0723157780631161</v>
      </c>
      <c r="O854" t="str">
        <f t="shared" si="25"/>
        <v>Z</v>
      </c>
    </row>
    <row r="855" spans="1:15" x14ac:dyDescent="0.25">
      <c r="A855" t="s">
        <v>567</v>
      </c>
      <c r="B855">
        <v>12</v>
      </c>
      <c r="N855" s="9" t="str">
        <f t="shared" si="26"/>
        <v>200</v>
      </c>
      <c r="O855" t="str">
        <f t="shared" si="25"/>
        <v>Z</v>
      </c>
    </row>
    <row r="856" spans="1:15" x14ac:dyDescent="0.25">
      <c r="A856" t="s">
        <v>1609</v>
      </c>
      <c r="K856">
        <v>12</v>
      </c>
      <c r="L856">
        <v>24</v>
      </c>
      <c r="N856" s="9">
        <f t="shared" si="26"/>
        <v>0.47140452079103162</v>
      </c>
      <c r="O856" t="str">
        <f t="shared" si="25"/>
        <v>Z</v>
      </c>
    </row>
    <row r="857" spans="1:15" x14ac:dyDescent="0.25">
      <c r="A857" t="s">
        <v>1556</v>
      </c>
      <c r="K857">
        <v>2</v>
      </c>
      <c r="L857">
        <v>2</v>
      </c>
      <c r="N857" s="9">
        <f t="shared" si="26"/>
        <v>0</v>
      </c>
      <c r="O857" t="str">
        <f t="shared" ref="O857:O920" si="27">IFERROR(IF(N857&lt;$C$3,$B$3,IF(N857&lt;$C$4,$B$4,$B$5)),"-")</f>
        <v>X</v>
      </c>
    </row>
    <row r="858" spans="1:15" x14ac:dyDescent="0.25">
      <c r="A858" t="s">
        <v>1645</v>
      </c>
      <c r="K858">
        <v>4</v>
      </c>
      <c r="N858" s="9" t="str">
        <f t="shared" ref="N858:N921" si="28">IFERROR(_xlfn.STDEV.S(B858:M858)/AVERAGE(B858:M858),"200")</f>
        <v>200</v>
      </c>
      <c r="O858" t="str">
        <f t="shared" si="27"/>
        <v>Z</v>
      </c>
    </row>
    <row r="859" spans="1:15" x14ac:dyDescent="0.25">
      <c r="A859" t="s">
        <v>150</v>
      </c>
      <c r="B859">
        <v>16</v>
      </c>
      <c r="F859">
        <v>2</v>
      </c>
      <c r="G859">
        <v>16</v>
      </c>
      <c r="H859">
        <v>10</v>
      </c>
      <c r="I859">
        <v>6</v>
      </c>
      <c r="J859">
        <v>22</v>
      </c>
      <c r="K859">
        <v>10</v>
      </c>
      <c r="L859">
        <v>2</v>
      </c>
      <c r="M859">
        <v>2</v>
      </c>
      <c r="N859" s="9">
        <f t="shared" si="28"/>
        <v>0.76027307154779189</v>
      </c>
      <c r="O859" t="str">
        <f t="shared" si="27"/>
        <v>Z</v>
      </c>
    </row>
    <row r="860" spans="1:15" x14ac:dyDescent="0.25">
      <c r="A860" t="s">
        <v>1778</v>
      </c>
      <c r="L860">
        <v>6</v>
      </c>
      <c r="N860" s="9" t="str">
        <f t="shared" si="28"/>
        <v>200</v>
      </c>
      <c r="O860" t="str">
        <f t="shared" si="27"/>
        <v>Z</v>
      </c>
    </row>
    <row r="861" spans="1:15" x14ac:dyDescent="0.25">
      <c r="A861" t="s">
        <v>1213</v>
      </c>
      <c r="H861">
        <v>12</v>
      </c>
      <c r="N861" s="9" t="str">
        <f t="shared" si="28"/>
        <v>200</v>
      </c>
      <c r="O861" t="str">
        <f t="shared" si="27"/>
        <v>Z</v>
      </c>
    </row>
    <row r="862" spans="1:15" x14ac:dyDescent="0.25">
      <c r="A862" t="s">
        <v>1212</v>
      </c>
      <c r="H862">
        <v>12</v>
      </c>
      <c r="N862" s="9" t="str">
        <f t="shared" si="28"/>
        <v>200</v>
      </c>
      <c r="O862" t="str">
        <f t="shared" si="27"/>
        <v>Z</v>
      </c>
    </row>
    <row r="863" spans="1:15" x14ac:dyDescent="0.25">
      <c r="A863" t="s">
        <v>1269</v>
      </c>
      <c r="H863">
        <v>3</v>
      </c>
      <c r="I863">
        <v>3</v>
      </c>
      <c r="K863">
        <v>6</v>
      </c>
      <c r="N863" s="9">
        <f t="shared" si="28"/>
        <v>0.4330127018922193</v>
      </c>
      <c r="O863" t="str">
        <f t="shared" si="27"/>
        <v>Z</v>
      </c>
    </row>
    <row r="864" spans="1:15" x14ac:dyDescent="0.25">
      <c r="A864" t="s">
        <v>784</v>
      </c>
      <c r="D864">
        <v>12</v>
      </c>
      <c r="I864">
        <v>12</v>
      </c>
      <c r="N864" s="9">
        <f t="shared" si="28"/>
        <v>0</v>
      </c>
      <c r="O864" t="str">
        <f t="shared" si="27"/>
        <v>X</v>
      </c>
    </row>
    <row r="865" spans="1:15" x14ac:dyDescent="0.25">
      <c r="A865" t="s">
        <v>1121</v>
      </c>
      <c r="G865">
        <v>30</v>
      </c>
      <c r="H865">
        <v>24</v>
      </c>
      <c r="K865">
        <v>24</v>
      </c>
      <c r="N865" s="9">
        <f t="shared" si="28"/>
        <v>0.13323467750529824</v>
      </c>
      <c r="O865" t="str">
        <f t="shared" si="27"/>
        <v>Y</v>
      </c>
    </row>
    <row r="866" spans="1:15" x14ac:dyDescent="0.25">
      <c r="A866" t="s">
        <v>1772</v>
      </c>
      <c r="L866">
        <v>1</v>
      </c>
      <c r="N866" s="9" t="str">
        <f t="shared" si="28"/>
        <v>200</v>
      </c>
      <c r="O866" t="str">
        <f t="shared" si="27"/>
        <v>Z</v>
      </c>
    </row>
    <row r="867" spans="1:15" x14ac:dyDescent="0.25">
      <c r="A867" t="s">
        <v>490</v>
      </c>
      <c r="B867">
        <v>6</v>
      </c>
      <c r="D867">
        <v>12</v>
      </c>
      <c r="H867">
        <v>12</v>
      </c>
      <c r="L867">
        <v>12</v>
      </c>
      <c r="N867" s="9">
        <f t="shared" si="28"/>
        <v>0.2857142857142857</v>
      </c>
      <c r="O867" t="str">
        <f t="shared" si="27"/>
        <v>Y</v>
      </c>
    </row>
    <row r="868" spans="1:15" x14ac:dyDescent="0.25">
      <c r="A868" t="s">
        <v>959</v>
      </c>
      <c r="F868">
        <v>12</v>
      </c>
      <c r="N868" s="9" t="str">
        <f t="shared" si="28"/>
        <v>200</v>
      </c>
      <c r="O868" t="str">
        <f t="shared" si="27"/>
        <v>Z</v>
      </c>
    </row>
    <row r="869" spans="1:15" x14ac:dyDescent="0.25">
      <c r="A869" t="s">
        <v>958</v>
      </c>
      <c r="F869">
        <v>12</v>
      </c>
      <c r="N869" s="9" t="str">
        <f t="shared" si="28"/>
        <v>200</v>
      </c>
      <c r="O869" t="str">
        <f t="shared" si="27"/>
        <v>Z</v>
      </c>
    </row>
    <row r="870" spans="1:15" x14ac:dyDescent="0.25">
      <c r="A870" t="s">
        <v>948</v>
      </c>
      <c r="F870">
        <v>6</v>
      </c>
      <c r="N870" s="9" t="str">
        <f t="shared" si="28"/>
        <v>200</v>
      </c>
      <c r="O870" t="str">
        <f t="shared" si="27"/>
        <v>Z</v>
      </c>
    </row>
    <row r="871" spans="1:15" x14ac:dyDescent="0.25">
      <c r="A871" t="s">
        <v>972</v>
      </c>
      <c r="F871">
        <v>36</v>
      </c>
      <c r="N871" s="9" t="str">
        <f t="shared" si="28"/>
        <v>200</v>
      </c>
      <c r="O871" t="str">
        <f t="shared" si="27"/>
        <v>Z</v>
      </c>
    </row>
    <row r="872" spans="1:15" x14ac:dyDescent="0.25">
      <c r="A872" t="s">
        <v>771</v>
      </c>
      <c r="D872">
        <v>4</v>
      </c>
      <c r="E872">
        <v>6</v>
      </c>
      <c r="N872" s="9">
        <f t="shared" si="28"/>
        <v>0.28284271247461901</v>
      </c>
      <c r="O872" t="str">
        <f t="shared" si="27"/>
        <v>Y</v>
      </c>
    </row>
    <row r="873" spans="1:15" x14ac:dyDescent="0.25">
      <c r="A873" t="s">
        <v>1199</v>
      </c>
      <c r="H873">
        <v>36</v>
      </c>
      <c r="J873">
        <v>8</v>
      </c>
      <c r="N873" s="9">
        <f t="shared" si="28"/>
        <v>0.89995408514651498</v>
      </c>
      <c r="O873" t="str">
        <f t="shared" si="27"/>
        <v>Z</v>
      </c>
    </row>
    <row r="874" spans="1:15" x14ac:dyDescent="0.25">
      <c r="A874" t="s">
        <v>468</v>
      </c>
      <c r="B874">
        <v>16</v>
      </c>
      <c r="H874">
        <v>2</v>
      </c>
      <c r="N874" s="9">
        <f t="shared" si="28"/>
        <v>1.0999438818457405</v>
      </c>
      <c r="O874" t="str">
        <f t="shared" si="27"/>
        <v>Z</v>
      </c>
    </row>
    <row r="875" spans="1:15" x14ac:dyDescent="0.25">
      <c r="A875" t="s">
        <v>469</v>
      </c>
      <c r="B875">
        <v>8</v>
      </c>
      <c r="N875" s="9" t="str">
        <f t="shared" si="28"/>
        <v>200</v>
      </c>
      <c r="O875" t="str">
        <f t="shared" si="27"/>
        <v>Z</v>
      </c>
    </row>
    <row r="876" spans="1:15" x14ac:dyDescent="0.25">
      <c r="A876" t="s">
        <v>1</v>
      </c>
      <c r="E876">
        <v>204</v>
      </c>
      <c r="I876">
        <v>12</v>
      </c>
      <c r="J876">
        <v>12</v>
      </c>
      <c r="N876" s="9">
        <f t="shared" si="28"/>
        <v>1.4585691011106334</v>
      </c>
      <c r="O876" t="str">
        <f t="shared" si="27"/>
        <v>Z</v>
      </c>
    </row>
    <row r="877" spans="1:15" x14ac:dyDescent="0.25">
      <c r="A877" t="s">
        <v>1294</v>
      </c>
      <c r="I877">
        <v>12</v>
      </c>
      <c r="L877">
        <v>12</v>
      </c>
      <c r="N877" s="9">
        <f t="shared" si="28"/>
        <v>0</v>
      </c>
      <c r="O877" t="str">
        <f t="shared" si="27"/>
        <v>X</v>
      </c>
    </row>
    <row r="878" spans="1:15" x14ac:dyDescent="0.25">
      <c r="A878" t="s">
        <v>1286</v>
      </c>
      <c r="H878">
        <v>6</v>
      </c>
      <c r="N878" s="9" t="str">
        <f t="shared" si="28"/>
        <v>200</v>
      </c>
      <c r="O878" t="str">
        <f t="shared" si="27"/>
        <v>Z</v>
      </c>
    </row>
    <row r="879" spans="1:15" x14ac:dyDescent="0.25">
      <c r="A879" t="s">
        <v>844</v>
      </c>
      <c r="D879">
        <v>6</v>
      </c>
      <c r="N879" s="9" t="str">
        <f t="shared" si="28"/>
        <v>200</v>
      </c>
      <c r="O879" t="str">
        <f t="shared" si="27"/>
        <v>Z</v>
      </c>
    </row>
    <row r="880" spans="1:15" x14ac:dyDescent="0.25">
      <c r="A880" t="s">
        <v>1365</v>
      </c>
      <c r="I880">
        <v>12</v>
      </c>
      <c r="J880">
        <v>24</v>
      </c>
      <c r="K880">
        <v>12</v>
      </c>
      <c r="M880">
        <v>12</v>
      </c>
      <c r="N880" s="9">
        <f t="shared" si="28"/>
        <v>0.4</v>
      </c>
      <c r="O880" t="str">
        <f t="shared" si="27"/>
        <v>Z</v>
      </c>
    </row>
    <row r="881" spans="1:15" x14ac:dyDescent="0.25">
      <c r="A881" t="s">
        <v>935</v>
      </c>
      <c r="F881">
        <v>48</v>
      </c>
      <c r="G881">
        <v>48</v>
      </c>
      <c r="N881" s="9">
        <f t="shared" si="28"/>
        <v>0</v>
      </c>
      <c r="O881" t="str">
        <f t="shared" si="27"/>
        <v>X</v>
      </c>
    </row>
    <row r="882" spans="1:15" x14ac:dyDescent="0.25">
      <c r="A882" t="s">
        <v>939</v>
      </c>
      <c r="F882">
        <v>4</v>
      </c>
      <c r="G882">
        <v>4</v>
      </c>
      <c r="I882">
        <v>4</v>
      </c>
      <c r="L882">
        <v>4</v>
      </c>
      <c r="N882" s="9">
        <f t="shared" si="28"/>
        <v>0</v>
      </c>
      <c r="O882" t="str">
        <f t="shared" si="27"/>
        <v>X</v>
      </c>
    </row>
    <row r="883" spans="1:15" x14ac:dyDescent="0.25">
      <c r="A883" t="s">
        <v>1454</v>
      </c>
      <c r="J883">
        <v>24</v>
      </c>
      <c r="N883" s="9" t="str">
        <f t="shared" si="28"/>
        <v>200</v>
      </c>
      <c r="O883" t="str">
        <f t="shared" si="27"/>
        <v>Z</v>
      </c>
    </row>
    <row r="884" spans="1:15" x14ac:dyDescent="0.25">
      <c r="A884" t="s">
        <v>1149</v>
      </c>
      <c r="G884">
        <v>6</v>
      </c>
      <c r="N884" s="9" t="str">
        <f t="shared" si="28"/>
        <v>200</v>
      </c>
      <c r="O884" t="str">
        <f t="shared" si="27"/>
        <v>Z</v>
      </c>
    </row>
    <row r="885" spans="1:15" x14ac:dyDescent="0.25">
      <c r="A885" t="s">
        <v>633</v>
      </c>
      <c r="C885">
        <v>6</v>
      </c>
      <c r="N885" s="9" t="str">
        <f t="shared" si="28"/>
        <v>200</v>
      </c>
      <c r="O885" t="str">
        <f t="shared" si="27"/>
        <v>Z</v>
      </c>
    </row>
    <row r="886" spans="1:15" x14ac:dyDescent="0.25">
      <c r="A886" t="s">
        <v>1690</v>
      </c>
      <c r="K886">
        <v>2</v>
      </c>
      <c r="N886" s="9" t="str">
        <f t="shared" si="28"/>
        <v>200</v>
      </c>
      <c r="O886" t="str">
        <f t="shared" si="27"/>
        <v>Z</v>
      </c>
    </row>
    <row r="887" spans="1:15" x14ac:dyDescent="0.25">
      <c r="A887" t="s">
        <v>986</v>
      </c>
      <c r="F887">
        <v>60</v>
      </c>
      <c r="N887" s="9" t="str">
        <f t="shared" si="28"/>
        <v>200</v>
      </c>
      <c r="O887" t="str">
        <f t="shared" si="27"/>
        <v>Z</v>
      </c>
    </row>
    <row r="888" spans="1:15" x14ac:dyDescent="0.25">
      <c r="A888" t="s">
        <v>1456</v>
      </c>
      <c r="J888">
        <v>2</v>
      </c>
      <c r="N888" s="9" t="str">
        <f t="shared" si="28"/>
        <v>200</v>
      </c>
      <c r="O888" t="str">
        <f t="shared" si="27"/>
        <v>Z</v>
      </c>
    </row>
    <row r="889" spans="1:15" x14ac:dyDescent="0.25">
      <c r="A889" t="s">
        <v>1726</v>
      </c>
      <c r="L889">
        <v>1</v>
      </c>
      <c r="N889" s="9" t="str">
        <f t="shared" si="28"/>
        <v>200</v>
      </c>
      <c r="O889" t="str">
        <f t="shared" si="27"/>
        <v>Z</v>
      </c>
    </row>
    <row r="890" spans="1:15" x14ac:dyDescent="0.25">
      <c r="A890" t="s">
        <v>466</v>
      </c>
      <c r="B890">
        <v>2</v>
      </c>
      <c r="N890" s="9" t="str">
        <f t="shared" si="28"/>
        <v>200</v>
      </c>
      <c r="O890" t="str">
        <f t="shared" si="27"/>
        <v>Z</v>
      </c>
    </row>
    <row r="891" spans="1:15" x14ac:dyDescent="0.25">
      <c r="A891" t="s">
        <v>532</v>
      </c>
      <c r="B891">
        <v>6</v>
      </c>
      <c r="I891">
        <v>6</v>
      </c>
      <c r="N891" s="9">
        <f t="shared" si="28"/>
        <v>0</v>
      </c>
      <c r="O891" t="str">
        <f t="shared" si="27"/>
        <v>X</v>
      </c>
    </row>
    <row r="892" spans="1:15" x14ac:dyDescent="0.25">
      <c r="A892" t="s">
        <v>1065</v>
      </c>
      <c r="F892">
        <v>2</v>
      </c>
      <c r="G892">
        <v>1</v>
      </c>
      <c r="N892" s="9">
        <f t="shared" si="28"/>
        <v>0.47140452079103173</v>
      </c>
      <c r="O892" t="str">
        <f t="shared" si="27"/>
        <v>Z</v>
      </c>
    </row>
    <row r="893" spans="1:15" x14ac:dyDescent="0.25">
      <c r="A893" t="s">
        <v>553</v>
      </c>
      <c r="B893">
        <v>2</v>
      </c>
      <c r="C893">
        <v>4</v>
      </c>
      <c r="N893" s="9">
        <f t="shared" si="28"/>
        <v>0.47140452079103173</v>
      </c>
      <c r="O893" t="str">
        <f t="shared" si="27"/>
        <v>Z</v>
      </c>
    </row>
    <row r="894" spans="1:15" x14ac:dyDescent="0.25">
      <c r="A894" t="s">
        <v>188</v>
      </c>
      <c r="B894">
        <v>30</v>
      </c>
      <c r="C894">
        <v>20</v>
      </c>
      <c r="F894">
        <v>20</v>
      </c>
      <c r="G894">
        <v>10</v>
      </c>
      <c r="H894">
        <v>20</v>
      </c>
      <c r="I894">
        <v>20</v>
      </c>
      <c r="J894">
        <v>30</v>
      </c>
      <c r="N894" s="9">
        <f t="shared" si="28"/>
        <v>0.32203059435976533</v>
      </c>
      <c r="O894" t="str">
        <f t="shared" si="27"/>
        <v>Z</v>
      </c>
    </row>
    <row r="895" spans="1:15" x14ac:dyDescent="0.25">
      <c r="A895" t="s">
        <v>889</v>
      </c>
      <c r="E895">
        <v>3</v>
      </c>
      <c r="G895">
        <v>2</v>
      </c>
      <c r="J895">
        <v>3</v>
      </c>
      <c r="K895">
        <v>15</v>
      </c>
      <c r="N895" s="9">
        <f t="shared" si="28"/>
        <v>1.0755927719002591</v>
      </c>
      <c r="O895" t="str">
        <f t="shared" si="27"/>
        <v>Z</v>
      </c>
    </row>
    <row r="896" spans="1:15" x14ac:dyDescent="0.25">
      <c r="A896" t="s">
        <v>606</v>
      </c>
      <c r="B896">
        <v>3</v>
      </c>
      <c r="C896">
        <v>3</v>
      </c>
      <c r="F896">
        <v>3</v>
      </c>
      <c r="H896">
        <v>3</v>
      </c>
      <c r="I896">
        <v>3</v>
      </c>
      <c r="K896">
        <v>9</v>
      </c>
      <c r="N896" s="9">
        <f t="shared" si="28"/>
        <v>0.61237243569579447</v>
      </c>
      <c r="O896" t="str">
        <f t="shared" si="27"/>
        <v>Z</v>
      </c>
    </row>
    <row r="897" spans="1:15" x14ac:dyDescent="0.25">
      <c r="A897" t="s">
        <v>521</v>
      </c>
      <c r="B897">
        <v>36</v>
      </c>
      <c r="C897">
        <v>24</v>
      </c>
      <c r="D897">
        <v>12</v>
      </c>
      <c r="E897">
        <v>12</v>
      </c>
      <c r="F897">
        <v>48</v>
      </c>
      <c r="G897">
        <v>12</v>
      </c>
      <c r="I897">
        <v>36</v>
      </c>
      <c r="J897">
        <v>132</v>
      </c>
      <c r="K897">
        <v>48</v>
      </c>
      <c r="L897">
        <v>12</v>
      </c>
      <c r="N897" s="9">
        <f t="shared" si="28"/>
        <v>0.979026205599143</v>
      </c>
      <c r="O897" t="str">
        <f t="shared" si="27"/>
        <v>Z</v>
      </c>
    </row>
    <row r="898" spans="1:15" x14ac:dyDescent="0.25">
      <c r="A898" t="s">
        <v>1184</v>
      </c>
      <c r="H898">
        <v>12</v>
      </c>
      <c r="J898">
        <v>108</v>
      </c>
      <c r="K898">
        <v>72</v>
      </c>
      <c r="N898" s="9">
        <f t="shared" si="28"/>
        <v>0.7577722283113838</v>
      </c>
      <c r="O898" t="str">
        <f t="shared" si="27"/>
        <v>Z</v>
      </c>
    </row>
    <row r="899" spans="1:15" x14ac:dyDescent="0.25">
      <c r="A899" t="s">
        <v>11</v>
      </c>
      <c r="C899">
        <v>12</v>
      </c>
      <c r="N899" s="9" t="str">
        <f t="shared" si="28"/>
        <v>200</v>
      </c>
      <c r="O899" t="str">
        <f t="shared" si="27"/>
        <v>Z</v>
      </c>
    </row>
    <row r="900" spans="1:15" x14ac:dyDescent="0.25">
      <c r="A900" t="s">
        <v>1219</v>
      </c>
      <c r="H900">
        <v>12</v>
      </c>
      <c r="N900" s="9" t="str">
        <f t="shared" si="28"/>
        <v>200</v>
      </c>
      <c r="O900" t="str">
        <f t="shared" si="27"/>
        <v>Z</v>
      </c>
    </row>
    <row r="901" spans="1:15" x14ac:dyDescent="0.25">
      <c r="A901" t="s">
        <v>900</v>
      </c>
      <c r="E901">
        <v>12</v>
      </c>
      <c r="N901" s="9" t="str">
        <f t="shared" si="28"/>
        <v>200</v>
      </c>
      <c r="O901" t="str">
        <f t="shared" si="27"/>
        <v>Z</v>
      </c>
    </row>
    <row r="902" spans="1:15" x14ac:dyDescent="0.25">
      <c r="A902" t="s">
        <v>1553</v>
      </c>
      <c r="K902">
        <v>24</v>
      </c>
      <c r="L902">
        <v>144</v>
      </c>
      <c r="N902" s="9">
        <f t="shared" si="28"/>
        <v>1.0101525445522108</v>
      </c>
      <c r="O902" t="str">
        <f t="shared" si="27"/>
        <v>Z</v>
      </c>
    </row>
    <row r="903" spans="1:15" x14ac:dyDescent="0.25">
      <c r="A903" t="s">
        <v>347</v>
      </c>
      <c r="B903">
        <v>24</v>
      </c>
      <c r="N903" s="9" t="str">
        <f t="shared" si="28"/>
        <v>200</v>
      </c>
      <c r="O903" t="str">
        <f t="shared" si="27"/>
        <v>Z</v>
      </c>
    </row>
    <row r="904" spans="1:15" x14ac:dyDescent="0.25">
      <c r="A904" t="s">
        <v>920</v>
      </c>
      <c r="E904">
        <v>24</v>
      </c>
      <c r="F904">
        <v>48</v>
      </c>
      <c r="I904">
        <v>24</v>
      </c>
      <c r="K904">
        <v>24</v>
      </c>
      <c r="L904">
        <v>24</v>
      </c>
      <c r="N904" s="9">
        <f t="shared" si="28"/>
        <v>0.372677996249965</v>
      </c>
      <c r="O904" t="str">
        <f t="shared" si="27"/>
        <v>Z</v>
      </c>
    </row>
    <row r="905" spans="1:15" x14ac:dyDescent="0.25">
      <c r="A905" t="s">
        <v>1468</v>
      </c>
      <c r="J905">
        <v>24</v>
      </c>
      <c r="N905" s="9" t="str">
        <f t="shared" si="28"/>
        <v>200</v>
      </c>
      <c r="O905" t="str">
        <f t="shared" si="27"/>
        <v>Z</v>
      </c>
    </row>
    <row r="906" spans="1:15" x14ac:dyDescent="0.25">
      <c r="A906" t="s">
        <v>697</v>
      </c>
      <c r="C906">
        <v>24</v>
      </c>
      <c r="N906" s="9" t="str">
        <f t="shared" si="28"/>
        <v>200</v>
      </c>
      <c r="O906" t="str">
        <f t="shared" si="27"/>
        <v>Z</v>
      </c>
    </row>
    <row r="907" spans="1:15" x14ac:dyDescent="0.25">
      <c r="A907" t="s">
        <v>294</v>
      </c>
      <c r="B907">
        <v>24</v>
      </c>
      <c r="D907">
        <v>24</v>
      </c>
      <c r="F907">
        <v>48</v>
      </c>
      <c r="K907">
        <v>24</v>
      </c>
      <c r="N907" s="9">
        <f t="shared" si="28"/>
        <v>0.4</v>
      </c>
      <c r="O907" t="str">
        <f t="shared" si="27"/>
        <v>Z</v>
      </c>
    </row>
    <row r="908" spans="1:15" x14ac:dyDescent="0.25">
      <c r="A908" t="s">
        <v>1481</v>
      </c>
      <c r="J908">
        <v>24</v>
      </c>
      <c r="K908">
        <v>24</v>
      </c>
      <c r="N908" s="9">
        <f t="shared" si="28"/>
        <v>0</v>
      </c>
      <c r="O908" t="str">
        <f t="shared" si="27"/>
        <v>X</v>
      </c>
    </row>
    <row r="909" spans="1:15" x14ac:dyDescent="0.25">
      <c r="A909" t="s">
        <v>112</v>
      </c>
      <c r="D909">
        <v>24</v>
      </c>
      <c r="J909">
        <v>24</v>
      </c>
      <c r="N909" s="9">
        <f t="shared" si="28"/>
        <v>0</v>
      </c>
      <c r="O909" t="str">
        <f t="shared" si="27"/>
        <v>X</v>
      </c>
    </row>
    <row r="910" spans="1:15" x14ac:dyDescent="0.25">
      <c r="A910" t="s">
        <v>796</v>
      </c>
      <c r="D910">
        <v>24</v>
      </c>
      <c r="F910">
        <v>24</v>
      </c>
      <c r="J910">
        <v>48</v>
      </c>
      <c r="K910">
        <v>144</v>
      </c>
      <c r="N910" s="9">
        <f t="shared" si="28"/>
        <v>0.95219045713904671</v>
      </c>
      <c r="O910" t="str">
        <f t="shared" si="27"/>
        <v>Z</v>
      </c>
    </row>
    <row r="911" spans="1:15" x14ac:dyDescent="0.25">
      <c r="A911" t="s">
        <v>1555</v>
      </c>
      <c r="K911">
        <v>456</v>
      </c>
      <c r="N911" s="9" t="str">
        <f t="shared" si="28"/>
        <v>200</v>
      </c>
      <c r="O911" t="str">
        <f t="shared" si="27"/>
        <v>Z</v>
      </c>
    </row>
    <row r="912" spans="1:15" x14ac:dyDescent="0.25">
      <c r="A912" t="s">
        <v>346</v>
      </c>
      <c r="B912">
        <v>48</v>
      </c>
      <c r="C912">
        <v>24</v>
      </c>
      <c r="D912">
        <v>24</v>
      </c>
      <c r="F912">
        <v>72</v>
      </c>
      <c r="H912">
        <v>24</v>
      </c>
      <c r="J912">
        <v>96</v>
      </c>
      <c r="L912">
        <v>24</v>
      </c>
      <c r="N912" s="9">
        <f t="shared" si="28"/>
        <v>0.65422311908579878</v>
      </c>
      <c r="O912" t="str">
        <f t="shared" si="27"/>
        <v>Z</v>
      </c>
    </row>
    <row r="913" spans="1:15" x14ac:dyDescent="0.25">
      <c r="A913" t="s">
        <v>295</v>
      </c>
      <c r="B913">
        <v>24</v>
      </c>
      <c r="D913">
        <v>24</v>
      </c>
      <c r="F913">
        <v>48</v>
      </c>
      <c r="H913">
        <v>48</v>
      </c>
      <c r="J913">
        <v>24</v>
      </c>
      <c r="L913">
        <v>24</v>
      </c>
      <c r="N913" s="9">
        <f t="shared" si="28"/>
        <v>0.3872983346207417</v>
      </c>
      <c r="O913" t="str">
        <f t="shared" si="27"/>
        <v>Z</v>
      </c>
    </row>
    <row r="914" spans="1:15" x14ac:dyDescent="0.25">
      <c r="A914" t="s">
        <v>549</v>
      </c>
      <c r="B914">
        <v>24</v>
      </c>
      <c r="D914">
        <v>72</v>
      </c>
      <c r="F914">
        <v>48</v>
      </c>
      <c r="I914">
        <v>24</v>
      </c>
      <c r="J914">
        <v>96</v>
      </c>
      <c r="N914" s="9">
        <f t="shared" si="28"/>
        <v>0.59265476410933171</v>
      </c>
      <c r="O914" t="str">
        <f t="shared" si="27"/>
        <v>Z</v>
      </c>
    </row>
    <row r="915" spans="1:15" x14ac:dyDescent="0.25">
      <c r="A915" t="s">
        <v>758</v>
      </c>
      <c r="D915">
        <v>12</v>
      </c>
      <c r="N915" s="9" t="str">
        <f t="shared" si="28"/>
        <v>200</v>
      </c>
      <c r="O915" t="str">
        <f t="shared" si="27"/>
        <v>Z</v>
      </c>
    </row>
    <row r="916" spans="1:15" x14ac:dyDescent="0.25">
      <c r="A916" t="s">
        <v>296</v>
      </c>
      <c r="F916">
        <v>48</v>
      </c>
      <c r="N916" s="9" t="str">
        <f t="shared" si="28"/>
        <v>200</v>
      </c>
      <c r="O916" t="str">
        <f t="shared" si="27"/>
        <v>Z</v>
      </c>
    </row>
    <row r="917" spans="1:15" x14ac:dyDescent="0.25">
      <c r="A917" t="s">
        <v>185</v>
      </c>
      <c r="D917">
        <v>40</v>
      </c>
      <c r="J917">
        <v>48</v>
      </c>
      <c r="K917">
        <v>120</v>
      </c>
      <c r="N917" s="9">
        <f t="shared" si="28"/>
        <v>0.63548890930224244</v>
      </c>
      <c r="O917" t="str">
        <f t="shared" si="27"/>
        <v>Z</v>
      </c>
    </row>
    <row r="918" spans="1:15" x14ac:dyDescent="0.25">
      <c r="A918" t="s">
        <v>1792</v>
      </c>
      <c r="L918">
        <v>120</v>
      </c>
      <c r="N918" s="9" t="str">
        <f t="shared" si="28"/>
        <v>200</v>
      </c>
      <c r="O918" t="str">
        <f t="shared" si="27"/>
        <v>Z</v>
      </c>
    </row>
    <row r="919" spans="1:15" x14ac:dyDescent="0.25">
      <c r="A919" t="s">
        <v>1444</v>
      </c>
      <c r="J919">
        <v>72</v>
      </c>
      <c r="N919" s="9" t="str">
        <f t="shared" si="28"/>
        <v>200</v>
      </c>
      <c r="O919" t="str">
        <f t="shared" si="27"/>
        <v>Z</v>
      </c>
    </row>
    <row r="920" spans="1:15" x14ac:dyDescent="0.25">
      <c r="A920" t="s">
        <v>111</v>
      </c>
      <c r="B920">
        <v>96</v>
      </c>
      <c r="D920">
        <v>48</v>
      </c>
      <c r="E920">
        <v>24</v>
      </c>
      <c r="F920">
        <v>96</v>
      </c>
      <c r="H920">
        <v>24</v>
      </c>
      <c r="I920">
        <v>48</v>
      </c>
      <c r="J920">
        <v>120</v>
      </c>
      <c r="L920">
        <v>48</v>
      </c>
      <c r="N920" s="9">
        <f t="shared" si="28"/>
        <v>0.57369166373627245</v>
      </c>
      <c r="O920" t="str">
        <f t="shared" si="27"/>
        <v>Z</v>
      </c>
    </row>
    <row r="921" spans="1:15" x14ac:dyDescent="0.25">
      <c r="A921" t="s">
        <v>186</v>
      </c>
      <c r="B921">
        <v>24</v>
      </c>
      <c r="C921">
        <v>12</v>
      </c>
      <c r="D921">
        <v>60</v>
      </c>
      <c r="E921">
        <v>48</v>
      </c>
      <c r="F921">
        <v>24</v>
      </c>
      <c r="G921">
        <v>36</v>
      </c>
      <c r="H921">
        <v>60</v>
      </c>
      <c r="J921">
        <v>36</v>
      </c>
      <c r="K921">
        <v>24</v>
      </c>
      <c r="L921">
        <v>48</v>
      </c>
      <c r="M921">
        <v>12</v>
      </c>
      <c r="N921" s="9">
        <f t="shared" si="28"/>
        <v>0.49706167876833957</v>
      </c>
      <c r="O921" t="str">
        <f t="shared" ref="O921:O984" si="29">IFERROR(IF(N921&lt;$C$3,$B$3,IF(N921&lt;$C$4,$B$4,$B$5)),"-")</f>
        <v>Z</v>
      </c>
    </row>
    <row r="922" spans="1:15" x14ac:dyDescent="0.25">
      <c r="A922" t="s">
        <v>187</v>
      </c>
      <c r="B922">
        <v>60</v>
      </c>
      <c r="C922">
        <v>12</v>
      </c>
      <c r="D922">
        <v>36</v>
      </c>
      <c r="E922">
        <v>12</v>
      </c>
      <c r="F922">
        <v>60</v>
      </c>
      <c r="H922">
        <v>24</v>
      </c>
      <c r="I922">
        <v>36</v>
      </c>
      <c r="J922">
        <v>34</v>
      </c>
      <c r="K922">
        <v>48</v>
      </c>
      <c r="M922">
        <v>12</v>
      </c>
      <c r="N922" s="9">
        <f t="shared" ref="N922:N985" si="30">IFERROR(_xlfn.STDEV.S(B922:M922)/AVERAGE(B922:M922),"200")</f>
        <v>0.55605930922042457</v>
      </c>
      <c r="O922" t="str">
        <f t="shared" si="29"/>
        <v>Z</v>
      </c>
    </row>
    <row r="923" spans="1:15" x14ac:dyDescent="0.25">
      <c r="A923" t="s">
        <v>378</v>
      </c>
      <c r="B923">
        <v>24</v>
      </c>
      <c r="E923">
        <v>12</v>
      </c>
      <c r="I923">
        <v>12</v>
      </c>
      <c r="J923">
        <v>24</v>
      </c>
      <c r="K923">
        <v>12</v>
      </c>
      <c r="L923">
        <v>12</v>
      </c>
      <c r="N923" s="9">
        <f t="shared" si="30"/>
        <v>0.3872983346207417</v>
      </c>
      <c r="O923" t="str">
        <f t="shared" si="29"/>
        <v>Z</v>
      </c>
    </row>
    <row r="924" spans="1:15" x14ac:dyDescent="0.25">
      <c r="A924" t="s">
        <v>750</v>
      </c>
      <c r="D924">
        <v>12</v>
      </c>
      <c r="I924">
        <v>12</v>
      </c>
      <c r="J924">
        <v>24</v>
      </c>
      <c r="N924" s="9">
        <f t="shared" si="30"/>
        <v>0.4330127018922193</v>
      </c>
      <c r="O924" t="str">
        <f t="shared" si="29"/>
        <v>Z</v>
      </c>
    </row>
    <row r="925" spans="1:15" x14ac:dyDescent="0.25">
      <c r="A925" t="s">
        <v>164</v>
      </c>
      <c r="B925">
        <v>168</v>
      </c>
      <c r="C925">
        <v>300</v>
      </c>
      <c r="D925">
        <v>312</v>
      </c>
      <c r="E925">
        <v>24</v>
      </c>
      <c r="F925">
        <v>12</v>
      </c>
      <c r="G925">
        <v>12</v>
      </c>
      <c r="J925">
        <v>12</v>
      </c>
      <c r="K925">
        <v>72</v>
      </c>
      <c r="M925">
        <v>12</v>
      </c>
      <c r="N925" s="9">
        <f t="shared" si="30"/>
        <v>1.2274273248329894</v>
      </c>
      <c r="O925" t="str">
        <f t="shared" si="29"/>
        <v>Z</v>
      </c>
    </row>
    <row r="926" spans="1:15" x14ac:dyDescent="0.25">
      <c r="A926" t="s">
        <v>1177</v>
      </c>
      <c r="H926">
        <v>24</v>
      </c>
      <c r="N926" s="9" t="str">
        <f t="shared" si="30"/>
        <v>200</v>
      </c>
      <c r="O926" t="str">
        <f t="shared" si="29"/>
        <v>Z</v>
      </c>
    </row>
    <row r="927" spans="1:15" x14ac:dyDescent="0.25">
      <c r="A927" t="s">
        <v>693</v>
      </c>
      <c r="C927">
        <v>6</v>
      </c>
      <c r="F927">
        <v>6</v>
      </c>
      <c r="K927">
        <v>6</v>
      </c>
      <c r="N927" s="9">
        <f t="shared" si="30"/>
        <v>0</v>
      </c>
      <c r="O927" t="str">
        <f t="shared" si="29"/>
        <v>X</v>
      </c>
    </row>
    <row r="928" spans="1:15" x14ac:dyDescent="0.25">
      <c r="A928" t="s">
        <v>1322</v>
      </c>
      <c r="I928">
        <v>12</v>
      </c>
      <c r="N928" s="9" t="str">
        <f t="shared" si="30"/>
        <v>200</v>
      </c>
      <c r="O928" t="str">
        <f t="shared" si="29"/>
        <v>Z</v>
      </c>
    </row>
    <row r="929" spans="1:15" x14ac:dyDescent="0.25">
      <c r="A929" t="s">
        <v>1765</v>
      </c>
      <c r="L929">
        <v>6</v>
      </c>
      <c r="N929" s="9" t="str">
        <f t="shared" si="30"/>
        <v>200</v>
      </c>
      <c r="O929" t="str">
        <f t="shared" si="29"/>
        <v>Z</v>
      </c>
    </row>
    <row r="930" spans="1:15" x14ac:dyDescent="0.25">
      <c r="A930" t="s">
        <v>1033</v>
      </c>
      <c r="F930">
        <v>6</v>
      </c>
      <c r="G930">
        <v>6</v>
      </c>
      <c r="K930">
        <v>6</v>
      </c>
      <c r="N930" s="9">
        <f t="shared" si="30"/>
        <v>0</v>
      </c>
      <c r="O930" t="str">
        <f t="shared" si="29"/>
        <v>X</v>
      </c>
    </row>
    <row r="931" spans="1:15" x14ac:dyDescent="0.25">
      <c r="A931" t="s">
        <v>1157</v>
      </c>
      <c r="G931">
        <v>12</v>
      </c>
      <c r="N931" s="9" t="str">
        <f t="shared" si="30"/>
        <v>200</v>
      </c>
      <c r="O931" t="str">
        <f t="shared" si="29"/>
        <v>Z</v>
      </c>
    </row>
    <row r="932" spans="1:15" x14ac:dyDescent="0.25">
      <c r="A932" t="s">
        <v>373</v>
      </c>
      <c r="B932">
        <v>12</v>
      </c>
      <c r="C932">
        <v>24</v>
      </c>
      <c r="D932">
        <v>12</v>
      </c>
      <c r="E932">
        <v>12</v>
      </c>
      <c r="I932">
        <v>12</v>
      </c>
      <c r="J932">
        <v>12</v>
      </c>
      <c r="L932">
        <v>12</v>
      </c>
      <c r="N932" s="9">
        <f t="shared" si="30"/>
        <v>0.33071891388307373</v>
      </c>
      <c r="O932" t="str">
        <f t="shared" si="29"/>
        <v>Z</v>
      </c>
    </row>
    <row r="933" spans="1:15" x14ac:dyDescent="0.25">
      <c r="A933" t="s">
        <v>376</v>
      </c>
      <c r="B933">
        <v>12</v>
      </c>
      <c r="D933">
        <v>12</v>
      </c>
      <c r="E933">
        <v>12</v>
      </c>
      <c r="F933">
        <v>12</v>
      </c>
      <c r="I933">
        <v>12</v>
      </c>
      <c r="J933">
        <v>12</v>
      </c>
      <c r="K933">
        <v>12</v>
      </c>
      <c r="L933">
        <v>12</v>
      </c>
      <c r="N933" s="9">
        <f t="shared" si="30"/>
        <v>0</v>
      </c>
      <c r="O933" t="str">
        <f t="shared" si="29"/>
        <v>X</v>
      </c>
    </row>
    <row r="934" spans="1:15" x14ac:dyDescent="0.25">
      <c r="A934" t="s">
        <v>1178</v>
      </c>
      <c r="H934">
        <v>24</v>
      </c>
      <c r="N934" s="9" t="str">
        <f t="shared" si="30"/>
        <v>200</v>
      </c>
      <c r="O934" t="str">
        <f t="shared" si="29"/>
        <v>Z</v>
      </c>
    </row>
    <row r="935" spans="1:15" x14ac:dyDescent="0.25">
      <c r="A935" t="s">
        <v>283</v>
      </c>
      <c r="G935">
        <v>6</v>
      </c>
      <c r="I935">
        <v>24</v>
      </c>
      <c r="J935">
        <v>24</v>
      </c>
      <c r="L935">
        <v>12</v>
      </c>
      <c r="N935" s="9">
        <f t="shared" si="30"/>
        <v>0.54545454545454541</v>
      </c>
      <c r="O935" t="str">
        <f t="shared" si="29"/>
        <v>Z</v>
      </c>
    </row>
    <row r="936" spans="1:15" x14ac:dyDescent="0.25">
      <c r="A936" t="s">
        <v>444</v>
      </c>
      <c r="B936">
        <v>48</v>
      </c>
      <c r="D936">
        <v>48</v>
      </c>
      <c r="E936">
        <v>24</v>
      </c>
      <c r="F936">
        <v>24</v>
      </c>
      <c r="G936">
        <v>6</v>
      </c>
      <c r="H936">
        <v>24</v>
      </c>
      <c r="I936">
        <v>48</v>
      </c>
      <c r="J936">
        <v>120</v>
      </c>
      <c r="L936">
        <v>54</v>
      </c>
      <c r="N936" s="9">
        <f t="shared" si="30"/>
        <v>0.74377582599788961</v>
      </c>
      <c r="O936" t="str">
        <f t="shared" si="29"/>
        <v>Z</v>
      </c>
    </row>
    <row r="937" spans="1:15" x14ac:dyDescent="0.25">
      <c r="A937" t="s">
        <v>19</v>
      </c>
      <c r="C937">
        <v>24</v>
      </c>
      <c r="D937">
        <v>24</v>
      </c>
      <c r="G937">
        <v>29</v>
      </c>
      <c r="H937">
        <v>24</v>
      </c>
      <c r="I937">
        <v>24</v>
      </c>
      <c r="J937">
        <v>72</v>
      </c>
      <c r="L937">
        <v>54</v>
      </c>
      <c r="N937" s="9">
        <f t="shared" si="30"/>
        <v>0.53943987711857011</v>
      </c>
      <c r="O937" t="str">
        <f t="shared" si="29"/>
        <v>Z</v>
      </c>
    </row>
    <row r="938" spans="1:15" x14ac:dyDescent="0.25">
      <c r="A938" t="s">
        <v>746</v>
      </c>
      <c r="D938">
        <v>24</v>
      </c>
      <c r="G938">
        <v>30</v>
      </c>
      <c r="H938">
        <v>24</v>
      </c>
      <c r="I938">
        <v>24</v>
      </c>
      <c r="J938">
        <v>48</v>
      </c>
      <c r="L938">
        <v>6</v>
      </c>
      <c r="N938" s="9">
        <f t="shared" si="30"/>
        <v>0.51944440049643492</v>
      </c>
      <c r="O938" t="str">
        <f t="shared" si="29"/>
        <v>Z</v>
      </c>
    </row>
    <row r="939" spans="1:15" x14ac:dyDescent="0.25">
      <c r="A939" t="s">
        <v>21</v>
      </c>
      <c r="B939">
        <v>72</v>
      </c>
      <c r="C939">
        <v>24</v>
      </c>
      <c r="D939">
        <v>72</v>
      </c>
      <c r="E939">
        <v>48</v>
      </c>
      <c r="F939">
        <v>24</v>
      </c>
      <c r="G939">
        <v>54</v>
      </c>
      <c r="H939">
        <v>72</v>
      </c>
      <c r="I939">
        <v>96</v>
      </c>
      <c r="J939">
        <v>168</v>
      </c>
      <c r="K939">
        <v>96</v>
      </c>
      <c r="L939">
        <v>180</v>
      </c>
      <c r="M939">
        <v>24</v>
      </c>
      <c r="N939" s="9">
        <f t="shared" si="30"/>
        <v>0.66799476704361538</v>
      </c>
      <c r="O939" t="str">
        <f t="shared" si="29"/>
        <v>Z</v>
      </c>
    </row>
    <row r="940" spans="1:15" x14ac:dyDescent="0.25">
      <c r="A940" t="s">
        <v>284</v>
      </c>
      <c r="B940">
        <v>48</v>
      </c>
      <c r="G940">
        <v>3</v>
      </c>
      <c r="I940">
        <v>24</v>
      </c>
      <c r="J940">
        <v>24</v>
      </c>
      <c r="K940">
        <v>72</v>
      </c>
      <c r="L940">
        <v>30</v>
      </c>
      <c r="N940" s="9">
        <f t="shared" si="30"/>
        <v>0.70835009524194426</v>
      </c>
      <c r="O940" t="str">
        <f t="shared" si="29"/>
        <v>Z</v>
      </c>
    </row>
    <row r="941" spans="1:15" x14ac:dyDescent="0.25">
      <c r="A941" t="s">
        <v>265</v>
      </c>
      <c r="E941">
        <v>32</v>
      </c>
      <c r="N941" s="9" t="str">
        <f t="shared" si="30"/>
        <v>200</v>
      </c>
      <c r="O941" t="str">
        <f t="shared" si="29"/>
        <v>Z</v>
      </c>
    </row>
    <row r="942" spans="1:15" x14ac:dyDescent="0.25">
      <c r="A942" t="s">
        <v>1022</v>
      </c>
      <c r="F942">
        <v>4</v>
      </c>
      <c r="N942" s="9" t="str">
        <f t="shared" si="30"/>
        <v>200</v>
      </c>
      <c r="O942" t="str">
        <f t="shared" si="29"/>
        <v>Z</v>
      </c>
    </row>
    <row r="943" spans="1:15" x14ac:dyDescent="0.25">
      <c r="A943" t="s">
        <v>1155</v>
      </c>
      <c r="G943">
        <v>4</v>
      </c>
      <c r="N943" s="9" t="str">
        <f t="shared" si="30"/>
        <v>200</v>
      </c>
      <c r="O943" t="str">
        <f t="shared" si="29"/>
        <v>Z</v>
      </c>
    </row>
    <row r="944" spans="1:15" x14ac:dyDescent="0.25">
      <c r="A944" t="s">
        <v>770</v>
      </c>
      <c r="D944">
        <v>24</v>
      </c>
      <c r="N944" s="9" t="str">
        <f t="shared" si="30"/>
        <v>200</v>
      </c>
      <c r="O944" t="str">
        <f t="shared" si="29"/>
        <v>Z</v>
      </c>
    </row>
    <row r="945" spans="1:15" x14ac:dyDescent="0.25">
      <c r="A945" t="s">
        <v>970</v>
      </c>
      <c r="F945">
        <v>12</v>
      </c>
      <c r="K945">
        <v>12</v>
      </c>
      <c r="N945" s="9">
        <f t="shared" si="30"/>
        <v>0</v>
      </c>
      <c r="O945" t="str">
        <f t="shared" si="29"/>
        <v>X</v>
      </c>
    </row>
    <row r="946" spans="1:15" x14ac:dyDescent="0.25">
      <c r="A946" t="s">
        <v>1465</v>
      </c>
      <c r="J946">
        <v>12</v>
      </c>
      <c r="N946" s="9" t="str">
        <f t="shared" si="30"/>
        <v>200</v>
      </c>
      <c r="O946" t="str">
        <f t="shared" si="29"/>
        <v>Z</v>
      </c>
    </row>
    <row r="947" spans="1:15" x14ac:dyDescent="0.25">
      <c r="A947" t="s">
        <v>1497</v>
      </c>
      <c r="J947">
        <v>12</v>
      </c>
      <c r="L947">
        <v>15</v>
      </c>
      <c r="M947">
        <v>3</v>
      </c>
      <c r="N947" s="9">
        <f t="shared" si="30"/>
        <v>0.62449979983983983</v>
      </c>
      <c r="O947" t="str">
        <f t="shared" si="29"/>
        <v>Z</v>
      </c>
    </row>
    <row r="948" spans="1:15" x14ac:dyDescent="0.25">
      <c r="A948" t="s">
        <v>1494</v>
      </c>
      <c r="J948">
        <v>12</v>
      </c>
      <c r="N948" s="9" t="str">
        <f t="shared" si="30"/>
        <v>200</v>
      </c>
      <c r="O948" t="str">
        <f t="shared" si="29"/>
        <v>Z</v>
      </c>
    </row>
    <row r="949" spans="1:15" x14ac:dyDescent="0.25">
      <c r="A949" t="s">
        <v>1493</v>
      </c>
      <c r="J949">
        <v>12</v>
      </c>
      <c r="N949" s="9" t="str">
        <f t="shared" si="30"/>
        <v>200</v>
      </c>
      <c r="O949" t="str">
        <f t="shared" si="29"/>
        <v>Z</v>
      </c>
    </row>
    <row r="950" spans="1:15" x14ac:dyDescent="0.25">
      <c r="A950" t="s">
        <v>1187</v>
      </c>
      <c r="H950">
        <v>48</v>
      </c>
      <c r="I950">
        <v>60</v>
      </c>
      <c r="J950">
        <v>48</v>
      </c>
      <c r="K950">
        <v>96</v>
      </c>
      <c r="L950">
        <v>36</v>
      </c>
      <c r="M950">
        <v>24</v>
      </c>
      <c r="N950" s="9">
        <f t="shared" si="30"/>
        <v>0.47667487337937442</v>
      </c>
      <c r="O950" t="str">
        <f t="shared" si="29"/>
        <v>Z</v>
      </c>
    </row>
    <row r="951" spans="1:15" x14ac:dyDescent="0.25">
      <c r="A951" t="s">
        <v>790</v>
      </c>
      <c r="D951">
        <v>24</v>
      </c>
      <c r="H951">
        <v>12</v>
      </c>
      <c r="N951" s="9">
        <f t="shared" si="30"/>
        <v>0.47140452079103162</v>
      </c>
      <c r="O951" t="str">
        <f t="shared" si="29"/>
        <v>Z</v>
      </c>
    </row>
    <row r="952" spans="1:15" x14ac:dyDescent="0.25">
      <c r="A952" t="s">
        <v>788</v>
      </c>
      <c r="D952">
        <v>12</v>
      </c>
      <c r="K952">
        <v>6</v>
      </c>
      <c r="N952" s="9">
        <f t="shared" si="30"/>
        <v>0.47140452079103162</v>
      </c>
      <c r="O952" t="str">
        <f t="shared" si="29"/>
        <v>Z</v>
      </c>
    </row>
    <row r="953" spans="1:15" x14ac:dyDescent="0.25">
      <c r="A953" t="s">
        <v>787</v>
      </c>
      <c r="D953">
        <v>36</v>
      </c>
      <c r="G953">
        <v>12</v>
      </c>
      <c r="H953">
        <v>24</v>
      </c>
      <c r="I953">
        <v>24</v>
      </c>
      <c r="K953">
        <v>12</v>
      </c>
      <c r="L953">
        <v>24</v>
      </c>
      <c r="N953" s="9">
        <f t="shared" si="30"/>
        <v>0.41060326511404416</v>
      </c>
      <c r="O953" t="str">
        <f t="shared" si="29"/>
        <v>Z</v>
      </c>
    </row>
    <row r="954" spans="1:15" x14ac:dyDescent="0.25">
      <c r="A954" t="s">
        <v>786</v>
      </c>
      <c r="D954">
        <v>36</v>
      </c>
      <c r="E954">
        <v>36</v>
      </c>
      <c r="G954">
        <v>24</v>
      </c>
      <c r="H954">
        <v>12</v>
      </c>
      <c r="I954">
        <v>12</v>
      </c>
      <c r="J954">
        <v>12</v>
      </c>
      <c r="K954">
        <v>12</v>
      </c>
      <c r="L954">
        <v>24</v>
      </c>
      <c r="N954" s="9">
        <f t="shared" si="30"/>
        <v>0.50651729167309623</v>
      </c>
      <c r="O954" t="str">
        <f t="shared" si="29"/>
        <v>Z</v>
      </c>
    </row>
    <row r="955" spans="1:15" x14ac:dyDescent="0.25">
      <c r="A955" t="s">
        <v>360</v>
      </c>
      <c r="B955">
        <v>30</v>
      </c>
      <c r="F955">
        <v>12</v>
      </c>
      <c r="N955" s="9">
        <f t="shared" si="30"/>
        <v>0.60609152673132649</v>
      </c>
      <c r="O955" t="str">
        <f t="shared" si="29"/>
        <v>Z</v>
      </c>
    </row>
    <row r="956" spans="1:15" x14ac:dyDescent="0.25">
      <c r="A956" t="s">
        <v>313</v>
      </c>
      <c r="B956">
        <v>18</v>
      </c>
      <c r="C956">
        <v>6</v>
      </c>
      <c r="D956">
        <v>6</v>
      </c>
      <c r="F956">
        <v>18</v>
      </c>
      <c r="H956">
        <v>26</v>
      </c>
      <c r="K956">
        <v>18</v>
      </c>
      <c r="L956">
        <v>6</v>
      </c>
      <c r="N956" s="9">
        <f t="shared" si="30"/>
        <v>0.5714285714285714</v>
      </c>
      <c r="O956" t="str">
        <f t="shared" si="29"/>
        <v>Z</v>
      </c>
    </row>
    <row r="957" spans="1:15" x14ac:dyDescent="0.25">
      <c r="A957" t="s">
        <v>361</v>
      </c>
      <c r="B957">
        <v>6</v>
      </c>
      <c r="N957" s="9" t="str">
        <f t="shared" si="30"/>
        <v>200</v>
      </c>
      <c r="O957" t="str">
        <f t="shared" si="29"/>
        <v>Z</v>
      </c>
    </row>
    <row r="958" spans="1:15" x14ac:dyDescent="0.25">
      <c r="A958" t="s">
        <v>1766</v>
      </c>
      <c r="L958">
        <v>6</v>
      </c>
      <c r="N958" s="9" t="str">
        <f t="shared" si="30"/>
        <v>200</v>
      </c>
      <c r="O958" t="str">
        <f t="shared" si="29"/>
        <v>Z</v>
      </c>
    </row>
    <row r="959" spans="1:15" x14ac:dyDescent="0.25">
      <c r="A959" t="s">
        <v>359</v>
      </c>
      <c r="B959">
        <v>30</v>
      </c>
      <c r="N959" s="9" t="str">
        <f t="shared" si="30"/>
        <v>200</v>
      </c>
      <c r="O959" t="str">
        <f t="shared" si="29"/>
        <v>Z</v>
      </c>
    </row>
    <row r="960" spans="1:15" x14ac:dyDescent="0.25">
      <c r="A960" t="s">
        <v>1335</v>
      </c>
      <c r="I960">
        <v>6</v>
      </c>
      <c r="K960">
        <v>12</v>
      </c>
      <c r="L960">
        <v>12</v>
      </c>
      <c r="N960" s="9">
        <f t="shared" si="30"/>
        <v>0.34641016151377546</v>
      </c>
      <c r="O960" t="str">
        <f t="shared" si="29"/>
        <v>Z</v>
      </c>
    </row>
    <row r="961" spans="1:15" x14ac:dyDescent="0.25">
      <c r="A961" t="s">
        <v>747</v>
      </c>
      <c r="D961">
        <v>6</v>
      </c>
      <c r="J961">
        <v>6</v>
      </c>
      <c r="K961">
        <v>6</v>
      </c>
      <c r="N961" s="9">
        <f t="shared" si="30"/>
        <v>0</v>
      </c>
      <c r="O961" t="str">
        <f t="shared" si="29"/>
        <v>X</v>
      </c>
    </row>
    <row r="962" spans="1:15" x14ac:dyDescent="0.25">
      <c r="A962" t="s">
        <v>1418</v>
      </c>
      <c r="J962">
        <v>6</v>
      </c>
      <c r="N962" s="9" t="str">
        <f t="shared" si="30"/>
        <v>200</v>
      </c>
      <c r="O962" t="str">
        <f t="shared" si="29"/>
        <v>Z</v>
      </c>
    </row>
    <row r="963" spans="1:15" x14ac:dyDescent="0.25">
      <c r="A963" t="s">
        <v>1624</v>
      </c>
      <c r="K963">
        <v>3</v>
      </c>
      <c r="N963" s="9" t="str">
        <f t="shared" si="30"/>
        <v>200</v>
      </c>
      <c r="O963" t="str">
        <f t="shared" si="29"/>
        <v>Z</v>
      </c>
    </row>
    <row r="964" spans="1:15" x14ac:dyDescent="0.25">
      <c r="A964" t="s">
        <v>1478</v>
      </c>
      <c r="J964">
        <v>24</v>
      </c>
      <c r="N964" s="9" t="str">
        <f t="shared" si="30"/>
        <v>200</v>
      </c>
      <c r="O964" t="str">
        <f t="shared" si="29"/>
        <v>Z</v>
      </c>
    </row>
    <row r="965" spans="1:15" x14ac:dyDescent="0.25">
      <c r="A965" t="s">
        <v>1288</v>
      </c>
      <c r="H965">
        <v>6</v>
      </c>
      <c r="N965" s="9" t="str">
        <f t="shared" si="30"/>
        <v>200</v>
      </c>
      <c r="O965" t="str">
        <f t="shared" si="29"/>
        <v>Z</v>
      </c>
    </row>
    <row r="966" spans="1:15" x14ac:dyDescent="0.25">
      <c r="A966" t="s">
        <v>821</v>
      </c>
      <c r="D966">
        <v>6</v>
      </c>
      <c r="N966" s="9" t="str">
        <f t="shared" si="30"/>
        <v>200</v>
      </c>
      <c r="O966" t="str">
        <f t="shared" si="29"/>
        <v>Z</v>
      </c>
    </row>
    <row r="967" spans="1:15" x14ac:dyDescent="0.25">
      <c r="A967" t="s">
        <v>1289</v>
      </c>
      <c r="H967">
        <v>6</v>
      </c>
      <c r="J967">
        <v>6</v>
      </c>
      <c r="N967" s="9">
        <f t="shared" si="30"/>
        <v>0</v>
      </c>
      <c r="O967" t="str">
        <f t="shared" si="29"/>
        <v>X</v>
      </c>
    </row>
    <row r="968" spans="1:15" x14ac:dyDescent="0.25">
      <c r="A968" t="s">
        <v>1026</v>
      </c>
      <c r="F968">
        <v>8</v>
      </c>
      <c r="L968">
        <v>4</v>
      </c>
      <c r="N968" s="9">
        <f t="shared" si="30"/>
        <v>0.47140452079103173</v>
      </c>
      <c r="O968" t="str">
        <f t="shared" si="29"/>
        <v>Z</v>
      </c>
    </row>
    <row r="969" spans="1:15" x14ac:dyDescent="0.25">
      <c r="A969" t="s">
        <v>1039</v>
      </c>
      <c r="F969">
        <v>4</v>
      </c>
      <c r="G969">
        <v>7</v>
      </c>
      <c r="K969">
        <v>10</v>
      </c>
      <c r="N969" s="9">
        <f t="shared" si="30"/>
        <v>0.42857142857142855</v>
      </c>
      <c r="O969" t="str">
        <f t="shared" si="29"/>
        <v>Z</v>
      </c>
    </row>
    <row r="970" spans="1:15" x14ac:dyDescent="0.25">
      <c r="A970" t="s">
        <v>1058</v>
      </c>
      <c r="F970">
        <v>2</v>
      </c>
      <c r="I970">
        <v>6</v>
      </c>
      <c r="L970">
        <v>18</v>
      </c>
      <c r="N970" s="9">
        <f t="shared" si="30"/>
        <v>0.96076892283052284</v>
      </c>
      <c r="O970" t="str">
        <f t="shared" si="29"/>
        <v>Z</v>
      </c>
    </row>
    <row r="971" spans="1:15" x14ac:dyDescent="0.25">
      <c r="A971" t="s">
        <v>1057</v>
      </c>
      <c r="F971">
        <v>2</v>
      </c>
      <c r="G971">
        <v>1</v>
      </c>
      <c r="M971">
        <v>2</v>
      </c>
      <c r="N971" s="9">
        <f t="shared" si="30"/>
        <v>0.34641016151377529</v>
      </c>
      <c r="O971" t="str">
        <f t="shared" si="29"/>
        <v>Z</v>
      </c>
    </row>
    <row r="972" spans="1:15" x14ac:dyDescent="0.25">
      <c r="A972" t="s">
        <v>1608</v>
      </c>
      <c r="K972">
        <v>4</v>
      </c>
      <c r="N972" s="9" t="str">
        <f t="shared" si="30"/>
        <v>200</v>
      </c>
      <c r="O972" t="str">
        <f t="shared" si="29"/>
        <v>Z</v>
      </c>
    </row>
    <row r="973" spans="1:15" x14ac:dyDescent="0.25">
      <c r="A973" t="s">
        <v>530</v>
      </c>
      <c r="B973">
        <v>10</v>
      </c>
      <c r="D973">
        <v>8</v>
      </c>
      <c r="J973">
        <v>16</v>
      </c>
      <c r="N973" s="9">
        <f t="shared" si="30"/>
        <v>0.36735282343520004</v>
      </c>
      <c r="O973" t="str">
        <f t="shared" si="29"/>
        <v>Z</v>
      </c>
    </row>
    <row r="974" spans="1:15" x14ac:dyDescent="0.25">
      <c r="A974" t="s">
        <v>1336</v>
      </c>
      <c r="I974">
        <v>12</v>
      </c>
      <c r="N974" s="9" t="str">
        <f t="shared" si="30"/>
        <v>200</v>
      </c>
      <c r="O974" t="str">
        <f t="shared" si="29"/>
        <v>Z</v>
      </c>
    </row>
    <row r="975" spans="1:15" x14ac:dyDescent="0.25">
      <c r="A975" t="s">
        <v>1554</v>
      </c>
      <c r="K975">
        <v>24</v>
      </c>
      <c r="L975">
        <v>12</v>
      </c>
      <c r="N975" s="9">
        <f t="shared" si="30"/>
        <v>0.47140452079103162</v>
      </c>
      <c r="O975" t="str">
        <f t="shared" si="29"/>
        <v>Z</v>
      </c>
    </row>
    <row r="976" spans="1:15" x14ac:dyDescent="0.25">
      <c r="A976" t="s">
        <v>498</v>
      </c>
      <c r="B976">
        <v>24</v>
      </c>
      <c r="F976">
        <v>12</v>
      </c>
      <c r="G976">
        <v>30</v>
      </c>
      <c r="N976" s="9">
        <f t="shared" si="30"/>
        <v>0.41659779045053091</v>
      </c>
      <c r="O976" t="str">
        <f t="shared" si="29"/>
        <v>Z</v>
      </c>
    </row>
    <row r="977" spans="1:15" x14ac:dyDescent="0.25">
      <c r="A977" t="s">
        <v>1750</v>
      </c>
      <c r="L977">
        <v>12</v>
      </c>
      <c r="N977" s="9" t="str">
        <f t="shared" si="30"/>
        <v>200</v>
      </c>
      <c r="O977" t="str">
        <f t="shared" si="29"/>
        <v>Z</v>
      </c>
    </row>
    <row r="978" spans="1:15" x14ac:dyDescent="0.25">
      <c r="A978" t="s">
        <v>1044</v>
      </c>
      <c r="F978">
        <v>12</v>
      </c>
      <c r="G978">
        <v>12</v>
      </c>
      <c r="I978">
        <v>12</v>
      </c>
      <c r="N978" s="9">
        <f t="shared" si="30"/>
        <v>0</v>
      </c>
      <c r="O978" t="str">
        <f t="shared" si="29"/>
        <v>X</v>
      </c>
    </row>
    <row r="979" spans="1:15" x14ac:dyDescent="0.25">
      <c r="A979" t="s">
        <v>600</v>
      </c>
      <c r="B979">
        <v>10</v>
      </c>
      <c r="G979">
        <v>3</v>
      </c>
      <c r="N979" s="9">
        <f t="shared" si="30"/>
        <v>0.76149961050858961</v>
      </c>
      <c r="O979" t="str">
        <f t="shared" si="29"/>
        <v>Z</v>
      </c>
    </row>
    <row r="980" spans="1:15" x14ac:dyDescent="0.25">
      <c r="A980" t="s">
        <v>1042</v>
      </c>
      <c r="F980">
        <v>12</v>
      </c>
      <c r="N980" s="9" t="str">
        <f t="shared" si="30"/>
        <v>200</v>
      </c>
      <c r="O980" t="str">
        <f t="shared" si="29"/>
        <v>Z</v>
      </c>
    </row>
    <row r="981" spans="1:15" x14ac:dyDescent="0.25">
      <c r="A981" t="s">
        <v>1043</v>
      </c>
      <c r="F981">
        <v>12</v>
      </c>
      <c r="N981" s="9" t="str">
        <f t="shared" si="30"/>
        <v>200</v>
      </c>
      <c r="O981" t="str">
        <f t="shared" si="29"/>
        <v>Z</v>
      </c>
    </row>
    <row r="982" spans="1:15" x14ac:dyDescent="0.25">
      <c r="A982" t="s">
        <v>1041</v>
      </c>
      <c r="F982">
        <v>12</v>
      </c>
      <c r="H982">
        <v>12</v>
      </c>
      <c r="L982">
        <v>12</v>
      </c>
      <c r="N982" s="9">
        <f t="shared" si="30"/>
        <v>0</v>
      </c>
      <c r="O982" t="str">
        <f t="shared" si="29"/>
        <v>X</v>
      </c>
    </row>
    <row r="983" spans="1:15" x14ac:dyDescent="0.25">
      <c r="A983" t="s">
        <v>737</v>
      </c>
      <c r="D983">
        <v>12</v>
      </c>
      <c r="F983">
        <v>12</v>
      </c>
      <c r="H983">
        <v>12</v>
      </c>
      <c r="I983">
        <v>12</v>
      </c>
      <c r="L983">
        <v>16</v>
      </c>
      <c r="N983" s="9">
        <f t="shared" si="30"/>
        <v>0.13975424859373661</v>
      </c>
      <c r="O983" t="str">
        <f t="shared" si="29"/>
        <v>Y</v>
      </c>
    </row>
    <row r="984" spans="1:15" x14ac:dyDescent="0.25">
      <c r="A984" t="s">
        <v>116</v>
      </c>
      <c r="G984">
        <v>24</v>
      </c>
      <c r="N984" s="9" t="str">
        <f t="shared" si="30"/>
        <v>200</v>
      </c>
      <c r="O984" t="str">
        <f t="shared" si="29"/>
        <v>Z</v>
      </c>
    </row>
    <row r="985" spans="1:15" x14ac:dyDescent="0.25">
      <c r="A985" t="s">
        <v>215</v>
      </c>
      <c r="C985">
        <v>24</v>
      </c>
      <c r="E985">
        <v>24</v>
      </c>
      <c r="N985" s="9">
        <f t="shared" si="30"/>
        <v>0</v>
      </c>
      <c r="O985" t="str">
        <f t="shared" ref="O985:O1048" si="31">IFERROR(IF(N985&lt;$C$3,$B$3,IF(N985&lt;$C$4,$B$4,$B$5)),"-")</f>
        <v>X</v>
      </c>
    </row>
    <row r="986" spans="1:15" x14ac:dyDescent="0.25">
      <c r="A986" t="s">
        <v>803</v>
      </c>
      <c r="D986">
        <v>28</v>
      </c>
      <c r="F986">
        <v>28</v>
      </c>
      <c r="I986">
        <v>28</v>
      </c>
      <c r="N986" s="9">
        <f t="shared" ref="N986:N1049" si="32">IFERROR(_xlfn.STDEV.S(B986:M986)/AVERAGE(B986:M986),"200")</f>
        <v>0</v>
      </c>
      <c r="O986" t="str">
        <f t="shared" si="31"/>
        <v>X</v>
      </c>
    </row>
    <row r="987" spans="1:15" x14ac:dyDescent="0.25">
      <c r="A987" t="s">
        <v>1364</v>
      </c>
      <c r="I987">
        <v>24</v>
      </c>
      <c r="M987">
        <v>12</v>
      </c>
      <c r="N987" s="9">
        <f t="shared" si="32"/>
        <v>0.47140452079103162</v>
      </c>
      <c r="O987" t="str">
        <f t="shared" si="31"/>
        <v>Z</v>
      </c>
    </row>
    <row r="988" spans="1:15" x14ac:dyDescent="0.25">
      <c r="A988" t="s">
        <v>1534</v>
      </c>
      <c r="J988">
        <v>3</v>
      </c>
      <c r="N988" s="9" t="str">
        <f t="shared" si="32"/>
        <v>200</v>
      </c>
      <c r="O988" t="str">
        <f t="shared" si="31"/>
        <v>Z</v>
      </c>
    </row>
    <row r="989" spans="1:15" x14ac:dyDescent="0.25">
      <c r="A989" t="s">
        <v>317</v>
      </c>
      <c r="B989">
        <v>18</v>
      </c>
      <c r="C989">
        <v>6</v>
      </c>
      <c r="F989">
        <v>18</v>
      </c>
      <c r="I989">
        <v>12</v>
      </c>
      <c r="N989" s="9">
        <f t="shared" si="32"/>
        <v>0.42552315900281695</v>
      </c>
      <c r="O989" t="str">
        <f t="shared" si="31"/>
        <v>Z</v>
      </c>
    </row>
    <row r="990" spans="1:15" x14ac:dyDescent="0.25">
      <c r="A990" t="s">
        <v>37</v>
      </c>
      <c r="B990">
        <v>12</v>
      </c>
      <c r="C990">
        <v>18</v>
      </c>
      <c r="D990">
        <v>6</v>
      </c>
      <c r="I990">
        <v>12</v>
      </c>
      <c r="K990">
        <v>12</v>
      </c>
      <c r="N990" s="9">
        <f t="shared" si="32"/>
        <v>0.35355339059327373</v>
      </c>
      <c r="O990" t="str">
        <f t="shared" si="31"/>
        <v>Z</v>
      </c>
    </row>
    <row r="991" spans="1:15" x14ac:dyDescent="0.25">
      <c r="A991" t="s">
        <v>982</v>
      </c>
      <c r="F991">
        <v>24</v>
      </c>
      <c r="G991">
        <v>24</v>
      </c>
      <c r="H991">
        <v>12</v>
      </c>
      <c r="L991">
        <v>12</v>
      </c>
      <c r="N991" s="9">
        <f t="shared" si="32"/>
        <v>0.38490017945975047</v>
      </c>
      <c r="O991" t="str">
        <f t="shared" si="31"/>
        <v>Z</v>
      </c>
    </row>
    <row r="992" spans="1:15" x14ac:dyDescent="0.25">
      <c r="A992" t="s">
        <v>1346</v>
      </c>
      <c r="I992">
        <v>36</v>
      </c>
      <c r="K992">
        <v>36</v>
      </c>
      <c r="N992" s="9">
        <f t="shared" si="32"/>
        <v>0</v>
      </c>
      <c r="O992" t="str">
        <f t="shared" si="31"/>
        <v>X</v>
      </c>
    </row>
    <row r="993" spans="1:15" x14ac:dyDescent="0.25">
      <c r="A993" t="s">
        <v>1373</v>
      </c>
      <c r="I993">
        <v>36</v>
      </c>
      <c r="K993">
        <v>72</v>
      </c>
      <c r="N993" s="9">
        <f t="shared" si="32"/>
        <v>0.47140452079103168</v>
      </c>
      <c r="O993" t="str">
        <f t="shared" si="31"/>
        <v>Z</v>
      </c>
    </row>
    <row r="994" spans="1:15" x14ac:dyDescent="0.25">
      <c r="A994" t="s">
        <v>352</v>
      </c>
      <c r="B994">
        <v>36</v>
      </c>
      <c r="I994">
        <v>36</v>
      </c>
      <c r="N994" s="9">
        <f t="shared" si="32"/>
        <v>0</v>
      </c>
      <c r="O994" t="str">
        <f t="shared" si="31"/>
        <v>X</v>
      </c>
    </row>
    <row r="995" spans="1:15" x14ac:dyDescent="0.25">
      <c r="A995" t="s">
        <v>646</v>
      </c>
      <c r="C995">
        <v>2</v>
      </c>
      <c r="D995">
        <v>2</v>
      </c>
      <c r="I995">
        <v>2</v>
      </c>
      <c r="L995">
        <v>2</v>
      </c>
      <c r="N995" s="9">
        <f t="shared" si="32"/>
        <v>0</v>
      </c>
      <c r="O995" t="str">
        <f t="shared" si="31"/>
        <v>X</v>
      </c>
    </row>
    <row r="996" spans="1:15" x14ac:dyDescent="0.25">
      <c r="A996" t="s">
        <v>461</v>
      </c>
      <c r="B996">
        <v>12</v>
      </c>
      <c r="J996">
        <v>12</v>
      </c>
      <c r="N996" s="9">
        <f t="shared" si="32"/>
        <v>0</v>
      </c>
      <c r="O996" t="str">
        <f t="shared" si="31"/>
        <v>X</v>
      </c>
    </row>
    <row r="997" spans="1:15" x14ac:dyDescent="0.25">
      <c r="A997" t="s">
        <v>933</v>
      </c>
      <c r="F997">
        <v>2</v>
      </c>
      <c r="N997" s="9" t="str">
        <f t="shared" si="32"/>
        <v>200</v>
      </c>
      <c r="O997" t="str">
        <f t="shared" si="31"/>
        <v>Z</v>
      </c>
    </row>
    <row r="998" spans="1:15" x14ac:dyDescent="0.25">
      <c r="A998" t="s">
        <v>379</v>
      </c>
      <c r="B998">
        <v>4</v>
      </c>
      <c r="F998">
        <v>4</v>
      </c>
      <c r="N998" s="9">
        <f t="shared" si="32"/>
        <v>0</v>
      </c>
      <c r="O998" t="str">
        <f t="shared" si="31"/>
        <v>X</v>
      </c>
    </row>
    <row r="999" spans="1:15" x14ac:dyDescent="0.25">
      <c r="A999" t="s">
        <v>367</v>
      </c>
      <c r="B999">
        <v>8</v>
      </c>
      <c r="J999">
        <v>4</v>
      </c>
      <c r="K999">
        <v>8</v>
      </c>
      <c r="L999">
        <v>4</v>
      </c>
      <c r="N999" s="9">
        <f t="shared" si="32"/>
        <v>0.38490017945975047</v>
      </c>
      <c r="O999" t="str">
        <f t="shared" si="31"/>
        <v>Z</v>
      </c>
    </row>
    <row r="1000" spans="1:15" x14ac:dyDescent="0.25">
      <c r="A1000" t="s">
        <v>12</v>
      </c>
      <c r="E1000">
        <v>12</v>
      </c>
      <c r="F1000">
        <v>24</v>
      </c>
      <c r="H1000">
        <v>12</v>
      </c>
      <c r="L1000">
        <v>12</v>
      </c>
      <c r="M1000">
        <v>36</v>
      </c>
      <c r="N1000" s="9">
        <f t="shared" si="32"/>
        <v>0.55901699437494745</v>
      </c>
      <c r="O1000" t="str">
        <f t="shared" si="31"/>
        <v>Z</v>
      </c>
    </row>
    <row r="1001" spans="1:15" x14ac:dyDescent="0.25">
      <c r="A1001" t="s">
        <v>1372</v>
      </c>
      <c r="I1001">
        <v>108</v>
      </c>
      <c r="N1001" s="9" t="str">
        <f t="shared" si="32"/>
        <v>200</v>
      </c>
      <c r="O1001" t="str">
        <f t="shared" si="31"/>
        <v>Z</v>
      </c>
    </row>
    <row r="1002" spans="1:15" x14ac:dyDescent="0.25">
      <c r="A1002" t="s">
        <v>783</v>
      </c>
      <c r="D1002">
        <v>16</v>
      </c>
      <c r="E1002">
        <v>4</v>
      </c>
      <c r="F1002">
        <v>4</v>
      </c>
      <c r="G1002">
        <v>8</v>
      </c>
      <c r="H1002">
        <v>8</v>
      </c>
      <c r="I1002">
        <v>4</v>
      </c>
      <c r="J1002">
        <v>12</v>
      </c>
      <c r="N1002" s="9">
        <f t="shared" si="32"/>
        <v>0.57735026918962573</v>
      </c>
      <c r="O1002" t="str">
        <f t="shared" si="31"/>
        <v>Z</v>
      </c>
    </row>
    <row r="1003" spans="1:15" x14ac:dyDescent="0.25">
      <c r="A1003" t="s">
        <v>463</v>
      </c>
      <c r="B1003">
        <v>12</v>
      </c>
      <c r="E1003">
        <v>6</v>
      </c>
      <c r="N1003" s="9">
        <f t="shared" si="32"/>
        <v>0.47140452079103162</v>
      </c>
      <c r="O1003" t="str">
        <f t="shared" si="31"/>
        <v>Z</v>
      </c>
    </row>
    <row r="1004" spans="1:15" x14ac:dyDescent="0.25">
      <c r="A1004" t="s">
        <v>552</v>
      </c>
      <c r="B1004">
        <v>6</v>
      </c>
      <c r="E1004">
        <v>12</v>
      </c>
      <c r="K1004">
        <v>6</v>
      </c>
      <c r="N1004" s="9">
        <f t="shared" si="32"/>
        <v>0.4330127018922193</v>
      </c>
      <c r="O1004" t="str">
        <f t="shared" si="31"/>
        <v>Z</v>
      </c>
    </row>
    <row r="1005" spans="1:15" x14ac:dyDescent="0.25">
      <c r="A1005" t="s">
        <v>551</v>
      </c>
      <c r="B1005">
        <v>6</v>
      </c>
      <c r="K1005">
        <v>6</v>
      </c>
      <c r="N1005" s="9">
        <f t="shared" si="32"/>
        <v>0</v>
      </c>
      <c r="O1005" t="str">
        <f t="shared" si="31"/>
        <v>X</v>
      </c>
    </row>
    <row r="1006" spans="1:15" x14ac:dyDescent="0.25">
      <c r="A1006" t="s">
        <v>828</v>
      </c>
      <c r="D1006">
        <v>12</v>
      </c>
      <c r="E1006">
        <v>12</v>
      </c>
      <c r="F1006">
        <v>12</v>
      </c>
      <c r="M1006">
        <v>24</v>
      </c>
      <c r="N1006" s="9">
        <f t="shared" si="32"/>
        <v>0.4</v>
      </c>
      <c r="O1006" t="str">
        <f t="shared" si="31"/>
        <v>Z</v>
      </c>
    </row>
    <row r="1007" spans="1:15" x14ac:dyDescent="0.25">
      <c r="A1007" t="s">
        <v>667</v>
      </c>
      <c r="C1007">
        <v>36</v>
      </c>
      <c r="E1007">
        <v>36</v>
      </c>
      <c r="F1007">
        <v>6</v>
      </c>
      <c r="N1007" s="9">
        <f t="shared" si="32"/>
        <v>0.66617338752649136</v>
      </c>
      <c r="O1007" t="str">
        <f t="shared" si="31"/>
        <v>Z</v>
      </c>
    </row>
    <row r="1008" spans="1:15" x14ac:dyDescent="0.25">
      <c r="A1008" t="s">
        <v>1366</v>
      </c>
      <c r="I1008">
        <v>24</v>
      </c>
      <c r="M1008">
        <v>12</v>
      </c>
      <c r="N1008" s="9">
        <f t="shared" si="32"/>
        <v>0.47140452079103162</v>
      </c>
      <c r="O1008" t="str">
        <f t="shared" si="31"/>
        <v>Z</v>
      </c>
    </row>
    <row r="1009" spans="1:15" x14ac:dyDescent="0.25">
      <c r="A1009" t="s">
        <v>126</v>
      </c>
      <c r="B1009">
        <v>16</v>
      </c>
      <c r="D1009">
        <v>24</v>
      </c>
      <c r="E1009">
        <v>16</v>
      </c>
      <c r="F1009">
        <v>48</v>
      </c>
      <c r="G1009">
        <v>16</v>
      </c>
      <c r="H1009">
        <v>56</v>
      </c>
      <c r="I1009">
        <v>8</v>
      </c>
      <c r="N1009" s="9">
        <f t="shared" si="32"/>
        <v>0.69655738206944451</v>
      </c>
      <c r="O1009" t="str">
        <f t="shared" si="31"/>
        <v>Z</v>
      </c>
    </row>
    <row r="1010" spans="1:15" x14ac:dyDescent="0.25">
      <c r="A1010" t="s">
        <v>122</v>
      </c>
      <c r="B1010">
        <v>8</v>
      </c>
      <c r="D1010">
        <v>8</v>
      </c>
      <c r="F1010">
        <v>40</v>
      </c>
      <c r="G1010">
        <v>8</v>
      </c>
      <c r="H1010">
        <v>16</v>
      </c>
      <c r="I1010">
        <v>8</v>
      </c>
      <c r="J1010">
        <v>8</v>
      </c>
      <c r="K1010">
        <v>48</v>
      </c>
      <c r="N1010" s="9">
        <f t="shared" si="32"/>
        <v>0.91238780083808968</v>
      </c>
      <c r="O1010" t="str">
        <f t="shared" si="31"/>
        <v>Z</v>
      </c>
    </row>
    <row r="1011" spans="1:15" x14ac:dyDescent="0.25">
      <c r="A1011" t="s">
        <v>40</v>
      </c>
      <c r="B1011">
        <v>12</v>
      </c>
      <c r="N1011" s="9" t="str">
        <f t="shared" si="32"/>
        <v>200</v>
      </c>
      <c r="O1011" t="str">
        <f t="shared" si="31"/>
        <v>Z</v>
      </c>
    </row>
    <row r="1012" spans="1:15" x14ac:dyDescent="0.25">
      <c r="A1012" t="s">
        <v>1486</v>
      </c>
      <c r="J1012">
        <v>6</v>
      </c>
      <c r="L1012">
        <v>30</v>
      </c>
      <c r="N1012" s="9">
        <f t="shared" si="32"/>
        <v>0.94280904158206325</v>
      </c>
      <c r="O1012" t="str">
        <f t="shared" si="31"/>
        <v>Z</v>
      </c>
    </row>
    <row r="1013" spans="1:15" x14ac:dyDescent="0.25">
      <c r="A1013" t="s">
        <v>329</v>
      </c>
      <c r="B1013">
        <v>10</v>
      </c>
      <c r="F1013">
        <v>5</v>
      </c>
      <c r="G1013">
        <v>10</v>
      </c>
      <c r="I1013">
        <v>5</v>
      </c>
      <c r="L1013">
        <v>5</v>
      </c>
      <c r="N1013" s="9">
        <f t="shared" si="32"/>
        <v>0.39123039821797578</v>
      </c>
      <c r="O1013" t="str">
        <f t="shared" si="31"/>
        <v>Z</v>
      </c>
    </row>
    <row r="1014" spans="1:15" x14ac:dyDescent="0.25">
      <c r="A1014" t="s">
        <v>301</v>
      </c>
      <c r="E1014">
        <v>24</v>
      </c>
      <c r="H1014">
        <v>12</v>
      </c>
      <c r="I1014">
        <v>12</v>
      </c>
      <c r="J1014">
        <v>12</v>
      </c>
      <c r="K1014">
        <v>12</v>
      </c>
      <c r="N1014" s="9">
        <f t="shared" si="32"/>
        <v>0.372677996249965</v>
      </c>
      <c r="O1014" t="str">
        <f t="shared" si="31"/>
        <v>Z</v>
      </c>
    </row>
    <row r="1015" spans="1:15" x14ac:dyDescent="0.25">
      <c r="A1015" t="s">
        <v>1506</v>
      </c>
      <c r="J1015">
        <v>9</v>
      </c>
      <c r="N1015" s="9" t="str">
        <f t="shared" si="32"/>
        <v>200</v>
      </c>
      <c r="O1015" t="str">
        <f t="shared" si="31"/>
        <v>Z</v>
      </c>
    </row>
    <row r="1016" spans="1:15" x14ac:dyDescent="0.25">
      <c r="A1016" t="s">
        <v>1434</v>
      </c>
      <c r="J1016">
        <v>2</v>
      </c>
      <c r="N1016" s="9" t="str">
        <f t="shared" si="32"/>
        <v>200</v>
      </c>
      <c r="O1016" t="str">
        <f t="shared" si="31"/>
        <v>Z</v>
      </c>
    </row>
    <row r="1017" spans="1:15" x14ac:dyDescent="0.25">
      <c r="A1017" t="s">
        <v>929</v>
      </c>
      <c r="E1017">
        <v>12</v>
      </c>
      <c r="N1017" s="9" t="str">
        <f t="shared" si="32"/>
        <v>200</v>
      </c>
      <c r="O1017" t="str">
        <f t="shared" si="31"/>
        <v>Z</v>
      </c>
    </row>
    <row r="1018" spans="1:15" x14ac:dyDescent="0.25">
      <c r="A1018" t="s">
        <v>1376</v>
      </c>
      <c r="I1018">
        <v>12</v>
      </c>
      <c r="N1018" s="9" t="str">
        <f t="shared" si="32"/>
        <v>200</v>
      </c>
      <c r="O1018" t="str">
        <f t="shared" si="31"/>
        <v>Z</v>
      </c>
    </row>
    <row r="1019" spans="1:15" x14ac:dyDescent="0.25">
      <c r="A1019" t="s">
        <v>251</v>
      </c>
      <c r="B1019">
        <v>24</v>
      </c>
      <c r="E1019">
        <v>12</v>
      </c>
      <c r="H1019">
        <v>12</v>
      </c>
      <c r="J1019">
        <v>12</v>
      </c>
      <c r="L1019">
        <v>14</v>
      </c>
      <c r="N1019" s="9">
        <f t="shared" si="32"/>
        <v>0.3523893192001431</v>
      </c>
      <c r="O1019" t="str">
        <f t="shared" si="31"/>
        <v>Z</v>
      </c>
    </row>
    <row r="1020" spans="1:15" x14ac:dyDescent="0.25">
      <c r="A1020" t="s">
        <v>278</v>
      </c>
      <c r="D1020">
        <v>12</v>
      </c>
      <c r="N1020" s="9" t="str">
        <f t="shared" si="32"/>
        <v>200</v>
      </c>
      <c r="O1020" t="str">
        <f t="shared" si="31"/>
        <v>Z</v>
      </c>
    </row>
    <row r="1021" spans="1:15" x14ac:dyDescent="0.25">
      <c r="A1021" t="s">
        <v>1025</v>
      </c>
      <c r="F1021">
        <v>6</v>
      </c>
      <c r="N1021" s="9" t="str">
        <f t="shared" si="32"/>
        <v>200</v>
      </c>
      <c r="O1021" t="str">
        <f t="shared" si="31"/>
        <v>Z</v>
      </c>
    </row>
    <row r="1022" spans="1:15" x14ac:dyDescent="0.25">
      <c r="A1022" t="s">
        <v>1201</v>
      </c>
      <c r="H1022">
        <v>8</v>
      </c>
      <c r="L1022">
        <v>8</v>
      </c>
      <c r="N1022" s="9">
        <f t="shared" si="32"/>
        <v>0</v>
      </c>
      <c r="O1022" t="str">
        <f t="shared" si="31"/>
        <v>X</v>
      </c>
    </row>
    <row r="1023" spans="1:15" x14ac:dyDescent="0.25">
      <c r="A1023" t="s">
        <v>584</v>
      </c>
      <c r="B1023">
        <v>4</v>
      </c>
      <c r="D1023">
        <v>4</v>
      </c>
      <c r="I1023">
        <v>4</v>
      </c>
      <c r="K1023">
        <v>4</v>
      </c>
      <c r="N1023" s="9">
        <f t="shared" si="32"/>
        <v>0</v>
      </c>
      <c r="O1023" t="str">
        <f t="shared" si="31"/>
        <v>X</v>
      </c>
    </row>
    <row r="1024" spans="1:15" x14ac:dyDescent="0.25">
      <c r="A1024" t="s">
        <v>886</v>
      </c>
      <c r="E1024">
        <v>20</v>
      </c>
      <c r="J1024">
        <v>12</v>
      </c>
      <c r="N1024" s="9">
        <f t="shared" si="32"/>
        <v>0.35355339059327379</v>
      </c>
      <c r="O1024" t="str">
        <f t="shared" si="31"/>
        <v>Z</v>
      </c>
    </row>
    <row r="1025" spans="1:15" x14ac:dyDescent="0.25">
      <c r="A1025" t="s">
        <v>775</v>
      </c>
      <c r="D1025">
        <v>6</v>
      </c>
      <c r="N1025" s="9" t="str">
        <f t="shared" si="32"/>
        <v>200</v>
      </c>
      <c r="O1025" t="str">
        <f t="shared" si="31"/>
        <v>Z</v>
      </c>
    </row>
    <row r="1026" spans="1:15" x14ac:dyDescent="0.25">
      <c r="A1026" t="s">
        <v>1214</v>
      </c>
      <c r="H1026">
        <v>6</v>
      </c>
      <c r="K1026">
        <v>6</v>
      </c>
      <c r="N1026" s="9">
        <f t="shared" si="32"/>
        <v>0</v>
      </c>
      <c r="O1026" t="str">
        <f t="shared" si="31"/>
        <v>X</v>
      </c>
    </row>
    <row r="1027" spans="1:15" x14ac:dyDescent="0.25">
      <c r="A1027" t="s">
        <v>495</v>
      </c>
      <c r="B1027">
        <v>1</v>
      </c>
      <c r="D1027">
        <v>3</v>
      </c>
      <c r="G1027">
        <v>12</v>
      </c>
      <c r="H1027">
        <v>3</v>
      </c>
      <c r="J1027">
        <v>45</v>
      </c>
      <c r="K1027">
        <v>3</v>
      </c>
      <c r="N1027" s="9">
        <f t="shared" si="32"/>
        <v>1.5244060374408015</v>
      </c>
      <c r="O1027" t="str">
        <f t="shared" si="31"/>
        <v>Z</v>
      </c>
    </row>
    <row r="1028" spans="1:15" x14ac:dyDescent="0.25">
      <c r="A1028" t="s">
        <v>45</v>
      </c>
      <c r="H1028">
        <v>6</v>
      </c>
      <c r="I1028">
        <v>12</v>
      </c>
      <c r="N1028" s="9">
        <f t="shared" si="32"/>
        <v>0.47140452079103162</v>
      </c>
      <c r="O1028" t="str">
        <f t="shared" si="31"/>
        <v>Z</v>
      </c>
    </row>
    <row r="1029" spans="1:15" x14ac:dyDescent="0.25">
      <c r="A1029" t="s">
        <v>566</v>
      </c>
      <c r="B1029">
        <v>6</v>
      </c>
      <c r="G1029">
        <v>6</v>
      </c>
      <c r="N1029" s="9">
        <f t="shared" si="32"/>
        <v>0</v>
      </c>
      <c r="O1029" t="str">
        <f t="shared" si="31"/>
        <v>X</v>
      </c>
    </row>
    <row r="1030" spans="1:15" x14ac:dyDescent="0.25">
      <c r="A1030" t="s">
        <v>814</v>
      </c>
      <c r="D1030">
        <v>12</v>
      </c>
      <c r="N1030" s="9" t="str">
        <f t="shared" si="32"/>
        <v>200</v>
      </c>
      <c r="O1030" t="str">
        <f t="shared" si="31"/>
        <v>Z</v>
      </c>
    </row>
    <row r="1031" spans="1:15" x14ac:dyDescent="0.25">
      <c r="A1031" t="s">
        <v>1800</v>
      </c>
      <c r="L1031">
        <v>12</v>
      </c>
      <c r="N1031" s="9" t="str">
        <f t="shared" si="32"/>
        <v>200</v>
      </c>
      <c r="O1031" t="str">
        <f t="shared" si="31"/>
        <v>Z</v>
      </c>
    </row>
    <row r="1032" spans="1:15" x14ac:dyDescent="0.25">
      <c r="A1032" t="s">
        <v>896</v>
      </c>
      <c r="E1032">
        <v>18</v>
      </c>
      <c r="H1032">
        <v>6</v>
      </c>
      <c r="I1032">
        <v>12</v>
      </c>
      <c r="K1032">
        <v>48</v>
      </c>
      <c r="L1032">
        <v>6</v>
      </c>
      <c r="M1032">
        <v>6</v>
      </c>
      <c r="N1032" s="9">
        <f t="shared" si="32"/>
        <v>1.0246950765959599</v>
      </c>
      <c r="O1032" t="str">
        <f t="shared" si="31"/>
        <v>Z</v>
      </c>
    </row>
    <row r="1033" spans="1:15" x14ac:dyDescent="0.25">
      <c r="A1033" t="s">
        <v>173</v>
      </c>
      <c r="B1033">
        <v>3</v>
      </c>
      <c r="C1033">
        <v>6</v>
      </c>
      <c r="D1033">
        <v>9</v>
      </c>
      <c r="N1033" s="9">
        <f t="shared" si="32"/>
        <v>0.5</v>
      </c>
      <c r="O1033" t="str">
        <f t="shared" si="31"/>
        <v>Z</v>
      </c>
    </row>
    <row r="1034" spans="1:15" x14ac:dyDescent="0.25">
      <c r="A1034" t="s">
        <v>397</v>
      </c>
      <c r="B1034">
        <v>25</v>
      </c>
      <c r="N1034" s="9" t="str">
        <f t="shared" si="32"/>
        <v>200</v>
      </c>
      <c r="O1034" t="str">
        <f t="shared" si="31"/>
        <v>Z</v>
      </c>
    </row>
    <row r="1035" spans="1:15" x14ac:dyDescent="0.25">
      <c r="A1035" t="s">
        <v>882</v>
      </c>
      <c r="E1035">
        <v>6</v>
      </c>
      <c r="F1035">
        <v>6</v>
      </c>
      <c r="G1035">
        <v>6</v>
      </c>
      <c r="I1035">
        <v>6</v>
      </c>
      <c r="L1035">
        <v>6</v>
      </c>
      <c r="N1035" s="9">
        <f t="shared" si="32"/>
        <v>0</v>
      </c>
      <c r="O1035" t="str">
        <f t="shared" si="31"/>
        <v>X</v>
      </c>
    </row>
    <row r="1036" spans="1:15" x14ac:dyDescent="0.25">
      <c r="A1036" t="s">
        <v>489</v>
      </c>
      <c r="B1036">
        <v>10</v>
      </c>
      <c r="E1036">
        <v>100</v>
      </c>
      <c r="G1036">
        <v>10</v>
      </c>
      <c r="N1036" s="9">
        <f t="shared" si="32"/>
        <v>1.299038105676658</v>
      </c>
      <c r="O1036" t="str">
        <f t="shared" si="31"/>
        <v>Z</v>
      </c>
    </row>
    <row r="1037" spans="1:15" x14ac:dyDescent="0.25">
      <c r="A1037" t="s">
        <v>121</v>
      </c>
      <c r="B1037">
        <v>8</v>
      </c>
      <c r="D1037">
        <v>8</v>
      </c>
      <c r="F1037">
        <v>24</v>
      </c>
      <c r="G1037">
        <v>16</v>
      </c>
      <c r="H1037">
        <v>16</v>
      </c>
      <c r="I1037">
        <v>8</v>
      </c>
      <c r="J1037">
        <v>24</v>
      </c>
      <c r="N1037" s="9">
        <f t="shared" si="32"/>
        <v>0.48447291353054323</v>
      </c>
      <c r="O1037" t="str">
        <f t="shared" si="31"/>
        <v>Z</v>
      </c>
    </row>
    <row r="1038" spans="1:15" x14ac:dyDescent="0.25">
      <c r="A1038" t="s">
        <v>307</v>
      </c>
      <c r="B1038">
        <v>12</v>
      </c>
      <c r="N1038" s="9" t="str">
        <f t="shared" si="32"/>
        <v>200</v>
      </c>
      <c r="O1038" t="str">
        <f t="shared" si="31"/>
        <v>Z</v>
      </c>
    </row>
    <row r="1039" spans="1:15" x14ac:dyDescent="0.25">
      <c r="A1039" t="s">
        <v>1309</v>
      </c>
      <c r="I1039">
        <v>2</v>
      </c>
      <c r="N1039" s="9" t="str">
        <f t="shared" si="32"/>
        <v>200</v>
      </c>
      <c r="O1039" t="str">
        <f t="shared" si="31"/>
        <v>Z</v>
      </c>
    </row>
    <row r="1040" spans="1:15" x14ac:dyDescent="0.25">
      <c r="A1040" t="s">
        <v>396</v>
      </c>
      <c r="B1040">
        <v>25</v>
      </c>
      <c r="C1040">
        <v>25</v>
      </c>
      <c r="H1040">
        <v>25</v>
      </c>
      <c r="I1040">
        <v>25</v>
      </c>
      <c r="J1040">
        <v>150</v>
      </c>
      <c r="N1040" s="9">
        <f t="shared" si="32"/>
        <v>1.1180339887498949</v>
      </c>
      <c r="O1040" t="str">
        <f t="shared" si="31"/>
        <v>Z</v>
      </c>
    </row>
    <row r="1041" spans="1:15" x14ac:dyDescent="0.25">
      <c r="A1041" t="s">
        <v>1414</v>
      </c>
      <c r="I1041">
        <v>6</v>
      </c>
      <c r="J1041">
        <v>6</v>
      </c>
      <c r="L1041">
        <v>1</v>
      </c>
      <c r="M1041">
        <v>6</v>
      </c>
      <c r="N1041" s="9">
        <f t="shared" si="32"/>
        <v>0.52631578947368418</v>
      </c>
      <c r="O1041" t="str">
        <f t="shared" si="31"/>
        <v>Z</v>
      </c>
    </row>
    <row r="1042" spans="1:15" x14ac:dyDescent="0.25">
      <c r="A1042" t="s">
        <v>1217</v>
      </c>
      <c r="H1042">
        <v>6</v>
      </c>
      <c r="I1042">
        <v>6</v>
      </c>
      <c r="N1042" s="9">
        <f t="shared" si="32"/>
        <v>0</v>
      </c>
      <c r="O1042" t="str">
        <f t="shared" si="31"/>
        <v>X</v>
      </c>
    </row>
    <row r="1043" spans="1:15" x14ac:dyDescent="0.25">
      <c r="A1043" t="s">
        <v>1101</v>
      </c>
      <c r="G1043">
        <v>14</v>
      </c>
      <c r="H1043">
        <v>10</v>
      </c>
      <c r="J1043">
        <v>10</v>
      </c>
      <c r="N1043" s="9">
        <f t="shared" si="32"/>
        <v>0.2037706832433975</v>
      </c>
      <c r="O1043" t="str">
        <f t="shared" si="31"/>
        <v>Y</v>
      </c>
    </row>
    <row r="1044" spans="1:15" x14ac:dyDescent="0.25">
      <c r="A1044" t="s">
        <v>1168</v>
      </c>
      <c r="H1044">
        <v>32</v>
      </c>
      <c r="I1044">
        <v>24</v>
      </c>
      <c r="J1044">
        <v>8</v>
      </c>
      <c r="K1044">
        <v>40</v>
      </c>
      <c r="N1044" s="9">
        <f t="shared" si="32"/>
        <v>0.52548465466459482</v>
      </c>
      <c r="O1044" t="str">
        <f t="shared" si="31"/>
        <v>Z</v>
      </c>
    </row>
    <row r="1045" spans="1:15" x14ac:dyDescent="0.25">
      <c r="A1045" t="s">
        <v>1051</v>
      </c>
      <c r="F1045">
        <v>6</v>
      </c>
      <c r="N1045" s="9" t="str">
        <f t="shared" si="32"/>
        <v>200</v>
      </c>
      <c r="O1045" t="str">
        <f t="shared" si="31"/>
        <v>Z</v>
      </c>
    </row>
    <row r="1046" spans="1:15" x14ac:dyDescent="0.25">
      <c r="A1046" t="s">
        <v>1754</v>
      </c>
      <c r="L1046">
        <v>24</v>
      </c>
      <c r="N1046" s="9" t="str">
        <f t="shared" si="32"/>
        <v>200</v>
      </c>
      <c r="O1046" t="str">
        <f t="shared" si="31"/>
        <v>Z</v>
      </c>
    </row>
    <row r="1047" spans="1:15" x14ac:dyDescent="0.25">
      <c r="A1047" t="s">
        <v>391</v>
      </c>
      <c r="B1047">
        <v>24</v>
      </c>
      <c r="N1047" s="9" t="str">
        <f t="shared" si="32"/>
        <v>200</v>
      </c>
      <c r="O1047" t="str">
        <f t="shared" si="31"/>
        <v>Z</v>
      </c>
    </row>
    <row r="1048" spans="1:15" x14ac:dyDescent="0.25">
      <c r="A1048" t="s">
        <v>77</v>
      </c>
      <c r="B1048">
        <v>96</v>
      </c>
      <c r="C1048">
        <v>24</v>
      </c>
      <c r="D1048">
        <v>48</v>
      </c>
      <c r="E1048">
        <v>60</v>
      </c>
      <c r="F1048">
        <v>48</v>
      </c>
      <c r="G1048">
        <v>76</v>
      </c>
      <c r="H1048">
        <v>12</v>
      </c>
      <c r="I1048">
        <v>24</v>
      </c>
      <c r="J1048">
        <v>60</v>
      </c>
      <c r="K1048">
        <v>108</v>
      </c>
      <c r="L1048">
        <v>110</v>
      </c>
      <c r="M1048">
        <v>48</v>
      </c>
      <c r="N1048" s="9">
        <f t="shared" si="32"/>
        <v>0.547679775356684</v>
      </c>
      <c r="O1048" t="str">
        <f t="shared" si="31"/>
        <v>Z</v>
      </c>
    </row>
    <row r="1049" spans="1:15" x14ac:dyDescent="0.25">
      <c r="A1049" t="s">
        <v>702</v>
      </c>
      <c r="C1049">
        <v>12</v>
      </c>
      <c r="D1049">
        <v>12</v>
      </c>
      <c r="G1049">
        <v>3</v>
      </c>
      <c r="H1049">
        <v>12</v>
      </c>
      <c r="I1049">
        <v>48</v>
      </c>
      <c r="K1049">
        <v>24</v>
      </c>
      <c r="N1049" s="9">
        <f t="shared" si="32"/>
        <v>0.86063153124814373</v>
      </c>
      <c r="O1049" t="str">
        <f t="shared" ref="O1049:O1112" si="33">IFERROR(IF(N1049&lt;$C$3,$B$3,IF(N1049&lt;$C$4,$B$4,$B$5)),"-")</f>
        <v>Z</v>
      </c>
    </row>
    <row r="1050" spans="1:15" x14ac:dyDescent="0.25">
      <c r="A1050" t="s">
        <v>158</v>
      </c>
      <c r="B1050">
        <v>96</v>
      </c>
      <c r="D1050">
        <v>48</v>
      </c>
      <c r="E1050">
        <v>24</v>
      </c>
      <c r="F1050">
        <v>36</v>
      </c>
      <c r="G1050">
        <v>40</v>
      </c>
      <c r="H1050">
        <v>60</v>
      </c>
      <c r="I1050">
        <v>60</v>
      </c>
      <c r="J1050">
        <v>48</v>
      </c>
      <c r="K1050">
        <v>60</v>
      </c>
      <c r="L1050">
        <v>150</v>
      </c>
      <c r="M1050">
        <v>24</v>
      </c>
      <c r="N1050" s="9">
        <f t="shared" ref="N1050:N1113" si="34">IFERROR(_xlfn.STDEV.S(B1050:M1050)/AVERAGE(B1050:M1050),"200")</f>
        <v>0.61945350642925223</v>
      </c>
      <c r="O1050" t="str">
        <f t="shared" si="33"/>
        <v>Z</v>
      </c>
    </row>
    <row r="1051" spans="1:15" x14ac:dyDescent="0.25">
      <c r="A1051" t="s">
        <v>181</v>
      </c>
      <c r="B1051">
        <v>36</v>
      </c>
      <c r="C1051">
        <v>12</v>
      </c>
      <c r="D1051">
        <v>48</v>
      </c>
      <c r="E1051">
        <v>36</v>
      </c>
      <c r="F1051">
        <v>24</v>
      </c>
      <c r="G1051">
        <v>12</v>
      </c>
      <c r="H1051">
        <v>24</v>
      </c>
      <c r="I1051">
        <v>24</v>
      </c>
      <c r="J1051">
        <v>48</v>
      </c>
      <c r="K1051">
        <v>96</v>
      </c>
      <c r="L1051">
        <v>36</v>
      </c>
      <c r="M1051">
        <v>24</v>
      </c>
      <c r="N1051" s="9">
        <f t="shared" si="34"/>
        <v>0.64488856525414318</v>
      </c>
      <c r="O1051" t="str">
        <f t="shared" si="33"/>
        <v>Z</v>
      </c>
    </row>
    <row r="1052" spans="1:15" x14ac:dyDescent="0.25">
      <c r="A1052" t="s">
        <v>114</v>
      </c>
      <c r="B1052">
        <v>24</v>
      </c>
      <c r="C1052">
        <v>12</v>
      </c>
      <c r="D1052">
        <v>12</v>
      </c>
      <c r="G1052">
        <v>15</v>
      </c>
      <c r="I1052">
        <v>12</v>
      </c>
      <c r="K1052">
        <v>24</v>
      </c>
      <c r="L1052">
        <v>12</v>
      </c>
      <c r="N1052" s="9">
        <f t="shared" si="34"/>
        <v>0.35753396095467438</v>
      </c>
      <c r="O1052" t="str">
        <f t="shared" si="33"/>
        <v>Z</v>
      </c>
    </row>
    <row r="1053" spans="1:15" x14ac:dyDescent="0.25">
      <c r="A1053" t="s">
        <v>110</v>
      </c>
      <c r="B1053">
        <v>60</v>
      </c>
      <c r="D1053">
        <v>60</v>
      </c>
      <c r="E1053">
        <v>60</v>
      </c>
      <c r="F1053">
        <v>96</v>
      </c>
      <c r="G1053">
        <v>77</v>
      </c>
      <c r="H1053">
        <v>60</v>
      </c>
      <c r="I1053">
        <v>72</v>
      </c>
      <c r="J1053">
        <v>48</v>
      </c>
      <c r="K1053">
        <v>108</v>
      </c>
      <c r="L1053">
        <v>96</v>
      </c>
      <c r="M1053">
        <v>60</v>
      </c>
      <c r="N1053" s="9">
        <f t="shared" si="34"/>
        <v>0.26786529659226149</v>
      </c>
      <c r="O1053" t="str">
        <f t="shared" si="33"/>
        <v>Y</v>
      </c>
    </row>
    <row r="1054" spans="1:15" x14ac:dyDescent="0.25">
      <c r="A1054" t="s">
        <v>1737</v>
      </c>
      <c r="L1054">
        <v>16</v>
      </c>
      <c r="N1054" s="9" t="str">
        <f t="shared" si="34"/>
        <v>200</v>
      </c>
      <c r="O1054" t="str">
        <f t="shared" si="33"/>
        <v>Z</v>
      </c>
    </row>
    <row r="1055" spans="1:15" x14ac:dyDescent="0.25">
      <c r="A1055" t="s">
        <v>1787</v>
      </c>
      <c r="L1055">
        <v>24</v>
      </c>
      <c r="N1055" s="9" t="str">
        <f t="shared" si="34"/>
        <v>200</v>
      </c>
      <c r="O1055" t="str">
        <f t="shared" si="33"/>
        <v>Z</v>
      </c>
    </row>
    <row r="1056" spans="1:15" x14ac:dyDescent="0.25">
      <c r="A1056" t="s">
        <v>1545</v>
      </c>
      <c r="J1056">
        <v>12</v>
      </c>
      <c r="N1056" s="9" t="str">
        <f t="shared" si="34"/>
        <v>200</v>
      </c>
      <c r="O1056" t="str">
        <f t="shared" si="33"/>
        <v>Z</v>
      </c>
    </row>
    <row r="1057" spans="1:15" x14ac:dyDescent="0.25">
      <c r="A1057" t="s">
        <v>857</v>
      </c>
      <c r="E1057">
        <v>12</v>
      </c>
      <c r="G1057">
        <v>24</v>
      </c>
      <c r="K1057">
        <v>12</v>
      </c>
      <c r="N1057" s="9">
        <f t="shared" si="34"/>
        <v>0.4330127018922193</v>
      </c>
      <c r="O1057" t="str">
        <f t="shared" si="33"/>
        <v>Z</v>
      </c>
    </row>
    <row r="1058" spans="1:15" x14ac:dyDescent="0.25">
      <c r="A1058" t="s">
        <v>916</v>
      </c>
      <c r="E1058">
        <v>12</v>
      </c>
      <c r="G1058">
        <v>24</v>
      </c>
      <c r="N1058" s="9">
        <f t="shared" si="34"/>
        <v>0.47140452079103162</v>
      </c>
      <c r="O1058" t="str">
        <f t="shared" si="33"/>
        <v>Z</v>
      </c>
    </row>
    <row r="1059" spans="1:15" x14ac:dyDescent="0.25">
      <c r="A1059" t="s">
        <v>1793</v>
      </c>
      <c r="L1059">
        <v>5</v>
      </c>
      <c r="N1059" s="9" t="str">
        <f t="shared" si="34"/>
        <v>200</v>
      </c>
      <c r="O1059" t="str">
        <f t="shared" si="33"/>
        <v>Z</v>
      </c>
    </row>
    <row r="1060" spans="1:15" x14ac:dyDescent="0.25">
      <c r="A1060" t="s">
        <v>535</v>
      </c>
      <c r="B1060">
        <v>48</v>
      </c>
      <c r="D1060">
        <v>48</v>
      </c>
      <c r="E1060">
        <v>48</v>
      </c>
      <c r="F1060">
        <v>48</v>
      </c>
      <c r="G1060">
        <v>96</v>
      </c>
      <c r="H1060">
        <v>48</v>
      </c>
      <c r="N1060" s="9">
        <f t="shared" si="34"/>
        <v>0.34992710611188255</v>
      </c>
      <c r="O1060" t="str">
        <f t="shared" si="33"/>
        <v>Z</v>
      </c>
    </row>
    <row r="1061" spans="1:15" x14ac:dyDescent="0.25">
      <c r="A1061" t="s">
        <v>314</v>
      </c>
      <c r="B1061">
        <v>48</v>
      </c>
      <c r="J1061">
        <v>24</v>
      </c>
      <c r="N1061" s="9">
        <f t="shared" si="34"/>
        <v>0.47140452079103162</v>
      </c>
      <c r="O1061" t="str">
        <f t="shared" si="33"/>
        <v>Z</v>
      </c>
    </row>
    <row r="1062" spans="1:15" x14ac:dyDescent="0.25">
      <c r="A1062" t="s">
        <v>696</v>
      </c>
      <c r="C1062">
        <v>36</v>
      </c>
      <c r="E1062">
        <v>12</v>
      </c>
      <c r="I1062">
        <v>12</v>
      </c>
      <c r="L1062">
        <v>24</v>
      </c>
      <c r="N1062" s="9">
        <f t="shared" si="34"/>
        <v>0.54710120443219323</v>
      </c>
      <c r="O1062" t="str">
        <f t="shared" si="33"/>
        <v>Z</v>
      </c>
    </row>
    <row r="1063" spans="1:15" x14ac:dyDescent="0.25">
      <c r="A1063" t="s">
        <v>1625</v>
      </c>
      <c r="K1063">
        <v>36</v>
      </c>
      <c r="N1063" s="9" t="str">
        <f t="shared" si="34"/>
        <v>200</v>
      </c>
      <c r="O1063" t="str">
        <f t="shared" si="33"/>
        <v>Z</v>
      </c>
    </row>
    <row r="1064" spans="1:15" x14ac:dyDescent="0.25">
      <c r="A1064" t="s">
        <v>1442</v>
      </c>
      <c r="J1064">
        <v>200</v>
      </c>
      <c r="K1064">
        <v>600</v>
      </c>
      <c r="N1064" s="9">
        <f t="shared" si="34"/>
        <v>0.70710678118654757</v>
      </c>
      <c r="O1064" t="str">
        <f t="shared" si="33"/>
        <v>Z</v>
      </c>
    </row>
    <row r="1065" spans="1:15" x14ac:dyDescent="0.25">
      <c r="A1065" t="s">
        <v>1419</v>
      </c>
      <c r="J1065">
        <v>12</v>
      </c>
      <c r="K1065">
        <v>24</v>
      </c>
      <c r="N1065" s="9">
        <f t="shared" si="34"/>
        <v>0.47140452079103162</v>
      </c>
      <c r="O1065" t="str">
        <f t="shared" si="33"/>
        <v>Z</v>
      </c>
    </row>
    <row r="1066" spans="1:15" x14ac:dyDescent="0.25">
      <c r="A1066" t="s">
        <v>1790</v>
      </c>
      <c r="L1066">
        <v>3</v>
      </c>
      <c r="N1066" s="9" t="str">
        <f t="shared" si="34"/>
        <v>200</v>
      </c>
      <c r="O1066" t="str">
        <f t="shared" si="33"/>
        <v>Z</v>
      </c>
    </row>
    <row r="1067" spans="1:15" x14ac:dyDescent="0.25">
      <c r="A1067" t="s">
        <v>407</v>
      </c>
      <c r="B1067">
        <v>6</v>
      </c>
      <c r="F1067">
        <v>66</v>
      </c>
      <c r="H1067">
        <v>6</v>
      </c>
      <c r="K1067">
        <v>6</v>
      </c>
      <c r="N1067" s="9">
        <f t="shared" si="34"/>
        <v>1.4285714285714286</v>
      </c>
      <c r="O1067" t="str">
        <f t="shared" si="33"/>
        <v>Z</v>
      </c>
    </row>
    <row r="1068" spans="1:15" x14ac:dyDescent="0.25">
      <c r="A1068" t="s">
        <v>196</v>
      </c>
      <c r="B1068">
        <v>6</v>
      </c>
      <c r="C1068">
        <v>6</v>
      </c>
      <c r="D1068">
        <v>6</v>
      </c>
      <c r="F1068">
        <v>66</v>
      </c>
      <c r="H1068">
        <v>6</v>
      </c>
      <c r="I1068">
        <v>6</v>
      </c>
      <c r="K1068">
        <v>6</v>
      </c>
      <c r="N1068" s="9">
        <f t="shared" si="34"/>
        <v>1.5563243006262297</v>
      </c>
      <c r="O1068" t="str">
        <f t="shared" si="33"/>
        <v>Z</v>
      </c>
    </row>
    <row r="1069" spans="1:15" x14ac:dyDescent="0.25">
      <c r="A1069" t="s">
        <v>197</v>
      </c>
      <c r="B1069">
        <v>6</v>
      </c>
      <c r="C1069">
        <v>6</v>
      </c>
      <c r="D1069">
        <v>12</v>
      </c>
      <c r="F1069">
        <v>66</v>
      </c>
      <c r="H1069">
        <v>6</v>
      </c>
      <c r="K1069">
        <v>6</v>
      </c>
      <c r="N1069" s="9">
        <f t="shared" si="34"/>
        <v>1.4190985978605668</v>
      </c>
      <c r="O1069" t="str">
        <f t="shared" si="33"/>
        <v>Z</v>
      </c>
    </row>
    <row r="1070" spans="1:15" x14ac:dyDescent="0.25">
      <c r="A1070" t="s">
        <v>195</v>
      </c>
      <c r="B1070">
        <v>6</v>
      </c>
      <c r="F1070">
        <v>66</v>
      </c>
      <c r="H1070">
        <v>6</v>
      </c>
      <c r="K1070">
        <v>6</v>
      </c>
      <c r="N1070" s="9">
        <f t="shared" si="34"/>
        <v>1.4285714285714286</v>
      </c>
      <c r="O1070" t="str">
        <f t="shared" si="33"/>
        <v>Z</v>
      </c>
    </row>
    <row r="1071" spans="1:15" x14ac:dyDescent="0.25">
      <c r="A1071" t="s">
        <v>598</v>
      </c>
      <c r="B1071">
        <v>12</v>
      </c>
      <c r="I1071">
        <v>12</v>
      </c>
      <c r="N1071" s="9">
        <f t="shared" si="34"/>
        <v>0</v>
      </c>
      <c r="O1071" t="str">
        <f t="shared" si="33"/>
        <v>X</v>
      </c>
    </row>
    <row r="1072" spans="1:15" x14ac:dyDescent="0.25">
      <c r="A1072" t="s">
        <v>601</v>
      </c>
      <c r="B1072">
        <v>6</v>
      </c>
      <c r="F1072">
        <v>12</v>
      </c>
      <c r="N1072" s="9">
        <f t="shared" si="34"/>
        <v>0.47140452079103162</v>
      </c>
      <c r="O1072" t="str">
        <f t="shared" si="33"/>
        <v>Z</v>
      </c>
    </row>
    <row r="1073" spans="1:15" x14ac:dyDescent="0.25">
      <c r="A1073" t="s">
        <v>1453</v>
      </c>
      <c r="J1073">
        <v>12</v>
      </c>
      <c r="K1073">
        <v>24</v>
      </c>
      <c r="N1073" s="9">
        <f t="shared" si="34"/>
        <v>0.47140452079103162</v>
      </c>
      <c r="O1073" t="str">
        <f t="shared" si="33"/>
        <v>Z</v>
      </c>
    </row>
    <row r="1074" spans="1:15" x14ac:dyDescent="0.25">
      <c r="A1074" t="s">
        <v>1504</v>
      </c>
      <c r="J1074">
        <v>9</v>
      </c>
      <c r="N1074" s="9" t="str">
        <f t="shared" si="34"/>
        <v>200</v>
      </c>
      <c r="O1074" t="str">
        <f t="shared" si="33"/>
        <v>Z</v>
      </c>
    </row>
    <row r="1075" spans="1:15" x14ac:dyDescent="0.25">
      <c r="A1075" t="s">
        <v>744</v>
      </c>
      <c r="D1075">
        <v>12</v>
      </c>
      <c r="G1075">
        <v>12</v>
      </c>
      <c r="N1075" s="9">
        <f t="shared" si="34"/>
        <v>0</v>
      </c>
      <c r="O1075" t="str">
        <f t="shared" si="33"/>
        <v>X</v>
      </c>
    </row>
    <row r="1076" spans="1:15" x14ac:dyDescent="0.25">
      <c r="A1076" t="s">
        <v>1522</v>
      </c>
      <c r="J1076">
        <v>18</v>
      </c>
      <c r="N1076" s="9" t="str">
        <f t="shared" si="34"/>
        <v>200</v>
      </c>
      <c r="O1076" t="str">
        <f t="shared" si="33"/>
        <v>Z</v>
      </c>
    </row>
    <row r="1077" spans="1:15" x14ac:dyDescent="0.25">
      <c r="A1077" t="s">
        <v>550</v>
      </c>
      <c r="B1077">
        <v>6</v>
      </c>
      <c r="H1077">
        <v>6</v>
      </c>
      <c r="N1077" s="9">
        <f t="shared" si="34"/>
        <v>0</v>
      </c>
      <c r="O1077" t="str">
        <f t="shared" si="33"/>
        <v>X</v>
      </c>
    </row>
    <row r="1078" spans="1:15" x14ac:dyDescent="0.25">
      <c r="A1078" t="s">
        <v>575</v>
      </c>
      <c r="B1078">
        <v>6</v>
      </c>
      <c r="D1078">
        <v>6</v>
      </c>
      <c r="G1078">
        <v>6</v>
      </c>
      <c r="L1078">
        <v>12</v>
      </c>
      <c r="N1078" s="9">
        <f t="shared" si="34"/>
        <v>0.4</v>
      </c>
      <c r="O1078" t="str">
        <f t="shared" si="33"/>
        <v>Z</v>
      </c>
    </row>
    <row r="1079" spans="1:15" x14ac:dyDescent="0.25">
      <c r="A1079" t="s">
        <v>961</v>
      </c>
      <c r="F1079">
        <v>108</v>
      </c>
      <c r="G1079">
        <v>24</v>
      </c>
      <c r="I1079">
        <v>24</v>
      </c>
      <c r="L1079">
        <v>264</v>
      </c>
      <c r="M1079">
        <v>48</v>
      </c>
      <c r="N1079" s="9">
        <f t="shared" si="34"/>
        <v>1.0817960569091789</v>
      </c>
      <c r="O1079" t="str">
        <f t="shared" si="33"/>
        <v>Z</v>
      </c>
    </row>
    <row r="1080" spans="1:15" x14ac:dyDescent="0.25">
      <c r="A1080" t="s">
        <v>178</v>
      </c>
      <c r="B1080">
        <v>48</v>
      </c>
      <c r="D1080">
        <v>24</v>
      </c>
      <c r="G1080">
        <v>24</v>
      </c>
      <c r="H1080">
        <v>48</v>
      </c>
      <c r="J1080">
        <v>96</v>
      </c>
      <c r="K1080">
        <v>24</v>
      </c>
      <c r="L1080">
        <v>24</v>
      </c>
      <c r="N1080" s="9">
        <f t="shared" si="34"/>
        <v>0.64907341364155124</v>
      </c>
      <c r="O1080" t="str">
        <f t="shared" si="33"/>
        <v>Z</v>
      </c>
    </row>
    <row r="1081" spans="1:15" x14ac:dyDescent="0.25">
      <c r="A1081" t="s">
        <v>514</v>
      </c>
      <c r="B1081">
        <v>12</v>
      </c>
      <c r="G1081">
        <v>12</v>
      </c>
      <c r="N1081" s="9">
        <f t="shared" si="34"/>
        <v>0</v>
      </c>
      <c r="O1081" t="str">
        <f t="shared" si="33"/>
        <v>X</v>
      </c>
    </row>
    <row r="1082" spans="1:15" x14ac:dyDescent="0.25">
      <c r="A1082" t="s">
        <v>690</v>
      </c>
      <c r="C1082">
        <v>6</v>
      </c>
      <c r="D1082">
        <v>6</v>
      </c>
      <c r="E1082">
        <v>6</v>
      </c>
      <c r="F1082">
        <v>6</v>
      </c>
      <c r="H1082">
        <v>6</v>
      </c>
      <c r="N1082" s="9">
        <f t="shared" si="34"/>
        <v>0</v>
      </c>
      <c r="O1082" t="str">
        <f t="shared" si="33"/>
        <v>X</v>
      </c>
    </row>
    <row r="1083" spans="1:15" x14ac:dyDescent="0.25">
      <c r="A1083" t="s">
        <v>533</v>
      </c>
      <c r="B1083">
        <v>18</v>
      </c>
      <c r="E1083">
        <v>6</v>
      </c>
      <c r="F1083">
        <v>48</v>
      </c>
      <c r="G1083">
        <v>24</v>
      </c>
      <c r="H1083">
        <v>12</v>
      </c>
      <c r="J1083">
        <v>18</v>
      </c>
      <c r="K1083">
        <v>18</v>
      </c>
      <c r="L1083">
        <v>6</v>
      </c>
      <c r="N1083" s="9">
        <f t="shared" si="34"/>
        <v>0.71426285677713119</v>
      </c>
      <c r="O1083" t="str">
        <f t="shared" si="33"/>
        <v>Z</v>
      </c>
    </row>
    <row r="1084" spans="1:15" x14ac:dyDescent="0.25">
      <c r="A1084" t="s">
        <v>795</v>
      </c>
      <c r="D1084">
        <v>6</v>
      </c>
      <c r="E1084">
        <v>6</v>
      </c>
      <c r="G1084">
        <v>6</v>
      </c>
      <c r="H1084">
        <v>6</v>
      </c>
      <c r="I1084">
        <v>6</v>
      </c>
      <c r="J1084">
        <v>12</v>
      </c>
      <c r="N1084" s="9">
        <f t="shared" si="34"/>
        <v>0.34992710611188255</v>
      </c>
      <c r="O1084" t="str">
        <f t="shared" si="33"/>
        <v>Z</v>
      </c>
    </row>
    <row r="1085" spans="1:15" x14ac:dyDescent="0.25">
      <c r="A1085" t="s">
        <v>1416</v>
      </c>
      <c r="I1085">
        <v>6</v>
      </c>
      <c r="N1085" s="9" t="str">
        <f t="shared" si="34"/>
        <v>200</v>
      </c>
      <c r="O1085" t="str">
        <f t="shared" si="33"/>
        <v>Z</v>
      </c>
    </row>
    <row r="1086" spans="1:15" x14ac:dyDescent="0.25">
      <c r="A1086" t="s">
        <v>1264</v>
      </c>
      <c r="H1086">
        <v>12</v>
      </c>
      <c r="N1086" s="9" t="str">
        <f t="shared" si="34"/>
        <v>200</v>
      </c>
      <c r="O1086" t="str">
        <f t="shared" si="33"/>
        <v>Z</v>
      </c>
    </row>
    <row r="1087" spans="1:15" x14ac:dyDescent="0.25">
      <c r="A1087" t="s">
        <v>852</v>
      </c>
      <c r="E1087">
        <v>15</v>
      </c>
      <c r="G1087">
        <v>9</v>
      </c>
      <c r="N1087" s="9">
        <f t="shared" si="34"/>
        <v>0.35355339059327373</v>
      </c>
      <c r="O1087" t="str">
        <f t="shared" si="33"/>
        <v>Z</v>
      </c>
    </row>
    <row r="1088" spans="1:15" x14ac:dyDescent="0.25">
      <c r="A1088" t="s">
        <v>754</v>
      </c>
      <c r="D1088">
        <v>2</v>
      </c>
      <c r="E1088">
        <v>11</v>
      </c>
      <c r="F1088">
        <v>2</v>
      </c>
      <c r="G1088">
        <v>22</v>
      </c>
      <c r="H1088">
        <v>10</v>
      </c>
      <c r="J1088">
        <v>6</v>
      </c>
      <c r="N1088" s="9">
        <f t="shared" si="34"/>
        <v>0.84842743984592883</v>
      </c>
      <c r="O1088" t="str">
        <f t="shared" si="33"/>
        <v>Z</v>
      </c>
    </row>
    <row r="1089" spans="1:15" x14ac:dyDescent="0.25">
      <c r="A1089" t="s">
        <v>753</v>
      </c>
      <c r="D1089">
        <v>2</v>
      </c>
      <c r="E1089">
        <v>6</v>
      </c>
      <c r="F1089">
        <v>2</v>
      </c>
      <c r="G1089">
        <v>8</v>
      </c>
      <c r="H1089">
        <v>10</v>
      </c>
      <c r="J1089">
        <v>6</v>
      </c>
      <c r="N1089" s="9">
        <f t="shared" si="34"/>
        <v>0.56544069838578426</v>
      </c>
      <c r="O1089" t="str">
        <f t="shared" si="33"/>
        <v>Z</v>
      </c>
    </row>
    <row r="1090" spans="1:15" x14ac:dyDescent="0.25">
      <c r="A1090" t="s">
        <v>752</v>
      </c>
      <c r="D1090">
        <v>4</v>
      </c>
      <c r="E1090">
        <v>9</v>
      </c>
      <c r="F1090">
        <v>2</v>
      </c>
      <c r="G1090">
        <v>13</v>
      </c>
      <c r="H1090">
        <v>10</v>
      </c>
      <c r="M1090">
        <v>2</v>
      </c>
      <c r="N1090" s="9">
        <f t="shared" si="34"/>
        <v>0.69498201415576211</v>
      </c>
      <c r="O1090" t="str">
        <f t="shared" si="33"/>
        <v>Z</v>
      </c>
    </row>
    <row r="1091" spans="1:15" x14ac:dyDescent="0.25">
      <c r="A1091" t="s">
        <v>864</v>
      </c>
      <c r="E1091">
        <v>11</v>
      </c>
      <c r="F1091">
        <v>4</v>
      </c>
      <c r="G1091">
        <v>7</v>
      </c>
      <c r="L1091">
        <v>2</v>
      </c>
      <c r="N1091" s="9">
        <f t="shared" si="34"/>
        <v>0.65263000691504058</v>
      </c>
      <c r="O1091" t="str">
        <f t="shared" si="33"/>
        <v>Z</v>
      </c>
    </row>
    <row r="1092" spans="1:15" x14ac:dyDescent="0.25">
      <c r="A1092" t="s">
        <v>751</v>
      </c>
      <c r="D1092">
        <v>4</v>
      </c>
      <c r="E1092">
        <v>11</v>
      </c>
      <c r="G1092">
        <v>24</v>
      </c>
      <c r="H1092">
        <v>10</v>
      </c>
      <c r="J1092">
        <v>2</v>
      </c>
      <c r="L1092">
        <v>2</v>
      </c>
      <c r="N1092" s="9">
        <f t="shared" si="34"/>
        <v>0.95098831879517309</v>
      </c>
      <c r="O1092" t="str">
        <f t="shared" si="33"/>
        <v>Z</v>
      </c>
    </row>
    <row r="1093" spans="1:15" x14ac:dyDescent="0.25">
      <c r="A1093" t="s">
        <v>177</v>
      </c>
      <c r="B1093">
        <v>30</v>
      </c>
      <c r="F1093">
        <v>60</v>
      </c>
      <c r="K1093">
        <v>120</v>
      </c>
      <c r="N1093" s="9">
        <f t="shared" si="34"/>
        <v>0.65465367070797709</v>
      </c>
      <c r="O1093" t="str">
        <f t="shared" si="33"/>
        <v>Z</v>
      </c>
    </row>
    <row r="1094" spans="1:15" x14ac:dyDescent="0.25">
      <c r="A1094" t="s">
        <v>232</v>
      </c>
      <c r="E1094">
        <v>5</v>
      </c>
      <c r="F1094">
        <v>5</v>
      </c>
      <c r="G1094">
        <v>7</v>
      </c>
      <c r="I1094">
        <v>5</v>
      </c>
      <c r="J1094">
        <v>10</v>
      </c>
      <c r="L1094">
        <v>8</v>
      </c>
      <c r="N1094" s="9">
        <f t="shared" si="34"/>
        <v>0.30983866769659324</v>
      </c>
      <c r="O1094" t="str">
        <f t="shared" si="33"/>
        <v>Z</v>
      </c>
    </row>
    <row r="1095" spans="1:15" x14ac:dyDescent="0.25">
      <c r="A1095" t="s">
        <v>1455</v>
      </c>
      <c r="J1095">
        <v>24</v>
      </c>
      <c r="L1095">
        <v>24</v>
      </c>
      <c r="N1095" s="9">
        <f t="shared" si="34"/>
        <v>0</v>
      </c>
      <c r="O1095" t="str">
        <f t="shared" si="33"/>
        <v>X</v>
      </c>
    </row>
    <row r="1096" spans="1:15" x14ac:dyDescent="0.25">
      <c r="A1096" t="s">
        <v>65</v>
      </c>
      <c r="B1096">
        <v>24</v>
      </c>
      <c r="C1096">
        <v>24</v>
      </c>
      <c r="D1096">
        <v>24</v>
      </c>
      <c r="F1096">
        <v>24</v>
      </c>
      <c r="G1096">
        <v>12</v>
      </c>
      <c r="H1096">
        <v>36</v>
      </c>
      <c r="I1096">
        <v>24</v>
      </c>
      <c r="J1096">
        <v>96</v>
      </c>
      <c r="K1096">
        <v>60</v>
      </c>
      <c r="N1096" s="9">
        <f t="shared" si="34"/>
        <v>0.72648315725677892</v>
      </c>
      <c r="O1096" t="str">
        <f t="shared" si="33"/>
        <v>Z</v>
      </c>
    </row>
    <row r="1097" spans="1:15" x14ac:dyDescent="0.25">
      <c r="A1097" t="s">
        <v>312</v>
      </c>
      <c r="B1097">
        <v>24</v>
      </c>
      <c r="C1097">
        <v>6</v>
      </c>
      <c r="N1097" s="9">
        <f t="shared" si="34"/>
        <v>0.84852813742385702</v>
      </c>
      <c r="O1097" t="str">
        <f t="shared" si="33"/>
        <v>Z</v>
      </c>
    </row>
    <row r="1098" spans="1:15" x14ac:dyDescent="0.25">
      <c r="A1098" t="s">
        <v>1557</v>
      </c>
      <c r="K1098">
        <v>15</v>
      </c>
      <c r="L1098">
        <v>3</v>
      </c>
      <c r="N1098" s="9">
        <f t="shared" si="34"/>
        <v>0.94280904158206325</v>
      </c>
      <c r="O1098" t="str">
        <f t="shared" si="33"/>
        <v>Z</v>
      </c>
    </row>
    <row r="1099" spans="1:15" x14ac:dyDescent="0.25">
      <c r="A1099" t="s">
        <v>457</v>
      </c>
      <c r="B1099">
        <v>5</v>
      </c>
      <c r="H1099">
        <v>5</v>
      </c>
      <c r="K1099">
        <v>10</v>
      </c>
      <c r="N1099" s="9">
        <f t="shared" si="34"/>
        <v>0.43301270189221919</v>
      </c>
      <c r="O1099" t="str">
        <f t="shared" si="33"/>
        <v>Z</v>
      </c>
    </row>
    <row r="1100" spans="1:15" x14ac:dyDescent="0.25">
      <c r="A1100" t="s">
        <v>1508</v>
      </c>
      <c r="J1100">
        <v>9</v>
      </c>
      <c r="N1100" s="9" t="str">
        <f t="shared" si="34"/>
        <v>200</v>
      </c>
      <c r="O1100" t="str">
        <f t="shared" si="33"/>
        <v>Z</v>
      </c>
    </row>
    <row r="1101" spans="1:15" x14ac:dyDescent="0.25">
      <c r="A1101" t="s">
        <v>208</v>
      </c>
      <c r="C1101">
        <v>6</v>
      </c>
      <c r="E1101">
        <v>3</v>
      </c>
      <c r="M1101">
        <v>3</v>
      </c>
      <c r="N1101" s="9">
        <f t="shared" si="34"/>
        <v>0.4330127018922193</v>
      </c>
      <c r="O1101" t="str">
        <f t="shared" si="33"/>
        <v>Z</v>
      </c>
    </row>
    <row r="1102" spans="1:15" x14ac:dyDescent="0.25">
      <c r="A1102" t="s">
        <v>1154</v>
      </c>
      <c r="G1102">
        <v>24</v>
      </c>
      <c r="N1102" s="9" t="str">
        <f t="shared" si="34"/>
        <v>200</v>
      </c>
      <c r="O1102" t="str">
        <f t="shared" si="33"/>
        <v>Z</v>
      </c>
    </row>
    <row r="1103" spans="1:15" x14ac:dyDescent="0.25">
      <c r="A1103" t="s">
        <v>1397</v>
      </c>
      <c r="I1103">
        <v>2</v>
      </c>
      <c r="K1103">
        <v>12</v>
      </c>
      <c r="L1103">
        <v>12</v>
      </c>
      <c r="N1103" s="9">
        <f t="shared" si="34"/>
        <v>0.66617338752649125</v>
      </c>
      <c r="O1103" t="str">
        <f t="shared" si="33"/>
        <v>Z</v>
      </c>
    </row>
    <row r="1104" spans="1:15" x14ac:dyDescent="0.25">
      <c r="A1104" t="s">
        <v>743</v>
      </c>
      <c r="D1104">
        <v>12</v>
      </c>
      <c r="N1104" s="9" t="str">
        <f t="shared" si="34"/>
        <v>200</v>
      </c>
      <c r="O1104" t="str">
        <f t="shared" si="33"/>
        <v>Z</v>
      </c>
    </row>
    <row r="1105" spans="1:15" x14ac:dyDescent="0.25">
      <c r="A1105" t="s">
        <v>1524</v>
      </c>
      <c r="J1105">
        <v>12</v>
      </c>
      <c r="N1105" s="9" t="str">
        <f t="shared" si="34"/>
        <v>200</v>
      </c>
      <c r="O1105" t="str">
        <f t="shared" si="33"/>
        <v>Z</v>
      </c>
    </row>
    <row r="1106" spans="1:15" x14ac:dyDescent="0.25">
      <c r="A1106" t="s">
        <v>149</v>
      </c>
      <c r="B1106">
        <v>16</v>
      </c>
      <c r="H1106">
        <v>8</v>
      </c>
      <c r="I1106">
        <v>8</v>
      </c>
      <c r="J1106">
        <v>8</v>
      </c>
      <c r="K1106">
        <v>24</v>
      </c>
      <c r="L1106">
        <v>24</v>
      </c>
      <c r="N1106" s="9">
        <f t="shared" si="34"/>
        <v>0.53628658922736816</v>
      </c>
      <c r="O1106" t="str">
        <f t="shared" si="33"/>
        <v>Z</v>
      </c>
    </row>
    <row r="1107" spans="1:15" x14ac:dyDescent="0.25">
      <c r="A1107" t="s">
        <v>1356</v>
      </c>
      <c r="I1107">
        <v>6</v>
      </c>
      <c r="K1107">
        <v>6</v>
      </c>
      <c r="N1107" s="9">
        <f t="shared" si="34"/>
        <v>0</v>
      </c>
      <c r="O1107" t="str">
        <f t="shared" si="33"/>
        <v>X</v>
      </c>
    </row>
    <row r="1108" spans="1:15" x14ac:dyDescent="0.25">
      <c r="A1108" t="s">
        <v>668</v>
      </c>
      <c r="C1108">
        <v>12</v>
      </c>
      <c r="E1108">
        <v>36</v>
      </c>
      <c r="F1108">
        <v>6</v>
      </c>
      <c r="N1108" s="9">
        <f t="shared" si="34"/>
        <v>0.88191710368819687</v>
      </c>
      <c r="O1108" t="str">
        <f t="shared" si="33"/>
        <v>Z</v>
      </c>
    </row>
    <row r="1109" spans="1:15" x14ac:dyDescent="0.25">
      <c r="A1109" t="s">
        <v>117</v>
      </c>
      <c r="C1109">
        <v>6</v>
      </c>
      <c r="D1109">
        <v>20</v>
      </c>
      <c r="F1109">
        <v>2</v>
      </c>
      <c r="H1109">
        <v>2</v>
      </c>
      <c r="I1109">
        <v>26</v>
      </c>
      <c r="J1109">
        <v>8</v>
      </c>
      <c r="K1109">
        <v>12</v>
      </c>
      <c r="L1109">
        <v>42</v>
      </c>
      <c r="M1109">
        <v>4</v>
      </c>
      <c r="N1109" s="9">
        <f t="shared" si="34"/>
        <v>0.99461057784377138</v>
      </c>
      <c r="O1109" t="str">
        <f t="shared" si="33"/>
        <v>Z</v>
      </c>
    </row>
    <row r="1110" spans="1:15" x14ac:dyDescent="0.25">
      <c r="A1110" t="s">
        <v>1527</v>
      </c>
      <c r="J1110">
        <v>24</v>
      </c>
      <c r="N1110" s="9" t="str">
        <f t="shared" si="34"/>
        <v>200</v>
      </c>
      <c r="O1110" t="str">
        <f t="shared" si="33"/>
        <v>Z</v>
      </c>
    </row>
    <row r="1111" spans="1:15" x14ac:dyDescent="0.25">
      <c r="A1111" t="s">
        <v>903</v>
      </c>
      <c r="E1111">
        <v>12</v>
      </c>
      <c r="F1111">
        <v>12</v>
      </c>
      <c r="G1111">
        <v>12</v>
      </c>
      <c r="H1111">
        <v>12</v>
      </c>
      <c r="N1111" s="9">
        <f t="shared" si="34"/>
        <v>0</v>
      </c>
      <c r="O1111" t="str">
        <f t="shared" si="33"/>
        <v>X</v>
      </c>
    </row>
    <row r="1112" spans="1:15" x14ac:dyDescent="0.25">
      <c r="A1112" t="s">
        <v>1337</v>
      </c>
      <c r="I1112">
        <v>2</v>
      </c>
      <c r="J1112">
        <v>4</v>
      </c>
      <c r="K1112">
        <v>2</v>
      </c>
      <c r="N1112" s="9">
        <f t="shared" si="34"/>
        <v>0.43301270189221941</v>
      </c>
      <c r="O1112" t="str">
        <f t="shared" si="33"/>
        <v>Z</v>
      </c>
    </row>
    <row r="1113" spans="1:15" x14ac:dyDescent="0.25">
      <c r="A1113" t="s">
        <v>945</v>
      </c>
      <c r="F1113">
        <v>6</v>
      </c>
      <c r="G1113">
        <v>12</v>
      </c>
      <c r="N1113" s="9">
        <f t="shared" si="34"/>
        <v>0.47140452079103162</v>
      </c>
      <c r="O1113" t="str">
        <f t="shared" ref="O1113:O1176" si="35">IFERROR(IF(N1113&lt;$C$3,$B$3,IF(N1113&lt;$C$4,$B$4,$B$5)),"-")</f>
        <v>Z</v>
      </c>
    </row>
    <row r="1114" spans="1:15" x14ac:dyDescent="0.25">
      <c r="A1114" t="s">
        <v>262</v>
      </c>
      <c r="D1114">
        <v>48</v>
      </c>
      <c r="E1114">
        <v>48</v>
      </c>
      <c r="F1114">
        <v>48</v>
      </c>
      <c r="G1114">
        <v>48</v>
      </c>
      <c r="N1114" s="9">
        <f t="shared" ref="N1114:N1177" si="36">IFERROR(_xlfn.STDEV.S(B1114:M1114)/AVERAGE(B1114:M1114),"200")</f>
        <v>0</v>
      </c>
      <c r="O1114" t="str">
        <f t="shared" si="35"/>
        <v>X</v>
      </c>
    </row>
    <row r="1115" spans="1:15" x14ac:dyDescent="0.25">
      <c r="A1115" t="s">
        <v>261</v>
      </c>
      <c r="D1115">
        <v>48</v>
      </c>
      <c r="N1115" s="9" t="str">
        <f t="shared" si="36"/>
        <v>200</v>
      </c>
      <c r="O1115" t="str">
        <f t="shared" si="35"/>
        <v>Z</v>
      </c>
    </row>
    <row r="1116" spans="1:15" x14ac:dyDescent="0.25">
      <c r="A1116" t="s">
        <v>1327</v>
      </c>
      <c r="I1116">
        <v>4</v>
      </c>
      <c r="J1116">
        <v>6</v>
      </c>
      <c r="N1116" s="9">
        <f t="shared" si="36"/>
        <v>0.28284271247461901</v>
      </c>
      <c r="O1116" t="str">
        <f t="shared" si="35"/>
        <v>Y</v>
      </c>
    </row>
    <row r="1117" spans="1:15" x14ac:dyDescent="0.25">
      <c r="A1117" t="s">
        <v>1768</v>
      </c>
      <c r="L1117">
        <v>2</v>
      </c>
      <c r="N1117" s="9" t="str">
        <f t="shared" si="36"/>
        <v>200</v>
      </c>
      <c r="O1117" t="str">
        <f t="shared" si="35"/>
        <v>Z</v>
      </c>
    </row>
    <row r="1118" spans="1:15" x14ac:dyDescent="0.25">
      <c r="A1118" t="s">
        <v>331</v>
      </c>
      <c r="B1118">
        <v>6</v>
      </c>
      <c r="D1118">
        <v>3</v>
      </c>
      <c r="E1118">
        <v>6</v>
      </c>
      <c r="H1118">
        <v>3</v>
      </c>
      <c r="N1118" s="9">
        <f t="shared" si="36"/>
        <v>0.38490017945975047</v>
      </c>
      <c r="O1118" t="str">
        <f t="shared" si="35"/>
        <v>Z</v>
      </c>
    </row>
    <row r="1119" spans="1:15" x14ac:dyDescent="0.25">
      <c r="A1119" t="s">
        <v>1341</v>
      </c>
      <c r="I1119">
        <v>6</v>
      </c>
      <c r="N1119" s="9" t="str">
        <f t="shared" si="36"/>
        <v>200</v>
      </c>
      <c r="O1119" t="str">
        <f t="shared" si="35"/>
        <v>Z</v>
      </c>
    </row>
    <row r="1120" spans="1:15" x14ac:dyDescent="0.25">
      <c r="A1120" t="s">
        <v>132</v>
      </c>
      <c r="B1120">
        <v>80</v>
      </c>
      <c r="D1120">
        <v>16</v>
      </c>
      <c r="G1120">
        <v>8</v>
      </c>
      <c r="H1120">
        <v>16</v>
      </c>
      <c r="I1120">
        <v>16</v>
      </c>
      <c r="J1120">
        <v>40</v>
      </c>
      <c r="K1120">
        <v>24</v>
      </c>
      <c r="L1120">
        <v>16</v>
      </c>
      <c r="N1120" s="9">
        <f t="shared" si="36"/>
        <v>0.86656264920944936</v>
      </c>
      <c r="O1120" t="str">
        <f t="shared" si="35"/>
        <v>Z</v>
      </c>
    </row>
    <row r="1121" spans="1:15" x14ac:dyDescent="0.25">
      <c r="A1121" t="s">
        <v>336</v>
      </c>
      <c r="B1121">
        <v>3</v>
      </c>
      <c r="D1121">
        <v>3</v>
      </c>
      <c r="E1121">
        <v>12</v>
      </c>
      <c r="F1121">
        <v>3</v>
      </c>
      <c r="I1121">
        <v>18</v>
      </c>
      <c r="J1121">
        <v>6</v>
      </c>
      <c r="K1121">
        <v>21</v>
      </c>
      <c r="N1121" s="9">
        <f t="shared" si="36"/>
        <v>0.80972055853862945</v>
      </c>
      <c r="O1121" t="str">
        <f t="shared" si="35"/>
        <v>Z</v>
      </c>
    </row>
    <row r="1122" spans="1:15" x14ac:dyDescent="0.25">
      <c r="A1122" t="s">
        <v>578</v>
      </c>
      <c r="B1122">
        <v>1</v>
      </c>
      <c r="D1122">
        <v>13</v>
      </c>
      <c r="F1122">
        <v>6</v>
      </c>
      <c r="G1122">
        <v>1</v>
      </c>
      <c r="H1122">
        <v>1</v>
      </c>
      <c r="I1122">
        <v>1</v>
      </c>
      <c r="J1122">
        <v>4</v>
      </c>
      <c r="K1122">
        <v>8</v>
      </c>
      <c r="N1122" s="9">
        <f t="shared" si="36"/>
        <v>1.0070306783668566</v>
      </c>
      <c r="O1122" t="str">
        <f t="shared" si="35"/>
        <v>Z</v>
      </c>
    </row>
    <row r="1123" spans="1:15" x14ac:dyDescent="0.25">
      <c r="A1123" t="s">
        <v>99</v>
      </c>
      <c r="B1123">
        <v>30</v>
      </c>
      <c r="D1123">
        <v>20</v>
      </c>
      <c r="E1123">
        <v>50</v>
      </c>
      <c r="F1123">
        <v>130</v>
      </c>
      <c r="G1123">
        <v>80</v>
      </c>
      <c r="H1123">
        <v>30</v>
      </c>
      <c r="I1123">
        <v>20</v>
      </c>
      <c r="J1123">
        <v>70</v>
      </c>
      <c r="K1123">
        <v>50</v>
      </c>
      <c r="L1123">
        <v>50</v>
      </c>
      <c r="M1123">
        <v>10</v>
      </c>
      <c r="N1123" s="9">
        <f t="shared" si="36"/>
        <v>0.70243550441309721</v>
      </c>
      <c r="O1123" t="str">
        <f t="shared" si="35"/>
        <v>Z</v>
      </c>
    </row>
    <row r="1124" spans="1:15" x14ac:dyDescent="0.25">
      <c r="A1124" t="s">
        <v>308</v>
      </c>
      <c r="B1124">
        <v>18</v>
      </c>
      <c r="G1124">
        <v>14</v>
      </c>
      <c r="H1124">
        <v>24</v>
      </c>
      <c r="J1124">
        <v>48</v>
      </c>
      <c r="K1124">
        <v>30</v>
      </c>
      <c r="L1124">
        <v>12</v>
      </c>
      <c r="N1124" s="9">
        <f t="shared" si="36"/>
        <v>0.54869811286853432</v>
      </c>
      <c r="O1124" t="str">
        <f t="shared" si="35"/>
        <v>Z</v>
      </c>
    </row>
    <row r="1125" spans="1:15" x14ac:dyDescent="0.25">
      <c r="A1125" t="s">
        <v>125</v>
      </c>
      <c r="B1125">
        <v>70</v>
      </c>
      <c r="D1125">
        <v>40</v>
      </c>
      <c r="E1125">
        <v>16</v>
      </c>
      <c r="F1125">
        <v>72</v>
      </c>
      <c r="G1125">
        <v>24</v>
      </c>
      <c r="H1125">
        <v>64</v>
      </c>
      <c r="I1125">
        <v>8</v>
      </c>
      <c r="J1125">
        <v>56</v>
      </c>
      <c r="K1125">
        <v>16</v>
      </c>
      <c r="L1125">
        <v>24</v>
      </c>
      <c r="N1125" s="9">
        <f t="shared" si="36"/>
        <v>0.63004846133272185</v>
      </c>
      <c r="O1125" t="str">
        <f t="shared" si="35"/>
        <v>Z</v>
      </c>
    </row>
    <row r="1126" spans="1:15" x14ac:dyDescent="0.25">
      <c r="A1126" t="s">
        <v>877</v>
      </c>
      <c r="E1126">
        <v>40</v>
      </c>
      <c r="G1126">
        <v>20</v>
      </c>
      <c r="N1126" s="9">
        <f t="shared" si="36"/>
        <v>0.47140452079103168</v>
      </c>
      <c r="O1126" t="str">
        <f t="shared" si="35"/>
        <v>Z</v>
      </c>
    </row>
    <row r="1127" spans="1:15" x14ac:dyDescent="0.25">
      <c r="A1127" t="s">
        <v>79</v>
      </c>
      <c r="B1127">
        <v>4</v>
      </c>
      <c r="C1127">
        <v>6</v>
      </c>
      <c r="D1127">
        <v>4</v>
      </c>
      <c r="E1127">
        <v>18</v>
      </c>
      <c r="G1127">
        <v>4</v>
      </c>
      <c r="H1127">
        <v>6</v>
      </c>
      <c r="I1127">
        <v>12</v>
      </c>
      <c r="J1127">
        <v>4</v>
      </c>
      <c r="K1127">
        <v>26</v>
      </c>
      <c r="L1127">
        <v>8</v>
      </c>
      <c r="M1127">
        <v>6</v>
      </c>
      <c r="N1127" s="9">
        <f t="shared" si="36"/>
        <v>0.79915615637103288</v>
      </c>
      <c r="O1127" t="str">
        <f t="shared" si="35"/>
        <v>Z</v>
      </c>
    </row>
    <row r="1128" spans="1:15" x14ac:dyDescent="0.25">
      <c r="A1128" t="s">
        <v>597</v>
      </c>
      <c r="B1128">
        <v>6</v>
      </c>
      <c r="E1128">
        <v>6</v>
      </c>
      <c r="N1128" s="9">
        <f t="shared" si="36"/>
        <v>0</v>
      </c>
      <c r="O1128" t="str">
        <f t="shared" si="35"/>
        <v>X</v>
      </c>
    </row>
    <row r="1129" spans="1:15" x14ac:dyDescent="0.25">
      <c r="A1129" t="s">
        <v>369</v>
      </c>
      <c r="B1129">
        <v>10</v>
      </c>
      <c r="D1129">
        <v>10</v>
      </c>
      <c r="E1129">
        <v>10</v>
      </c>
      <c r="F1129">
        <v>60</v>
      </c>
      <c r="H1129">
        <v>10</v>
      </c>
      <c r="I1129">
        <v>20</v>
      </c>
      <c r="J1129">
        <v>60</v>
      </c>
      <c r="K1129">
        <v>20</v>
      </c>
      <c r="L1129">
        <v>60</v>
      </c>
      <c r="M1129">
        <v>10</v>
      </c>
      <c r="N1129" s="9">
        <f t="shared" si="36"/>
        <v>0.85622424120492358</v>
      </c>
      <c r="O1129" t="str">
        <f t="shared" si="35"/>
        <v>Z</v>
      </c>
    </row>
    <row r="1130" spans="1:15" x14ac:dyDescent="0.25">
      <c r="A1130" t="s">
        <v>368</v>
      </c>
      <c r="B1130">
        <v>6</v>
      </c>
      <c r="C1130">
        <v>6</v>
      </c>
      <c r="E1130">
        <v>6</v>
      </c>
      <c r="N1130" s="9">
        <f t="shared" si="36"/>
        <v>0</v>
      </c>
      <c r="O1130" t="str">
        <f t="shared" si="35"/>
        <v>X</v>
      </c>
    </row>
    <row r="1131" spans="1:15" x14ac:dyDescent="0.25">
      <c r="A1131" t="s">
        <v>363</v>
      </c>
      <c r="B1131">
        <v>6</v>
      </c>
      <c r="E1131">
        <v>12</v>
      </c>
      <c r="F1131">
        <v>48</v>
      </c>
      <c r="G1131">
        <v>6</v>
      </c>
      <c r="I1131">
        <v>12</v>
      </c>
      <c r="K1131">
        <v>24</v>
      </c>
      <c r="N1131" s="9">
        <f t="shared" si="36"/>
        <v>0.89442719099991586</v>
      </c>
      <c r="O1131" t="str">
        <f t="shared" si="35"/>
        <v>Z</v>
      </c>
    </row>
    <row r="1132" spans="1:15" x14ac:dyDescent="0.25">
      <c r="A1132" t="s">
        <v>455</v>
      </c>
      <c r="B1132">
        <v>15</v>
      </c>
      <c r="D1132">
        <v>5</v>
      </c>
      <c r="E1132">
        <v>15</v>
      </c>
      <c r="F1132">
        <v>65</v>
      </c>
      <c r="G1132">
        <v>25</v>
      </c>
      <c r="J1132">
        <v>5</v>
      </c>
      <c r="K1132">
        <v>5</v>
      </c>
      <c r="N1132" s="9">
        <f t="shared" si="36"/>
        <v>1.1143984292737539</v>
      </c>
      <c r="O1132" t="str">
        <f t="shared" si="35"/>
        <v>Z</v>
      </c>
    </row>
    <row r="1133" spans="1:15" x14ac:dyDescent="0.25">
      <c r="A1133" t="s">
        <v>133</v>
      </c>
      <c r="B1133">
        <v>32</v>
      </c>
      <c r="D1133">
        <v>64</v>
      </c>
      <c r="F1133">
        <v>24</v>
      </c>
      <c r="G1133">
        <v>8</v>
      </c>
      <c r="H1133">
        <v>56</v>
      </c>
      <c r="I1133">
        <v>8</v>
      </c>
      <c r="J1133">
        <v>24</v>
      </c>
      <c r="K1133">
        <v>48</v>
      </c>
      <c r="L1133">
        <v>8</v>
      </c>
      <c r="N1133" s="9">
        <f t="shared" si="36"/>
        <v>0.71000633556313597</v>
      </c>
      <c r="O1133" t="str">
        <f t="shared" si="35"/>
        <v>Z</v>
      </c>
    </row>
    <row r="1134" spans="1:15" x14ac:dyDescent="0.25">
      <c r="A1134" t="s">
        <v>800</v>
      </c>
      <c r="D1134">
        <v>8</v>
      </c>
      <c r="M1134">
        <v>4</v>
      </c>
      <c r="N1134" s="9">
        <f t="shared" si="36"/>
        <v>0.47140452079103173</v>
      </c>
      <c r="O1134" t="str">
        <f t="shared" si="35"/>
        <v>Z</v>
      </c>
    </row>
    <row r="1135" spans="1:15" x14ac:dyDescent="0.25">
      <c r="A1135" t="s">
        <v>321</v>
      </c>
      <c r="B1135">
        <v>18</v>
      </c>
      <c r="D1135">
        <v>6</v>
      </c>
      <c r="E1135">
        <v>6</v>
      </c>
      <c r="F1135">
        <v>18</v>
      </c>
      <c r="I1135">
        <v>6</v>
      </c>
      <c r="N1135" s="9">
        <f t="shared" si="36"/>
        <v>0.60858061945018449</v>
      </c>
      <c r="O1135" t="str">
        <f t="shared" si="35"/>
        <v>Z</v>
      </c>
    </row>
    <row r="1136" spans="1:15" x14ac:dyDescent="0.25">
      <c r="A1136" t="s">
        <v>362</v>
      </c>
      <c r="B1136">
        <v>26</v>
      </c>
      <c r="C1136">
        <v>10</v>
      </c>
      <c r="D1136">
        <v>2</v>
      </c>
      <c r="I1136">
        <v>3</v>
      </c>
      <c r="K1136">
        <v>3</v>
      </c>
      <c r="L1136">
        <v>13</v>
      </c>
      <c r="N1136" s="9">
        <f t="shared" si="36"/>
        <v>0.97104906574726835</v>
      </c>
      <c r="O1136" t="str">
        <f t="shared" si="35"/>
        <v>Z</v>
      </c>
    </row>
    <row r="1137" spans="1:15" x14ac:dyDescent="0.25">
      <c r="A1137" t="s">
        <v>123</v>
      </c>
      <c r="B1137">
        <v>10</v>
      </c>
      <c r="C1137">
        <v>10</v>
      </c>
      <c r="D1137">
        <v>10</v>
      </c>
      <c r="H1137">
        <v>10</v>
      </c>
      <c r="I1137">
        <v>30</v>
      </c>
      <c r="J1137">
        <v>10</v>
      </c>
      <c r="K1137">
        <v>10</v>
      </c>
      <c r="L1137">
        <v>10</v>
      </c>
      <c r="N1137" s="9">
        <f t="shared" si="36"/>
        <v>0.56568542494923801</v>
      </c>
      <c r="O1137" t="str">
        <f t="shared" si="35"/>
        <v>Z</v>
      </c>
    </row>
    <row r="1138" spans="1:15" x14ac:dyDescent="0.25">
      <c r="A1138" t="s">
        <v>985</v>
      </c>
      <c r="F1138">
        <v>48</v>
      </c>
      <c r="G1138">
        <v>6</v>
      </c>
      <c r="I1138">
        <v>6</v>
      </c>
      <c r="J1138">
        <v>6</v>
      </c>
      <c r="K1138">
        <v>12</v>
      </c>
      <c r="L1138">
        <v>6</v>
      </c>
      <c r="N1138" s="9">
        <f t="shared" si="36"/>
        <v>1.2020390838835788</v>
      </c>
      <c r="O1138" t="str">
        <f t="shared" si="35"/>
        <v>Z</v>
      </c>
    </row>
    <row r="1139" spans="1:15" x14ac:dyDescent="0.25">
      <c r="A1139" t="s">
        <v>794</v>
      </c>
      <c r="D1139">
        <v>12</v>
      </c>
      <c r="F1139">
        <v>6</v>
      </c>
      <c r="K1139">
        <v>6</v>
      </c>
      <c r="L1139">
        <v>6</v>
      </c>
      <c r="N1139" s="9">
        <f t="shared" si="36"/>
        <v>0.4</v>
      </c>
      <c r="O1139" t="str">
        <f t="shared" si="35"/>
        <v>Z</v>
      </c>
    </row>
    <row r="1140" spans="1:15" x14ac:dyDescent="0.25">
      <c r="A1140" t="s">
        <v>370</v>
      </c>
      <c r="B1140">
        <v>8</v>
      </c>
      <c r="D1140">
        <v>4</v>
      </c>
      <c r="N1140" s="9">
        <f t="shared" si="36"/>
        <v>0.47140452079103173</v>
      </c>
      <c r="O1140" t="str">
        <f t="shared" si="35"/>
        <v>Z</v>
      </c>
    </row>
    <row r="1141" spans="1:15" x14ac:dyDescent="0.25">
      <c r="A1141" t="s">
        <v>699</v>
      </c>
      <c r="C1141">
        <v>6</v>
      </c>
      <c r="D1141">
        <v>12</v>
      </c>
      <c r="E1141">
        <v>12</v>
      </c>
      <c r="F1141">
        <v>6</v>
      </c>
      <c r="K1141">
        <v>30</v>
      </c>
      <c r="L1141">
        <v>6</v>
      </c>
      <c r="M1141">
        <v>6</v>
      </c>
      <c r="N1141" s="9">
        <f t="shared" si="36"/>
        <v>0.78822698199689223</v>
      </c>
      <c r="O1141" t="str">
        <f t="shared" si="35"/>
        <v>Z</v>
      </c>
    </row>
    <row r="1142" spans="1:15" x14ac:dyDescent="0.25">
      <c r="A1142" t="s">
        <v>231</v>
      </c>
      <c r="B1142">
        <v>96</v>
      </c>
      <c r="E1142">
        <v>12</v>
      </c>
      <c r="I1142">
        <v>24</v>
      </c>
      <c r="K1142">
        <v>60</v>
      </c>
      <c r="L1142">
        <v>36</v>
      </c>
      <c r="N1142" s="9">
        <f t="shared" si="36"/>
        <v>0.73023352239534778</v>
      </c>
      <c r="O1142" t="str">
        <f t="shared" si="35"/>
        <v>Z</v>
      </c>
    </row>
    <row r="1143" spans="1:15" x14ac:dyDescent="0.25">
      <c r="A1143" t="s">
        <v>621</v>
      </c>
      <c r="B1143">
        <v>4</v>
      </c>
      <c r="M1143">
        <v>12</v>
      </c>
      <c r="N1143" s="9">
        <f t="shared" si="36"/>
        <v>0.70710678118654757</v>
      </c>
      <c r="O1143" t="str">
        <f t="shared" si="35"/>
        <v>Z</v>
      </c>
    </row>
    <row r="1144" spans="1:15" x14ac:dyDescent="0.25">
      <c r="A1144" t="s">
        <v>1198</v>
      </c>
      <c r="H1144">
        <v>36</v>
      </c>
      <c r="I1144">
        <v>36</v>
      </c>
      <c r="K1144">
        <v>36</v>
      </c>
      <c r="L1144">
        <v>36</v>
      </c>
      <c r="N1144" s="9">
        <f t="shared" si="36"/>
        <v>0</v>
      </c>
      <c r="O1144" t="str">
        <f t="shared" si="35"/>
        <v>X</v>
      </c>
    </row>
    <row r="1145" spans="1:15" x14ac:dyDescent="0.25">
      <c r="A1145" t="s">
        <v>207</v>
      </c>
      <c r="B1145">
        <v>9</v>
      </c>
      <c r="C1145">
        <v>48</v>
      </c>
      <c r="F1145">
        <v>48</v>
      </c>
      <c r="H1145">
        <v>33</v>
      </c>
      <c r="I1145">
        <v>15</v>
      </c>
      <c r="J1145">
        <v>18</v>
      </c>
      <c r="K1145">
        <v>3</v>
      </c>
      <c r="L1145">
        <v>18</v>
      </c>
      <c r="N1145" s="9">
        <f t="shared" si="36"/>
        <v>0.71339229840850649</v>
      </c>
      <c r="O1145" t="str">
        <f t="shared" si="35"/>
        <v>Z</v>
      </c>
    </row>
    <row r="1146" spans="1:15" x14ac:dyDescent="0.25">
      <c r="A1146" t="s">
        <v>394</v>
      </c>
      <c r="B1146">
        <v>25</v>
      </c>
      <c r="C1146">
        <v>25</v>
      </c>
      <c r="G1146">
        <v>25</v>
      </c>
      <c r="H1146">
        <v>75</v>
      </c>
      <c r="I1146">
        <v>25</v>
      </c>
      <c r="J1146">
        <v>150</v>
      </c>
      <c r="L1146">
        <v>25</v>
      </c>
      <c r="M1146">
        <v>25</v>
      </c>
      <c r="N1146" s="9">
        <f t="shared" si="36"/>
        <v>0.96411815122619149</v>
      </c>
      <c r="O1146" t="str">
        <f t="shared" si="35"/>
        <v>Z</v>
      </c>
    </row>
    <row r="1147" spans="1:15" x14ac:dyDescent="0.25">
      <c r="A1147" t="s">
        <v>1379</v>
      </c>
      <c r="I1147">
        <v>72</v>
      </c>
      <c r="K1147">
        <v>144</v>
      </c>
      <c r="L1147">
        <v>168</v>
      </c>
      <c r="N1147" s="9">
        <f t="shared" si="36"/>
        <v>0.39031237489989989</v>
      </c>
      <c r="O1147" t="str">
        <f t="shared" si="35"/>
        <v>Z</v>
      </c>
    </row>
    <row r="1148" spans="1:15" x14ac:dyDescent="0.25">
      <c r="A1148" t="s">
        <v>1272</v>
      </c>
      <c r="H1148">
        <v>2</v>
      </c>
      <c r="N1148" s="9" t="str">
        <f t="shared" si="36"/>
        <v>200</v>
      </c>
      <c r="O1148" t="str">
        <f t="shared" si="35"/>
        <v>Z</v>
      </c>
    </row>
    <row r="1149" spans="1:15" x14ac:dyDescent="0.25">
      <c r="A1149" t="s">
        <v>448</v>
      </c>
      <c r="B1149">
        <v>24</v>
      </c>
      <c r="D1149">
        <v>24</v>
      </c>
      <c r="E1149">
        <v>12</v>
      </c>
      <c r="F1149">
        <v>12</v>
      </c>
      <c r="G1149">
        <v>12</v>
      </c>
      <c r="H1149">
        <v>12</v>
      </c>
      <c r="J1149">
        <v>24</v>
      </c>
      <c r="K1149">
        <v>36</v>
      </c>
      <c r="L1149">
        <v>24</v>
      </c>
      <c r="N1149" s="9">
        <f t="shared" si="36"/>
        <v>0.42426406871192845</v>
      </c>
      <c r="O1149" t="str">
        <f t="shared" si="35"/>
        <v>Z</v>
      </c>
    </row>
    <row r="1150" spans="1:15" x14ac:dyDescent="0.25">
      <c r="A1150" t="s">
        <v>1409</v>
      </c>
      <c r="I1150">
        <v>10</v>
      </c>
      <c r="J1150">
        <v>20</v>
      </c>
      <c r="L1150">
        <v>10</v>
      </c>
      <c r="N1150" s="9">
        <f t="shared" si="36"/>
        <v>0.43301270189221919</v>
      </c>
      <c r="O1150" t="str">
        <f t="shared" si="35"/>
        <v>Z</v>
      </c>
    </row>
    <row r="1151" spans="1:15" x14ac:dyDescent="0.25">
      <c r="A1151" t="s">
        <v>615</v>
      </c>
      <c r="B1151">
        <v>6</v>
      </c>
      <c r="C1151">
        <v>120</v>
      </c>
      <c r="E1151">
        <v>12</v>
      </c>
      <c r="J1151">
        <v>6</v>
      </c>
      <c r="L1151">
        <v>12</v>
      </c>
      <c r="N1151" s="9">
        <f t="shared" si="36"/>
        <v>1.593951214238623</v>
      </c>
      <c r="O1151" t="str">
        <f t="shared" si="35"/>
        <v>Z</v>
      </c>
    </row>
    <row r="1152" spans="1:15" x14ac:dyDescent="0.25">
      <c r="A1152" t="s">
        <v>1548</v>
      </c>
      <c r="J1152">
        <v>12</v>
      </c>
      <c r="N1152" s="9" t="str">
        <f t="shared" si="36"/>
        <v>200</v>
      </c>
      <c r="O1152" t="str">
        <f t="shared" si="35"/>
        <v>Z</v>
      </c>
    </row>
    <row r="1153" spans="1:15" x14ac:dyDescent="0.25">
      <c r="A1153" t="s">
        <v>274</v>
      </c>
      <c r="B1153">
        <v>24</v>
      </c>
      <c r="C1153">
        <v>12</v>
      </c>
      <c r="D1153">
        <v>24</v>
      </c>
      <c r="E1153">
        <v>12</v>
      </c>
      <c r="F1153">
        <v>24</v>
      </c>
      <c r="G1153">
        <v>12</v>
      </c>
      <c r="H1153">
        <v>24</v>
      </c>
      <c r="I1153">
        <v>24</v>
      </c>
      <c r="J1153">
        <v>12</v>
      </c>
      <c r="K1153">
        <v>60</v>
      </c>
      <c r="L1153">
        <v>36</v>
      </c>
      <c r="N1153" s="9">
        <f t="shared" si="36"/>
        <v>0.59160797830996159</v>
      </c>
      <c r="O1153" t="str">
        <f t="shared" si="35"/>
        <v>Z</v>
      </c>
    </row>
    <row r="1154" spans="1:15" x14ac:dyDescent="0.25">
      <c r="A1154" t="s">
        <v>1010</v>
      </c>
      <c r="F1154">
        <v>12</v>
      </c>
      <c r="N1154" s="9" t="str">
        <f t="shared" si="36"/>
        <v>200</v>
      </c>
      <c r="O1154" t="str">
        <f t="shared" si="35"/>
        <v>Z</v>
      </c>
    </row>
    <row r="1155" spans="1:15" x14ac:dyDescent="0.25">
      <c r="A1155" t="s">
        <v>145</v>
      </c>
      <c r="B1155">
        <v>48</v>
      </c>
      <c r="C1155">
        <v>24</v>
      </c>
      <c r="D1155">
        <v>36</v>
      </c>
      <c r="E1155">
        <v>36</v>
      </c>
      <c r="F1155">
        <v>108</v>
      </c>
      <c r="G1155">
        <v>17</v>
      </c>
      <c r="H1155">
        <v>36</v>
      </c>
      <c r="I1155">
        <v>48</v>
      </c>
      <c r="J1155">
        <v>84</v>
      </c>
      <c r="K1155">
        <v>72</v>
      </c>
      <c r="L1155">
        <v>51</v>
      </c>
      <c r="M1155">
        <v>60</v>
      </c>
      <c r="N1155" s="9">
        <f t="shared" si="36"/>
        <v>0.50311300337327503</v>
      </c>
      <c r="O1155" t="str">
        <f t="shared" si="35"/>
        <v>Z</v>
      </c>
    </row>
    <row r="1156" spans="1:15" x14ac:dyDescent="0.25">
      <c r="A1156" t="s">
        <v>1150</v>
      </c>
      <c r="G1156">
        <v>16</v>
      </c>
      <c r="H1156">
        <v>32</v>
      </c>
      <c r="I1156">
        <v>24</v>
      </c>
      <c r="J1156">
        <v>24</v>
      </c>
      <c r="K1156">
        <v>40</v>
      </c>
      <c r="N1156" s="9">
        <f t="shared" si="36"/>
        <v>0.33534571326445245</v>
      </c>
      <c r="O1156" t="str">
        <f t="shared" si="35"/>
        <v>Z</v>
      </c>
    </row>
    <row r="1157" spans="1:15" x14ac:dyDescent="0.25">
      <c r="A1157" t="s">
        <v>706</v>
      </c>
      <c r="D1157">
        <v>10</v>
      </c>
      <c r="K1157">
        <v>8</v>
      </c>
      <c r="L1157">
        <v>24</v>
      </c>
      <c r="N1157" s="9">
        <f t="shared" si="36"/>
        <v>0.62269984907723919</v>
      </c>
      <c r="O1157" t="str">
        <f t="shared" si="35"/>
        <v>Z</v>
      </c>
    </row>
    <row r="1158" spans="1:15" x14ac:dyDescent="0.25">
      <c r="A1158" t="s">
        <v>640</v>
      </c>
      <c r="C1158">
        <v>12</v>
      </c>
      <c r="N1158" s="9" t="str">
        <f t="shared" si="36"/>
        <v>200</v>
      </c>
      <c r="O1158" t="str">
        <f t="shared" si="35"/>
        <v>Z</v>
      </c>
    </row>
    <row r="1159" spans="1:15" x14ac:dyDescent="0.25">
      <c r="A1159" t="s">
        <v>1015</v>
      </c>
      <c r="F1159">
        <v>12</v>
      </c>
      <c r="N1159" s="9" t="str">
        <f t="shared" si="36"/>
        <v>200</v>
      </c>
      <c r="O1159" t="str">
        <f t="shared" si="35"/>
        <v>Z</v>
      </c>
    </row>
    <row r="1160" spans="1:15" x14ac:dyDescent="0.25">
      <c r="A1160" t="s">
        <v>100</v>
      </c>
      <c r="B1160">
        <v>107</v>
      </c>
      <c r="C1160">
        <v>33</v>
      </c>
      <c r="D1160">
        <v>65</v>
      </c>
      <c r="E1160">
        <v>39</v>
      </c>
      <c r="F1160">
        <v>36</v>
      </c>
      <c r="G1160">
        <v>4</v>
      </c>
      <c r="H1160">
        <v>61</v>
      </c>
      <c r="I1160">
        <v>66</v>
      </c>
      <c r="J1160">
        <v>7</v>
      </c>
      <c r="K1160">
        <v>123</v>
      </c>
      <c r="L1160">
        <v>110</v>
      </c>
      <c r="M1160">
        <v>68</v>
      </c>
      <c r="N1160" s="9">
        <f t="shared" si="36"/>
        <v>0.64629541657817646</v>
      </c>
      <c r="O1160" t="str">
        <f t="shared" si="35"/>
        <v>Z</v>
      </c>
    </row>
    <row r="1161" spans="1:15" x14ac:dyDescent="0.25">
      <c r="A1161" t="s">
        <v>996</v>
      </c>
      <c r="F1161">
        <v>6</v>
      </c>
      <c r="H1161">
        <v>8</v>
      </c>
      <c r="J1161">
        <v>4</v>
      </c>
      <c r="M1161">
        <v>4</v>
      </c>
      <c r="N1161" s="9">
        <f t="shared" si="36"/>
        <v>0.34815531191139565</v>
      </c>
      <c r="O1161" t="str">
        <f t="shared" si="35"/>
        <v>Z</v>
      </c>
    </row>
    <row r="1162" spans="1:15" x14ac:dyDescent="0.25">
      <c r="A1162" t="s">
        <v>997</v>
      </c>
      <c r="F1162">
        <v>6</v>
      </c>
      <c r="H1162">
        <v>8</v>
      </c>
      <c r="I1162">
        <v>12</v>
      </c>
      <c r="L1162">
        <v>16</v>
      </c>
      <c r="M1162">
        <v>8</v>
      </c>
      <c r="N1162" s="9">
        <f t="shared" si="36"/>
        <v>0.4</v>
      </c>
      <c r="O1162" t="str">
        <f t="shared" si="35"/>
        <v>Z</v>
      </c>
    </row>
    <row r="1163" spans="1:15" x14ac:dyDescent="0.25">
      <c r="A1163" t="s">
        <v>1017</v>
      </c>
      <c r="F1163">
        <v>12</v>
      </c>
      <c r="I1163">
        <v>12</v>
      </c>
      <c r="M1163">
        <v>12</v>
      </c>
      <c r="N1163" s="9">
        <f t="shared" si="36"/>
        <v>0</v>
      </c>
      <c r="O1163" t="str">
        <f t="shared" si="35"/>
        <v>X</v>
      </c>
    </row>
    <row r="1164" spans="1:15" x14ac:dyDescent="0.25">
      <c r="A1164" t="s">
        <v>1018</v>
      </c>
      <c r="F1164">
        <v>12</v>
      </c>
      <c r="I1164">
        <v>12</v>
      </c>
      <c r="M1164">
        <v>12</v>
      </c>
      <c r="N1164" s="9">
        <f t="shared" si="36"/>
        <v>0</v>
      </c>
      <c r="O1164" t="str">
        <f t="shared" si="35"/>
        <v>X</v>
      </c>
    </row>
    <row r="1165" spans="1:15" x14ac:dyDescent="0.25">
      <c r="A1165" t="s">
        <v>1000</v>
      </c>
      <c r="F1165">
        <v>24</v>
      </c>
      <c r="I1165">
        <v>12</v>
      </c>
      <c r="M1165">
        <v>12</v>
      </c>
      <c r="N1165" s="9">
        <f t="shared" si="36"/>
        <v>0.4330127018922193</v>
      </c>
      <c r="O1165" t="str">
        <f t="shared" si="35"/>
        <v>Z</v>
      </c>
    </row>
    <row r="1166" spans="1:15" x14ac:dyDescent="0.25">
      <c r="A1166" t="s">
        <v>1014</v>
      </c>
      <c r="F1166">
        <v>12</v>
      </c>
      <c r="K1166">
        <v>24</v>
      </c>
      <c r="L1166">
        <v>2</v>
      </c>
      <c r="N1166" s="9">
        <f t="shared" si="36"/>
        <v>0.86961640220306879</v>
      </c>
      <c r="O1166" t="str">
        <f t="shared" si="35"/>
        <v>Z</v>
      </c>
    </row>
    <row r="1167" spans="1:15" x14ac:dyDescent="0.25">
      <c r="A1167" t="s">
        <v>998</v>
      </c>
      <c r="F1167">
        <v>2</v>
      </c>
      <c r="I1167">
        <v>2</v>
      </c>
      <c r="K1167">
        <v>2</v>
      </c>
      <c r="M1167">
        <v>2</v>
      </c>
      <c r="N1167" s="9">
        <f t="shared" si="36"/>
        <v>0</v>
      </c>
      <c r="O1167" t="str">
        <f t="shared" si="35"/>
        <v>X</v>
      </c>
    </row>
    <row r="1168" spans="1:15" x14ac:dyDescent="0.25">
      <c r="A1168" t="s">
        <v>1080</v>
      </c>
      <c r="G1168">
        <v>1</v>
      </c>
      <c r="J1168">
        <v>12</v>
      </c>
      <c r="N1168" s="9">
        <f t="shared" si="36"/>
        <v>1.1966422450849266</v>
      </c>
      <c r="O1168" t="str">
        <f t="shared" si="35"/>
        <v>Z</v>
      </c>
    </row>
    <row r="1169" spans="1:15" x14ac:dyDescent="0.25">
      <c r="A1169" t="s">
        <v>1247</v>
      </c>
      <c r="H1169">
        <v>12</v>
      </c>
      <c r="N1169" s="9" t="str">
        <f t="shared" si="36"/>
        <v>200</v>
      </c>
      <c r="O1169" t="str">
        <f t="shared" si="35"/>
        <v>Z</v>
      </c>
    </row>
    <row r="1170" spans="1:15" x14ac:dyDescent="0.25">
      <c r="A1170" t="s">
        <v>967</v>
      </c>
      <c r="F1170">
        <v>24</v>
      </c>
      <c r="H1170">
        <v>12</v>
      </c>
      <c r="K1170">
        <v>24</v>
      </c>
      <c r="N1170" s="9">
        <f t="shared" si="36"/>
        <v>0.34641016151377546</v>
      </c>
      <c r="O1170" t="str">
        <f t="shared" si="35"/>
        <v>Z</v>
      </c>
    </row>
    <row r="1171" spans="1:15" x14ac:dyDescent="0.25">
      <c r="A1171" t="s">
        <v>475</v>
      </c>
      <c r="B1171">
        <v>8</v>
      </c>
      <c r="C1171">
        <v>4</v>
      </c>
      <c r="L1171">
        <v>4</v>
      </c>
      <c r="N1171" s="9">
        <f t="shared" si="36"/>
        <v>0.43301270189221941</v>
      </c>
      <c r="O1171" t="str">
        <f t="shared" si="35"/>
        <v>Z</v>
      </c>
    </row>
    <row r="1172" spans="1:15" x14ac:dyDescent="0.25">
      <c r="A1172" t="s">
        <v>1618</v>
      </c>
      <c r="K1172">
        <v>12</v>
      </c>
      <c r="N1172" s="9" t="str">
        <f t="shared" si="36"/>
        <v>200</v>
      </c>
      <c r="O1172" t="str">
        <f t="shared" si="35"/>
        <v>Z</v>
      </c>
    </row>
    <row r="1173" spans="1:15" x14ac:dyDescent="0.25">
      <c r="A1173" t="s">
        <v>156</v>
      </c>
      <c r="B1173">
        <v>24</v>
      </c>
      <c r="D1173">
        <v>16</v>
      </c>
      <c r="G1173">
        <v>8</v>
      </c>
      <c r="I1173">
        <v>8</v>
      </c>
      <c r="J1173">
        <v>16</v>
      </c>
      <c r="L1173">
        <v>24</v>
      </c>
      <c r="N1173" s="9">
        <f t="shared" si="36"/>
        <v>0.44721359549995793</v>
      </c>
      <c r="O1173" t="str">
        <f t="shared" si="35"/>
        <v>Z</v>
      </c>
    </row>
    <row r="1174" spans="1:15" x14ac:dyDescent="0.25">
      <c r="A1174" t="s">
        <v>546</v>
      </c>
      <c r="B1174">
        <v>24</v>
      </c>
      <c r="G1174">
        <v>24</v>
      </c>
      <c r="L1174">
        <v>24</v>
      </c>
      <c r="N1174" s="9">
        <f t="shared" si="36"/>
        <v>0</v>
      </c>
      <c r="O1174" t="str">
        <f t="shared" si="35"/>
        <v>X</v>
      </c>
    </row>
    <row r="1175" spans="1:15" x14ac:dyDescent="0.25">
      <c r="A1175" t="s">
        <v>1094</v>
      </c>
      <c r="G1175">
        <v>6</v>
      </c>
      <c r="N1175" s="9" t="str">
        <f t="shared" si="36"/>
        <v>200</v>
      </c>
      <c r="O1175" t="str">
        <f t="shared" si="35"/>
        <v>Z</v>
      </c>
    </row>
    <row r="1176" spans="1:15" x14ac:dyDescent="0.25">
      <c r="A1176" t="s">
        <v>213</v>
      </c>
      <c r="C1176">
        <v>21</v>
      </c>
      <c r="D1176">
        <v>24</v>
      </c>
      <c r="K1176">
        <v>15</v>
      </c>
      <c r="L1176">
        <v>9</v>
      </c>
      <c r="M1176">
        <v>6</v>
      </c>
      <c r="N1176" s="9">
        <f t="shared" si="36"/>
        <v>0.50990195135927852</v>
      </c>
      <c r="O1176" t="str">
        <f t="shared" si="35"/>
        <v>Z</v>
      </c>
    </row>
    <row r="1177" spans="1:15" x14ac:dyDescent="0.25">
      <c r="A1177" t="s">
        <v>476</v>
      </c>
      <c r="B1177">
        <v>9</v>
      </c>
      <c r="I1177">
        <v>4</v>
      </c>
      <c r="N1177" s="9">
        <f t="shared" si="36"/>
        <v>0.54392829322042124</v>
      </c>
      <c r="O1177" t="str">
        <f t="shared" ref="O1177:O1240" si="37">IFERROR(IF(N1177&lt;$C$3,$B$3,IF(N1177&lt;$C$4,$B$4,$B$5)),"-")</f>
        <v>Z</v>
      </c>
    </row>
    <row r="1178" spans="1:15" x14ac:dyDescent="0.25">
      <c r="A1178" t="s">
        <v>700</v>
      </c>
      <c r="C1178">
        <v>3</v>
      </c>
      <c r="D1178">
        <v>6</v>
      </c>
      <c r="H1178">
        <v>3</v>
      </c>
      <c r="L1178">
        <v>6</v>
      </c>
      <c r="N1178" s="9">
        <f t="shared" ref="N1178:N1241" si="38">IFERROR(_xlfn.STDEV.S(B1178:M1178)/AVERAGE(B1178:M1178),"200")</f>
        <v>0.38490017945975047</v>
      </c>
      <c r="O1178" t="str">
        <f t="shared" si="37"/>
        <v>Z</v>
      </c>
    </row>
    <row r="1179" spans="1:15" x14ac:dyDescent="0.25">
      <c r="A1179" t="s">
        <v>81</v>
      </c>
      <c r="C1179">
        <v>5</v>
      </c>
      <c r="D1179">
        <v>20</v>
      </c>
      <c r="E1179">
        <v>5</v>
      </c>
      <c r="F1179">
        <v>60</v>
      </c>
      <c r="G1179">
        <v>10</v>
      </c>
      <c r="I1179">
        <v>10</v>
      </c>
      <c r="J1179">
        <v>30</v>
      </c>
      <c r="K1179">
        <v>10</v>
      </c>
      <c r="N1179" s="9">
        <f t="shared" si="38"/>
        <v>0.99522670305623862</v>
      </c>
      <c r="O1179" t="str">
        <f t="shared" si="37"/>
        <v>Z</v>
      </c>
    </row>
    <row r="1180" spans="1:15" x14ac:dyDescent="0.25">
      <c r="A1180" t="s">
        <v>67</v>
      </c>
      <c r="B1180">
        <v>32</v>
      </c>
      <c r="D1180">
        <v>30</v>
      </c>
      <c r="E1180">
        <v>48</v>
      </c>
      <c r="F1180">
        <v>16</v>
      </c>
      <c r="G1180">
        <v>42</v>
      </c>
      <c r="H1180">
        <v>32</v>
      </c>
      <c r="I1180">
        <v>8</v>
      </c>
      <c r="J1180">
        <v>72</v>
      </c>
      <c r="K1180">
        <v>24</v>
      </c>
      <c r="L1180">
        <v>51</v>
      </c>
      <c r="N1180" s="9">
        <f t="shared" si="38"/>
        <v>0.52233080040643798</v>
      </c>
      <c r="O1180" t="str">
        <f t="shared" si="37"/>
        <v>Z</v>
      </c>
    </row>
    <row r="1181" spans="1:15" x14ac:dyDescent="0.25">
      <c r="A1181" t="s">
        <v>698</v>
      </c>
      <c r="C1181">
        <v>6</v>
      </c>
      <c r="D1181">
        <v>6</v>
      </c>
      <c r="E1181">
        <v>6</v>
      </c>
      <c r="H1181">
        <v>6</v>
      </c>
      <c r="I1181">
        <v>12</v>
      </c>
      <c r="N1181" s="9">
        <f t="shared" si="38"/>
        <v>0.372677996249965</v>
      </c>
      <c r="O1181" t="str">
        <f t="shared" si="37"/>
        <v>Z</v>
      </c>
    </row>
    <row r="1182" spans="1:15" x14ac:dyDescent="0.25">
      <c r="A1182" t="s">
        <v>445</v>
      </c>
      <c r="B1182">
        <v>9</v>
      </c>
      <c r="C1182">
        <v>3</v>
      </c>
      <c r="D1182">
        <v>3</v>
      </c>
      <c r="E1182">
        <v>3</v>
      </c>
      <c r="F1182">
        <v>9</v>
      </c>
      <c r="G1182">
        <v>3</v>
      </c>
      <c r="H1182">
        <v>9</v>
      </c>
      <c r="I1182">
        <v>15</v>
      </c>
      <c r="J1182">
        <v>3</v>
      </c>
      <c r="K1182">
        <v>6</v>
      </c>
      <c r="L1182">
        <v>21</v>
      </c>
      <c r="M1182">
        <v>6</v>
      </c>
      <c r="N1182" s="9">
        <f t="shared" si="38"/>
        <v>0.75317509735301735</v>
      </c>
      <c r="O1182" t="str">
        <f t="shared" si="37"/>
        <v>Z</v>
      </c>
    </row>
    <row r="1183" spans="1:15" x14ac:dyDescent="0.25">
      <c r="A1183" t="s">
        <v>694</v>
      </c>
      <c r="C1183">
        <v>12</v>
      </c>
      <c r="D1183">
        <v>12</v>
      </c>
      <c r="E1183">
        <v>12</v>
      </c>
      <c r="F1183">
        <v>12</v>
      </c>
      <c r="K1183">
        <v>36</v>
      </c>
      <c r="M1183">
        <v>24</v>
      </c>
      <c r="N1183" s="9">
        <f t="shared" si="38"/>
        <v>0.55777335102271708</v>
      </c>
      <c r="O1183" t="str">
        <f t="shared" si="37"/>
        <v>Z</v>
      </c>
    </row>
    <row r="1184" spans="1:15" x14ac:dyDescent="0.25">
      <c r="A1184" t="s">
        <v>1774</v>
      </c>
      <c r="L1184">
        <v>1</v>
      </c>
      <c r="N1184" s="9" t="str">
        <f t="shared" si="38"/>
        <v>200</v>
      </c>
      <c r="O1184" t="str">
        <f t="shared" si="37"/>
        <v>Z</v>
      </c>
    </row>
    <row r="1185" spans="1:15" x14ac:dyDescent="0.25">
      <c r="A1185" t="s">
        <v>1381</v>
      </c>
      <c r="I1185">
        <v>10</v>
      </c>
      <c r="J1185">
        <v>10</v>
      </c>
      <c r="L1185">
        <v>30</v>
      </c>
      <c r="M1185">
        <v>10</v>
      </c>
      <c r="N1185" s="9">
        <f t="shared" si="38"/>
        <v>0.66666666666666663</v>
      </c>
      <c r="O1185" t="str">
        <f t="shared" si="37"/>
        <v>Z</v>
      </c>
    </row>
    <row r="1186" spans="1:15" x14ac:dyDescent="0.25">
      <c r="A1186" t="s">
        <v>1380</v>
      </c>
      <c r="I1186">
        <v>10</v>
      </c>
      <c r="J1186">
        <v>10</v>
      </c>
      <c r="K1186">
        <v>10</v>
      </c>
      <c r="L1186">
        <v>50</v>
      </c>
      <c r="M1186">
        <v>10</v>
      </c>
      <c r="N1186" s="9">
        <f t="shared" si="38"/>
        <v>0.9938079899999066</v>
      </c>
      <c r="O1186" t="str">
        <f t="shared" si="37"/>
        <v>Z</v>
      </c>
    </row>
    <row r="1187" spans="1:15" x14ac:dyDescent="0.25">
      <c r="A1187" t="s">
        <v>1816</v>
      </c>
      <c r="M1187">
        <v>10</v>
      </c>
      <c r="N1187" s="9" t="str">
        <f t="shared" si="38"/>
        <v>200</v>
      </c>
      <c r="O1187" t="str">
        <f t="shared" si="37"/>
        <v>Z</v>
      </c>
    </row>
    <row r="1188" spans="1:15" x14ac:dyDescent="0.25">
      <c r="A1188" t="s">
        <v>104</v>
      </c>
      <c r="L1188">
        <v>30</v>
      </c>
      <c r="N1188" s="9" t="str">
        <f t="shared" si="38"/>
        <v>200</v>
      </c>
      <c r="O1188" t="str">
        <f t="shared" si="37"/>
        <v>Z</v>
      </c>
    </row>
    <row r="1189" spans="1:15" x14ac:dyDescent="0.25">
      <c r="A1189" t="s">
        <v>105</v>
      </c>
      <c r="K1189">
        <v>10</v>
      </c>
      <c r="L1189">
        <v>15</v>
      </c>
      <c r="M1189">
        <v>10</v>
      </c>
      <c r="N1189" s="9">
        <f t="shared" si="38"/>
        <v>0.24743582965269692</v>
      </c>
      <c r="O1189" t="str">
        <f t="shared" si="37"/>
        <v>Y</v>
      </c>
    </row>
    <row r="1190" spans="1:15" x14ac:dyDescent="0.25">
      <c r="A1190" t="s">
        <v>1683</v>
      </c>
      <c r="K1190">
        <v>10</v>
      </c>
      <c r="L1190">
        <v>10</v>
      </c>
      <c r="M1190">
        <v>20</v>
      </c>
      <c r="N1190" s="9">
        <f t="shared" si="38"/>
        <v>0.43301270189221919</v>
      </c>
      <c r="O1190" t="str">
        <f t="shared" si="37"/>
        <v>Z</v>
      </c>
    </row>
    <row r="1191" spans="1:15" x14ac:dyDescent="0.25">
      <c r="A1191" t="s">
        <v>103</v>
      </c>
      <c r="I1191">
        <v>20</v>
      </c>
      <c r="K1191">
        <v>20</v>
      </c>
      <c r="L1191">
        <v>40</v>
      </c>
      <c r="M1191">
        <v>10</v>
      </c>
      <c r="N1191" s="9">
        <f t="shared" si="38"/>
        <v>0.55924699520524079</v>
      </c>
      <c r="O1191" t="str">
        <f t="shared" si="37"/>
        <v>Z</v>
      </c>
    </row>
    <row r="1192" spans="1:15" x14ac:dyDescent="0.25">
      <c r="A1192" t="s">
        <v>1684</v>
      </c>
      <c r="K1192">
        <v>10</v>
      </c>
      <c r="M1192">
        <v>10</v>
      </c>
      <c r="N1192" s="9">
        <f t="shared" si="38"/>
        <v>0</v>
      </c>
      <c r="O1192" t="str">
        <f t="shared" si="37"/>
        <v>X</v>
      </c>
    </row>
    <row r="1193" spans="1:15" x14ac:dyDescent="0.25">
      <c r="A1193" t="s">
        <v>1749</v>
      </c>
      <c r="L1193">
        <v>10</v>
      </c>
      <c r="N1193" s="9" t="str">
        <f t="shared" si="38"/>
        <v>200</v>
      </c>
      <c r="O1193" t="str">
        <f t="shared" si="37"/>
        <v>Z</v>
      </c>
    </row>
    <row r="1194" spans="1:15" x14ac:dyDescent="0.25">
      <c r="A1194" t="s">
        <v>135</v>
      </c>
      <c r="G1194">
        <v>20</v>
      </c>
      <c r="I1194">
        <v>10</v>
      </c>
      <c r="K1194">
        <v>10</v>
      </c>
      <c r="L1194">
        <v>20</v>
      </c>
      <c r="N1194" s="9">
        <f t="shared" si="38"/>
        <v>0.38490017945975052</v>
      </c>
      <c r="O1194" t="str">
        <f t="shared" si="37"/>
        <v>Z</v>
      </c>
    </row>
    <row r="1195" spans="1:15" x14ac:dyDescent="0.25">
      <c r="A1195" t="s">
        <v>951</v>
      </c>
      <c r="F1195">
        <v>6</v>
      </c>
      <c r="N1195" s="9" t="str">
        <f t="shared" si="38"/>
        <v>200</v>
      </c>
      <c r="O1195" t="str">
        <f t="shared" si="37"/>
        <v>Z</v>
      </c>
    </row>
    <row r="1196" spans="1:15" x14ac:dyDescent="0.25">
      <c r="A1196" t="s">
        <v>316</v>
      </c>
      <c r="B1196">
        <v>18</v>
      </c>
      <c r="N1196" s="9" t="str">
        <f t="shared" si="38"/>
        <v>200</v>
      </c>
      <c r="O1196" t="str">
        <f t="shared" si="37"/>
        <v>Z</v>
      </c>
    </row>
    <row r="1197" spans="1:15" x14ac:dyDescent="0.25">
      <c r="A1197" t="s">
        <v>1301</v>
      </c>
      <c r="I1197">
        <v>12</v>
      </c>
      <c r="J1197">
        <v>12</v>
      </c>
      <c r="N1197" s="9">
        <f t="shared" si="38"/>
        <v>0</v>
      </c>
      <c r="O1197" t="str">
        <f t="shared" si="37"/>
        <v>X</v>
      </c>
    </row>
    <row r="1198" spans="1:15" x14ac:dyDescent="0.25">
      <c r="A1198" t="s">
        <v>516</v>
      </c>
      <c r="B1198">
        <v>12</v>
      </c>
      <c r="E1198">
        <v>12</v>
      </c>
      <c r="G1198">
        <v>12</v>
      </c>
      <c r="H1198">
        <v>12</v>
      </c>
      <c r="K1198">
        <v>12</v>
      </c>
      <c r="L1198">
        <v>12</v>
      </c>
      <c r="N1198" s="9">
        <f t="shared" si="38"/>
        <v>0</v>
      </c>
      <c r="O1198" t="str">
        <f t="shared" si="37"/>
        <v>X</v>
      </c>
    </row>
    <row r="1199" spans="1:15" x14ac:dyDescent="0.25">
      <c r="A1199" t="s">
        <v>515</v>
      </c>
      <c r="B1199">
        <v>12</v>
      </c>
      <c r="E1199">
        <v>12</v>
      </c>
      <c r="F1199">
        <v>24</v>
      </c>
      <c r="G1199">
        <v>24</v>
      </c>
      <c r="H1199">
        <v>60</v>
      </c>
      <c r="I1199">
        <v>12</v>
      </c>
      <c r="J1199">
        <v>24</v>
      </c>
      <c r="K1199">
        <v>36</v>
      </c>
      <c r="N1199" s="9">
        <f t="shared" si="38"/>
        <v>0.63821302675790004</v>
      </c>
      <c r="O1199" t="str">
        <f t="shared" si="37"/>
        <v>Z</v>
      </c>
    </row>
    <row r="1200" spans="1:15" x14ac:dyDescent="0.25">
      <c r="A1200" t="s">
        <v>71</v>
      </c>
      <c r="K1200">
        <v>12</v>
      </c>
      <c r="L1200">
        <v>12</v>
      </c>
      <c r="N1200" s="9">
        <f t="shared" si="38"/>
        <v>0</v>
      </c>
      <c r="O1200" t="str">
        <f t="shared" si="37"/>
        <v>X</v>
      </c>
    </row>
    <row r="1201" spans="1:15" x14ac:dyDescent="0.25">
      <c r="A1201" t="s">
        <v>70</v>
      </c>
      <c r="K1201">
        <v>36</v>
      </c>
      <c r="L1201">
        <v>12</v>
      </c>
      <c r="N1201" s="9">
        <f t="shared" si="38"/>
        <v>0.70710678118654746</v>
      </c>
      <c r="O1201" t="str">
        <f t="shared" si="37"/>
        <v>Z</v>
      </c>
    </row>
    <row r="1202" spans="1:15" x14ac:dyDescent="0.25">
      <c r="A1202" t="s">
        <v>1779</v>
      </c>
      <c r="L1202">
        <v>1</v>
      </c>
      <c r="N1202" s="9" t="str">
        <f t="shared" si="38"/>
        <v>200</v>
      </c>
      <c r="O1202" t="str">
        <f t="shared" si="37"/>
        <v>Z</v>
      </c>
    </row>
    <row r="1203" spans="1:15" x14ac:dyDescent="0.25">
      <c r="A1203" t="s">
        <v>1607</v>
      </c>
      <c r="K1203">
        <v>24</v>
      </c>
      <c r="L1203">
        <v>24</v>
      </c>
      <c r="M1203">
        <v>12</v>
      </c>
      <c r="N1203" s="9">
        <f t="shared" si="38"/>
        <v>0.34641016151377546</v>
      </c>
      <c r="O1203" t="str">
        <f t="shared" si="37"/>
        <v>Z</v>
      </c>
    </row>
    <row r="1204" spans="1:15" x14ac:dyDescent="0.25">
      <c r="A1204" t="s">
        <v>1680</v>
      </c>
      <c r="K1204">
        <v>12</v>
      </c>
      <c r="L1204">
        <v>25</v>
      </c>
      <c r="M1204">
        <v>24</v>
      </c>
      <c r="N1204" s="9">
        <f t="shared" si="38"/>
        <v>0.35577925269197891</v>
      </c>
      <c r="O1204" t="str">
        <f t="shared" si="37"/>
        <v>Z</v>
      </c>
    </row>
    <row r="1205" spans="1:15" x14ac:dyDescent="0.25">
      <c r="A1205" t="s">
        <v>1666</v>
      </c>
      <c r="K1205">
        <v>24</v>
      </c>
      <c r="L1205">
        <v>1</v>
      </c>
      <c r="N1205" s="9">
        <f t="shared" si="38"/>
        <v>1.3010764773832475</v>
      </c>
      <c r="O1205" t="str">
        <f t="shared" si="37"/>
        <v>Z</v>
      </c>
    </row>
    <row r="1206" spans="1:15" x14ac:dyDescent="0.25">
      <c r="A1206" t="s">
        <v>1118</v>
      </c>
      <c r="G1206">
        <v>6</v>
      </c>
      <c r="H1206">
        <v>12</v>
      </c>
      <c r="N1206" s="9">
        <f t="shared" si="38"/>
        <v>0.47140452079103162</v>
      </c>
      <c r="O1206" t="str">
        <f t="shared" si="37"/>
        <v>Z</v>
      </c>
    </row>
    <row r="1207" spans="1:15" x14ac:dyDescent="0.25">
      <c r="A1207" t="s">
        <v>559</v>
      </c>
      <c r="B1207">
        <v>12</v>
      </c>
      <c r="E1207">
        <v>12</v>
      </c>
      <c r="F1207">
        <v>12</v>
      </c>
      <c r="G1207">
        <v>5</v>
      </c>
      <c r="H1207">
        <v>24</v>
      </c>
      <c r="K1207">
        <v>12</v>
      </c>
      <c r="L1207">
        <v>36</v>
      </c>
      <c r="N1207" s="9">
        <f t="shared" si="38"/>
        <v>0.64419673044790793</v>
      </c>
      <c r="O1207" t="str">
        <f t="shared" si="37"/>
        <v>Z</v>
      </c>
    </row>
    <row r="1208" spans="1:15" x14ac:dyDescent="0.25">
      <c r="A1208" t="s">
        <v>728</v>
      </c>
      <c r="D1208">
        <v>2</v>
      </c>
      <c r="N1208" s="9" t="str">
        <f t="shared" si="38"/>
        <v>200</v>
      </c>
      <c r="O1208" t="str">
        <f t="shared" si="37"/>
        <v>Z</v>
      </c>
    </row>
    <row r="1209" spans="1:15" x14ac:dyDescent="0.25">
      <c r="A1209" t="s">
        <v>62</v>
      </c>
      <c r="B1209">
        <v>4</v>
      </c>
      <c r="C1209">
        <v>6</v>
      </c>
      <c r="D1209">
        <v>6</v>
      </c>
      <c r="E1209">
        <v>4</v>
      </c>
      <c r="F1209">
        <v>6</v>
      </c>
      <c r="G1209">
        <v>2</v>
      </c>
      <c r="N1209" s="9">
        <f t="shared" si="38"/>
        <v>0.34992710611188271</v>
      </c>
      <c r="O1209" t="str">
        <f t="shared" si="37"/>
        <v>Z</v>
      </c>
    </row>
    <row r="1210" spans="1:15" x14ac:dyDescent="0.25">
      <c r="A1210" t="s">
        <v>1295</v>
      </c>
      <c r="I1210">
        <v>9</v>
      </c>
      <c r="N1210" s="9" t="str">
        <f t="shared" si="38"/>
        <v>200</v>
      </c>
      <c r="O1210" t="str">
        <f t="shared" si="37"/>
        <v>Z</v>
      </c>
    </row>
    <row r="1211" spans="1:15" x14ac:dyDescent="0.25">
      <c r="A1211" t="s">
        <v>356</v>
      </c>
      <c r="B1211">
        <v>3</v>
      </c>
      <c r="N1211" s="9" t="str">
        <f t="shared" si="38"/>
        <v>200</v>
      </c>
      <c r="O1211" t="str">
        <f t="shared" si="37"/>
        <v>Z</v>
      </c>
    </row>
    <row r="1212" spans="1:15" x14ac:dyDescent="0.25">
      <c r="A1212" t="s">
        <v>818</v>
      </c>
      <c r="D1212">
        <v>6</v>
      </c>
      <c r="K1212">
        <v>7</v>
      </c>
      <c r="N1212" s="9">
        <f t="shared" si="38"/>
        <v>0.10878565864408424</v>
      </c>
      <c r="O1212" t="str">
        <f t="shared" si="37"/>
        <v>Y</v>
      </c>
    </row>
    <row r="1213" spans="1:15" x14ac:dyDescent="0.25">
      <c r="A1213" t="s">
        <v>1415</v>
      </c>
      <c r="I1213">
        <v>6</v>
      </c>
      <c r="M1213">
        <v>6</v>
      </c>
      <c r="N1213" s="9">
        <f t="shared" si="38"/>
        <v>0</v>
      </c>
      <c r="O1213" t="str">
        <f t="shared" si="37"/>
        <v>X</v>
      </c>
    </row>
    <row r="1214" spans="1:15" x14ac:dyDescent="0.25">
      <c r="A1214" t="s">
        <v>1390</v>
      </c>
      <c r="I1214">
        <v>24</v>
      </c>
      <c r="K1214">
        <v>12</v>
      </c>
      <c r="L1214">
        <v>24</v>
      </c>
      <c r="N1214" s="9">
        <f t="shared" si="38"/>
        <v>0.34641016151377546</v>
      </c>
      <c r="O1214" t="str">
        <f t="shared" si="37"/>
        <v>Z</v>
      </c>
    </row>
    <row r="1215" spans="1:15" x14ac:dyDescent="0.25">
      <c r="A1215" t="s">
        <v>0</v>
      </c>
      <c r="I1215">
        <v>60</v>
      </c>
      <c r="K1215">
        <v>6</v>
      </c>
      <c r="L1215">
        <v>6</v>
      </c>
      <c r="N1215" s="9">
        <f t="shared" si="38"/>
        <v>1.299038105676658</v>
      </c>
      <c r="O1215" t="str">
        <f t="shared" si="37"/>
        <v>Z</v>
      </c>
    </row>
    <row r="1216" spans="1:15" x14ac:dyDescent="0.25">
      <c r="A1216" t="s">
        <v>1401</v>
      </c>
      <c r="I1216">
        <v>4</v>
      </c>
      <c r="L1216">
        <v>2</v>
      </c>
      <c r="N1216" s="9">
        <f t="shared" si="38"/>
        <v>0.47140452079103173</v>
      </c>
      <c r="O1216" t="str">
        <f t="shared" si="37"/>
        <v>Z</v>
      </c>
    </row>
    <row r="1217" spans="1:15" x14ac:dyDescent="0.25">
      <c r="A1217" t="s">
        <v>366</v>
      </c>
      <c r="B1217">
        <v>24</v>
      </c>
      <c r="D1217">
        <v>24</v>
      </c>
      <c r="E1217">
        <v>12</v>
      </c>
      <c r="F1217">
        <v>72</v>
      </c>
      <c r="G1217">
        <v>1</v>
      </c>
      <c r="H1217">
        <v>24</v>
      </c>
      <c r="I1217">
        <v>12</v>
      </c>
      <c r="J1217">
        <v>24</v>
      </c>
      <c r="K1217">
        <v>12</v>
      </c>
      <c r="N1217" s="9">
        <f t="shared" si="38"/>
        <v>0.88509368927048437</v>
      </c>
      <c r="O1217" t="str">
        <f t="shared" si="37"/>
        <v>Z</v>
      </c>
    </row>
    <row r="1218" spans="1:15" x14ac:dyDescent="0.25">
      <c r="A1218" t="s">
        <v>101</v>
      </c>
      <c r="B1218">
        <v>78</v>
      </c>
      <c r="C1218">
        <v>24</v>
      </c>
      <c r="D1218">
        <v>30</v>
      </c>
      <c r="E1218">
        <v>42</v>
      </c>
      <c r="F1218">
        <v>108</v>
      </c>
      <c r="G1218">
        <v>78</v>
      </c>
      <c r="H1218">
        <v>54</v>
      </c>
      <c r="I1218">
        <v>84</v>
      </c>
      <c r="J1218">
        <v>30</v>
      </c>
      <c r="K1218">
        <v>54</v>
      </c>
      <c r="L1218">
        <v>24</v>
      </c>
      <c r="M1218">
        <v>36</v>
      </c>
      <c r="N1218" s="9">
        <f t="shared" si="38"/>
        <v>0.51606143878667921</v>
      </c>
      <c r="O1218" t="str">
        <f t="shared" si="37"/>
        <v>Z</v>
      </c>
    </row>
    <row r="1219" spans="1:15" x14ac:dyDescent="0.25">
      <c r="A1219" t="s">
        <v>335</v>
      </c>
      <c r="B1219">
        <v>6</v>
      </c>
      <c r="F1219">
        <v>12</v>
      </c>
      <c r="G1219">
        <v>6</v>
      </c>
      <c r="H1219">
        <v>12</v>
      </c>
      <c r="I1219">
        <v>18</v>
      </c>
      <c r="J1219">
        <v>12</v>
      </c>
      <c r="K1219">
        <v>18</v>
      </c>
      <c r="L1219">
        <v>56</v>
      </c>
      <c r="N1219" s="9">
        <f t="shared" si="38"/>
        <v>0.92594605312321543</v>
      </c>
      <c r="O1219" t="str">
        <f t="shared" si="37"/>
        <v>Z</v>
      </c>
    </row>
    <row r="1220" spans="1:15" x14ac:dyDescent="0.25">
      <c r="A1220" t="s">
        <v>75</v>
      </c>
      <c r="B1220">
        <v>54</v>
      </c>
      <c r="C1220">
        <v>42</v>
      </c>
      <c r="D1220">
        <v>72</v>
      </c>
      <c r="E1220">
        <v>42</v>
      </c>
      <c r="F1220">
        <v>138</v>
      </c>
      <c r="G1220">
        <v>93</v>
      </c>
      <c r="H1220">
        <v>144</v>
      </c>
      <c r="I1220">
        <v>126</v>
      </c>
      <c r="J1220">
        <v>96</v>
      </c>
      <c r="K1220">
        <v>132</v>
      </c>
      <c r="L1220">
        <v>138</v>
      </c>
      <c r="M1220">
        <v>42</v>
      </c>
      <c r="N1220" s="9">
        <f t="shared" si="38"/>
        <v>0.44609021954019878</v>
      </c>
      <c r="O1220" t="str">
        <f t="shared" si="37"/>
        <v>Z</v>
      </c>
    </row>
    <row r="1221" spans="1:15" x14ac:dyDescent="0.25">
      <c r="A1221" t="s">
        <v>1133</v>
      </c>
      <c r="G1221">
        <v>18</v>
      </c>
      <c r="H1221">
        <v>6</v>
      </c>
      <c r="I1221">
        <v>12</v>
      </c>
      <c r="J1221">
        <v>12</v>
      </c>
      <c r="K1221">
        <v>12</v>
      </c>
      <c r="L1221">
        <v>24</v>
      </c>
      <c r="M1221">
        <v>6</v>
      </c>
      <c r="N1221" s="9">
        <f t="shared" si="38"/>
        <v>0.49888765156985887</v>
      </c>
      <c r="O1221" t="str">
        <f t="shared" si="37"/>
        <v>Z</v>
      </c>
    </row>
    <row r="1222" spans="1:15" x14ac:dyDescent="0.25">
      <c r="A1222" t="s">
        <v>1021</v>
      </c>
      <c r="F1222">
        <v>12</v>
      </c>
      <c r="N1222" s="9" t="str">
        <f t="shared" si="38"/>
        <v>200</v>
      </c>
      <c r="O1222" t="str">
        <f t="shared" si="37"/>
        <v>Z</v>
      </c>
    </row>
    <row r="1223" spans="1:15" x14ac:dyDescent="0.25">
      <c r="A1223" t="s">
        <v>1343</v>
      </c>
      <c r="I1223">
        <v>3</v>
      </c>
      <c r="N1223" s="9" t="str">
        <f t="shared" si="38"/>
        <v>200</v>
      </c>
      <c r="O1223" t="str">
        <f t="shared" si="37"/>
        <v>Z</v>
      </c>
    </row>
    <row r="1224" spans="1:15" x14ac:dyDescent="0.25">
      <c r="A1224" t="s">
        <v>1461</v>
      </c>
      <c r="J1224">
        <v>2</v>
      </c>
      <c r="N1224" s="9" t="str">
        <f t="shared" si="38"/>
        <v>200</v>
      </c>
      <c r="O1224" t="str">
        <f t="shared" si="37"/>
        <v>Z</v>
      </c>
    </row>
    <row r="1225" spans="1:15" x14ac:dyDescent="0.25">
      <c r="A1225" t="s">
        <v>406</v>
      </c>
      <c r="B1225">
        <v>12</v>
      </c>
      <c r="N1225" s="9" t="str">
        <f t="shared" si="38"/>
        <v>200</v>
      </c>
      <c r="O1225" t="str">
        <f t="shared" si="37"/>
        <v>Z</v>
      </c>
    </row>
    <row r="1226" spans="1:15" x14ac:dyDescent="0.25">
      <c r="A1226" t="s">
        <v>472</v>
      </c>
      <c r="B1226">
        <v>6</v>
      </c>
      <c r="J1226">
        <v>5</v>
      </c>
      <c r="N1226" s="9">
        <f t="shared" si="38"/>
        <v>0.12856486930664501</v>
      </c>
      <c r="O1226" t="str">
        <f t="shared" si="37"/>
        <v>Y</v>
      </c>
    </row>
    <row r="1227" spans="1:15" x14ac:dyDescent="0.25">
      <c r="A1227" t="s">
        <v>221</v>
      </c>
      <c r="G1227">
        <v>4</v>
      </c>
      <c r="N1227" s="9" t="str">
        <f t="shared" si="38"/>
        <v>200</v>
      </c>
      <c r="O1227" t="str">
        <f t="shared" si="37"/>
        <v>Z</v>
      </c>
    </row>
    <row r="1228" spans="1:15" x14ac:dyDescent="0.25">
      <c r="A1228" t="s">
        <v>1430</v>
      </c>
      <c r="J1228">
        <v>1</v>
      </c>
      <c r="N1228" s="9" t="str">
        <f t="shared" si="38"/>
        <v>200</v>
      </c>
      <c r="O1228" t="str">
        <f t="shared" si="37"/>
        <v>Z</v>
      </c>
    </row>
    <row r="1229" spans="1:15" x14ac:dyDescent="0.25">
      <c r="A1229" t="s">
        <v>201</v>
      </c>
      <c r="B1229">
        <v>12</v>
      </c>
      <c r="D1229">
        <v>12</v>
      </c>
      <c r="E1229">
        <v>12</v>
      </c>
      <c r="F1229">
        <v>6</v>
      </c>
      <c r="G1229">
        <v>18</v>
      </c>
      <c r="H1229">
        <v>6</v>
      </c>
      <c r="I1229">
        <v>12</v>
      </c>
      <c r="J1229">
        <v>6</v>
      </c>
      <c r="K1229">
        <v>6</v>
      </c>
      <c r="L1229">
        <v>6</v>
      </c>
      <c r="N1229" s="9">
        <f t="shared" si="38"/>
        <v>0.43700368673756312</v>
      </c>
      <c r="O1229" t="str">
        <f t="shared" si="37"/>
        <v>Z</v>
      </c>
    </row>
    <row r="1230" spans="1:15" x14ac:dyDescent="0.25">
      <c r="A1230" t="s">
        <v>246</v>
      </c>
      <c r="B1230">
        <v>12</v>
      </c>
      <c r="D1230">
        <v>36</v>
      </c>
      <c r="H1230">
        <v>12</v>
      </c>
      <c r="I1230">
        <v>12</v>
      </c>
      <c r="K1230">
        <v>24</v>
      </c>
      <c r="M1230">
        <v>36</v>
      </c>
      <c r="N1230" s="9">
        <f t="shared" si="38"/>
        <v>0.53628658922736816</v>
      </c>
      <c r="O1230" t="str">
        <f t="shared" si="37"/>
        <v>Z</v>
      </c>
    </row>
    <row r="1231" spans="1:15" x14ac:dyDescent="0.25">
      <c r="A1231" t="s">
        <v>1102</v>
      </c>
      <c r="G1231">
        <v>4</v>
      </c>
      <c r="H1231">
        <v>10</v>
      </c>
      <c r="N1231" s="9">
        <f t="shared" si="38"/>
        <v>0.60609152673132638</v>
      </c>
      <c r="O1231" t="str">
        <f t="shared" si="37"/>
        <v>Z</v>
      </c>
    </row>
    <row r="1232" spans="1:15" x14ac:dyDescent="0.25">
      <c r="A1232" t="s">
        <v>83</v>
      </c>
      <c r="B1232">
        <v>12</v>
      </c>
      <c r="E1232">
        <v>12</v>
      </c>
      <c r="F1232">
        <v>24</v>
      </c>
      <c r="G1232">
        <v>12</v>
      </c>
      <c r="H1232">
        <v>12</v>
      </c>
      <c r="I1232">
        <v>36</v>
      </c>
      <c r="J1232">
        <v>12</v>
      </c>
      <c r="K1232">
        <v>36</v>
      </c>
      <c r="L1232">
        <v>65</v>
      </c>
      <c r="N1232" s="9">
        <f t="shared" si="38"/>
        <v>0.74623602498921726</v>
      </c>
      <c r="O1232" t="str">
        <f t="shared" si="37"/>
        <v>Z</v>
      </c>
    </row>
    <row r="1233" spans="1:15" x14ac:dyDescent="0.25">
      <c r="A1233" t="s">
        <v>118</v>
      </c>
      <c r="D1233">
        <v>3</v>
      </c>
      <c r="H1233">
        <v>3</v>
      </c>
      <c r="I1233">
        <v>9</v>
      </c>
      <c r="L1233">
        <v>12</v>
      </c>
      <c r="N1233" s="9">
        <f t="shared" si="38"/>
        <v>0.66666666666666663</v>
      </c>
      <c r="O1233" t="str">
        <f t="shared" si="37"/>
        <v>Z</v>
      </c>
    </row>
    <row r="1234" spans="1:15" x14ac:dyDescent="0.25">
      <c r="A1234" t="s">
        <v>1160</v>
      </c>
      <c r="G1234">
        <v>48</v>
      </c>
      <c r="K1234">
        <v>48</v>
      </c>
      <c r="N1234" s="9">
        <f t="shared" si="38"/>
        <v>0</v>
      </c>
      <c r="O1234" t="str">
        <f t="shared" si="37"/>
        <v>X</v>
      </c>
    </row>
    <row r="1235" spans="1:15" x14ac:dyDescent="0.25">
      <c r="A1235" t="s">
        <v>416</v>
      </c>
      <c r="B1235">
        <v>6</v>
      </c>
      <c r="N1235" s="9" t="str">
        <f t="shared" si="38"/>
        <v>200</v>
      </c>
      <c r="O1235" t="str">
        <f t="shared" si="37"/>
        <v>Z</v>
      </c>
    </row>
    <row r="1236" spans="1:15" x14ac:dyDescent="0.25">
      <c r="A1236" t="s">
        <v>526</v>
      </c>
      <c r="B1236">
        <v>8</v>
      </c>
      <c r="D1236">
        <v>2</v>
      </c>
      <c r="E1236">
        <v>2</v>
      </c>
      <c r="F1236">
        <v>48</v>
      </c>
      <c r="N1236" s="9">
        <f t="shared" si="38"/>
        <v>1.4787382008545891</v>
      </c>
      <c r="O1236" t="str">
        <f t="shared" si="37"/>
        <v>Z</v>
      </c>
    </row>
    <row r="1237" spans="1:15" x14ac:dyDescent="0.25">
      <c r="A1237" t="s">
        <v>1114</v>
      </c>
      <c r="G1237">
        <v>4</v>
      </c>
      <c r="K1237">
        <v>4</v>
      </c>
      <c r="N1237" s="9">
        <f t="shared" si="38"/>
        <v>0</v>
      </c>
      <c r="O1237" t="str">
        <f t="shared" si="37"/>
        <v>X</v>
      </c>
    </row>
    <row r="1238" spans="1:15" x14ac:dyDescent="0.25">
      <c r="A1238" t="s">
        <v>1558</v>
      </c>
      <c r="K1238">
        <v>16</v>
      </c>
      <c r="L1238">
        <v>48</v>
      </c>
      <c r="M1238">
        <v>24</v>
      </c>
      <c r="N1238" s="9">
        <f t="shared" si="38"/>
        <v>0.5677270907634907</v>
      </c>
      <c r="O1238" t="str">
        <f t="shared" si="37"/>
        <v>Z</v>
      </c>
    </row>
    <row r="1239" spans="1:15" x14ac:dyDescent="0.25">
      <c r="A1239" t="s">
        <v>1551</v>
      </c>
      <c r="K1239">
        <v>16</v>
      </c>
      <c r="N1239" s="9" t="str">
        <f t="shared" si="38"/>
        <v>200</v>
      </c>
      <c r="O1239" t="str">
        <f t="shared" si="37"/>
        <v>Z</v>
      </c>
    </row>
    <row r="1240" spans="1:15" x14ac:dyDescent="0.25">
      <c r="A1240" t="s">
        <v>1533</v>
      </c>
      <c r="J1240">
        <v>16</v>
      </c>
      <c r="K1240">
        <v>32</v>
      </c>
      <c r="M1240">
        <v>24</v>
      </c>
      <c r="N1240" s="9">
        <f t="shared" si="38"/>
        <v>0.33333333333333331</v>
      </c>
      <c r="O1240" t="str">
        <f t="shared" si="37"/>
        <v>Z</v>
      </c>
    </row>
    <row r="1241" spans="1:15" x14ac:dyDescent="0.25">
      <c r="A1241" t="s">
        <v>1550</v>
      </c>
      <c r="K1241">
        <v>16</v>
      </c>
      <c r="L1241">
        <v>16</v>
      </c>
      <c r="N1241" s="9">
        <f t="shared" si="38"/>
        <v>0</v>
      </c>
      <c r="O1241" t="str">
        <f t="shared" ref="O1241:O1304" si="39">IFERROR(IF(N1241&lt;$C$3,$B$3,IF(N1241&lt;$C$4,$B$4,$B$5)),"-")</f>
        <v>X</v>
      </c>
    </row>
    <row r="1242" spans="1:15" x14ac:dyDescent="0.25">
      <c r="A1242" t="s">
        <v>405</v>
      </c>
      <c r="B1242">
        <v>24</v>
      </c>
      <c r="J1242">
        <v>5</v>
      </c>
      <c r="L1242">
        <v>24</v>
      </c>
      <c r="N1242" s="9">
        <f t="shared" ref="N1242:N1305" si="40">IFERROR(_xlfn.STDEV.S(B1242:M1242)/AVERAGE(B1242:M1242),"200")</f>
        <v>0.62092387441148422</v>
      </c>
      <c r="O1242" t="str">
        <f t="shared" si="39"/>
        <v>Z</v>
      </c>
    </row>
    <row r="1243" spans="1:15" x14ac:dyDescent="0.25">
      <c r="A1243" t="s">
        <v>153</v>
      </c>
      <c r="B1243">
        <v>24</v>
      </c>
      <c r="G1243">
        <v>24</v>
      </c>
      <c r="H1243">
        <v>24</v>
      </c>
      <c r="L1243">
        <v>24</v>
      </c>
      <c r="M1243">
        <v>24</v>
      </c>
      <c r="N1243" s="9">
        <f t="shared" si="40"/>
        <v>0</v>
      </c>
      <c r="O1243" t="str">
        <f t="shared" si="39"/>
        <v>X</v>
      </c>
    </row>
    <row r="1244" spans="1:15" x14ac:dyDescent="0.25">
      <c r="A1244" t="s">
        <v>545</v>
      </c>
      <c r="B1244">
        <v>24</v>
      </c>
      <c r="D1244">
        <v>30</v>
      </c>
      <c r="H1244">
        <v>24</v>
      </c>
      <c r="K1244">
        <v>72</v>
      </c>
      <c r="N1244" s="9">
        <f t="shared" si="40"/>
        <v>0.6179536120670116</v>
      </c>
      <c r="O1244" t="str">
        <f t="shared" si="39"/>
        <v>Z</v>
      </c>
    </row>
    <row r="1245" spans="1:15" x14ac:dyDescent="0.25">
      <c r="A1245" t="s">
        <v>1747</v>
      </c>
      <c r="L1245">
        <v>24</v>
      </c>
      <c r="N1245" s="9" t="str">
        <f t="shared" si="40"/>
        <v>200</v>
      </c>
      <c r="O1245" t="str">
        <f t="shared" si="39"/>
        <v>Z</v>
      </c>
    </row>
    <row r="1246" spans="1:15" x14ac:dyDescent="0.25">
      <c r="A1246" t="s">
        <v>636</v>
      </c>
      <c r="C1246">
        <v>12</v>
      </c>
      <c r="D1246">
        <v>48</v>
      </c>
      <c r="E1246">
        <v>6</v>
      </c>
      <c r="F1246">
        <v>106</v>
      </c>
      <c r="G1246">
        <v>42</v>
      </c>
      <c r="H1246">
        <v>24</v>
      </c>
      <c r="I1246">
        <v>12</v>
      </c>
      <c r="J1246">
        <v>6</v>
      </c>
      <c r="L1246">
        <v>18</v>
      </c>
      <c r="N1246" s="9">
        <f t="shared" si="40"/>
        <v>1.0530319741790883</v>
      </c>
      <c r="O1246" t="str">
        <f t="shared" si="39"/>
        <v>Z</v>
      </c>
    </row>
    <row r="1247" spans="1:15" x14ac:dyDescent="0.25">
      <c r="A1247" t="s">
        <v>1096</v>
      </c>
      <c r="G1247">
        <v>1</v>
      </c>
      <c r="H1247">
        <v>6</v>
      </c>
      <c r="J1247">
        <v>6</v>
      </c>
      <c r="N1247" s="9">
        <f t="shared" si="40"/>
        <v>0.66617338752649125</v>
      </c>
      <c r="O1247" t="str">
        <f t="shared" si="39"/>
        <v>Z</v>
      </c>
    </row>
    <row r="1248" spans="1:15" x14ac:dyDescent="0.25">
      <c r="A1248" t="s">
        <v>292</v>
      </c>
      <c r="B1248">
        <v>12</v>
      </c>
      <c r="L1248">
        <v>36</v>
      </c>
      <c r="N1248" s="9">
        <f t="shared" si="40"/>
        <v>0.70710678118654746</v>
      </c>
      <c r="O1248" t="str">
        <f t="shared" si="39"/>
        <v>Z</v>
      </c>
    </row>
    <row r="1249" spans="1:15" x14ac:dyDescent="0.25">
      <c r="A1249" t="s">
        <v>511</v>
      </c>
      <c r="B1249">
        <v>36</v>
      </c>
      <c r="C1249">
        <v>48</v>
      </c>
      <c r="D1249">
        <v>12</v>
      </c>
      <c r="N1249" s="9">
        <f t="shared" si="40"/>
        <v>0.57282196186947998</v>
      </c>
      <c r="O1249" t="str">
        <f t="shared" si="39"/>
        <v>Z</v>
      </c>
    </row>
    <row r="1250" spans="1:15" x14ac:dyDescent="0.25">
      <c r="A1250" t="s">
        <v>129</v>
      </c>
      <c r="B1250">
        <v>28</v>
      </c>
      <c r="C1250">
        <v>20</v>
      </c>
      <c r="E1250">
        <v>80</v>
      </c>
      <c r="J1250">
        <v>16</v>
      </c>
      <c r="L1250">
        <v>4</v>
      </c>
      <c r="N1250" s="9">
        <f t="shared" si="40"/>
        <v>0.99579099605083987</v>
      </c>
      <c r="O1250" t="str">
        <f t="shared" si="39"/>
        <v>Z</v>
      </c>
    </row>
    <row r="1251" spans="1:15" x14ac:dyDescent="0.25">
      <c r="A1251" t="s">
        <v>512</v>
      </c>
      <c r="B1251">
        <v>12</v>
      </c>
      <c r="N1251" s="9" t="str">
        <f t="shared" si="40"/>
        <v>200</v>
      </c>
      <c r="O1251" t="str">
        <f t="shared" si="39"/>
        <v>Z</v>
      </c>
    </row>
    <row r="1252" spans="1:15" x14ac:dyDescent="0.25">
      <c r="A1252" t="s">
        <v>1733</v>
      </c>
      <c r="L1252">
        <v>16</v>
      </c>
      <c r="N1252" s="9" t="str">
        <f t="shared" si="40"/>
        <v>200</v>
      </c>
      <c r="O1252" t="str">
        <f t="shared" si="39"/>
        <v>Z</v>
      </c>
    </row>
    <row r="1253" spans="1:15" x14ac:dyDescent="0.25">
      <c r="A1253" t="s">
        <v>1788</v>
      </c>
      <c r="L1253">
        <v>16</v>
      </c>
      <c r="N1253" s="9" t="str">
        <f t="shared" si="40"/>
        <v>200</v>
      </c>
      <c r="O1253" t="str">
        <f t="shared" si="39"/>
        <v>Z</v>
      </c>
    </row>
    <row r="1254" spans="1:15" x14ac:dyDescent="0.25">
      <c r="A1254" t="s">
        <v>1794</v>
      </c>
      <c r="L1254">
        <v>16</v>
      </c>
      <c r="N1254" s="9" t="str">
        <f t="shared" si="40"/>
        <v>200</v>
      </c>
      <c r="O1254" t="str">
        <f t="shared" si="39"/>
        <v>Z</v>
      </c>
    </row>
    <row r="1255" spans="1:15" x14ac:dyDescent="0.25">
      <c r="A1255" t="s">
        <v>1293</v>
      </c>
      <c r="I1255">
        <v>102</v>
      </c>
      <c r="J1255">
        <v>16</v>
      </c>
      <c r="N1255" s="9">
        <f t="shared" si="40"/>
        <v>1.0306980200346285</v>
      </c>
      <c r="O1255" t="str">
        <f t="shared" si="39"/>
        <v>Z</v>
      </c>
    </row>
    <row r="1256" spans="1:15" x14ac:dyDescent="0.25">
      <c r="A1256" t="s">
        <v>328</v>
      </c>
      <c r="B1256">
        <v>24</v>
      </c>
      <c r="G1256">
        <v>3</v>
      </c>
      <c r="I1256">
        <v>12</v>
      </c>
      <c r="K1256">
        <v>36</v>
      </c>
      <c r="N1256" s="9">
        <f t="shared" si="40"/>
        <v>0.76594168620507053</v>
      </c>
      <c r="O1256" t="str">
        <f t="shared" si="39"/>
        <v>Z</v>
      </c>
    </row>
    <row r="1257" spans="1:15" x14ac:dyDescent="0.25">
      <c r="A1257" t="s">
        <v>978</v>
      </c>
      <c r="F1257">
        <v>6</v>
      </c>
      <c r="K1257">
        <v>6</v>
      </c>
      <c r="L1257">
        <v>6</v>
      </c>
      <c r="N1257" s="9">
        <f t="shared" si="40"/>
        <v>0</v>
      </c>
      <c r="O1257" t="str">
        <f t="shared" si="39"/>
        <v>X</v>
      </c>
    </row>
    <row r="1258" spans="1:15" x14ac:dyDescent="0.25">
      <c r="A1258" t="s">
        <v>1439</v>
      </c>
      <c r="J1258">
        <v>12</v>
      </c>
      <c r="N1258" s="9" t="str">
        <f t="shared" si="40"/>
        <v>200</v>
      </c>
      <c r="O1258" t="str">
        <f t="shared" si="39"/>
        <v>Z</v>
      </c>
    </row>
    <row r="1259" spans="1:15" x14ac:dyDescent="0.25">
      <c r="A1259" t="s">
        <v>189</v>
      </c>
      <c r="C1259">
        <v>6</v>
      </c>
      <c r="F1259">
        <v>24</v>
      </c>
      <c r="I1259">
        <v>12</v>
      </c>
      <c r="K1259">
        <v>2</v>
      </c>
      <c r="L1259">
        <v>8</v>
      </c>
      <c r="N1259" s="9">
        <f t="shared" si="40"/>
        <v>0.80906476799856264</v>
      </c>
      <c r="O1259" t="str">
        <f t="shared" si="39"/>
        <v>Z</v>
      </c>
    </row>
    <row r="1260" spans="1:15" x14ac:dyDescent="0.25">
      <c r="A1260" t="s">
        <v>1359</v>
      </c>
      <c r="I1260">
        <v>12</v>
      </c>
      <c r="K1260">
        <v>36</v>
      </c>
      <c r="N1260" s="9">
        <f t="shared" si="40"/>
        <v>0.70710678118654746</v>
      </c>
      <c r="O1260" t="str">
        <f t="shared" si="39"/>
        <v>Z</v>
      </c>
    </row>
    <row r="1261" spans="1:15" x14ac:dyDescent="0.25">
      <c r="A1261" t="s">
        <v>1646</v>
      </c>
      <c r="K1261">
        <v>4</v>
      </c>
      <c r="N1261" s="9" t="str">
        <f t="shared" si="40"/>
        <v>200</v>
      </c>
      <c r="O1261" t="str">
        <f t="shared" si="39"/>
        <v>Z</v>
      </c>
    </row>
    <row r="1262" spans="1:15" x14ac:dyDescent="0.25">
      <c r="A1262" t="s">
        <v>993</v>
      </c>
      <c r="F1262">
        <v>36</v>
      </c>
      <c r="G1262">
        <v>2</v>
      </c>
      <c r="I1262">
        <v>4</v>
      </c>
      <c r="K1262">
        <v>4</v>
      </c>
      <c r="L1262">
        <v>12</v>
      </c>
      <c r="M1262">
        <v>10</v>
      </c>
      <c r="N1262" s="9">
        <f t="shared" si="40"/>
        <v>1.1198121444038394</v>
      </c>
      <c r="O1262" t="str">
        <f t="shared" si="39"/>
        <v>Z</v>
      </c>
    </row>
    <row r="1263" spans="1:15" x14ac:dyDescent="0.25">
      <c r="A1263" t="s">
        <v>1631</v>
      </c>
      <c r="K1263">
        <v>48</v>
      </c>
      <c r="L1263">
        <v>24</v>
      </c>
      <c r="N1263" s="9">
        <f t="shared" si="40"/>
        <v>0.47140452079103162</v>
      </c>
      <c r="O1263" t="str">
        <f t="shared" si="39"/>
        <v>Z</v>
      </c>
    </row>
    <row r="1264" spans="1:15" x14ac:dyDescent="0.25">
      <c r="A1264" t="s">
        <v>1204</v>
      </c>
      <c r="H1264">
        <v>136</v>
      </c>
      <c r="I1264">
        <v>208</v>
      </c>
      <c r="J1264">
        <v>40</v>
      </c>
      <c r="K1264">
        <v>96</v>
      </c>
      <c r="L1264">
        <v>152</v>
      </c>
      <c r="N1264" s="9">
        <f t="shared" si="40"/>
        <v>0.49714776928241716</v>
      </c>
      <c r="O1264" t="str">
        <f t="shared" si="39"/>
        <v>Z</v>
      </c>
    </row>
    <row r="1265" spans="1:15" x14ac:dyDescent="0.25">
      <c r="A1265" t="s">
        <v>1371</v>
      </c>
      <c r="I1265">
        <v>24</v>
      </c>
      <c r="J1265">
        <v>18</v>
      </c>
      <c r="N1265" s="9">
        <f t="shared" si="40"/>
        <v>0.20203050891044214</v>
      </c>
      <c r="O1265" t="str">
        <f t="shared" si="39"/>
        <v>Y</v>
      </c>
    </row>
    <row r="1266" spans="1:15" x14ac:dyDescent="0.25">
      <c r="A1266" t="s">
        <v>1203</v>
      </c>
      <c r="H1266">
        <v>128</v>
      </c>
      <c r="I1266">
        <v>208</v>
      </c>
      <c r="J1266">
        <v>40</v>
      </c>
      <c r="K1266">
        <v>88</v>
      </c>
      <c r="L1266">
        <v>152</v>
      </c>
      <c r="M1266">
        <v>40</v>
      </c>
      <c r="N1266" s="9">
        <f t="shared" si="40"/>
        <v>0.60633184851980748</v>
      </c>
      <c r="O1266" t="str">
        <f t="shared" si="39"/>
        <v>Z</v>
      </c>
    </row>
    <row r="1267" spans="1:15" x14ac:dyDescent="0.25">
      <c r="A1267" t="s">
        <v>1405</v>
      </c>
      <c r="I1267">
        <v>24</v>
      </c>
      <c r="N1267" s="9" t="str">
        <f t="shared" si="40"/>
        <v>200</v>
      </c>
      <c r="O1267" t="str">
        <f t="shared" si="39"/>
        <v>Z</v>
      </c>
    </row>
    <row r="1268" spans="1:15" x14ac:dyDescent="0.25">
      <c r="A1268" t="s">
        <v>138</v>
      </c>
      <c r="B1268">
        <v>1</v>
      </c>
      <c r="E1268">
        <v>5</v>
      </c>
      <c r="I1268">
        <v>6</v>
      </c>
      <c r="N1268" s="9">
        <f t="shared" si="40"/>
        <v>0.66143782776614768</v>
      </c>
      <c r="O1268" t="str">
        <f t="shared" si="39"/>
        <v>Z</v>
      </c>
    </row>
    <row r="1269" spans="1:15" x14ac:dyDescent="0.25">
      <c r="A1269" t="s">
        <v>454</v>
      </c>
      <c r="B1269">
        <v>1</v>
      </c>
      <c r="C1269">
        <v>10</v>
      </c>
      <c r="I1269">
        <v>1</v>
      </c>
      <c r="N1269" s="9">
        <f t="shared" si="40"/>
        <v>1.299038105676658</v>
      </c>
      <c r="O1269" t="str">
        <f t="shared" si="39"/>
        <v>Z</v>
      </c>
    </row>
    <row r="1270" spans="1:15" x14ac:dyDescent="0.25">
      <c r="A1270" t="s">
        <v>47</v>
      </c>
      <c r="C1270">
        <v>5</v>
      </c>
      <c r="E1270">
        <v>5</v>
      </c>
      <c r="I1270">
        <v>24</v>
      </c>
      <c r="N1270" s="9">
        <f t="shared" si="40"/>
        <v>0.96791074540613731</v>
      </c>
      <c r="O1270" t="str">
        <f t="shared" si="39"/>
        <v>Z</v>
      </c>
    </row>
    <row r="1271" spans="1:15" x14ac:dyDescent="0.25">
      <c r="A1271" t="s">
        <v>452</v>
      </c>
      <c r="B1271">
        <v>1</v>
      </c>
      <c r="C1271">
        <v>5</v>
      </c>
      <c r="I1271">
        <v>25</v>
      </c>
      <c r="N1271" s="9">
        <f t="shared" si="40"/>
        <v>1.2443420336765103</v>
      </c>
      <c r="O1271" t="str">
        <f t="shared" si="39"/>
        <v>Z</v>
      </c>
    </row>
    <row r="1272" spans="1:15" x14ac:dyDescent="0.25">
      <c r="A1272" t="s">
        <v>1249</v>
      </c>
      <c r="H1272">
        <v>12</v>
      </c>
      <c r="I1272">
        <v>12</v>
      </c>
      <c r="K1272">
        <v>48</v>
      </c>
      <c r="N1272" s="9">
        <f t="shared" si="40"/>
        <v>0.86602540378443871</v>
      </c>
      <c r="O1272" t="str">
        <f t="shared" si="39"/>
        <v>Z</v>
      </c>
    </row>
    <row r="1273" spans="1:15" x14ac:dyDescent="0.25">
      <c r="A1273" t="s">
        <v>1342</v>
      </c>
      <c r="I1273">
        <v>12</v>
      </c>
      <c r="N1273" s="9" t="str">
        <f t="shared" si="40"/>
        <v>200</v>
      </c>
      <c r="O1273" t="str">
        <f t="shared" si="39"/>
        <v>Z</v>
      </c>
    </row>
    <row r="1274" spans="1:15" x14ac:dyDescent="0.25">
      <c r="A1274" t="s">
        <v>1717</v>
      </c>
      <c r="L1274">
        <v>24</v>
      </c>
      <c r="N1274" s="9" t="str">
        <f t="shared" si="40"/>
        <v>200</v>
      </c>
      <c r="O1274" t="str">
        <f t="shared" si="39"/>
        <v>Z</v>
      </c>
    </row>
    <row r="1275" spans="1:15" x14ac:dyDescent="0.25">
      <c r="A1275" t="s">
        <v>78</v>
      </c>
      <c r="B1275">
        <v>66</v>
      </c>
      <c r="C1275">
        <v>6</v>
      </c>
      <c r="D1275">
        <v>18</v>
      </c>
      <c r="F1275">
        <v>106</v>
      </c>
      <c r="G1275">
        <v>30</v>
      </c>
      <c r="H1275">
        <v>30</v>
      </c>
      <c r="I1275">
        <v>6</v>
      </c>
      <c r="J1275">
        <v>6</v>
      </c>
      <c r="K1275">
        <v>12</v>
      </c>
      <c r="L1275">
        <v>24</v>
      </c>
      <c r="N1275" s="9">
        <f t="shared" si="40"/>
        <v>1.0575542788110588</v>
      </c>
      <c r="O1275" t="str">
        <f t="shared" si="39"/>
        <v>Z</v>
      </c>
    </row>
    <row r="1276" spans="1:15" x14ac:dyDescent="0.25">
      <c r="A1276" t="s">
        <v>1808</v>
      </c>
      <c r="M1276">
        <v>12</v>
      </c>
      <c r="N1276" s="9" t="str">
        <f t="shared" si="40"/>
        <v>200</v>
      </c>
      <c r="O1276" t="str">
        <f t="shared" si="39"/>
        <v>Z</v>
      </c>
    </row>
    <row r="1277" spans="1:15" x14ac:dyDescent="0.25">
      <c r="A1277" t="s">
        <v>1463</v>
      </c>
      <c r="J1277">
        <v>2</v>
      </c>
      <c r="N1277" s="9" t="str">
        <f t="shared" si="40"/>
        <v>200</v>
      </c>
      <c r="O1277" t="str">
        <f t="shared" si="39"/>
        <v>Z</v>
      </c>
    </row>
    <row r="1278" spans="1:15" x14ac:dyDescent="0.25">
      <c r="A1278" t="s">
        <v>59</v>
      </c>
      <c r="I1278">
        <v>12</v>
      </c>
      <c r="K1278">
        <v>24</v>
      </c>
      <c r="L1278">
        <v>48</v>
      </c>
      <c r="M1278">
        <v>12</v>
      </c>
      <c r="N1278" s="9">
        <f t="shared" si="40"/>
        <v>0.70710678118654746</v>
      </c>
      <c r="O1278" t="str">
        <f t="shared" si="39"/>
        <v>Z</v>
      </c>
    </row>
    <row r="1279" spans="1:15" x14ac:dyDescent="0.25">
      <c r="A1279" t="s">
        <v>1635</v>
      </c>
      <c r="K1279">
        <v>12</v>
      </c>
      <c r="L1279">
        <v>24</v>
      </c>
      <c r="N1279" s="9">
        <f t="shared" si="40"/>
        <v>0.47140452079103162</v>
      </c>
      <c r="O1279" t="str">
        <f t="shared" si="39"/>
        <v>Z</v>
      </c>
    </row>
    <row r="1280" spans="1:15" x14ac:dyDescent="0.25">
      <c r="A1280" t="s">
        <v>1488</v>
      </c>
      <c r="J1280">
        <v>24</v>
      </c>
      <c r="N1280" s="9" t="str">
        <f t="shared" si="40"/>
        <v>200</v>
      </c>
      <c r="O1280" t="str">
        <f t="shared" si="39"/>
        <v>Z</v>
      </c>
    </row>
    <row r="1281" spans="1:15" x14ac:dyDescent="0.25">
      <c r="A1281" t="s">
        <v>426</v>
      </c>
      <c r="B1281">
        <v>12</v>
      </c>
      <c r="F1281">
        <v>48</v>
      </c>
      <c r="H1281">
        <v>12</v>
      </c>
      <c r="I1281">
        <v>12</v>
      </c>
      <c r="J1281">
        <v>24</v>
      </c>
      <c r="L1281">
        <v>12</v>
      </c>
      <c r="N1281" s="9">
        <f t="shared" si="40"/>
        <v>0.72663608498339793</v>
      </c>
      <c r="O1281" t="str">
        <f t="shared" si="39"/>
        <v>Z</v>
      </c>
    </row>
    <row r="1282" spans="1:15" x14ac:dyDescent="0.25">
      <c r="A1282" t="s">
        <v>212</v>
      </c>
      <c r="B1282">
        <v>15</v>
      </c>
      <c r="C1282">
        <v>30</v>
      </c>
      <c r="D1282">
        <v>27</v>
      </c>
      <c r="H1282">
        <v>6</v>
      </c>
      <c r="I1282">
        <v>6</v>
      </c>
      <c r="J1282">
        <v>3</v>
      </c>
      <c r="K1282">
        <v>9</v>
      </c>
      <c r="L1282">
        <v>15</v>
      </c>
      <c r="M1282">
        <v>3</v>
      </c>
      <c r="N1282" s="9">
        <f t="shared" si="40"/>
        <v>0.79242868025860791</v>
      </c>
      <c r="O1282" t="str">
        <f t="shared" si="39"/>
        <v>Z</v>
      </c>
    </row>
    <row r="1283" spans="1:15" x14ac:dyDescent="0.25">
      <c r="A1283" t="s">
        <v>229</v>
      </c>
      <c r="B1283">
        <v>9</v>
      </c>
      <c r="C1283">
        <v>6</v>
      </c>
      <c r="K1283">
        <v>3</v>
      </c>
      <c r="N1283" s="9">
        <f t="shared" si="40"/>
        <v>0.5</v>
      </c>
      <c r="O1283" t="str">
        <f t="shared" si="39"/>
        <v>Z</v>
      </c>
    </row>
    <row r="1284" spans="1:15" x14ac:dyDescent="0.25">
      <c r="A1284" t="s">
        <v>1137</v>
      </c>
      <c r="G1284">
        <v>12</v>
      </c>
      <c r="I1284">
        <v>12</v>
      </c>
      <c r="L1284">
        <v>12</v>
      </c>
      <c r="N1284" s="9">
        <f t="shared" si="40"/>
        <v>0</v>
      </c>
      <c r="O1284" t="str">
        <f t="shared" si="39"/>
        <v>X</v>
      </c>
    </row>
    <row r="1285" spans="1:15" x14ac:dyDescent="0.25">
      <c r="A1285" t="s">
        <v>989</v>
      </c>
      <c r="F1285">
        <v>48</v>
      </c>
      <c r="H1285">
        <v>12</v>
      </c>
      <c r="J1285">
        <v>24</v>
      </c>
      <c r="K1285">
        <v>24</v>
      </c>
      <c r="N1285" s="9">
        <f t="shared" si="40"/>
        <v>0.55924699520524068</v>
      </c>
      <c r="O1285" t="str">
        <f t="shared" si="39"/>
        <v>Z</v>
      </c>
    </row>
    <row r="1286" spans="1:15" x14ac:dyDescent="0.25">
      <c r="A1286" t="s">
        <v>199</v>
      </c>
      <c r="B1286">
        <v>12</v>
      </c>
      <c r="E1286">
        <v>12</v>
      </c>
      <c r="J1286">
        <v>12</v>
      </c>
      <c r="K1286">
        <v>12</v>
      </c>
      <c r="N1286" s="9">
        <f t="shared" si="40"/>
        <v>0</v>
      </c>
      <c r="O1286" t="str">
        <f t="shared" si="39"/>
        <v>X</v>
      </c>
    </row>
    <row r="1287" spans="1:15" x14ac:dyDescent="0.25">
      <c r="A1287" t="s">
        <v>1128</v>
      </c>
      <c r="G1287">
        <v>16</v>
      </c>
      <c r="H1287">
        <v>24</v>
      </c>
      <c r="I1287">
        <v>24</v>
      </c>
      <c r="J1287">
        <v>20</v>
      </c>
      <c r="K1287">
        <v>36</v>
      </c>
      <c r="L1287">
        <v>116</v>
      </c>
      <c r="N1287" s="9">
        <f t="shared" si="40"/>
        <v>0.96992997078823484</v>
      </c>
      <c r="O1287" t="str">
        <f t="shared" si="39"/>
        <v>Z</v>
      </c>
    </row>
    <row r="1288" spans="1:15" x14ac:dyDescent="0.25">
      <c r="A1288" t="s">
        <v>1248</v>
      </c>
      <c r="H1288">
        <v>12</v>
      </c>
      <c r="I1288">
        <v>12</v>
      </c>
      <c r="K1288">
        <v>12</v>
      </c>
      <c r="N1288" s="9">
        <f t="shared" si="40"/>
        <v>0</v>
      </c>
      <c r="O1288" t="str">
        <f t="shared" si="39"/>
        <v>X</v>
      </c>
    </row>
    <row r="1289" spans="1:15" x14ac:dyDescent="0.25">
      <c r="A1289" t="s">
        <v>1179</v>
      </c>
      <c r="H1289">
        <v>12</v>
      </c>
      <c r="I1289">
        <v>12</v>
      </c>
      <c r="K1289">
        <v>12</v>
      </c>
      <c r="L1289">
        <v>12</v>
      </c>
      <c r="M1289">
        <v>12</v>
      </c>
      <c r="N1289" s="9">
        <f t="shared" si="40"/>
        <v>0</v>
      </c>
      <c r="O1289" t="str">
        <f t="shared" si="39"/>
        <v>X</v>
      </c>
    </row>
    <row r="1290" spans="1:15" x14ac:dyDescent="0.25">
      <c r="A1290" t="s">
        <v>1180</v>
      </c>
      <c r="H1290">
        <v>12</v>
      </c>
      <c r="I1290">
        <v>24</v>
      </c>
      <c r="K1290">
        <v>12</v>
      </c>
      <c r="M1290">
        <v>12</v>
      </c>
      <c r="N1290" s="9">
        <f t="shared" si="40"/>
        <v>0.4</v>
      </c>
      <c r="O1290" t="str">
        <f t="shared" si="39"/>
        <v>Z</v>
      </c>
    </row>
    <row r="1291" spans="1:15" x14ac:dyDescent="0.25">
      <c r="A1291" t="s">
        <v>1334</v>
      </c>
      <c r="I1291">
        <v>24</v>
      </c>
      <c r="K1291">
        <v>12</v>
      </c>
      <c r="M1291">
        <v>12</v>
      </c>
      <c r="N1291" s="9">
        <f t="shared" si="40"/>
        <v>0.4330127018922193</v>
      </c>
      <c r="O1291" t="str">
        <f t="shared" si="39"/>
        <v>Z</v>
      </c>
    </row>
    <row r="1292" spans="1:15" x14ac:dyDescent="0.25">
      <c r="A1292" t="s">
        <v>289</v>
      </c>
      <c r="G1292">
        <v>2</v>
      </c>
      <c r="N1292" s="9" t="str">
        <f t="shared" si="40"/>
        <v>200</v>
      </c>
      <c r="O1292" t="str">
        <f t="shared" si="39"/>
        <v>Z</v>
      </c>
    </row>
    <row r="1293" spans="1:15" x14ac:dyDescent="0.25">
      <c r="A1293" t="s">
        <v>1138</v>
      </c>
      <c r="G1293">
        <v>12</v>
      </c>
      <c r="H1293">
        <v>48</v>
      </c>
      <c r="I1293">
        <v>12</v>
      </c>
      <c r="J1293">
        <v>24</v>
      </c>
      <c r="K1293">
        <v>12</v>
      </c>
      <c r="N1293" s="9">
        <f t="shared" si="40"/>
        <v>0.7243558228002942</v>
      </c>
      <c r="O1293" t="str">
        <f t="shared" si="39"/>
        <v>Z</v>
      </c>
    </row>
    <row r="1294" spans="1:15" x14ac:dyDescent="0.25">
      <c r="A1294" t="s">
        <v>749</v>
      </c>
      <c r="D1294">
        <v>12</v>
      </c>
      <c r="H1294">
        <v>12</v>
      </c>
      <c r="J1294">
        <v>12</v>
      </c>
      <c r="N1294" s="9">
        <f t="shared" si="40"/>
        <v>0</v>
      </c>
      <c r="O1294" t="str">
        <f t="shared" si="39"/>
        <v>X</v>
      </c>
    </row>
    <row r="1295" spans="1:15" x14ac:dyDescent="0.25">
      <c r="A1295" t="s">
        <v>1093</v>
      </c>
      <c r="G1295">
        <v>2</v>
      </c>
      <c r="N1295" s="9" t="str">
        <f t="shared" si="40"/>
        <v>200</v>
      </c>
      <c r="O1295" t="str">
        <f t="shared" si="39"/>
        <v>Z</v>
      </c>
    </row>
    <row r="1296" spans="1:15" x14ac:dyDescent="0.25">
      <c r="A1296" t="s">
        <v>923</v>
      </c>
      <c r="E1296">
        <v>12</v>
      </c>
      <c r="H1296">
        <v>12</v>
      </c>
      <c r="J1296">
        <v>12</v>
      </c>
      <c r="K1296">
        <v>36</v>
      </c>
      <c r="L1296">
        <v>26</v>
      </c>
      <c r="N1296" s="9">
        <f t="shared" si="40"/>
        <v>0.56076047608302393</v>
      </c>
      <c r="O1296" t="str">
        <f t="shared" si="39"/>
        <v>Z</v>
      </c>
    </row>
    <row r="1297" spans="1:15" x14ac:dyDescent="0.25">
      <c r="A1297" t="s">
        <v>285</v>
      </c>
      <c r="B1297">
        <v>12</v>
      </c>
      <c r="E1297">
        <v>12</v>
      </c>
      <c r="G1297">
        <v>1</v>
      </c>
      <c r="K1297">
        <v>24</v>
      </c>
      <c r="L1297">
        <v>12</v>
      </c>
      <c r="N1297" s="9">
        <f t="shared" si="40"/>
        <v>0.6669129707150161</v>
      </c>
      <c r="O1297" t="str">
        <f t="shared" si="39"/>
        <v>Z</v>
      </c>
    </row>
    <row r="1298" spans="1:15" x14ac:dyDescent="0.25">
      <c r="A1298" t="s">
        <v>1571</v>
      </c>
      <c r="K1298">
        <v>4</v>
      </c>
      <c r="N1298" s="9" t="str">
        <f t="shared" si="40"/>
        <v>200</v>
      </c>
      <c r="O1298" t="str">
        <f t="shared" si="39"/>
        <v>Z</v>
      </c>
    </row>
    <row r="1299" spans="1:15" x14ac:dyDescent="0.25">
      <c r="A1299" t="s">
        <v>1228</v>
      </c>
      <c r="H1299">
        <v>10</v>
      </c>
      <c r="M1299">
        <v>10</v>
      </c>
      <c r="N1299" s="9">
        <f t="shared" si="40"/>
        <v>0</v>
      </c>
      <c r="O1299" t="str">
        <f t="shared" si="39"/>
        <v>X</v>
      </c>
    </row>
    <row r="1300" spans="1:15" x14ac:dyDescent="0.25">
      <c r="A1300" t="s">
        <v>1575</v>
      </c>
      <c r="K1300">
        <v>4</v>
      </c>
      <c r="L1300">
        <v>4</v>
      </c>
      <c r="N1300" s="9">
        <f t="shared" si="40"/>
        <v>0</v>
      </c>
      <c r="O1300" t="str">
        <f t="shared" si="39"/>
        <v>X</v>
      </c>
    </row>
    <row r="1301" spans="1:15" x14ac:dyDescent="0.25">
      <c r="A1301" t="s">
        <v>624</v>
      </c>
      <c r="B1301">
        <v>4</v>
      </c>
      <c r="D1301">
        <v>4</v>
      </c>
      <c r="L1301">
        <v>8</v>
      </c>
      <c r="N1301" s="9">
        <f t="shared" si="40"/>
        <v>0.43301270189221941</v>
      </c>
      <c r="O1301" t="str">
        <f t="shared" si="39"/>
        <v>Z</v>
      </c>
    </row>
    <row r="1302" spans="1:15" x14ac:dyDescent="0.25">
      <c r="A1302" t="s">
        <v>250</v>
      </c>
      <c r="B1302">
        <v>4</v>
      </c>
      <c r="L1302">
        <v>8</v>
      </c>
      <c r="N1302" s="9">
        <f t="shared" si="40"/>
        <v>0.47140452079103173</v>
      </c>
      <c r="O1302" t="str">
        <f t="shared" si="39"/>
        <v>Z</v>
      </c>
    </row>
    <row r="1303" spans="1:15" x14ac:dyDescent="0.25">
      <c r="A1303" t="s">
        <v>823</v>
      </c>
      <c r="D1303">
        <v>120</v>
      </c>
      <c r="G1303">
        <v>3</v>
      </c>
      <c r="I1303">
        <v>12</v>
      </c>
      <c r="N1303" s="9">
        <f t="shared" si="40"/>
        <v>1.4468356276140468</v>
      </c>
      <c r="O1303" t="str">
        <f t="shared" si="39"/>
        <v>Z</v>
      </c>
    </row>
    <row r="1304" spans="1:15" x14ac:dyDescent="0.25">
      <c r="A1304" t="s">
        <v>1125</v>
      </c>
      <c r="G1304">
        <v>48</v>
      </c>
      <c r="H1304">
        <v>24</v>
      </c>
      <c r="I1304">
        <v>18</v>
      </c>
      <c r="N1304" s="9">
        <f t="shared" si="40"/>
        <v>0.52915026221291817</v>
      </c>
      <c r="O1304" t="str">
        <f t="shared" si="39"/>
        <v>Z</v>
      </c>
    </row>
    <row r="1305" spans="1:15" x14ac:dyDescent="0.25">
      <c r="A1305" t="s">
        <v>1377</v>
      </c>
      <c r="I1305">
        <v>12</v>
      </c>
      <c r="J1305">
        <v>24</v>
      </c>
      <c r="K1305">
        <v>66</v>
      </c>
      <c r="L1305">
        <v>24</v>
      </c>
      <c r="M1305">
        <v>6</v>
      </c>
      <c r="N1305" s="9">
        <f t="shared" si="40"/>
        <v>0.88898214616399751</v>
      </c>
      <c r="O1305" t="str">
        <f t="shared" ref="O1305:O1368" si="41">IFERROR(IF(N1305&lt;$C$3,$B$3,IF(N1305&lt;$C$4,$B$4,$B$5)),"-")</f>
        <v>Z</v>
      </c>
    </row>
    <row r="1306" spans="1:15" x14ac:dyDescent="0.25">
      <c r="A1306" t="s">
        <v>1233</v>
      </c>
      <c r="H1306">
        <v>6</v>
      </c>
      <c r="I1306">
        <v>6</v>
      </c>
      <c r="K1306">
        <v>6</v>
      </c>
      <c r="L1306">
        <v>12</v>
      </c>
      <c r="M1306">
        <v>12</v>
      </c>
      <c r="N1306" s="9">
        <f t="shared" ref="N1306:N1369" si="42">IFERROR(_xlfn.STDEV.S(B1306:M1306)/AVERAGE(B1306:M1306),"200")</f>
        <v>0.39123039821797573</v>
      </c>
      <c r="O1306" t="str">
        <f t="shared" si="41"/>
        <v>Z</v>
      </c>
    </row>
    <row r="1307" spans="1:15" x14ac:dyDescent="0.25">
      <c r="A1307" t="s">
        <v>1134</v>
      </c>
      <c r="G1307">
        <v>12</v>
      </c>
      <c r="H1307">
        <v>6</v>
      </c>
      <c r="N1307" s="9">
        <f t="shared" si="42"/>
        <v>0.47140452079103162</v>
      </c>
      <c r="O1307" t="str">
        <f t="shared" si="41"/>
        <v>Z</v>
      </c>
    </row>
    <row r="1308" spans="1:15" x14ac:dyDescent="0.25">
      <c r="A1308" t="s">
        <v>1185</v>
      </c>
      <c r="H1308">
        <v>6</v>
      </c>
      <c r="I1308">
        <v>12</v>
      </c>
      <c r="K1308">
        <v>12</v>
      </c>
      <c r="L1308">
        <v>24</v>
      </c>
      <c r="M1308">
        <v>6</v>
      </c>
      <c r="N1308" s="9">
        <f t="shared" si="42"/>
        <v>0.61237243569579458</v>
      </c>
      <c r="O1308" t="str">
        <f t="shared" si="41"/>
        <v>Z</v>
      </c>
    </row>
    <row r="1309" spans="1:15" x14ac:dyDescent="0.25">
      <c r="A1309" t="s">
        <v>1136</v>
      </c>
      <c r="G1309">
        <v>12</v>
      </c>
      <c r="H1309">
        <v>6</v>
      </c>
      <c r="I1309">
        <v>6</v>
      </c>
      <c r="K1309">
        <v>12</v>
      </c>
      <c r="L1309">
        <v>6</v>
      </c>
      <c r="M1309">
        <v>6</v>
      </c>
      <c r="N1309" s="9">
        <f t="shared" si="42"/>
        <v>0.3872983346207417</v>
      </c>
      <c r="O1309" t="str">
        <f t="shared" si="41"/>
        <v>Z</v>
      </c>
    </row>
    <row r="1310" spans="1:15" x14ac:dyDescent="0.25">
      <c r="A1310" t="s">
        <v>927</v>
      </c>
      <c r="E1310">
        <v>6</v>
      </c>
      <c r="N1310" s="9" t="str">
        <f t="shared" si="42"/>
        <v>200</v>
      </c>
      <c r="O1310" t="str">
        <f t="shared" si="41"/>
        <v>Z</v>
      </c>
    </row>
    <row r="1311" spans="1:15" x14ac:dyDescent="0.25">
      <c r="A1311" t="s">
        <v>685</v>
      </c>
      <c r="C1311">
        <v>84</v>
      </c>
      <c r="D1311">
        <v>36</v>
      </c>
      <c r="E1311">
        <v>48</v>
      </c>
      <c r="F1311">
        <v>48</v>
      </c>
      <c r="G1311">
        <v>24</v>
      </c>
      <c r="H1311">
        <v>12</v>
      </c>
      <c r="I1311">
        <v>12</v>
      </c>
      <c r="K1311">
        <v>144</v>
      </c>
      <c r="L1311">
        <v>36</v>
      </c>
      <c r="M1311">
        <v>24</v>
      </c>
      <c r="N1311" s="9">
        <f t="shared" si="42"/>
        <v>0.85853839342548277</v>
      </c>
      <c r="O1311" t="str">
        <f t="shared" si="41"/>
        <v>Z</v>
      </c>
    </row>
    <row r="1312" spans="1:15" x14ac:dyDescent="0.25">
      <c r="A1312" t="s">
        <v>1573</v>
      </c>
      <c r="K1312">
        <v>4</v>
      </c>
      <c r="L1312">
        <v>4</v>
      </c>
      <c r="N1312" s="9">
        <f t="shared" si="42"/>
        <v>0</v>
      </c>
      <c r="O1312" t="str">
        <f t="shared" si="41"/>
        <v>X</v>
      </c>
    </row>
    <row r="1313" spans="1:15" x14ac:dyDescent="0.25">
      <c r="A1313" t="s">
        <v>1674</v>
      </c>
      <c r="K1313">
        <v>12</v>
      </c>
      <c r="N1313" s="9" t="str">
        <f t="shared" si="42"/>
        <v>200</v>
      </c>
      <c r="O1313" t="str">
        <f t="shared" si="41"/>
        <v>Z</v>
      </c>
    </row>
    <row r="1314" spans="1:15" x14ac:dyDescent="0.25">
      <c r="A1314" t="s">
        <v>824</v>
      </c>
      <c r="D1314">
        <v>120</v>
      </c>
      <c r="E1314">
        <v>24</v>
      </c>
      <c r="F1314">
        <v>48</v>
      </c>
      <c r="H1314">
        <v>12</v>
      </c>
      <c r="I1314">
        <v>12</v>
      </c>
      <c r="J1314">
        <v>24</v>
      </c>
      <c r="K1314">
        <v>12</v>
      </c>
      <c r="L1314">
        <v>48</v>
      </c>
      <c r="M1314">
        <v>24</v>
      </c>
      <c r="N1314" s="9">
        <f t="shared" si="42"/>
        <v>0.9574271077563381</v>
      </c>
      <c r="O1314" t="str">
        <f t="shared" si="41"/>
        <v>Z</v>
      </c>
    </row>
    <row r="1315" spans="1:15" x14ac:dyDescent="0.25">
      <c r="A1315" t="s">
        <v>825</v>
      </c>
      <c r="D1315">
        <v>120</v>
      </c>
      <c r="G1315">
        <v>3</v>
      </c>
      <c r="I1315">
        <v>12</v>
      </c>
      <c r="L1315">
        <v>12</v>
      </c>
      <c r="N1315" s="9">
        <f t="shared" si="42"/>
        <v>1.5146102298187325</v>
      </c>
      <c r="O1315" t="str">
        <f t="shared" si="41"/>
        <v>Z</v>
      </c>
    </row>
    <row r="1316" spans="1:15" x14ac:dyDescent="0.25">
      <c r="A1316" t="s">
        <v>822</v>
      </c>
      <c r="D1316">
        <v>120</v>
      </c>
      <c r="E1316">
        <v>24</v>
      </c>
      <c r="F1316">
        <v>24</v>
      </c>
      <c r="G1316">
        <v>3</v>
      </c>
      <c r="H1316">
        <v>24</v>
      </c>
      <c r="I1316">
        <v>36</v>
      </c>
      <c r="K1316">
        <v>36</v>
      </c>
      <c r="L1316">
        <v>60</v>
      </c>
      <c r="N1316" s="9">
        <f t="shared" si="42"/>
        <v>0.87542084614721549</v>
      </c>
      <c r="O1316" t="str">
        <f t="shared" si="41"/>
        <v>Z</v>
      </c>
    </row>
    <row r="1317" spans="1:15" x14ac:dyDescent="0.25">
      <c r="A1317" t="s">
        <v>710</v>
      </c>
      <c r="D1317">
        <v>12</v>
      </c>
      <c r="H1317">
        <v>24</v>
      </c>
      <c r="I1317">
        <v>12</v>
      </c>
      <c r="K1317">
        <v>24</v>
      </c>
      <c r="L1317">
        <v>12</v>
      </c>
      <c r="N1317" s="9">
        <f t="shared" si="42"/>
        <v>0.39123039821797573</v>
      </c>
      <c r="O1317" t="str">
        <f t="shared" si="41"/>
        <v>Z</v>
      </c>
    </row>
    <row r="1318" spans="1:15" x14ac:dyDescent="0.25">
      <c r="A1318" t="s">
        <v>1156</v>
      </c>
      <c r="G1318">
        <v>36</v>
      </c>
      <c r="N1318" s="9" t="str">
        <f t="shared" si="42"/>
        <v>200</v>
      </c>
      <c r="O1318" t="str">
        <f t="shared" si="41"/>
        <v>Z</v>
      </c>
    </row>
    <row r="1319" spans="1:15" x14ac:dyDescent="0.25">
      <c r="A1319" t="s">
        <v>327</v>
      </c>
      <c r="B1319">
        <v>24</v>
      </c>
      <c r="K1319">
        <v>24</v>
      </c>
      <c r="N1319" s="9">
        <f t="shared" si="42"/>
        <v>0</v>
      </c>
      <c r="O1319" t="str">
        <f t="shared" si="41"/>
        <v>X</v>
      </c>
    </row>
    <row r="1320" spans="1:15" x14ac:dyDescent="0.25">
      <c r="A1320" t="s">
        <v>1104</v>
      </c>
      <c r="G1320">
        <v>5</v>
      </c>
      <c r="N1320" s="9" t="str">
        <f t="shared" si="42"/>
        <v>200</v>
      </c>
      <c r="O1320" t="str">
        <f t="shared" si="41"/>
        <v>Z</v>
      </c>
    </row>
    <row r="1321" spans="1:15" x14ac:dyDescent="0.25">
      <c r="A1321" t="s">
        <v>230</v>
      </c>
      <c r="B1321">
        <v>4</v>
      </c>
      <c r="C1321">
        <v>4</v>
      </c>
      <c r="E1321">
        <v>12</v>
      </c>
      <c r="I1321">
        <v>48</v>
      </c>
      <c r="M1321">
        <v>12</v>
      </c>
      <c r="N1321" s="9">
        <f t="shared" si="42"/>
        <v>1.14564392373896</v>
      </c>
      <c r="O1321" t="str">
        <f t="shared" si="41"/>
        <v>Z</v>
      </c>
    </row>
    <row r="1322" spans="1:15" x14ac:dyDescent="0.25">
      <c r="A1322" t="s">
        <v>1268</v>
      </c>
      <c r="H1322">
        <v>12</v>
      </c>
      <c r="N1322" s="9" t="str">
        <f t="shared" si="42"/>
        <v>200</v>
      </c>
      <c r="O1322" t="str">
        <f t="shared" si="41"/>
        <v>Z</v>
      </c>
    </row>
    <row r="1323" spans="1:15" x14ac:dyDescent="0.25">
      <c r="A1323" t="s">
        <v>1679</v>
      </c>
      <c r="K1323">
        <v>12</v>
      </c>
      <c r="L1323">
        <v>12</v>
      </c>
      <c r="N1323" s="9">
        <f t="shared" si="42"/>
        <v>0</v>
      </c>
      <c r="O1323" t="str">
        <f t="shared" si="41"/>
        <v>X</v>
      </c>
    </row>
    <row r="1324" spans="1:15" x14ac:dyDescent="0.25">
      <c r="A1324" t="s">
        <v>1802</v>
      </c>
      <c r="L1324">
        <v>6</v>
      </c>
      <c r="M1324">
        <v>12</v>
      </c>
      <c r="N1324" s="9">
        <f t="shared" si="42"/>
        <v>0.47140452079103162</v>
      </c>
      <c r="O1324" t="str">
        <f t="shared" si="41"/>
        <v>Z</v>
      </c>
    </row>
    <row r="1325" spans="1:15" x14ac:dyDescent="0.25">
      <c r="A1325" t="s">
        <v>1810</v>
      </c>
      <c r="M1325">
        <v>12</v>
      </c>
      <c r="N1325" s="9" t="str">
        <f t="shared" si="42"/>
        <v>200</v>
      </c>
      <c r="O1325" t="str">
        <f t="shared" si="41"/>
        <v>Z</v>
      </c>
    </row>
    <row r="1326" spans="1:15" x14ac:dyDescent="0.25">
      <c r="A1326" t="s">
        <v>1814</v>
      </c>
      <c r="M1326">
        <v>12</v>
      </c>
      <c r="N1326" s="9" t="str">
        <f t="shared" si="42"/>
        <v>200</v>
      </c>
      <c r="O1326" t="str">
        <f t="shared" si="41"/>
        <v>Z</v>
      </c>
    </row>
    <row r="1327" spans="1:15" x14ac:dyDescent="0.25">
      <c r="A1327" t="s">
        <v>1369</v>
      </c>
      <c r="I1327">
        <v>6</v>
      </c>
      <c r="J1327">
        <v>12</v>
      </c>
      <c r="K1327">
        <v>72</v>
      </c>
      <c r="L1327">
        <v>60</v>
      </c>
      <c r="M1327">
        <v>18</v>
      </c>
      <c r="N1327" s="9">
        <f t="shared" si="42"/>
        <v>0.89819830999709216</v>
      </c>
      <c r="O1327" t="str">
        <f t="shared" si="41"/>
        <v>Z</v>
      </c>
    </row>
    <row r="1328" spans="1:15" x14ac:dyDescent="0.25">
      <c r="A1328" t="s">
        <v>1206</v>
      </c>
      <c r="H1328">
        <v>128</v>
      </c>
      <c r="I1328">
        <v>56</v>
      </c>
      <c r="J1328">
        <v>24</v>
      </c>
      <c r="K1328">
        <v>96</v>
      </c>
      <c r="L1328">
        <v>176</v>
      </c>
      <c r="M1328">
        <v>24</v>
      </c>
      <c r="N1328" s="9">
        <f t="shared" si="42"/>
        <v>0.72468618589511613</v>
      </c>
      <c r="O1328" t="str">
        <f t="shared" si="41"/>
        <v>Z</v>
      </c>
    </row>
    <row r="1329" spans="1:15" x14ac:dyDescent="0.25">
      <c r="A1329" t="s">
        <v>497</v>
      </c>
      <c r="B1329">
        <v>4</v>
      </c>
      <c r="E1329">
        <v>8</v>
      </c>
      <c r="F1329">
        <v>8</v>
      </c>
      <c r="H1329">
        <v>12</v>
      </c>
      <c r="L1329">
        <v>7</v>
      </c>
      <c r="N1329" s="9">
        <f t="shared" si="42"/>
        <v>0.36712361700708601</v>
      </c>
      <c r="O1329" t="str">
        <f t="shared" si="41"/>
        <v>Z</v>
      </c>
    </row>
    <row r="1330" spans="1:15" x14ac:dyDescent="0.25">
      <c r="A1330" t="s">
        <v>219</v>
      </c>
      <c r="B1330">
        <v>8</v>
      </c>
      <c r="C1330">
        <v>16</v>
      </c>
      <c r="D1330">
        <v>12</v>
      </c>
      <c r="E1330">
        <v>4</v>
      </c>
      <c r="F1330">
        <v>4</v>
      </c>
      <c r="K1330">
        <v>24</v>
      </c>
      <c r="L1330">
        <v>24</v>
      </c>
      <c r="M1330">
        <v>8</v>
      </c>
      <c r="N1330" s="9">
        <f t="shared" si="42"/>
        <v>0.64992307237087688</v>
      </c>
      <c r="O1330" t="str">
        <f t="shared" si="41"/>
        <v>Z</v>
      </c>
    </row>
    <row r="1331" spans="1:15" x14ac:dyDescent="0.25">
      <c r="A1331" t="s">
        <v>148</v>
      </c>
      <c r="G1331">
        <v>36</v>
      </c>
      <c r="H1331">
        <v>12</v>
      </c>
      <c r="K1331">
        <v>12</v>
      </c>
      <c r="N1331" s="9">
        <f t="shared" si="42"/>
        <v>0.69282032302755092</v>
      </c>
      <c r="O1331" t="str">
        <f t="shared" si="41"/>
        <v>Z</v>
      </c>
    </row>
    <row r="1332" spans="1:15" x14ac:dyDescent="0.25">
      <c r="A1332" t="s">
        <v>1205</v>
      </c>
      <c r="H1332">
        <v>128</v>
      </c>
      <c r="I1332">
        <v>44</v>
      </c>
      <c r="J1332">
        <v>48</v>
      </c>
      <c r="K1332">
        <v>16</v>
      </c>
      <c r="L1332">
        <v>16</v>
      </c>
      <c r="N1332" s="9">
        <f t="shared" si="42"/>
        <v>0.91114429451213752</v>
      </c>
      <c r="O1332" t="str">
        <f t="shared" si="41"/>
        <v>Z</v>
      </c>
    </row>
    <row r="1333" spans="1:15" x14ac:dyDescent="0.25">
      <c r="A1333" t="s">
        <v>614</v>
      </c>
      <c r="B1333">
        <v>6</v>
      </c>
      <c r="N1333" s="9" t="str">
        <f t="shared" si="42"/>
        <v>200</v>
      </c>
      <c r="O1333" t="str">
        <f t="shared" si="41"/>
        <v>Z</v>
      </c>
    </row>
    <row r="1334" spans="1:15" x14ac:dyDescent="0.25">
      <c r="A1334" t="s">
        <v>1086</v>
      </c>
      <c r="G1334">
        <v>4</v>
      </c>
      <c r="H1334">
        <v>72</v>
      </c>
      <c r="I1334">
        <v>96</v>
      </c>
      <c r="J1334">
        <v>24</v>
      </c>
      <c r="K1334">
        <v>24</v>
      </c>
      <c r="L1334">
        <v>79</v>
      </c>
      <c r="N1334" s="9">
        <f t="shared" si="42"/>
        <v>0.7459288729888055</v>
      </c>
      <c r="O1334" t="str">
        <f t="shared" si="41"/>
        <v>Z</v>
      </c>
    </row>
    <row r="1335" spans="1:15" x14ac:dyDescent="0.25">
      <c r="A1335" t="s">
        <v>1129</v>
      </c>
      <c r="G1335">
        <v>72</v>
      </c>
      <c r="H1335">
        <v>144</v>
      </c>
      <c r="I1335">
        <v>72</v>
      </c>
      <c r="J1335">
        <v>192</v>
      </c>
      <c r="K1335">
        <v>96</v>
      </c>
      <c r="L1335">
        <v>102</v>
      </c>
      <c r="N1335" s="9">
        <f t="shared" si="42"/>
        <v>0.41459020015779524</v>
      </c>
      <c r="O1335" t="str">
        <f t="shared" si="41"/>
        <v>Z</v>
      </c>
    </row>
    <row r="1336" spans="1:15" x14ac:dyDescent="0.25">
      <c r="A1336" t="s">
        <v>1139</v>
      </c>
      <c r="G1336">
        <v>24</v>
      </c>
      <c r="H1336">
        <v>120</v>
      </c>
      <c r="I1336">
        <v>96</v>
      </c>
      <c r="J1336">
        <v>48</v>
      </c>
      <c r="L1336">
        <v>72</v>
      </c>
      <c r="N1336" s="9">
        <f t="shared" si="42"/>
        <v>0.52704627669472992</v>
      </c>
      <c r="O1336" t="str">
        <f t="shared" si="41"/>
        <v>Z</v>
      </c>
    </row>
    <row r="1337" spans="1:15" x14ac:dyDescent="0.25">
      <c r="A1337" t="s">
        <v>287</v>
      </c>
      <c r="C1337">
        <v>24</v>
      </c>
      <c r="D1337">
        <v>12</v>
      </c>
      <c r="G1337">
        <v>2</v>
      </c>
      <c r="H1337">
        <v>12</v>
      </c>
      <c r="I1337">
        <v>12</v>
      </c>
      <c r="K1337">
        <v>36</v>
      </c>
      <c r="L1337">
        <v>15</v>
      </c>
      <c r="N1337" s="9">
        <f t="shared" si="42"/>
        <v>0.67332281634078806</v>
      </c>
      <c r="O1337" t="str">
        <f t="shared" si="41"/>
        <v>Z</v>
      </c>
    </row>
    <row r="1338" spans="1:15" x14ac:dyDescent="0.25">
      <c r="A1338" t="s">
        <v>174</v>
      </c>
      <c r="B1338">
        <v>60</v>
      </c>
      <c r="C1338">
        <v>12</v>
      </c>
      <c r="D1338">
        <v>42</v>
      </c>
      <c r="G1338">
        <v>12</v>
      </c>
      <c r="H1338">
        <v>36</v>
      </c>
      <c r="I1338">
        <v>24</v>
      </c>
      <c r="J1338">
        <v>24</v>
      </c>
      <c r="K1338">
        <v>44</v>
      </c>
      <c r="L1338">
        <v>38</v>
      </c>
      <c r="N1338" s="9">
        <f t="shared" si="42"/>
        <v>0.48809480220080975</v>
      </c>
      <c r="O1338" t="str">
        <f t="shared" si="41"/>
        <v>Z</v>
      </c>
    </row>
    <row r="1339" spans="1:15" x14ac:dyDescent="0.25">
      <c r="A1339" t="s">
        <v>288</v>
      </c>
      <c r="K1339">
        <v>24</v>
      </c>
      <c r="L1339">
        <v>12</v>
      </c>
      <c r="N1339" s="9">
        <f t="shared" si="42"/>
        <v>0.47140452079103162</v>
      </c>
      <c r="O1339" t="str">
        <f t="shared" si="41"/>
        <v>Z</v>
      </c>
    </row>
    <row r="1340" spans="1:15" x14ac:dyDescent="0.25">
      <c r="A1340" t="s">
        <v>845</v>
      </c>
      <c r="D1340">
        <v>20</v>
      </c>
      <c r="F1340">
        <v>20</v>
      </c>
      <c r="K1340">
        <v>20</v>
      </c>
      <c r="L1340">
        <v>20</v>
      </c>
      <c r="N1340" s="9">
        <f t="shared" si="42"/>
        <v>0</v>
      </c>
      <c r="O1340" t="str">
        <f t="shared" si="41"/>
        <v>X</v>
      </c>
    </row>
    <row r="1341" spans="1:15" x14ac:dyDescent="0.25">
      <c r="A1341" t="s">
        <v>610</v>
      </c>
      <c r="B1341">
        <v>12</v>
      </c>
      <c r="D1341">
        <v>12</v>
      </c>
      <c r="K1341">
        <v>12</v>
      </c>
      <c r="N1341" s="9">
        <f t="shared" si="42"/>
        <v>0</v>
      </c>
      <c r="O1341" t="str">
        <f t="shared" si="41"/>
        <v>X</v>
      </c>
    </row>
    <row r="1342" spans="1:15" x14ac:dyDescent="0.25">
      <c r="A1342" t="s">
        <v>220</v>
      </c>
      <c r="B1342">
        <v>72</v>
      </c>
      <c r="C1342">
        <v>84</v>
      </c>
      <c r="E1342">
        <v>12</v>
      </c>
      <c r="K1342">
        <v>36</v>
      </c>
      <c r="L1342">
        <v>12</v>
      </c>
      <c r="N1342" s="9">
        <f t="shared" si="42"/>
        <v>0.7757911135427189</v>
      </c>
      <c r="O1342" t="str">
        <f t="shared" si="41"/>
        <v>Z</v>
      </c>
    </row>
    <row r="1343" spans="1:15" x14ac:dyDescent="0.25">
      <c r="A1343" t="s">
        <v>810</v>
      </c>
      <c r="D1343">
        <v>6</v>
      </c>
      <c r="N1343" s="9" t="str">
        <f t="shared" si="42"/>
        <v>200</v>
      </c>
      <c r="O1343" t="str">
        <f t="shared" si="41"/>
        <v>Z</v>
      </c>
    </row>
    <row r="1344" spans="1:15" x14ac:dyDescent="0.25">
      <c r="A1344" t="s">
        <v>1126</v>
      </c>
      <c r="G1344">
        <v>12</v>
      </c>
      <c r="H1344">
        <v>12</v>
      </c>
      <c r="I1344">
        <v>12</v>
      </c>
      <c r="J1344">
        <v>12</v>
      </c>
      <c r="K1344">
        <v>12</v>
      </c>
      <c r="L1344">
        <v>12</v>
      </c>
      <c r="N1344" s="9">
        <f t="shared" si="42"/>
        <v>0</v>
      </c>
      <c r="O1344" t="str">
        <f t="shared" si="41"/>
        <v>X</v>
      </c>
    </row>
    <row r="1345" spans="1:15" x14ac:dyDescent="0.25">
      <c r="A1345" t="s">
        <v>531</v>
      </c>
      <c r="B1345">
        <v>24</v>
      </c>
      <c r="D1345">
        <v>24</v>
      </c>
      <c r="F1345">
        <v>24</v>
      </c>
      <c r="G1345">
        <v>54</v>
      </c>
      <c r="H1345">
        <v>24</v>
      </c>
      <c r="I1345">
        <v>48</v>
      </c>
      <c r="J1345">
        <v>24</v>
      </c>
      <c r="K1345">
        <v>24</v>
      </c>
      <c r="L1345">
        <v>72</v>
      </c>
      <c r="M1345">
        <v>24</v>
      </c>
      <c r="N1345" s="9">
        <f t="shared" si="42"/>
        <v>0.5101480347968278</v>
      </c>
      <c r="O1345" t="str">
        <f t="shared" si="41"/>
        <v>Z</v>
      </c>
    </row>
    <row r="1346" spans="1:15" x14ac:dyDescent="0.25">
      <c r="A1346" t="s">
        <v>1755</v>
      </c>
      <c r="L1346">
        <v>24</v>
      </c>
      <c r="N1346" s="9" t="str">
        <f t="shared" si="42"/>
        <v>200</v>
      </c>
      <c r="O1346" t="str">
        <f t="shared" si="41"/>
        <v>Z</v>
      </c>
    </row>
    <row r="1347" spans="1:15" x14ac:dyDescent="0.25">
      <c r="A1347" t="s">
        <v>218</v>
      </c>
      <c r="B1347">
        <v>48</v>
      </c>
      <c r="D1347">
        <v>24</v>
      </c>
      <c r="F1347">
        <v>48</v>
      </c>
      <c r="G1347">
        <v>30</v>
      </c>
      <c r="H1347">
        <v>24</v>
      </c>
      <c r="I1347">
        <v>48</v>
      </c>
      <c r="J1347">
        <v>24</v>
      </c>
      <c r="K1347">
        <v>24</v>
      </c>
      <c r="L1347">
        <v>72</v>
      </c>
      <c r="M1347">
        <v>24</v>
      </c>
      <c r="N1347" s="9">
        <f t="shared" si="42"/>
        <v>0.45358482993327059</v>
      </c>
      <c r="O1347" t="str">
        <f t="shared" si="41"/>
        <v>Z</v>
      </c>
    </row>
    <row r="1348" spans="1:15" x14ac:dyDescent="0.25">
      <c r="A1348" t="s">
        <v>326</v>
      </c>
      <c r="B1348">
        <v>96</v>
      </c>
      <c r="C1348">
        <v>24</v>
      </c>
      <c r="F1348">
        <v>120</v>
      </c>
      <c r="G1348">
        <v>52</v>
      </c>
      <c r="H1348">
        <v>48</v>
      </c>
      <c r="I1348">
        <v>72</v>
      </c>
      <c r="J1348">
        <v>72</v>
      </c>
      <c r="K1348">
        <v>24</v>
      </c>
      <c r="L1348">
        <v>48</v>
      </c>
      <c r="M1348">
        <v>24</v>
      </c>
      <c r="N1348" s="9">
        <f t="shared" si="42"/>
        <v>0.55673016268102682</v>
      </c>
      <c r="O1348" t="str">
        <f t="shared" si="41"/>
        <v>Z</v>
      </c>
    </row>
    <row r="1349" spans="1:15" x14ac:dyDescent="0.25">
      <c r="A1349" t="s">
        <v>142</v>
      </c>
      <c r="C1349">
        <v>6</v>
      </c>
      <c r="E1349">
        <v>100</v>
      </c>
      <c r="F1349">
        <v>106</v>
      </c>
      <c r="J1349">
        <v>24</v>
      </c>
      <c r="K1349">
        <v>12</v>
      </c>
      <c r="L1349">
        <v>24</v>
      </c>
      <c r="N1349" s="9">
        <f t="shared" si="42"/>
        <v>0.99813840564152667</v>
      </c>
      <c r="O1349" t="str">
        <f t="shared" si="41"/>
        <v>Z</v>
      </c>
    </row>
    <row r="1350" spans="1:15" x14ac:dyDescent="0.25">
      <c r="A1350" t="s">
        <v>377</v>
      </c>
      <c r="B1350">
        <v>60</v>
      </c>
      <c r="C1350">
        <v>12</v>
      </c>
      <c r="D1350">
        <v>42</v>
      </c>
      <c r="E1350">
        <v>36</v>
      </c>
      <c r="F1350">
        <v>12</v>
      </c>
      <c r="G1350">
        <v>76</v>
      </c>
      <c r="H1350">
        <v>24</v>
      </c>
      <c r="I1350">
        <v>12</v>
      </c>
      <c r="J1350">
        <v>36</v>
      </c>
      <c r="K1350">
        <v>56</v>
      </c>
      <c r="L1350">
        <v>24</v>
      </c>
      <c r="N1350" s="9">
        <f t="shared" si="42"/>
        <v>0.60655633303210543</v>
      </c>
      <c r="O1350" t="str">
        <f t="shared" si="41"/>
        <v>Z</v>
      </c>
    </row>
    <row r="1351" spans="1:15" x14ac:dyDescent="0.25">
      <c r="A1351" t="s">
        <v>968</v>
      </c>
      <c r="F1351">
        <v>24</v>
      </c>
      <c r="N1351" s="9" t="str">
        <f t="shared" si="42"/>
        <v>200</v>
      </c>
      <c r="O1351" t="str">
        <f t="shared" si="41"/>
        <v>Z</v>
      </c>
    </row>
    <row r="1352" spans="1:15" x14ac:dyDescent="0.25">
      <c r="A1352" t="s">
        <v>1648</v>
      </c>
      <c r="K1352">
        <v>12</v>
      </c>
      <c r="N1352" s="9" t="str">
        <f t="shared" si="42"/>
        <v>200</v>
      </c>
      <c r="O1352" t="str">
        <f t="shared" si="41"/>
        <v>Z</v>
      </c>
    </row>
    <row r="1353" spans="1:15" x14ac:dyDescent="0.25">
      <c r="A1353" t="s">
        <v>725</v>
      </c>
      <c r="D1353">
        <v>4</v>
      </c>
      <c r="N1353" s="9" t="str">
        <f t="shared" si="42"/>
        <v>200</v>
      </c>
      <c r="O1353" t="str">
        <f t="shared" si="41"/>
        <v>Z</v>
      </c>
    </row>
    <row r="1354" spans="1:15" x14ac:dyDescent="0.25">
      <c r="A1354" t="s">
        <v>645</v>
      </c>
      <c r="C1354">
        <v>3</v>
      </c>
      <c r="N1354" s="9" t="str">
        <f t="shared" si="42"/>
        <v>200</v>
      </c>
      <c r="O1354" t="str">
        <f t="shared" si="41"/>
        <v>Z</v>
      </c>
    </row>
    <row r="1355" spans="1:15" x14ac:dyDescent="0.25">
      <c r="A1355" t="s">
        <v>120</v>
      </c>
      <c r="B1355">
        <v>8</v>
      </c>
      <c r="G1355">
        <v>7</v>
      </c>
      <c r="K1355">
        <v>8</v>
      </c>
      <c r="L1355">
        <v>12</v>
      </c>
      <c r="N1355" s="9">
        <f t="shared" si="42"/>
        <v>0.25341208944095373</v>
      </c>
      <c r="O1355" t="str">
        <f t="shared" si="41"/>
        <v>Y</v>
      </c>
    </row>
    <row r="1356" spans="1:15" x14ac:dyDescent="0.25">
      <c r="A1356" t="s">
        <v>723</v>
      </c>
      <c r="D1356">
        <v>4</v>
      </c>
      <c r="N1356" s="9" t="str">
        <f t="shared" si="42"/>
        <v>200</v>
      </c>
      <c r="O1356" t="str">
        <f t="shared" si="41"/>
        <v>Z</v>
      </c>
    </row>
    <row r="1357" spans="1:15" x14ac:dyDescent="0.25">
      <c r="A1357" t="s">
        <v>727</v>
      </c>
      <c r="D1357">
        <v>4</v>
      </c>
      <c r="N1357" s="9" t="str">
        <f t="shared" si="42"/>
        <v>200</v>
      </c>
      <c r="O1357" t="str">
        <f t="shared" si="41"/>
        <v>Z</v>
      </c>
    </row>
    <row r="1358" spans="1:15" x14ac:dyDescent="0.25">
      <c r="A1358" t="s">
        <v>423</v>
      </c>
      <c r="B1358">
        <v>10</v>
      </c>
      <c r="D1358">
        <v>10</v>
      </c>
      <c r="H1358">
        <v>10</v>
      </c>
      <c r="N1358" s="9">
        <f t="shared" si="42"/>
        <v>0</v>
      </c>
      <c r="O1358" t="str">
        <f t="shared" si="41"/>
        <v>X</v>
      </c>
    </row>
    <row r="1359" spans="1:15" x14ac:dyDescent="0.25">
      <c r="A1359" t="s">
        <v>425</v>
      </c>
      <c r="B1359">
        <v>10</v>
      </c>
      <c r="H1359">
        <v>10</v>
      </c>
      <c r="N1359" s="9">
        <f t="shared" si="42"/>
        <v>0</v>
      </c>
      <c r="O1359" t="str">
        <f t="shared" si="41"/>
        <v>X</v>
      </c>
    </row>
    <row r="1360" spans="1:15" x14ac:dyDescent="0.25">
      <c r="A1360" t="s">
        <v>424</v>
      </c>
      <c r="B1360">
        <v>10</v>
      </c>
      <c r="E1360">
        <v>10</v>
      </c>
      <c r="H1360">
        <v>10</v>
      </c>
      <c r="N1360" s="9">
        <f t="shared" si="42"/>
        <v>0</v>
      </c>
      <c r="O1360" t="str">
        <f t="shared" si="41"/>
        <v>X</v>
      </c>
    </row>
    <row r="1361" spans="1:15" x14ac:dyDescent="0.25">
      <c r="A1361" t="s">
        <v>1211</v>
      </c>
      <c r="H1361">
        <v>24</v>
      </c>
      <c r="I1361">
        <v>24</v>
      </c>
      <c r="N1361" s="9">
        <f t="shared" si="42"/>
        <v>0</v>
      </c>
      <c r="O1361" t="str">
        <f t="shared" si="41"/>
        <v>X</v>
      </c>
    </row>
    <row r="1362" spans="1:15" x14ac:dyDescent="0.25">
      <c r="A1362" t="s">
        <v>1194</v>
      </c>
      <c r="H1362">
        <v>10</v>
      </c>
      <c r="N1362" s="9" t="str">
        <f t="shared" si="42"/>
        <v>200</v>
      </c>
      <c r="O1362" t="str">
        <f t="shared" si="41"/>
        <v>Z</v>
      </c>
    </row>
    <row r="1363" spans="1:15" x14ac:dyDescent="0.25">
      <c r="A1363" t="s">
        <v>306</v>
      </c>
      <c r="B1363">
        <v>4</v>
      </c>
      <c r="K1363">
        <v>1</v>
      </c>
      <c r="N1363" s="9">
        <f t="shared" si="42"/>
        <v>0.84852813742385691</v>
      </c>
      <c r="O1363" t="str">
        <f t="shared" si="41"/>
        <v>Z</v>
      </c>
    </row>
    <row r="1364" spans="1:15" x14ac:dyDescent="0.25">
      <c r="A1364" t="s">
        <v>109</v>
      </c>
      <c r="B1364">
        <v>6</v>
      </c>
      <c r="D1364">
        <v>18</v>
      </c>
      <c r="H1364">
        <v>6</v>
      </c>
      <c r="I1364">
        <v>12</v>
      </c>
      <c r="J1364">
        <v>18</v>
      </c>
      <c r="L1364">
        <v>12</v>
      </c>
      <c r="N1364" s="9">
        <f t="shared" si="42"/>
        <v>0.44721359549995793</v>
      </c>
      <c r="O1364" t="str">
        <f t="shared" si="41"/>
        <v>Z</v>
      </c>
    </row>
    <row r="1365" spans="1:15" x14ac:dyDescent="0.25">
      <c r="A1365" t="s">
        <v>371</v>
      </c>
      <c r="B1365">
        <v>12</v>
      </c>
      <c r="G1365">
        <v>48</v>
      </c>
      <c r="N1365" s="9">
        <f t="shared" si="42"/>
        <v>0.84852813742385702</v>
      </c>
      <c r="O1365" t="str">
        <f t="shared" si="41"/>
        <v>Z</v>
      </c>
    </row>
    <row r="1366" spans="1:15" x14ac:dyDescent="0.25">
      <c r="A1366" t="s">
        <v>374</v>
      </c>
      <c r="B1366">
        <v>12</v>
      </c>
      <c r="G1366">
        <v>36</v>
      </c>
      <c r="N1366" s="9">
        <f t="shared" si="42"/>
        <v>0.70710678118654746</v>
      </c>
      <c r="O1366" t="str">
        <f t="shared" si="41"/>
        <v>Z</v>
      </c>
    </row>
    <row r="1367" spans="1:15" x14ac:dyDescent="0.25">
      <c r="A1367" t="s">
        <v>684</v>
      </c>
      <c r="C1367">
        <v>12</v>
      </c>
      <c r="N1367" s="9" t="str">
        <f t="shared" si="42"/>
        <v>200</v>
      </c>
      <c r="O1367" t="str">
        <f t="shared" si="41"/>
        <v>Z</v>
      </c>
    </row>
    <row r="1368" spans="1:15" x14ac:dyDescent="0.25">
      <c r="A1368" t="s">
        <v>375</v>
      </c>
      <c r="B1368">
        <v>24</v>
      </c>
      <c r="D1368">
        <v>24</v>
      </c>
      <c r="E1368">
        <v>12</v>
      </c>
      <c r="F1368">
        <v>60</v>
      </c>
      <c r="J1368">
        <v>12</v>
      </c>
      <c r="N1368" s="9">
        <f t="shared" si="42"/>
        <v>0.74689439659795376</v>
      </c>
      <c r="O1368" t="str">
        <f t="shared" si="41"/>
        <v>Z</v>
      </c>
    </row>
    <row r="1369" spans="1:15" x14ac:dyDescent="0.25">
      <c r="A1369" t="s">
        <v>372</v>
      </c>
      <c r="B1369">
        <v>24</v>
      </c>
      <c r="C1369">
        <v>24</v>
      </c>
      <c r="D1369">
        <v>24</v>
      </c>
      <c r="E1369">
        <v>24</v>
      </c>
      <c r="F1369">
        <v>72</v>
      </c>
      <c r="J1369">
        <v>48</v>
      </c>
      <c r="L1369">
        <v>24</v>
      </c>
      <c r="N1369" s="9">
        <f t="shared" si="42"/>
        <v>0.55075705472861003</v>
      </c>
      <c r="O1369" t="str">
        <f t="shared" ref="O1369:O1432" si="43">IFERROR(IF(N1369&lt;$C$3,$B$3,IF(N1369&lt;$C$4,$B$4,$B$5)),"-")</f>
        <v>Z</v>
      </c>
    </row>
    <row r="1370" spans="1:15" x14ac:dyDescent="0.25">
      <c r="A1370" t="s">
        <v>682</v>
      </c>
      <c r="C1370">
        <v>24</v>
      </c>
      <c r="N1370" s="9" t="str">
        <f t="shared" ref="N1370:N1433" si="44">IFERROR(_xlfn.STDEV.S(B1370:M1370)/AVERAGE(B1370:M1370),"200")</f>
        <v>200</v>
      </c>
      <c r="O1370" t="str">
        <f t="shared" si="43"/>
        <v>Z</v>
      </c>
    </row>
    <row r="1371" spans="1:15" x14ac:dyDescent="0.25">
      <c r="A1371" t="s">
        <v>309</v>
      </c>
      <c r="B1371">
        <v>48</v>
      </c>
      <c r="C1371">
        <v>24</v>
      </c>
      <c r="D1371">
        <v>72</v>
      </c>
      <c r="E1371">
        <v>48</v>
      </c>
      <c r="F1371">
        <v>48</v>
      </c>
      <c r="G1371">
        <v>74</v>
      </c>
      <c r="H1371">
        <v>52</v>
      </c>
      <c r="I1371">
        <v>24</v>
      </c>
      <c r="J1371">
        <v>12</v>
      </c>
      <c r="K1371">
        <v>30</v>
      </c>
      <c r="L1371">
        <v>36</v>
      </c>
      <c r="N1371" s="9">
        <f t="shared" si="44"/>
        <v>0.46158989900138264</v>
      </c>
      <c r="O1371" t="str">
        <f t="shared" si="43"/>
        <v>Z</v>
      </c>
    </row>
    <row r="1372" spans="1:15" x14ac:dyDescent="0.25">
      <c r="A1372" t="s">
        <v>310</v>
      </c>
      <c r="B1372">
        <v>48</v>
      </c>
      <c r="D1372">
        <v>36</v>
      </c>
      <c r="E1372">
        <v>48</v>
      </c>
      <c r="F1372">
        <v>36</v>
      </c>
      <c r="G1372">
        <v>44</v>
      </c>
      <c r="H1372">
        <v>52</v>
      </c>
      <c r="I1372">
        <v>24</v>
      </c>
      <c r="J1372">
        <v>48</v>
      </c>
      <c r="K1372">
        <v>44</v>
      </c>
      <c r="L1372">
        <v>36</v>
      </c>
      <c r="N1372" s="9">
        <f t="shared" si="44"/>
        <v>0.20372113566757333</v>
      </c>
      <c r="O1372" t="str">
        <f t="shared" si="43"/>
        <v>Y</v>
      </c>
    </row>
    <row r="1373" spans="1:15" x14ac:dyDescent="0.25">
      <c r="A1373" t="s">
        <v>680</v>
      </c>
      <c r="C1373">
        <v>24</v>
      </c>
      <c r="N1373" s="9" t="str">
        <f t="shared" si="44"/>
        <v>200</v>
      </c>
      <c r="O1373" t="str">
        <f t="shared" si="43"/>
        <v>Z</v>
      </c>
    </row>
    <row r="1374" spans="1:15" x14ac:dyDescent="0.25">
      <c r="A1374" t="s">
        <v>351</v>
      </c>
      <c r="B1374">
        <v>8</v>
      </c>
      <c r="G1374">
        <v>4</v>
      </c>
      <c r="L1374">
        <v>4</v>
      </c>
      <c r="N1374" s="9">
        <f t="shared" si="44"/>
        <v>0.43301270189221941</v>
      </c>
      <c r="O1374" t="str">
        <f t="shared" si="43"/>
        <v>Z</v>
      </c>
    </row>
    <row r="1375" spans="1:15" x14ac:dyDescent="0.25">
      <c r="A1375" t="s">
        <v>358</v>
      </c>
      <c r="B1375">
        <v>5</v>
      </c>
      <c r="D1375">
        <v>1</v>
      </c>
      <c r="H1375">
        <v>2</v>
      </c>
      <c r="K1375">
        <v>1</v>
      </c>
      <c r="N1375" s="9">
        <f t="shared" si="44"/>
        <v>0.84131975493337385</v>
      </c>
      <c r="O1375" t="str">
        <f t="shared" si="43"/>
        <v>Z</v>
      </c>
    </row>
    <row r="1376" spans="1:15" x14ac:dyDescent="0.25">
      <c r="A1376" t="s">
        <v>438</v>
      </c>
      <c r="B1376">
        <v>12</v>
      </c>
      <c r="N1376" s="9" t="str">
        <f t="shared" si="44"/>
        <v>200</v>
      </c>
      <c r="O1376" t="str">
        <f t="shared" si="43"/>
        <v>Z</v>
      </c>
    </row>
    <row r="1377" spans="1:15" x14ac:dyDescent="0.25">
      <c r="A1377" t="s">
        <v>1462</v>
      </c>
      <c r="J1377">
        <v>2</v>
      </c>
      <c r="N1377" s="9" t="str">
        <f t="shared" si="44"/>
        <v>200</v>
      </c>
      <c r="O1377" t="str">
        <f t="shared" si="43"/>
        <v>Z</v>
      </c>
    </row>
    <row r="1378" spans="1:15" x14ac:dyDescent="0.25">
      <c r="A1378" t="s">
        <v>419</v>
      </c>
      <c r="B1378">
        <v>12</v>
      </c>
      <c r="N1378" s="9" t="str">
        <f t="shared" si="44"/>
        <v>200</v>
      </c>
      <c r="O1378" t="str">
        <f t="shared" si="43"/>
        <v>Z</v>
      </c>
    </row>
    <row r="1379" spans="1:15" x14ac:dyDescent="0.25">
      <c r="A1379" t="s">
        <v>418</v>
      </c>
      <c r="B1379">
        <v>18</v>
      </c>
      <c r="C1379">
        <v>6</v>
      </c>
      <c r="E1379">
        <v>6</v>
      </c>
      <c r="N1379" s="9">
        <f t="shared" si="44"/>
        <v>0.69282032302755092</v>
      </c>
      <c r="O1379" t="str">
        <f t="shared" si="43"/>
        <v>Z</v>
      </c>
    </row>
    <row r="1380" spans="1:15" x14ac:dyDescent="0.25">
      <c r="A1380" t="s">
        <v>420</v>
      </c>
      <c r="B1380">
        <v>6</v>
      </c>
      <c r="N1380" s="9" t="str">
        <f t="shared" si="44"/>
        <v>200</v>
      </c>
      <c r="O1380" t="str">
        <f t="shared" si="43"/>
        <v>Z</v>
      </c>
    </row>
    <row r="1381" spans="1:15" x14ac:dyDescent="0.25">
      <c r="A1381" t="s">
        <v>1703</v>
      </c>
      <c r="L1381">
        <v>36</v>
      </c>
      <c r="N1381" s="9" t="str">
        <f t="shared" si="44"/>
        <v>200</v>
      </c>
      <c r="O1381" t="str">
        <f t="shared" si="43"/>
        <v>Z</v>
      </c>
    </row>
    <row r="1382" spans="1:15" x14ac:dyDescent="0.25">
      <c r="A1382" t="s">
        <v>446</v>
      </c>
      <c r="B1382">
        <v>6</v>
      </c>
      <c r="F1382">
        <v>6</v>
      </c>
      <c r="N1382" s="9">
        <f t="shared" si="44"/>
        <v>0</v>
      </c>
      <c r="O1382" t="str">
        <f t="shared" si="43"/>
        <v>X</v>
      </c>
    </row>
    <row r="1383" spans="1:15" x14ac:dyDescent="0.25">
      <c r="A1383" t="s">
        <v>1705</v>
      </c>
      <c r="L1383">
        <v>12</v>
      </c>
      <c r="N1383" s="9" t="str">
        <f t="shared" si="44"/>
        <v>200</v>
      </c>
      <c r="O1383" t="str">
        <f t="shared" si="43"/>
        <v>Z</v>
      </c>
    </row>
    <row r="1384" spans="1:15" x14ac:dyDescent="0.25">
      <c r="A1384" t="s">
        <v>1704</v>
      </c>
      <c r="L1384">
        <v>36</v>
      </c>
      <c r="N1384" s="9" t="str">
        <f t="shared" si="44"/>
        <v>200</v>
      </c>
      <c r="O1384" t="str">
        <f t="shared" si="43"/>
        <v>Z</v>
      </c>
    </row>
    <row r="1385" spans="1:15" x14ac:dyDescent="0.25">
      <c r="A1385" t="s">
        <v>1113</v>
      </c>
      <c r="G1385">
        <v>12</v>
      </c>
      <c r="H1385">
        <v>12</v>
      </c>
      <c r="N1385" s="9">
        <f t="shared" si="44"/>
        <v>0</v>
      </c>
      <c r="O1385" t="str">
        <f t="shared" si="43"/>
        <v>X</v>
      </c>
    </row>
    <row r="1386" spans="1:15" x14ac:dyDescent="0.25">
      <c r="A1386" t="s">
        <v>1297</v>
      </c>
      <c r="I1386">
        <v>24</v>
      </c>
      <c r="N1386" s="9" t="str">
        <f t="shared" si="44"/>
        <v>200</v>
      </c>
      <c r="O1386" t="str">
        <f t="shared" si="43"/>
        <v>Z</v>
      </c>
    </row>
    <row r="1387" spans="1:15" x14ac:dyDescent="0.25">
      <c r="A1387" t="s">
        <v>1186</v>
      </c>
      <c r="H1387">
        <v>24</v>
      </c>
      <c r="I1387">
        <v>24</v>
      </c>
      <c r="J1387">
        <v>24</v>
      </c>
      <c r="K1387">
        <v>60</v>
      </c>
      <c r="L1387">
        <v>24</v>
      </c>
      <c r="M1387">
        <v>24</v>
      </c>
      <c r="N1387" s="9">
        <f t="shared" si="44"/>
        <v>0.48989794855663565</v>
      </c>
      <c r="O1387" t="str">
        <f t="shared" si="43"/>
        <v>Z</v>
      </c>
    </row>
    <row r="1388" spans="1:15" x14ac:dyDescent="0.25">
      <c r="A1388" t="s">
        <v>1152</v>
      </c>
      <c r="G1388">
        <v>12</v>
      </c>
      <c r="K1388">
        <v>12</v>
      </c>
      <c r="L1388">
        <v>12</v>
      </c>
      <c r="N1388" s="9">
        <f t="shared" si="44"/>
        <v>0</v>
      </c>
      <c r="O1388" t="str">
        <f t="shared" si="43"/>
        <v>X</v>
      </c>
    </row>
    <row r="1389" spans="1:15" x14ac:dyDescent="0.25">
      <c r="A1389" t="s">
        <v>1809</v>
      </c>
      <c r="M1389">
        <v>8</v>
      </c>
      <c r="N1389" s="9" t="str">
        <f t="shared" si="44"/>
        <v>200</v>
      </c>
      <c r="O1389" t="str">
        <f t="shared" si="43"/>
        <v>Z</v>
      </c>
    </row>
    <row r="1390" spans="1:15" x14ac:dyDescent="0.25">
      <c r="A1390" t="s">
        <v>334</v>
      </c>
      <c r="B1390">
        <v>6</v>
      </c>
      <c r="C1390">
        <v>12</v>
      </c>
      <c r="D1390">
        <v>72</v>
      </c>
      <c r="E1390">
        <v>12</v>
      </c>
      <c r="F1390">
        <v>30</v>
      </c>
      <c r="G1390">
        <v>12</v>
      </c>
      <c r="H1390">
        <v>12</v>
      </c>
      <c r="I1390">
        <v>78</v>
      </c>
      <c r="J1390">
        <v>12</v>
      </c>
      <c r="K1390">
        <v>60</v>
      </c>
      <c r="L1390">
        <v>12</v>
      </c>
      <c r="N1390" s="9">
        <f t="shared" si="44"/>
        <v>0.94573295509710908</v>
      </c>
      <c r="O1390" t="str">
        <f t="shared" si="43"/>
        <v>Z</v>
      </c>
    </row>
    <row r="1391" spans="1:15" x14ac:dyDescent="0.25">
      <c r="A1391" t="s">
        <v>1062</v>
      </c>
      <c r="F1391">
        <v>10</v>
      </c>
      <c r="N1391" s="9" t="str">
        <f t="shared" si="44"/>
        <v>200</v>
      </c>
      <c r="O1391" t="str">
        <f t="shared" si="43"/>
        <v>Z</v>
      </c>
    </row>
    <row r="1392" spans="1:15" x14ac:dyDescent="0.25">
      <c r="A1392" t="s">
        <v>895</v>
      </c>
      <c r="E1392">
        <v>6</v>
      </c>
      <c r="G1392">
        <v>6</v>
      </c>
      <c r="J1392">
        <v>12</v>
      </c>
      <c r="N1392" s="9">
        <f t="shared" si="44"/>
        <v>0.4330127018922193</v>
      </c>
      <c r="O1392" t="str">
        <f t="shared" si="43"/>
        <v>Z</v>
      </c>
    </row>
    <row r="1393" spans="1:15" x14ac:dyDescent="0.25">
      <c r="A1393" t="s">
        <v>806</v>
      </c>
      <c r="D1393">
        <v>12</v>
      </c>
      <c r="H1393">
        <v>12</v>
      </c>
      <c r="K1393">
        <v>24</v>
      </c>
      <c r="N1393" s="9">
        <f t="shared" si="44"/>
        <v>0.4330127018922193</v>
      </c>
      <c r="O1393" t="str">
        <f t="shared" si="43"/>
        <v>Z</v>
      </c>
    </row>
    <row r="1394" spans="1:15" x14ac:dyDescent="0.25">
      <c r="A1394" t="s">
        <v>1314</v>
      </c>
      <c r="I1394">
        <v>12</v>
      </c>
      <c r="N1394" s="9" t="str">
        <f t="shared" si="44"/>
        <v>200</v>
      </c>
      <c r="O1394" t="str">
        <f t="shared" si="43"/>
        <v>Z</v>
      </c>
    </row>
    <row r="1395" spans="1:15" x14ac:dyDescent="0.25">
      <c r="A1395" t="s">
        <v>1474</v>
      </c>
      <c r="J1395">
        <v>150</v>
      </c>
      <c r="K1395">
        <v>25</v>
      </c>
      <c r="N1395" s="9">
        <f t="shared" si="44"/>
        <v>1.0101525445522108</v>
      </c>
      <c r="O1395" t="str">
        <f t="shared" si="43"/>
        <v>Z</v>
      </c>
    </row>
    <row r="1396" spans="1:15" x14ac:dyDescent="0.25">
      <c r="A1396" t="s">
        <v>801</v>
      </c>
      <c r="D1396">
        <v>12</v>
      </c>
      <c r="K1396">
        <v>12</v>
      </c>
      <c r="N1396" s="9">
        <f t="shared" si="44"/>
        <v>0</v>
      </c>
      <c r="O1396" t="str">
        <f t="shared" si="43"/>
        <v>X</v>
      </c>
    </row>
    <row r="1397" spans="1:15" x14ac:dyDescent="0.25">
      <c r="A1397" t="s">
        <v>562</v>
      </c>
      <c r="B1397">
        <v>8</v>
      </c>
      <c r="F1397">
        <v>8</v>
      </c>
      <c r="K1397">
        <v>16</v>
      </c>
      <c r="N1397" s="9">
        <f t="shared" si="44"/>
        <v>0.43301270189221941</v>
      </c>
      <c r="O1397" t="str">
        <f t="shared" si="43"/>
        <v>Z</v>
      </c>
    </row>
    <row r="1398" spans="1:15" x14ac:dyDescent="0.25">
      <c r="A1398" t="s">
        <v>1751</v>
      </c>
      <c r="L1398">
        <v>36</v>
      </c>
      <c r="N1398" s="9" t="str">
        <f t="shared" si="44"/>
        <v>200</v>
      </c>
      <c r="O1398" t="str">
        <f t="shared" si="43"/>
        <v>Z</v>
      </c>
    </row>
    <row r="1399" spans="1:15" x14ac:dyDescent="0.25">
      <c r="A1399" t="s">
        <v>1565</v>
      </c>
      <c r="K1399">
        <v>12</v>
      </c>
      <c r="N1399" s="9" t="str">
        <f t="shared" si="44"/>
        <v>200</v>
      </c>
      <c r="O1399" t="str">
        <f t="shared" si="43"/>
        <v>Z</v>
      </c>
    </row>
    <row r="1400" spans="1:15" x14ac:dyDescent="0.25">
      <c r="A1400" t="s">
        <v>411</v>
      </c>
      <c r="B1400">
        <v>48</v>
      </c>
      <c r="L1400">
        <v>24</v>
      </c>
      <c r="N1400" s="9">
        <f t="shared" si="44"/>
        <v>0.47140452079103162</v>
      </c>
      <c r="O1400" t="str">
        <f t="shared" si="43"/>
        <v>Z</v>
      </c>
    </row>
    <row r="1401" spans="1:15" x14ac:dyDescent="0.25">
      <c r="A1401" t="s">
        <v>804</v>
      </c>
      <c r="D1401">
        <v>30</v>
      </c>
      <c r="E1401">
        <v>30</v>
      </c>
      <c r="F1401">
        <v>30</v>
      </c>
      <c r="I1401">
        <v>30</v>
      </c>
      <c r="L1401">
        <v>30</v>
      </c>
      <c r="N1401" s="9">
        <f t="shared" si="44"/>
        <v>0</v>
      </c>
      <c r="O1401" t="str">
        <f t="shared" si="43"/>
        <v>X</v>
      </c>
    </row>
    <row r="1402" spans="1:15" x14ac:dyDescent="0.25">
      <c r="A1402" t="s">
        <v>1210</v>
      </c>
      <c r="H1402">
        <v>1</v>
      </c>
      <c r="N1402" s="9" t="str">
        <f t="shared" si="44"/>
        <v>200</v>
      </c>
      <c r="O1402" t="str">
        <f t="shared" si="43"/>
        <v>Z</v>
      </c>
    </row>
    <row r="1403" spans="1:15" x14ac:dyDescent="0.25">
      <c r="A1403" t="s">
        <v>1362</v>
      </c>
      <c r="I1403">
        <v>12</v>
      </c>
      <c r="N1403" s="9" t="str">
        <f t="shared" si="44"/>
        <v>200</v>
      </c>
      <c r="O1403" t="str">
        <f t="shared" si="43"/>
        <v>Z</v>
      </c>
    </row>
    <row r="1404" spans="1:15" x14ac:dyDescent="0.25">
      <c r="A1404" t="s">
        <v>1016</v>
      </c>
      <c r="F1404">
        <v>24</v>
      </c>
      <c r="G1404">
        <v>12</v>
      </c>
      <c r="I1404">
        <v>12</v>
      </c>
      <c r="N1404" s="9">
        <f t="shared" si="44"/>
        <v>0.4330127018922193</v>
      </c>
      <c r="O1404" t="str">
        <f t="shared" si="43"/>
        <v>Z</v>
      </c>
    </row>
    <row r="1405" spans="1:15" x14ac:dyDescent="0.25">
      <c r="A1405" t="s">
        <v>956</v>
      </c>
      <c r="F1405">
        <v>20</v>
      </c>
      <c r="I1405">
        <v>20</v>
      </c>
      <c r="J1405">
        <v>20</v>
      </c>
      <c r="N1405" s="9">
        <f t="shared" si="44"/>
        <v>0</v>
      </c>
      <c r="O1405" t="str">
        <f t="shared" si="43"/>
        <v>X</v>
      </c>
    </row>
    <row r="1406" spans="1:15" x14ac:dyDescent="0.25">
      <c r="A1406" t="s">
        <v>388</v>
      </c>
      <c r="B1406">
        <v>8</v>
      </c>
      <c r="N1406" s="9" t="str">
        <f t="shared" si="44"/>
        <v>200</v>
      </c>
      <c r="O1406" t="str">
        <f t="shared" si="43"/>
        <v>Z</v>
      </c>
    </row>
    <row r="1407" spans="1:15" x14ac:dyDescent="0.25">
      <c r="A1407" t="s">
        <v>1047</v>
      </c>
      <c r="F1407">
        <v>4</v>
      </c>
      <c r="N1407" s="9" t="str">
        <f t="shared" si="44"/>
        <v>200</v>
      </c>
      <c r="O1407" t="str">
        <f t="shared" si="43"/>
        <v>Z</v>
      </c>
    </row>
    <row r="1408" spans="1:15" x14ac:dyDescent="0.25">
      <c r="A1408" t="s">
        <v>1594</v>
      </c>
      <c r="K1408">
        <v>24</v>
      </c>
      <c r="M1408">
        <v>48</v>
      </c>
      <c r="N1408" s="9">
        <f t="shared" si="44"/>
        <v>0.47140452079103162</v>
      </c>
      <c r="O1408" t="str">
        <f t="shared" si="43"/>
        <v>Z</v>
      </c>
    </row>
    <row r="1409" spans="1:15" x14ac:dyDescent="0.25">
      <c r="A1409" t="s">
        <v>1499</v>
      </c>
      <c r="J1409">
        <v>48</v>
      </c>
      <c r="N1409" s="9" t="str">
        <f t="shared" si="44"/>
        <v>200</v>
      </c>
      <c r="O1409" t="str">
        <f t="shared" si="43"/>
        <v>Z</v>
      </c>
    </row>
    <row r="1410" spans="1:15" x14ac:dyDescent="0.25">
      <c r="A1410" t="s">
        <v>642</v>
      </c>
      <c r="C1410">
        <v>8</v>
      </c>
      <c r="N1410" s="9" t="str">
        <f t="shared" si="44"/>
        <v>200</v>
      </c>
      <c r="O1410" t="str">
        <f t="shared" si="43"/>
        <v>Z</v>
      </c>
    </row>
    <row r="1411" spans="1:15" x14ac:dyDescent="0.25">
      <c r="A1411" t="s">
        <v>571</v>
      </c>
      <c r="B1411">
        <v>24</v>
      </c>
      <c r="N1411" s="9" t="str">
        <f t="shared" si="44"/>
        <v>200</v>
      </c>
      <c r="O1411" t="str">
        <f t="shared" si="43"/>
        <v>Z</v>
      </c>
    </row>
    <row r="1412" spans="1:15" x14ac:dyDescent="0.25">
      <c r="A1412" t="s">
        <v>1252</v>
      </c>
      <c r="H1412">
        <v>12</v>
      </c>
      <c r="I1412">
        <v>12</v>
      </c>
      <c r="L1412">
        <v>1</v>
      </c>
      <c r="N1412" s="9">
        <f t="shared" si="44"/>
        <v>0.7621023553303059</v>
      </c>
      <c r="O1412" t="str">
        <f t="shared" si="43"/>
        <v>Z</v>
      </c>
    </row>
    <row r="1413" spans="1:15" x14ac:dyDescent="0.25">
      <c r="A1413" t="s">
        <v>386</v>
      </c>
      <c r="B1413">
        <v>8</v>
      </c>
      <c r="N1413" s="9" t="str">
        <f t="shared" si="44"/>
        <v>200</v>
      </c>
      <c r="O1413" t="str">
        <f t="shared" si="43"/>
        <v>Z</v>
      </c>
    </row>
    <row r="1414" spans="1:15" x14ac:dyDescent="0.25">
      <c r="A1414" t="s">
        <v>1037</v>
      </c>
      <c r="F1414">
        <v>16</v>
      </c>
      <c r="N1414" s="9" t="str">
        <f t="shared" si="44"/>
        <v>200</v>
      </c>
      <c r="O1414" t="str">
        <f t="shared" si="43"/>
        <v>Z</v>
      </c>
    </row>
    <row r="1415" spans="1:15" x14ac:dyDescent="0.25">
      <c r="A1415" t="s">
        <v>1732</v>
      </c>
      <c r="L1415">
        <v>6</v>
      </c>
      <c r="N1415" s="9" t="str">
        <f t="shared" si="44"/>
        <v>200</v>
      </c>
      <c r="O1415" t="str">
        <f t="shared" si="43"/>
        <v>Z</v>
      </c>
    </row>
    <row r="1416" spans="1:15" x14ac:dyDescent="0.25">
      <c r="A1416" t="s">
        <v>115</v>
      </c>
      <c r="B1416">
        <v>10</v>
      </c>
      <c r="C1416">
        <v>12</v>
      </c>
      <c r="E1416">
        <v>24</v>
      </c>
      <c r="G1416">
        <v>29</v>
      </c>
      <c r="N1416" s="9">
        <f t="shared" si="44"/>
        <v>0.4914679447743675</v>
      </c>
      <c r="O1416" t="str">
        <f t="shared" si="43"/>
        <v>Z</v>
      </c>
    </row>
    <row r="1417" spans="1:15" x14ac:dyDescent="0.25">
      <c r="A1417" t="s">
        <v>1441</v>
      </c>
      <c r="J1417">
        <v>12</v>
      </c>
      <c r="N1417" s="9" t="str">
        <f t="shared" si="44"/>
        <v>200</v>
      </c>
      <c r="O1417" t="str">
        <f t="shared" si="43"/>
        <v>Z</v>
      </c>
    </row>
    <row r="1418" spans="1:15" x14ac:dyDescent="0.25">
      <c r="A1418" t="s">
        <v>892</v>
      </c>
      <c r="E1418">
        <v>6</v>
      </c>
      <c r="N1418" s="9" t="str">
        <f t="shared" si="44"/>
        <v>200</v>
      </c>
      <c r="O1418" t="str">
        <f t="shared" si="43"/>
        <v>Z</v>
      </c>
    </row>
    <row r="1419" spans="1:15" x14ac:dyDescent="0.25">
      <c r="A1419" t="s">
        <v>458</v>
      </c>
      <c r="B1419">
        <v>12</v>
      </c>
      <c r="D1419">
        <v>12</v>
      </c>
      <c r="F1419">
        <v>24</v>
      </c>
      <c r="G1419">
        <v>24</v>
      </c>
      <c r="H1419">
        <v>24</v>
      </c>
      <c r="K1419">
        <v>12</v>
      </c>
      <c r="N1419" s="9">
        <f t="shared" si="44"/>
        <v>0.36514837167011077</v>
      </c>
      <c r="O1419" t="str">
        <f t="shared" si="43"/>
        <v>Z</v>
      </c>
    </row>
    <row r="1420" spans="1:15" x14ac:dyDescent="0.25">
      <c r="A1420" t="s">
        <v>1061</v>
      </c>
      <c r="F1420">
        <v>24</v>
      </c>
      <c r="H1420">
        <v>12</v>
      </c>
      <c r="N1420" s="9">
        <f t="shared" si="44"/>
        <v>0.47140452079103162</v>
      </c>
      <c r="O1420" t="str">
        <f t="shared" si="43"/>
        <v>Z</v>
      </c>
    </row>
    <row r="1421" spans="1:15" x14ac:dyDescent="0.25">
      <c r="A1421" t="s">
        <v>1780</v>
      </c>
      <c r="L1421">
        <v>5</v>
      </c>
      <c r="N1421" s="9" t="str">
        <f t="shared" si="44"/>
        <v>200</v>
      </c>
      <c r="O1421" t="str">
        <f t="shared" si="43"/>
        <v>Z</v>
      </c>
    </row>
    <row r="1422" spans="1:15" x14ac:dyDescent="0.25">
      <c r="A1422" t="s">
        <v>1764</v>
      </c>
      <c r="L1422">
        <v>16</v>
      </c>
      <c r="N1422" s="9" t="str">
        <f t="shared" si="44"/>
        <v>200</v>
      </c>
      <c r="O1422" t="str">
        <f t="shared" si="43"/>
        <v>Z</v>
      </c>
    </row>
    <row r="1423" spans="1:15" x14ac:dyDescent="0.25">
      <c r="A1423" t="s">
        <v>1291</v>
      </c>
      <c r="I1423">
        <v>12</v>
      </c>
      <c r="J1423">
        <v>12</v>
      </c>
      <c r="N1423" s="9">
        <f t="shared" si="44"/>
        <v>0</v>
      </c>
      <c r="O1423" t="str">
        <f t="shared" si="43"/>
        <v>X</v>
      </c>
    </row>
    <row r="1424" spans="1:15" x14ac:dyDescent="0.25">
      <c r="A1424" t="s">
        <v>1730</v>
      </c>
      <c r="L1424">
        <v>48</v>
      </c>
      <c r="N1424" s="9" t="str">
        <f t="shared" si="44"/>
        <v>200</v>
      </c>
      <c r="O1424" t="str">
        <f t="shared" si="43"/>
        <v>Z</v>
      </c>
    </row>
    <row r="1425" spans="1:15" x14ac:dyDescent="0.25">
      <c r="A1425" t="s">
        <v>1804</v>
      </c>
      <c r="L1425">
        <v>8</v>
      </c>
      <c r="M1425">
        <v>8</v>
      </c>
      <c r="N1425" s="9">
        <f t="shared" si="44"/>
        <v>0</v>
      </c>
      <c r="O1425" t="str">
        <f t="shared" si="43"/>
        <v>X</v>
      </c>
    </row>
    <row r="1426" spans="1:15" x14ac:dyDescent="0.25">
      <c r="A1426" t="s">
        <v>1801</v>
      </c>
      <c r="L1426">
        <v>8</v>
      </c>
      <c r="M1426">
        <v>8</v>
      </c>
      <c r="N1426" s="9">
        <f t="shared" si="44"/>
        <v>0</v>
      </c>
      <c r="O1426" t="str">
        <f t="shared" si="43"/>
        <v>X</v>
      </c>
    </row>
    <row r="1427" spans="1:15" x14ac:dyDescent="0.25">
      <c r="A1427" t="s">
        <v>1805</v>
      </c>
      <c r="M1427">
        <v>8</v>
      </c>
      <c r="N1427" s="9" t="str">
        <f t="shared" si="44"/>
        <v>200</v>
      </c>
      <c r="O1427" t="str">
        <f t="shared" si="43"/>
        <v>Z</v>
      </c>
    </row>
    <row r="1428" spans="1:15" x14ac:dyDescent="0.25">
      <c r="A1428" t="s">
        <v>1803</v>
      </c>
      <c r="L1428">
        <v>8</v>
      </c>
      <c r="M1428">
        <v>8</v>
      </c>
      <c r="N1428" s="9">
        <f t="shared" si="44"/>
        <v>0</v>
      </c>
      <c r="O1428" t="str">
        <f t="shared" si="43"/>
        <v>X</v>
      </c>
    </row>
    <row r="1429" spans="1:15" x14ac:dyDescent="0.25">
      <c r="A1429" t="s">
        <v>1254</v>
      </c>
      <c r="H1429">
        <v>12</v>
      </c>
      <c r="N1429" s="9" t="str">
        <f t="shared" si="44"/>
        <v>200</v>
      </c>
      <c r="O1429" t="str">
        <f t="shared" si="43"/>
        <v>Z</v>
      </c>
    </row>
    <row r="1430" spans="1:15" x14ac:dyDescent="0.25">
      <c r="A1430" t="s">
        <v>577</v>
      </c>
      <c r="B1430">
        <v>6</v>
      </c>
      <c r="L1430">
        <v>6</v>
      </c>
      <c r="N1430" s="9">
        <f t="shared" si="44"/>
        <v>0</v>
      </c>
      <c r="O1430" t="str">
        <f t="shared" si="43"/>
        <v>X</v>
      </c>
    </row>
    <row r="1431" spans="1:15" x14ac:dyDescent="0.25">
      <c r="A1431" t="s">
        <v>456</v>
      </c>
      <c r="B1431">
        <v>10</v>
      </c>
      <c r="N1431" s="9" t="str">
        <f t="shared" si="44"/>
        <v>200</v>
      </c>
      <c r="O1431" t="str">
        <f t="shared" si="43"/>
        <v>Z</v>
      </c>
    </row>
    <row r="1432" spans="1:15" x14ac:dyDescent="0.25">
      <c r="A1432" t="s">
        <v>1319</v>
      </c>
      <c r="I1432">
        <v>42</v>
      </c>
      <c r="J1432">
        <v>12</v>
      </c>
      <c r="K1432">
        <v>36</v>
      </c>
      <c r="L1432">
        <v>24</v>
      </c>
      <c r="M1432">
        <v>12</v>
      </c>
      <c r="N1432" s="9">
        <f t="shared" si="44"/>
        <v>0.54294067861863726</v>
      </c>
      <c r="O1432" t="str">
        <f t="shared" si="43"/>
        <v>Z</v>
      </c>
    </row>
    <row r="1433" spans="1:15" x14ac:dyDescent="0.25">
      <c r="A1433" t="s">
        <v>574</v>
      </c>
      <c r="B1433">
        <v>12</v>
      </c>
      <c r="F1433">
        <v>12</v>
      </c>
      <c r="G1433">
        <v>36</v>
      </c>
      <c r="H1433">
        <v>36</v>
      </c>
      <c r="I1433">
        <v>12</v>
      </c>
      <c r="J1433">
        <v>36</v>
      </c>
      <c r="K1433">
        <v>60</v>
      </c>
      <c r="L1433">
        <v>60</v>
      </c>
      <c r="M1433">
        <v>24</v>
      </c>
      <c r="N1433" s="9">
        <f t="shared" si="44"/>
        <v>0.59292706128157113</v>
      </c>
      <c r="O1433" t="str">
        <f t="shared" ref="O1433:O1496" si="45">IFERROR(IF(N1433&lt;$C$3,$B$3,IF(N1433&lt;$C$4,$B$4,$B$5)),"-")</f>
        <v>Z</v>
      </c>
    </row>
    <row r="1434" spans="1:15" x14ac:dyDescent="0.25">
      <c r="A1434" t="s">
        <v>1163</v>
      </c>
      <c r="G1434">
        <v>8</v>
      </c>
      <c r="H1434">
        <v>56</v>
      </c>
      <c r="I1434">
        <v>24</v>
      </c>
      <c r="J1434">
        <v>48</v>
      </c>
      <c r="K1434">
        <v>48</v>
      </c>
      <c r="L1434">
        <v>8</v>
      </c>
      <c r="N1434" s="9">
        <f t="shared" ref="N1434:N1497" si="46">IFERROR(_xlfn.STDEV.S(B1434:M1434)/AVERAGE(B1434:M1434),"200")</f>
        <v>0.67082039324993692</v>
      </c>
      <c r="O1434" t="str">
        <f t="shared" si="45"/>
        <v>Z</v>
      </c>
    </row>
    <row r="1435" spans="1:15" x14ac:dyDescent="0.25">
      <c r="A1435" t="s">
        <v>1164</v>
      </c>
      <c r="G1435">
        <v>8</v>
      </c>
      <c r="H1435">
        <v>56</v>
      </c>
      <c r="I1435">
        <v>24</v>
      </c>
      <c r="J1435">
        <v>32</v>
      </c>
      <c r="K1435">
        <v>40</v>
      </c>
      <c r="L1435">
        <v>32</v>
      </c>
      <c r="N1435" s="9">
        <f t="shared" si="46"/>
        <v>0.5</v>
      </c>
      <c r="O1435" t="str">
        <f t="shared" si="45"/>
        <v>Z</v>
      </c>
    </row>
    <row r="1436" spans="1:15" x14ac:dyDescent="0.25">
      <c r="A1436" t="s">
        <v>55</v>
      </c>
      <c r="D1436">
        <v>24</v>
      </c>
      <c r="F1436">
        <v>12</v>
      </c>
      <c r="G1436">
        <v>12</v>
      </c>
      <c r="K1436">
        <v>12</v>
      </c>
      <c r="N1436" s="9">
        <f t="shared" si="46"/>
        <v>0.4</v>
      </c>
      <c r="O1436" t="str">
        <f t="shared" si="45"/>
        <v>Z</v>
      </c>
    </row>
    <row r="1437" spans="1:15" x14ac:dyDescent="0.25">
      <c r="A1437" t="s">
        <v>781</v>
      </c>
      <c r="D1437">
        <v>25</v>
      </c>
      <c r="F1437">
        <v>25</v>
      </c>
      <c r="G1437">
        <v>50</v>
      </c>
      <c r="H1437">
        <v>25</v>
      </c>
      <c r="J1437">
        <v>25</v>
      </c>
      <c r="K1437">
        <v>75</v>
      </c>
      <c r="L1437">
        <v>25</v>
      </c>
      <c r="N1437" s="9">
        <f t="shared" si="46"/>
        <v>0.55075705472861003</v>
      </c>
      <c r="O1437" t="str">
        <f t="shared" si="45"/>
        <v>Z</v>
      </c>
    </row>
    <row r="1438" spans="1:15" x14ac:dyDescent="0.25">
      <c r="A1438" t="s">
        <v>74</v>
      </c>
      <c r="B1438">
        <v>60</v>
      </c>
      <c r="C1438">
        <v>12</v>
      </c>
      <c r="D1438">
        <v>24</v>
      </c>
      <c r="E1438">
        <v>24</v>
      </c>
      <c r="F1438">
        <v>108</v>
      </c>
      <c r="G1438">
        <v>14</v>
      </c>
      <c r="H1438">
        <v>72</v>
      </c>
      <c r="I1438">
        <v>30</v>
      </c>
      <c r="J1438">
        <v>132</v>
      </c>
      <c r="K1438">
        <v>60</v>
      </c>
      <c r="L1438">
        <v>228</v>
      </c>
      <c r="M1438">
        <v>76</v>
      </c>
      <c r="N1438" s="9">
        <f t="shared" si="46"/>
        <v>0.89135197806145194</v>
      </c>
      <c r="O1438" t="str">
        <f t="shared" si="45"/>
        <v>Z</v>
      </c>
    </row>
    <row r="1439" spans="1:15" x14ac:dyDescent="0.25">
      <c r="A1439" t="s">
        <v>1480</v>
      </c>
      <c r="J1439">
        <v>12</v>
      </c>
      <c r="K1439">
        <v>28</v>
      </c>
      <c r="L1439">
        <v>6</v>
      </c>
      <c r="M1439">
        <v>12</v>
      </c>
      <c r="N1439" s="9">
        <f t="shared" si="46"/>
        <v>0.65061938841769673</v>
      </c>
      <c r="O1439" t="str">
        <f t="shared" si="45"/>
        <v>Z</v>
      </c>
    </row>
    <row r="1440" spans="1:15" x14ac:dyDescent="0.25">
      <c r="A1440" t="s">
        <v>1595</v>
      </c>
      <c r="K1440">
        <v>36</v>
      </c>
      <c r="L1440">
        <v>54</v>
      </c>
      <c r="N1440" s="9">
        <f t="shared" si="46"/>
        <v>0.28284271247461901</v>
      </c>
      <c r="O1440" t="str">
        <f t="shared" si="45"/>
        <v>Y</v>
      </c>
    </row>
    <row r="1441" spans="1:15" x14ac:dyDescent="0.25">
      <c r="A1441" t="s">
        <v>629</v>
      </c>
      <c r="C1441">
        <v>3</v>
      </c>
      <c r="D1441">
        <v>3</v>
      </c>
      <c r="F1441">
        <v>3</v>
      </c>
      <c r="G1441">
        <v>2</v>
      </c>
      <c r="N1441" s="9">
        <f t="shared" si="46"/>
        <v>0.18181818181818182</v>
      </c>
      <c r="O1441" t="str">
        <f t="shared" si="45"/>
        <v>Y</v>
      </c>
    </row>
    <row r="1442" spans="1:15" x14ac:dyDescent="0.25">
      <c r="A1442" t="s">
        <v>1529</v>
      </c>
      <c r="J1442">
        <v>24</v>
      </c>
      <c r="N1442" s="9" t="str">
        <f t="shared" si="46"/>
        <v>200</v>
      </c>
      <c r="O1442" t="str">
        <f t="shared" si="45"/>
        <v>Z</v>
      </c>
    </row>
    <row r="1443" spans="1:15" x14ac:dyDescent="0.25">
      <c r="A1443" t="s">
        <v>1020</v>
      </c>
      <c r="F1443">
        <v>6</v>
      </c>
      <c r="G1443">
        <v>6</v>
      </c>
      <c r="H1443">
        <v>12</v>
      </c>
      <c r="I1443">
        <v>6</v>
      </c>
      <c r="J1443">
        <v>12</v>
      </c>
      <c r="K1443">
        <v>21</v>
      </c>
      <c r="L1443">
        <v>12</v>
      </c>
      <c r="M1443">
        <v>9</v>
      </c>
      <c r="N1443" s="9">
        <f t="shared" si="46"/>
        <v>0.48294528841629519</v>
      </c>
      <c r="O1443" t="str">
        <f t="shared" si="45"/>
        <v>Z</v>
      </c>
    </row>
    <row r="1444" spans="1:15" x14ac:dyDescent="0.25">
      <c r="A1444" t="s">
        <v>1063</v>
      </c>
      <c r="F1444">
        <v>3</v>
      </c>
      <c r="L1444">
        <v>3</v>
      </c>
      <c r="N1444" s="9">
        <f t="shared" si="46"/>
        <v>0</v>
      </c>
      <c r="O1444" t="str">
        <f t="shared" si="45"/>
        <v>X</v>
      </c>
    </row>
    <row r="1445" spans="1:15" x14ac:dyDescent="0.25">
      <c r="A1445" t="s">
        <v>1603</v>
      </c>
      <c r="K1445">
        <v>96</v>
      </c>
      <c r="N1445" s="9" t="str">
        <f t="shared" si="46"/>
        <v>200</v>
      </c>
      <c r="O1445" t="str">
        <f t="shared" si="45"/>
        <v>Z</v>
      </c>
    </row>
    <row r="1446" spans="1:15" x14ac:dyDescent="0.25">
      <c r="A1446" t="s">
        <v>1331</v>
      </c>
      <c r="I1446">
        <v>12</v>
      </c>
      <c r="J1446">
        <v>12</v>
      </c>
      <c r="N1446" s="9">
        <f t="shared" si="46"/>
        <v>0</v>
      </c>
      <c r="O1446" t="str">
        <f t="shared" si="45"/>
        <v>X</v>
      </c>
    </row>
    <row r="1447" spans="1:15" x14ac:dyDescent="0.25">
      <c r="A1447" t="s">
        <v>95</v>
      </c>
      <c r="K1447">
        <v>12</v>
      </c>
      <c r="N1447" s="9" t="str">
        <f t="shared" si="46"/>
        <v>200</v>
      </c>
      <c r="O1447" t="str">
        <f t="shared" si="45"/>
        <v>Z</v>
      </c>
    </row>
    <row r="1448" spans="1:15" x14ac:dyDescent="0.25">
      <c r="A1448" t="s">
        <v>1074</v>
      </c>
      <c r="G1448">
        <v>12</v>
      </c>
      <c r="H1448">
        <v>12</v>
      </c>
      <c r="I1448">
        <v>84</v>
      </c>
      <c r="K1448">
        <v>156</v>
      </c>
      <c r="L1448">
        <v>144</v>
      </c>
      <c r="N1448" s="9">
        <f t="shared" si="46"/>
        <v>0.8473447229934078</v>
      </c>
      <c r="O1448" t="str">
        <f t="shared" si="45"/>
        <v>Z</v>
      </c>
    </row>
    <row r="1449" spans="1:15" x14ac:dyDescent="0.25">
      <c r="A1449" t="s">
        <v>113</v>
      </c>
      <c r="B1449">
        <v>84</v>
      </c>
      <c r="E1449">
        <v>12</v>
      </c>
      <c r="F1449">
        <v>12</v>
      </c>
      <c r="I1449">
        <v>12</v>
      </c>
      <c r="K1449">
        <v>24</v>
      </c>
      <c r="L1449">
        <v>24</v>
      </c>
      <c r="N1449" s="9">
        <f t="shared" si="46"/>
        <v>1.0020387381000104</v>
      </c>
      <c r="O1449" t="str">
        <f t="shared" si="45"/>
        <v>Z</v>
      </c>
    </row>
    <row r="1450" spans="1:15" x14ac:dyDescent="0.25">
      <c r="A1450" t="s">
        <v>1562</v>
      </c>
      <c r="K1450">
        <v>61</v>
      </c>
      <c r="N1450" s="9" t="str">
        <f t="shared" si="46"/>
        <v>200</v>
      </c>
      <c r="O1450" t="str">
        <f t="shared" si="45"/>
        <v>Z</v>
      </c>
    </row>
    <row r="1451" spans="1:15" x14ac:dyDescent="0.25">
      <c r="A1451" t="s">
        <v>1464</v>
      </c>
      <c r="J1451">
        <v>6</v>
      </c>
      <c r="L1451">
        <v>6</v>
      </c>
      <c r="N1451" s="9">
        <f t="shared" si="46"/>
        <v>0</v>
      </c>
      <c r="O1451" t="str">
        <f t="shared" si="45"/>
        <v>X</v>
      </c>
    </row>
    <row r="1452" spans="1:15" x14ac:dyDescent="0.25">
      <c r="A1452" t="s">
        <v>1361</v>
      </c>
      <c r="I1452">
        <v>24</v>
      </c>
      <c r="J1452">
        <v>24</v>
      </c>
      <c r="K1452">
        <v>36</v>
      </c>
      <c r="L1452">
        <v>12</v>
      </c>
      <c r="M1452">
        <v>6</v>
      </c>
      <c r="N1452" s="9">
        <f t="shared" si="46"/>
        <v>0.57334084381229189</v>
      </c>
      <c r="O1452" t="str">
        <f t="shared" si="45"/>
        <v>Z</v>
      </c>
    </row>
    <row r="1453" spans="1:15" x14ac:dyDescent="0.25">
      <c r="A1453" t="s">
        <v>1135</v>
      </c>
      <c r="G1453">
        <v>6</v>
      </c>
      <c r="H1453">
        <v>6</v>
      </c>
      <c r="I1453">
        <v>12</v>
      </c>
      <c r="K1453">
        <v>12</v>
      </c>
      <c r="L1453">
        <v>6</v>
      </c>
      <c r="M1453">
        <v>6</v>
      </c>
      <c r="N1453" s="9">
        <f t="shared" si="46"/>
        <v>0.3872983346207417</v>
      </c>
      <c r="O1453" t="str">
        <f t="shared" si="45"/>
        <v>Z</v>
      </c>
    </row>
    <row r="1454" spans="1:15" x14ac:dyDescent="0.25">
      <c r="A1454" t="s">
        <v>596</v>
      </c>
      <c r="B1454">
        <v>5</v>
      </c>
      <c r="C1454">
        <v>5</v>
      </c>
      <c r="D1454">
        <v>5</v>
      </c>
      <c r="F1454">
        <v>60</v>
      </c>
      <c r="G1454">
        <v>3</v>
      </c>
      <c r="N1454" s="9">
        <f t="shared" si="46"/>
        <v>1.5920165719256807</v>
      </c>
      <c r="O1454" t="str">
        <f t="shared" si="45"/>
        <v>Z</v>
      </c>
    </row>
    <row r="1455" spans="1:15" x14ac:dyDescent="0.25">
      <c r="A1455" t="s">
        <v>917</v>
      </c>
      <c r="E1455">
        <v>10</v>
      </c>
      <c r="N1455" s="9" t="str">
        <f t="shared" si="46"/>
        <v>200</v>
      </c>
      <c r="O1455" t="str">
        <f t="shared" si="45"/>
        <v>Z</v>
      </c>
    </row>
    <row r="1456" spans="1:15" x14ac:dyDescent="0.25">
      <c r="A1456" t="s">
        <v>179</v>
      </c>
      <c r="B1456">
        <v>72</v>
      </c>
      <c r="C1456">
        <v>24</v>
      </c>
      <c r="D1456">
        <v>120</v>
      </c>
      <c r="E1456">
        <v>36</v>
      </c>
      <c r="F1456">
        <v>24</v>
      </c>
      <c r="G1456">
        <v>4</v>
      </c>
      <c r="H1456">
        <v>36</v>
      </c>
      <c r="I1456">
        <v>48</v>
      </c>
      <c r="J1456">
        <v>12</v>
      </c>
      <c r="K1456">
        <v>84</v>
      </c>
      <c r="N1456" s="9">
        <f t="shared" si="46"/>
        <v>0.78341343488345394</v>
      </c>
      <c r="O1456" t="str">
        <f t="shared" si="45"/>
        <v>Z</v>
      </c>
    </row>
    <row r="1457" spans="1:15" x14ac:dyDescent="0.25">
      <c r="A1457" t="s">
        <v>1725</v>
      </c>
      <c r="L1457">
        <v>64</v>
      </c>
      <c r="M1457">
        <v>84</v>
      </c>
      <c r="N1457" s="9">
        <f t="shared" si="46"/>
        <v>0.19110994086122907</v>
      </c>
      <c r="O1457" t="str">
        <f t="shared" si="45"/>
        <v>Y</v>
      </c>
    </row>
    <row r="1458" spans="1:15" x14ac:dyDescent="0.25">
      <c r="A1458" t="s">
        <v>672</v>
      </c>
      <c r="C1458">
        <v>10</v>
      </c>
      <c r="D1458">
        <v>10</v>
      </c>
      <c r="E1458">
        <v>30</v>
      </c>
      <c r="F1458">
        <v>130</v>
      </c>
      <c r="G1458">
        <v>14</v>
      </c>
      <c r="H1458">
        <v>20</v>
      </c>
      <c r="K1458">
        <v>10</v>
      </c>
      <c r="L1458">
        <v>10</v>
      </c>
      <c r="N1458" s="9">
        <f t="shared" si="46"/>
        <v>1.4126556717325347</v>
      </c>
      <c r="O1458" t="str">
        <f t="shared" si="45"/>
        <v>Z</v>
      </c>
    </row>
    <row r="1459" spans="1:15" x14ac:dyDescent="0.25">
      <c r="A1459" t="s">
        <v>809</v>
      </c>
      <c r="D1459">
        <v>6</v>
      </c>
      <c r="G1459">
        <v>2</v>
      </c>
      <c r="N1459" s="9">
        <f t="shared" si="46"/>
        <v>0.70710678118654757</v>
      </c>
      <c r="O1459" t="str">
        <f t="shared" si="45"/>
        <v>Z</v>
      </c>
    </row>
    <row r="1460" spans="1:15" x14ac:dyDescent="0.25">
      <c r="A1460" t="s">
        <v>184</v>
      </c>
      <c r="B1460">
        <v>16</v>
      </c>
      <c r="C1460">
        <v>16</v>
      </c>
      <c r="D1460">
        <v>32</v>
      </c>
      <c r="E1460">
        <v>16</v>
      </c>
      <c r="H1460">
        <v>8</v>
      </c>
      <c r="J1460">
        <v>8</v>
      </c>
      <c r="L1460">
        <v>26</v>
      </c>
      <c r="M1460">
        <v>8</v>
      </c>
      <c r="N1460" s="9">
        <f t="shared" si="46"/>
        <v>0.5442390206340656</v>
      </c>
      <c r="O1460" t="str">
        <f t="shared" si="45"/>
        <v>Z</v>
      </c>
    </row>
    <row r="1461" spans="1:15" x14ac:dyDescent="0.25">
      <c r="A1461" t="s">
        <v>715</v>
      </c>
      <c r="D1461">
        <v>12</v>
      </c>
      <c r="G1461">
        <v>24</v>
      </c>
      <c r="I1461">
        <v>12</v>
      </c>
      <c r="K1461">
        <v>12</v>
      </c>
      <c r="L1461">
        <v>12</v>
      </c>
      <c r="N1461" s="9">
        <f t="shared" si="46"/>
        <v>0.372677996249965</v>
      </c>
      <c r="O1461" t="str">
        <f t="shared" si="45"/>
        <v>Z</v>
      </c>
    </row>
    <row r="1462" spans="1:15" x14ac:dyDescent="0.25">
      <c r="A1462" t="s">
        <v>167</v>
      </c>
      <c r="B1462">
        <v>24</v>
      </c>
      <c r="C1462">
        <v>12</v>
      </c>
      <c r="D1462">
        <v>24</v>
      </c>
      <c r="E1462">
        <v>12</v>
      </c>
      <c r="F1462">
        <v>168</v>
      </c>
      <c r="G1462">
        <v>6</v>
      </c>
      <c r="H1462">
        <v>24</v>
      </c>
      <c r="I1462">
        <v>18</v>
      </c>
      <c r="J1462">
        <v>78</v>
      </c>
      <c r="K1462">
        <v>90</v>
      </c>
      <c r="M1462">
        <v>6</v>
      </c>
      <c r="N1462" s="9">
        <f t="shared" si="46"/>
        <v>1.2003400878628574</v>
      </c>
      <c r="O1462" t="str">
        <f t="shared" si="45"/>
        <v>Z</v>
      </c>
    </row>
    <row r="1463" spans="1:15" x14ac:dyDescent="0.25">
      <c r="A1463" t="s">
        <v>1402</v>
      </c>
      <c r="I1463">
        <v>18</v>
      </c>
      <c r="N1463" s="9" t="str">
        <f t="shared" si="46"/>
        <v>200</v>
      </c>
      <c r="O1463" t="str">
        <f t="shared" si="45"/>
        <v>Z</v>
      </c>
    </row>
    <row r="1464" spans="1:15" x14ac:dyDescent="0.25">
      <c r="A1464" t="s">
        <v>599</v>
      </c>
      <c r="B1464">
        <v>10</v>
      </c>
      <c r="G1464">
        <v>4</v>
      </c>
      <c r="N1464" s="9">
        <f t="shared" si="46"/>
        <v>0.60609152673132638</v>
      </c>
      <c r="O1464" t="str">
        <f t="shared" si="45"/>
        <v>Z</v>
      </c>
    </row>
    <row r="1465" spans="1:15" x14ac:dyDescent="0.25">
      <c r="A1465" t="s">
        <v>1620</v>
      </c>
      <c r="K1465">
        <v>6</v>
      </c>
      <c r="N1465" s="9" t="str">
        <f t="shared" si="46"/>
        <v>200</v>
      </c>
      <c r="O1465" t="str">
        <f t="shared" si="45"/>
        <v>Z</v>
      </c>
    </row>
    <row r="1466" spans="1:15" x14ac:dyDescent="0.25">
      <c r="A1466" t="s">
        <v>428</v>
      </c>
      <c r="B1466">
        <v>10</v>
      </c>
      <c r="C1466">
        <v>10</v>
      </c>
      <c r="F1466">
        <v>10</v>
      </c>
      <c r="K1466">
        <v>10</v>
      </c>
      <c r="N1466" s="9">
        <f t="shared" si="46"/>
        <v>0</v>
      </c>
      <c r="O1466" t="str">
        <f t="shared" si="45"/>
        <v>X</v>
      </c>
    </row>
    <row r="1467" spans="1:15" x14ac:dyDescent="0.25">
      <c r="A1467" t="s">
        <v>1773</v>
      </c>
      <c r="L1467">
        <v>1</v>
      </c>
      <c r="N1467" s="9" t="str">
        <f t="shared" si="46"/>
        <v>200</v>
      </c>
      <c r="O1467" t="str">
        <f t="shared" si="45"/>
        <v>Z</v>
      </c>
    </row>
    <row r="1468" spans="1:15" x14ac:dyDescent="0.25">
      <c r="A1468" t="s">
        <v>1612</v>
      </c>
      <c r="K1468">
        <v>12</v>
      </c>
      <c r="L1468">
        <v>24</v>
      </c>
      <c r="N1468" s="9">
        <f t="shared" si="46"/>
        <v>0.47140452079103162</v>
      </c>
      <c r="O1468" t="str">
        <f t="shared" si="45"/>
        <v>Z</v>
      </c>
    </row>
    <row r="1469" spans="1:15" x14ac:dyDescent="0.25">
      <c r="A1469" t="s">
        <v>819</v>
      </c>
      <c r="D1469">
        <v>12</v>
      </c>
      <c r="N1469" s="9" t="str">
        <f t="shared" si="46"/>
        <v>200</v>
      </c>
      <c r="O1469" t="str">
        <f t="shared" si="45"/>
        <v>Z</v>
      </c>
    </row>
    <row r="1470" spans="1:15" x14ac:dyDescent="0.25">
      <c r="A1470" t="s">
        <v>1682</v>
      </c>
      <c r="K1470">
        <v>3</v>
      </c>
      <c r="L1470">
        <v>19</v>
      </c>
      <c r="M1470">
        <v>2</v>
      </c>
      <c r="N1470" s="9">
        <f t="shared" si="46"/>
        <v>1.192424001771182</v>
      </c>
      <c r="O1470" t="str">
        <f t="shared" si="45"/>
        <v>Z</v>
      </c>
    </row>
    <row r="1471" spans="1:15" x14ac:dyDescent="0.25">
      <c r="A1471" t="s">
        <v>200</v>
      </c>
      <c r="B1471">
        <v>24</v>
      </c>
      <c r="C1471">
        <v>12</v>
      </c>
      <c r="D1471">
        <v>24</v>
      </c>
      <c r="E1471">
        <v>36</v>
      </c>
      <c r="F1471">
        <v>24</v>
      </c>
      <c r="G1471">
        <v>4</v>
      </c>
      <c r="J1471">
        <v>12</v>
      </c>
      <c r="K1471">
        <v>36</v>
      </c>
      <c r="N1471" s="9">
        <f t="shared" si="46"/>
        <v>0.53495593907961048</v>
      </c>
      <c r="O1471" t="str">
        <f t="shared" si="45"/>
        <v>Z</v>
      </c>
    </row>
    <row r="1472" spans="1:15" x14ac:dyDescent="0.25">
      <c r="A1472" t="s">
        <v>1426</v>
      </c>
      <c r="J1472">
        <v>4</v>
      </c>
      <c r="N1472" s="9" t="str">
        <f t="shared" si="46"/>
        <v>200</v>
      </c>
      <c r="O1472" t="str">
        <f t="shared" si="45"/>
        <v>Z</v>
      </c>
    </row>
    <row r="1473" spans="1:15" x14ac:dyDescent="0.25">
      <c r="A1473" t="s">
        <v>1498</v>
      </c>
      <c r="J1473">
        <v>24</v>
      </c>
      <c r="K1473">
        <v>24</v>
      </c>
      <c r="N1473" s="9">
        <f t="shared" si="46"/>
        <v>0</v>
      </c>
      <c r="O1473" t="str">
        <f t="shared" si="45"/>
        <v>X</v>
      </c>
    </row>
    <row r="1474" spans="1:15" x14ac:dyDescent="0.25">
      <c r="A1474" t="s">
        <v>318</v>
      </c>
      <c r="B1474">
        <v>6</v>
      </c>
      <c r="C1474">
        <v>2</v>
      </c>
      <c r="D1474">
        <v>4</v>
      </c>
      <c r="E1474">
        <v>2</v>
      </c>
      <c r="F1474">
        <v>2</v>
      </c>
      <c r="I1474">
        <v>10</v>
      </c>
      <c r="J1474">
        <v>2</v>
      </c>
      <c r="L1474">
        <v>2</v>
      </c>
      <c r="N1474" s="9">
        <f t="shared" si="46"/>
        <v>0.77746025264604013</v>
      </c>
      <c r="O1474" t="str">
        <f t="shared" si="45"/>
        <v>Z</v>
      </c>
    </row>
    <row r="1475" spans="1:15" x14ac:dyDescent="0.25">
      <c r="A1475" t="s">
        <v>949</v>
      </c>
      <c r="F1475">
        <v>24</v>
      </c>
      <c r="N1475" s="9" t="str">
        <f t="shared" si="46"/>
        <v>200</v>
      </c>
      <c r="O1475" t="str">
        <f t="shared" si="45"/>
        <v>Z</v>
      </c>
    </row>
    <row r="1476" spans="1:15" x14ac:dyDescent="0.25">
      <c r="A1476" t="s">
        <v>297</v>
      </c>
      <c r="B1476">
        <v>50</v>
      </c>
      <c r="F1476">
        <v>25</v>
      </c>
      <c r="H1476">
        <v>25</v>
      </c>
      <c r="N1476" s="9">
        <f t="shared" si="46"/>
        <v>0.43301270189221924</v>
      </c>
      <c r="O1476" t="str">
        <f t="shared" si="45"/>
        <v>Z</v>
      </c>
    </row>
    <row r="1477" spans="1:15" x14ac:dyDescent="0.25">
      <c r="A1477" t="s">
        <v>748</v>
      </c>
      <c r="D1477">
        <v>12</v>
      </c>
      <c r="E1477">
        <v>12</v>
      </c>
      <c r="F1477">
        <v>24</v>
      </c>
      <c r="H1477">
        <v>12</v>
      </c>
      <c r="L1477">
        <v>12</v>
      </c>
      <c r="N1477" s="9">
        <f t="shared" si="46"/>
        <v>0.372677996249965</v>
      </c>
      <c r="O1477" t="str">
        <f t="shared" si="45"/>
        <v>Z</v>
      </c>
    </row>
    <row r="1478" spans="1:15" x14ac:dyDescent="0.25">
      <c r="A1478" t="s">
        <v>580</v>
      </c>
      <c r="B1478">
        <v>6</v>
      </c>
      <c r="N1478" s="9" t="str">
        <f t="shared" si="46"/>
        <v>200</v>
      </c>
      <c r="O1478" t="str">
        <f t="shared" si="45"/>
        <v>Z</v>
      </c>
    </row>
    <row r="1479" spans="1:15" x14ac:dyDescent="0.25">
      <c r="A1479" t="s">
        <v>254</v>
      </c>
      <c r="B1479">
        <v>3</v>
      </c>
      <c r="J1479">
        <v>6</v>
      </c>
      <c r="L1479">
        <v>9</v>
      </c>
      <c r="M1479">
        <v>3</v>
      </c>
      <c r="N1479" s="9">
        <f t="shared" si="46"/>
        <v>0.54710120443219323</v>
      </c>
      <c r="O1479" t="str">
        <f t="shared" si="45"/>
        <v>Z</v>
      </c>
    </row>
    <row r="1480" spans="1:15" x14ac:dyDescent="0.25">
      <c r="A1480" t="s">
        <v>141</v>
      </c>
      <c r="B1480">
        <v>10</v>
      </c>
      <c r="D1480">
        <v>10</v>
      </c>
      <c r="F1480">
        <v>20</v>
      </c>
      <c r="J1480">
        <v>10</v>
      </c>
      <c r="K1480">
        <v>10</v>
      </c>
      <c r="L1480">
        <v>82</v>
      </c>
      <c r="M1480">
        <v>10</v>
      </c>
      <c r="N1480" s="9">
        <f t="shared" si="46"/>
        <v>1.2362120455676882</v>
      </c>
      <c r="O1480" t="str">
        <f t="shared" si="45"/>
        <v>Z</v>
      </c>
    </row>
    <row r="1481" spans="1:15" x14ac:dyDescent="0.25">
      <c r="A1481" t="s">
        <v>594</v>
      </c>
      <c r="B1481">
        <v>5</v>
      </c>
      <c r="N1481" s="9" t="str">
        <f t="shared" si="46"/>
        <v>200</v>
      </c>
      <c r="O1481" t="str">
        <f t="shared" si="45"/>
        <v>Z</v>
      </c>
    </row>
    <row r="1482" spans="1:15" x14ac:dyDescent="0.25">
      <c r="A1482" t="s">
        <v>256</v>
      </c>
      <c r="B1482">
        <v>2</v>
      </c>
      <c r="N1482" s="9" t="str">
        <f t="shared" si="46"/>
        <v>200</v>
      </c>
      <c r="O1482" t="str">
        <f t="shared" si="45"/>
        <v>Z</v>
      </c>
    </row>
    <row r="1483" spans="1:15" x14ac:dyDescent="0.25">
      <c r="A1483" t="s">
        <v>582</v>
      </c>
      <c r="B1483">
        <v>3</v>
      </c>
      <c r="D1483">
        <v>12</v>
      </c>
      <c r="N1483" s="9">
        <f t="shared" si="46"/>
        <v>0.84852813742385702</v>
      </c>
      <c r="O1483" t="str">
        <f t="shared" si="45"/>
        <v>Z</v>
      </c>
    </row>
    <row r="1484" spans="1:15" x14ac:dyDescent="0.25">
      <c r="A1484" t="s">
        <v>581</v>
      </c>
      <c r="B1484">
        <v>4</v>
      </c>
      <c r="D1484">
        <v>12</v>
      </c>
      <c r="I1484">
        <v>12</v>
      </c>
      <c r="L1484">
        <v>12</v>
      </c>
      <c r="N1484" s="9">
        <f t="shared" si="46"/>
        <v>0.4</v>
      </c>
      <c r="O1484" t="str">
        <f t="shared" si="45"/>
        <v>Z</v>
      </c>
    </row>
    <row r="1485" spans="1:15" x14ac:dyDescent="0.25">
      <c r="A1485" t="s">
        <v>632</v>
      </c>
      <c r="C1485">
        <v>6</v>
      </c>
      <c r="N1485" s="9" t="str">
        <f t="shared" si="46"/>
        <v>200</v>
      </c>
      <c r="O1485" t="str">
        <f t="shared" si="45"/>
        <v>Z</v>
      </c>
    </row>
    <row r="1486" spans="1:15" x14ac:dyDescent="0.25">
      <c r="A1486" t="s">
        <v>1302</v>
      </c>
      <c r="I1486">
        <v>12</v>
      </c>
      <c r="N1486" s="9" t="str">
        <f t="shared" si="46"/>
        <v>200</v>
      </c>
      <c r="O1486" t="str">
        <f t="shared" si="45"/>
        <v>Z</v>
      </c>
    </row>
    <row r="1487" spans="1:15" x14ac:dyDescent="0.25">
      <c r="A1487" t="s">
        <v>999</v>
      </c>
      <c r="F1487">
        <v>4</v>
      </c>
      <c r="L1487">
        <v>2</v>
      </c>
      <c r="N1487" s="9">
        <f t="shared" si="46"/>
        <v>0.47140452079103173</v>
      </c>
      <c r="O1487" t="str">
        <f t="shared" si="45"/>
        <v>Z</v>
      </c>
    </row>
    <row r="1488" spans="1:15" x14ac:dyDescent="0.25">
      <c r="A1488" t="s">
        <v>147</v>
      </c>
      <c r="B1488">
        <v>12</v>
      </c>
      <c r="D1488">
        <v>20</v>
      </c>
      <c r="F1488">
        <v>6</v>
      </c>
      <c r="H1488">
        <v>6</v>
      </c>
      <c r="J1488">
        <v>3</v>
      </c>
      <c r="K1488">
        <v>12</v>
      </c>
      <c r="L1488">
        <v>11</v>
      </c>
      <c r="M1488">
        <v>6</v>
      </c>
      <c r="N1488" s="9">
        <f t="shared" si="46"/>
        <v>0.56825394368996041</v>
      </c>
      <c r="O1488" t="str">
        <f t="shared" si="45"/>
        <v>Z</v>
      </c>
    </row>
    <row r="1489" spans="1:15" x14ac:dyDescent="0.25">
      <c r="A1489" t="s">
        <v>718</v>
      </c>
      <c r="D1489">
        <v>12</v>
      </c>
      <c r="L1489">
        <v>14</v>
      </c>
      <c r="N1489" s="9">
        <f t="shared" si="46"/>
        <v>0.10878565864408424</v>
      </c>
      <c r="O1489" t="str">
        <f t="shared" si="45"/>
        <v>Y</v>
      </c>
    </row>
    <row r="1490" spans="1:15" x14ac:dyDescent="0.25">
      <c r="A1490" t="s">
        <v>1311</v>
      </c>
      <c r="I1490">
        <v>12</v>
      </c>
      <c r="N1490" s="9" t="str">
        <f t="shared" si="46"/>
        <v>200</v>
      </c>
      <c r="O1490" t="str">
        <f t="shared" si="45"/>
        <v>Z</v>
      </c>
    </row>
    <row r="1491" spans="1:15" x14ac:dyDescent="0.25">
      <c r="A1491" t="s">
        <v>1723</v>
      </c>
      <c r="L1491">
        <v>2</v>
      </c>
      <c r="N1491" s="9" t="str">
        <f t="shared" si="46"/>
        <v>200</v>
      </c>
      <c r="O1491" t="str">
        <f t="shared" si="45"/>
        <v>Z</v>
      </c>
    </row>
    <row r="1492" spans="1:15" x14ac:dyDescent="0.25">
      <c r="A1492" t="s">
        <v>1089</v>
      </c>
      <c r="G1492">
        <v>5</v>
      </c>
      <c r="N1492" s="9" t="str">
        <f t="shared" si="46"/>
        <v>200</v>
      </c>
      <c r="O1492" t="str">
        <f t="shared" si="45"/>
        <v>Z</v>
      </c>
    </row>
    <row r="1493" spans="1:15" x14ac:dyDescent="0.25">
      <c r="A1493" t="s">
        <v>467</v>
      </c>
      <c r="B1493">
        <v>2</v>
      </c>
      <c r="I1493">
        <v>2</v>
      </c>
      <c r="N1493" s="9">
        <f t="shared" si="46"/>
        <v>0</v>
      </c>
      <c r="O1493" t="str">
        <f t="shared" si="45"/>
        <v>X</v>
      </c>
    </row>
    <row r="1494" spans="1:15" x14ac:dyDescent="0.25">
      <c r="A1494" t="s">
        <v>741</v>
      </c>
      <c r="D1494">
        <v>12</v>
      </c>
      <c r="H1494">
        <v>12</v>
      </c>
      <c r="K1494">
        <v>12</v>
      </c>
      <c r="N1494" s="9">
        <f t="shared" si="46"/>
        <v>0</v>
      </c>
      <c r="O1494" t="str">
        <f t="shared" si="45"/>
        <v>X</v>
      </c>
    </row>
    <row r="1495" spans="1:15" x14ac:dyDescent="0.25">
      <c r="A1495" t="s">
        <v>1029</v>
      </c>
      <c r="F1495">
        <v>12</v>
      </c>
      <c r="N1495" s="9" t="str">
        <f t="shared" si="46"/>
        <v>200</v>
      </c>
      <c r="O1495" t="str">
        <f t="shared" si="45"/>
        <v>Z</v>
      </c>
    </row>
    <row r="1496" spans="1:15" x14ac:dyDescent="0.25">
      <c r="A1496" t="s">
        <v>1103</v>
      </c>
      <c r="G1496">
        <v>1</v>
      </c>
      <c r="N1496" s="9" t="str">
        <f t="shared" si="46"/>
        <v>200</v>
      </c>
      <c r="O1496" t="str">
        <f t="shared" si="45"/>
        <v>Z</v>
      </c>
    </row>
    <row r="1497" spans="1:15" x14ac:dyDescent="0.25">
      <c r="A1497" t="s">
        <v>871</v>
      </c>
      <c r="E1497">
        <v>5</v>
      </c>
      <c r="G1497">
        <v>13</v>
      </c>
      <c r="I1497">
        <v>5</v>
      </c>
      <c r="J1497">
        <v>5</v>
      </c>
      <c r="N1497" s="9">
        <f t="shared" si="46"/>
        <v>0.5714285714285714</v>
      </c>
      <c r="O1497" t="str">
        <f t="shared" ref="O1497:O1560" si="47">IFERROR(IF(N1497&lt;$C$3,$B$3,IF(N1497&lt;$C$4,$B$4,$B$5)),"-")</f>
        <v>Z</v>
      </c>
    </row>
    <row r="1498" spans="1:15" x14ac:dyDescent="0.25">
      <c r="A1498" t="s">
        <v>1045</v>
      </c>
      <c r="F1498">
        <v>5</v>
      </c>
      <c r="G1498">
        <v>3</v>
      </c>
      <c r="I1498">
        <v>5</v>
      </c>
      <c r="J1498">
        <v>10</v>
      </c>
      <c r="L1498">
        <v>5</v>
      </c>
      <c r="N1498" s="9">
        <f t="shared" ref="N1498:N1561" si="48">IFERROR(_xlfn.STDEV.S(B1498:M1498)/AVERAGE(B1498:M1498),"200")</f>
        <v>0.46565731465733201</v>
      </c>
      <c r="O1498" t="str">
        <f t="shared" si="47"/>
        <v>Z</v>
      </c>
    </row>
    <row r="1499" spans="1:15" x14ac:dyDescent="0.25">
      <c r="A1499" t="s">
        <v>393</v>
      </c>
      <c r="B1499">
        <v>25</v>
      </c>
      <c r="C1499">
        <v>25</v>
      </c>
      <c r="H1499">
        <v>25</v>
      </c>
      <c r="N1499" s="9">
        <f t="shared" si="48"/>
        <v>0</v>
      </c>
      <c r="O1499" t="str">
        <f t="shared" si="47"/>
        <v>X</v>
      </c>
    </row>
    <row r="1500" spans="1:15" x14ac:dyDescent="0.25">
      <c r="A1500" t="s">
        <v>1650</v>
      </c>
      <c r="K1500">
        <v>36</v>
      </c>
      <c r="L1500">
        <v>36</v>
      </c>
      <c r="N1500" s="9">
        <f t="shared" si="48"/>
        <v>0</v>
      </c>
      <c r="O1500" t="str">
        <f t="shared" si="47"/>
        <v>X</v>
      </c>
    </row>
    <row r="1501" spans="1:15" x14ac:dyDescent="0.25">
      <c r="A1501" t="s">
        <v>193</v>
      </c>
      <c r="E1501">
        <v>12</v>
      </c>
      <c r="G1501">
        <v>12</v>
      </c>
      <c r="H1501">
        <v>12</v>
      </c>
      <c r="J1501">
        <v>12</v>
      </c>
      <c r="K1501">
        <v>12</v>
      </c>
      <c r="L1501">
        <v>66</v>
      </c>
      <c r="M1501">
        <v>48</v>
      </c>
      <c r="N1501" s="9">
        <f t="shared" si="48"/>
        <v>0.90775493662677131</v>
      </c>
      <c r="O1501" t="str">
        <f t="shared" si="47"/>
        <v>Z</v>
      </c>
    </row>
    <row r="1502" spans="1:15" x14ac:dyDescent="0.25">
      <c r="A1502" t="s">
        <v>674</v>
      </c>
      <c r="C1502">
        <v>24</v>
      </c>
      <c r="N1502" s="9" t="str">
        <f t="shared" si="48"/>
        <v>200</v>
      </c>
      <c r="O1502" t="str">
        <f t="shared" si="47"/>
        <v>Z</v>
      </c>
    </row>
    <row r="1503" spans="1:15" x14ac:dyDescent="0.25">
      <c r="A1503" t="s">
        <v>1678</v>
      </c>
      <c r="K1503">
        <v>24</v>
      </c>
      <c r="L1503">
        <v>24</v>
      </c>
      <c r="N1503" s="9">
        <f t="shared" si="48"/>
        <v>0</v>
      </c>
      <c r="O1503" t="str">
        <f t="shared" si="47"/>
        <v>X</v>
      </c>
    </row>
    <row r="1504" spans="1:15" x14ac:dyDescent="0.25">
      <c r="A1504" t="s">
        <v>1688</v>
      </c>
      <c r="K1504">
        <v>12</v>
      </c>
      <c r="L1504">
        <v>24</v>
      </c>
      <c r="M1504">
        <v>24</v>
      </c>
      <c r="N1504" s="9">
        <f t="shared" si="48"/>
        <v>0.34641016151377546</v>
      </c>
      <c r="O1504" t="str">
        <f t="shared" si="47"/>
        <v>Z</v>
      </c>
    </row>
    <row r="1505" spans="1:15" x14ac:dyDescent="0.25">
      <c r="A1505" t="s">
        <v>630</v>
      </c>
      <c r="C1505">
        <v>12</v>
      </c>
      <c r="F1505">
        <v>12</v>
      </c>
      <c r="H1505">
        <v>12</v>
      </c>
      <c r="J1505">
        <v>14</v>
      </c>
      <c r="N1505" s="9">
        <f t="shared" si="48"/>
        <v>0.08</v>
      </c>
      <c r="O1505" t="str">
        <f t="shared" si="47"/>
        <v>X</v>
      </c>
    </row>
    <row r="1506" spans="1:15" x14ac:dyDescent="0.25">
      <c r="A1506" t="s">
        <v>471</v>
      </c>
      <c r="B1506">
        <v>12</v>
      </c>
      <c r="J1506">
        <v>12</v>
      </c>
      <c r="K1506">
        <v>12</v>
      </c>
      <c r="N1506" s="9">
        <f t="shared" si="48"/>
        <v>0</v>
      </c>
      <c r="O1506" t="str">
        <f t="shared" si="47"/>
        <v>X</v>
      </c>
    </row>
    <row r="1507" spans="1:15" x14ac:dyDescent="0.25">
      <c r="A1507" t="s">
        <v>1699</v>
      </c>
      <c r="K1507">
        <v>4</v>
      </c>
      <c r="L1507">
        <v>38</v>
      </c>
      <c r="M1507">
        <v>24</v>
      </c>
      <c r="N1507" s="9">
        <f t="shared" si="48"/>
        <v>0.77672761321068462</v>
      </c>
      <c r="O1507" t="str">
        <f t="shared" si="47"/>
        <v>Z</v>
      </c>
    </row>
    <row r="1508" spans="1:15" x14ac:dyDescent="0.25">
      <c r="A1508" t="s">
        <v>1105</v>
      </c>
      <c r="G1508">
        <v>4</v>
      </c>
      <c r="N1508" s="9" t="str">
        <f t="shared" si="48"/>
        <v>200</v>
      </c>
      <c r="O1508" t="str">
        <f t="shared" si="47"/>
        <v>Z</v>
      </c>
    </row>
    <row r="1509" spans="1:15" x14ac:dyDescent="0.25">
      <c r="A1509" t="s">
        <v>1085</v>
      </c>
      <c r="G1509">
        <v>4</v>
      </c>
      <c r="N1509" s="9" t="str">
        <f t="shared" si="48"/>
        <v>200</v>
      </c>
      <c r="O1509" t="str">
        <f t="shared" si="47"/>
        <v>Z</v>
      </c>
    </row>
    <row r="1510" spans="1:15" x14ac:dyDescent="0.25">
      <c r="A1510" t="s">
        <v>831</v>
      </c>
      <c r="D1510">
        <v>24</v>
      </c>
      <c r="F1510">
        <v>24</v>
      </c>
      <c r="G1510">
        <v>4</v>
      </c>
      <c r="H1510">
        <v>24</v>
      </c>
      <c r="K1510">
        <v>24</v>
      </c>
      <c r="N1510" s="9">
        <f t="shared" si="48"/>
        <v>0.44721359549995798</v>
      </c>
      <c r="O1510" t="str">
        <f t="shared" si="47"/>
        <v>Z</v>
      </c>
    </row>
    <row r="1511" spans="1:15" x14ac:dyDescent="0.25">
      <c r="A1511" t="s">
        <v>830</v>
      </c>
      <c r="D1511">
        <v>24</v>
      </c>
      <c r="N1511" s="9" t="str">
        <f t="shared" si="48"/>
        <v>200</v>
      </c>
      <c r="O1511" t="str">
        <f t="shared" si="47"/>
        <v>Z</v>
      </c>
    </row>
    <row r="1512" spans="1:15" x14ac:dyDescent="0.25">
      <c r="A1512" t="s">
        <v>1107</v>
      </c>
      <c r="G1512">
        <v>4</v>
      </c>
      <c r="N1512" s="9" t="str">
        <f t="shared" si="48"/>
        <v>200</v>
      </c>
      <c r="O1512" t="str">
        <f t="shared" si="47"/>
        <v>Z</v>
      </c>
    </row>
    <row r="1513" spans="1:15" x14ac:dyDescent="0.25">
      <c r="A1513" t="s">
        <v>756</v>
      </c>
      <c r="D1513">
        <v>24</v>
      </c>
      <c r="G1513">
        <v>48</v>
      </c>
      <c r="K1513">
        <v>24</v>
      </c>
      <c r="N1513" s="9">
        <f t="shared" si="48"/>
        <v>0.4330127018922193</v>
      </c>
      <c r="O1513" t="str">
        <f t="shared" si="47"/>
        <v>Z</v>
      </c>
    </row>
    <row r="1514" spans="1:15" x14ac:dyDescent="0.25">
      <c r="A1514" t="s">
        <v>1235</v>
      </c>
      <c r="H1514">
        <v>24</v>
      </c>
      <c r="L1514">
        <v>1</v>
      </c>
      <c r="N1514" s="9">
        <f t="shared" si="48"/>
        <v>1.3010764773832475</v>
      </c>
      <c r="O1514" t="str">
        <f t="shared" si="47"/>
        <v>Z</v>
      </c>
    </row>
    <row r="1515" spans="1:15" x14ac:dyDescent="0.25">
      <c r="A1515" t="s">
        <v>1106</v>
      </c>
      <c r="G1515">
        <v>8</v>
      </c>
      <c r="N1515" s="9" t="str">
        <f t="shared" si="48"/>
        <v>200</v>
      </c>
      <c r="O1515" t="str">
        <f t="shared" si="47"/>
        <v>Z</v>
      </c>
    </row>
    <row r="1516" spans="1:15" x14ac:dyDescent="0.25">
      <c r="A1516" t="s">
        <v>227</v>
      </c>
      <c r="B1516">
        <v>30</v>
      </c>
      <c r="D1516">
        <v>10</v>
      </c>
      <c r="F1516">
        <v>10</v>
      </c>
      <c r="G1516">
        <v>5</v>
      </c>
      <c r="I1516">
        <v>20</v>
      </c>
      <c r="J1516">
        <v>10</v>
      </c>
      <c r="K1516">
        <v>20</v>
      </c>
      <c r="L1516">
        <v>4</v>
      </c>
      <c r="N1516" s="9">
        <f t="shared" si="48"/>
        <v>0.65403808801771901</v>
      </c>
      <c r="O1516" t="str">
        <f t="shared" si="47"/>
        <v>Z</v>
      </c>
    </row>
    <row r="1517" spans="1:15" x14ac:dyDescent="0.25">
      <c r="A1517" t="s">
        <v>772</v>
      </c>
      <c r="D1517">
        <v>16</v>
      </c>
      <c r="F1517">
        <v>8</v>
      </c>
      <c r="N1517" s="9">
        <f t="shared" si="48"/>
        <v>0.47140452079103173</v>
      </c>
      <c r="O1517" t="str">
        <f t="shared" si="47"/>
        <v>Z</v>
      </c>
    </row>
    <row r="1518" spans="1:15" x14ac:dyDescent="0.25">
      <c r="A1518" t="s">
        <v>1127</v>
      </c>
      <c r="G1518">
        <v>18</v>
      </c>
      <c r="I1518">
        <v>12</v>
      </c>
      <c r="J1518">
        <v>6</v>
      </c>
      <c r="N1518" s="9">
        <f t="shared" si="48"/>
        <v>0.5</v>
      </c>
      <c r="O1518" t="str">
        <f t="shared" si="47"/>
        <v>Z</v>
      </c>
    </row>
    <row r="1519" spans="1:15" x14ac:dyDescent="0.25">
      <c r="A1519" t="s">
        <v>1161</v>
      </c>
      <c r="G1519">
        <v>6</v>
      </c>
      <c r="H1519">
        <v>6</v>
      </c>
      <c r="I1519">
        <v>12</v>
      </c>
      <c r="J1519">
        <v>12</v>
      </c>
      <c r="L1519">
        <v>6</v>
      </c>
      <c r="N1519" s="9">
        <f t="shared" si="48"/>
        <v>0.39123039821797573</v>
      </c>
      <c r="O1519" t="str">
        <f t="shared" si="47"/>
        <v>Z</v>
      </c>
    </row>
    <row r="1520" spans="1:15" x14ac:dyDescent="0.25">
      <c r="A1520" t="s">
        <v>1330</v>
      </c>
      <c r="I1520">
        <v>12</v>
      </c>
      <c r="N1520" s="9" t="str">
        <f t="shared" si="48"/>
        <v>200</v>
      </c>
      <c r="O1520" t="str">
        <f t="shared" si="47"/>
        <v>Z</v>
      </c>
    </row>
    <row r="1521" spans="1:15" x14ac:dyDescent="0.25">
      <c r="A1521" t="s">
        <v>1812</v>
      </c>
      <c r="M1521">
        <v>1</v>
      </c>
      <c r="N1521" s="9" t="str">
        <f t="shared" si="48"/>
        <v>200</v>
      </c>
      <c r="O1521" t="str">
        <f t="shared" si="47"/>
        <v>Z</v>
      </c>
    </row>
    <row r="1522" spans="1:15" x14ac:dyDescent="0.25">
      <c r="A1522" t="s">
        <v>1398</v>
      </c>
      <c r="I1522">
        <v>8</v>
      </c>
      <c r="K1522">
        <v>4</v>
      </c>
      <c r="L1522">
        <v>8</v>
      </c>
      <c r="N1522" s="9">
        <f t="shared" si="48"/>
        <v>0.34641016151377529</v>
      </c>
      <c r="O1522" t="str">
        <f t="shared" si="47"/>
        <v>Z</v>
      </c>
    </row>
    <row r="1523" spans="1:15" x14ac:dyDescent="0.25">
      <c r="A1523" t="s">
        <v>1510</v>
      </c>
      <c r="J1523">
        <v>6</v>
      </c>
      <c r="N1523" s="9" t="str">
        <f t="shared" si="48"/>
        <v>200</v>
      </c>
      <c r="O1523" t="str">
        <f t="shared" si="47"/>
        <v>Z</v>
      </c>
    </row>
    <row r="1524" spans="1:15" x14ac:dyDescent="0.25">
      <c r="A1524" t="s">
        <v>414</v>
      </c>
      <c r="B1524">
        <v>8</v>
      </c>
      <c r="C1524">
        <v>3</v>
      </c>
      <c r="K1524">
        <v>3</v>
      </c>
      <c r="M1524">
        <v>6</v>
      </c>
      <c r="N1524" s="9">
        <f t="shared" si="48"/>
        <v>0.4898979485566356</v>
      </c>
      <c r="O1524" t="str">
        <f t="shared" si="47"/>
        <v>Z</v>
      </c>
    </row>
    <row r="1525" spans="1:15" x14ac:dyDescent="0.25">
      <c r="A1525" t="s">
        <v>180</v>
      </c>
      <c r="B1525">
        <v>3</v>
      </c>
      <c r="C1525">
        <v>12</v>
      </c>
      <c r="D1525">
        <v>3</v>
      </c>
      <c r="N1525" s="9">
        <f t="shared" si="48"/>
        <v>0.86602540378443871</v>
      </c>
      <c r="O1525" t="str">
        <f t="shared" si="47"/>
        <v>Z</v>
      </c>
    </row>
    <row r="1526" spans="1:15" x14ac:dyDescent="0.25">
      <c r="A1526" t="s">
        <v>1109</v>
      </c>
      <c r="G1526">
        <v>2</v>
      </c>
      <c r="N1526" s="9" t="str">
        <f t="shared" si="48"/>
        <v>200</v>
      </c>
      <c r="O1526" t="str">
        <f t="shared" si="47"/>
        <v>Z</v>
      </c>
    </row>
    <row r="1527" spans="1:15" x14ac:dyDescent="0.25">
      <c r="A1527" t="s">
        <v>1304</v>
      </c>
      <c r="I1527">
        <v>2</v>
      </c>
      <c r="N1527" s="9" t="str">
        <f t="shared" si="48"/>
        <v>200</v>
      </c>
      <c r="O1527" t="str">
        <f t="shared" si="47"/>
        <v>Z</v>
      </c>
    </row>
    <row r="1528" spans="1:15" x14ac:dyDescent="0.25">
      <c r="A1528" t="s">
        <v>639</v>
      </c>
      <c r="C1528">
        <v>12</v>
      </c>
      <c r="N1528" s="9" t="str">
        <f t="shared" si="48"/>
        <v>200</v>
      </c>
      <c r="O1528" t="str">
        <f t="shared" si="47"/>
        <v>Z</v>
      </c>
    </row>
    <row r="1529" spans="1:15" x14ac:dyDescent="0.25">
      <c r="A1529" t="s">
        <v>561</v>
      </c>
      <c r="B1529">
        <v>12</v>
      </c>
      <c r="F1529">
        <v>12</v>
      </c>
      <c r="H1529">
        <v>12</v>
      </c>
      <c r="I1529">
        <v>12</v>
      </c>
      <c r="K1529">
        <v>24</v>
      </c>
      <c r="L1529">
        <v>2</v>
      </c>
      <c r="N1529" s="9">
        <f t="shared" si="48"/>
        <v>0.56563377125557701</v>
      </c>
      <c r="O1529" t="str">
        <f t="shared" si="47"/>
        <v>Z</v>
      </c>
    </row>
    <row r="1530" spans="1:15" x14ac:dyDescent="0.25">
      <c r="A1530" t="s">
        <v>440</v>
      </c>
      <c r="B1530">
        <v>16</v>
      </c>
      <c r="E1530">
        <v>16</v>
      </c>
      <c r="N1530" s="9">
        <f t="shared" si="48"/>
        <v>0</v>
      </c>
      <c r="O1530" t="str">
        <f t="shared" si="47"/>
        <v>X</v>
      </c>
    </row>
    <row r="1531" spans="1:15" x14ac:dyDescent="0.25">
      <c r="A1531" t="s">
        <v>315</v>
      </c>
      <c r="B1531">
        <v>24</v>
      </c>
      <c r="C1531">
        <v>12</v>
      </c>
      <c r="D1531">
        <v>24</v>
      </c>
      <c r="E1531">
        <v>12</v>
      </c>
      <c r="F1531">
        <v>24</v>
      </c>
      <c r="I1531">
        <v>12</v>
      </c>
      <c r="J1531">
        <v>6</v>
      </c>
      <c r="N1531" s="9">
        <f t="shared" si="48"/>
        <v>0.46184023091537479</v>
      </c>
      <c r="O1531" t="str">
        <f t="shared" si="47"/>
        <v>Z</v>
      </c>
    </row>
    <row r="1532" spans="1:15" x14ac:dyDescent="0.25">
      <c r="A1532" t="s">
        <v>214</v>
      </c>
      <c r="M1532">
        <v>2</v>
      </c>
      <c r="N1532" s="9" t="str">
        <f t="shared" si="48"/>
        <v>200</v>
      </c>
      <c r="O1532" t="str">
        <f t="shared" si="47"/>
        <v>Z</v>
      </c>
    </row>
    <row r="1533" spans="1:15" x14ac:dyDescent="0.25">
      <c r="A1533" t="s">
        <v>760</v>
      </c>
      <c r="D1533">
        <v>2</v>
      </c>
      <c r="E1533">
        <v>2</v>
      </c>
      <c r="K1533">
        <v>6</v>
      </c>
      <c r="M1533">
        <v>2</v>
      </c>
      <c r="N1533" s="9">
        <f t="shared" si="48"/>
        <v>0.66666666666666663</v>
      </c>
      <c r="O1533" t="str">
        <f t="shared" si="47"/>
        <v>Z</v>
      </c>
    </row>
    <row r="1534" spans="1:15" x14ac:dyDescent="0.25">
      <c r="A1534" t="s">
        <v>759</v>
      </c>
      <c r="D1534">
        <v>2</v>
      </c>
      <c r="N1534" s="9" t="str">
        <f t="shared" si="48"/>
        <v>200</v>
      </c>
      <c r="O1534" t="str">
        <f t="shared" si="47"/>
        <v>Z</v>
      </c>
    </row>
    <row r="1535" spans="1:15" x14ac:dyDescent="0.25">
      <c r="A1535" t="s">
        <v>1710</v>
      </c>
      <c r="L1535">
        <v>6</v>
      </c>
      <c r="M1535">
        <v>12</v>
      </c>
      <c r="N1535" s="9">
        <f t="shared" si="48"/>
        <v>0.47140452079103162</v>
      </c>
      <c r="O1535" t="str">
        <f t="shared" si="47"/>
        <v>Z</v>
      </c>
    </row>
    <row r="1536" spans="1:15" x14ac:dyDescent="0.25">
      <c r="A1536" t="s">
        <v>622</v>
      </c>
      <c r="B1536">
        <v>12</v>
      </c>
      <c r="H1536">
        <v>12</v>
      </c>
      <c r="L1536">
        <v>12</v>
      </c>
      <c r="N1536" s="9">
        <f t="shared" si="48"/>
        <v>0</v>
      </c>
      <c r="O1536" t="str">
        <f t="shared" si="47"/>
        <v>X</v>
      </c>
    </row>
    <row r="1537" spans="1:15" x14ac:dyDescent="0.25">
      <c r="A1537" t="s">
        <v>1427</v>
      </c>
      <c r="J1537">
        <v>12</v>
      </c>
      <c r="N1537" s="9" t="str">
        <f t="shared" si="48"/>
        <v>200</v>
      </c>
      <c r="O1537" t="str">
        <f t="shared" si="47"/>
        <v>Z</v>
      </c>
    </row>
    <row r="1538" spans="1:15" x14ac:dyDescent="0.25">
      <c r="A1538" t="s">
        <v>1484</v>
      </c>
      <c r="J1538">
        <v>5</v>
      </c>
      <c r="N1538" s="9" t="str">
        <f t="shared" si="48"/>
        <v>200</v>
      </c>
      <c r="O1538" t="str">
        <f t="shared" si="47"/>
        <v>Z</v>
      </c>
    </row>
    <row r="1539" spans="1:15" x14ac:dyDescent="0.25">
      <c r="A1539" t="s">
        <v>1413</v>
      </c>
      <c r="I1539">
        <v>12</v>
      </c>
      <c r="N1539" s="9" t="str">
        <f t="shared" si="48"/>
        <v>200</v>
      </c>
      <c r="O1539" t="str">
        <f t="shared" si="47"/>
        <v>Z</v>
      </c>
    </row>
    <row r="1540" spans="1:15" x14ac:dyDescent="0.25">
      <c r="A1540" t="s">
        <v>1408</v>
      </c>
      <c r="I1540">
        <v>10</v>
      </c>
      <c r="N1540" s="9" t="str">
        <f t="shared" si="48"/>
        <v>200</v>
      </c>
      <c r="O1540" t="str">
        <f t="shared" si="47"/>
        <v>Z</v>
      </c>
    </row>
    <row r="1541" spans="1:15" x14ac:dyDescent="0.25">
      <c r="A1541" t="s">
        <v>1324</v>
      </c>
      <c r="I1541">
        <v>12</v>
      </c>
      <c r="J1541">
        <v>6</v>
      </c>
      <c r="K1541">
        <v>12</v>
      </c>
      <c r="L1541">
        <v>6</v>
      </c>
      <c r="N1541" s="9">
        <f t="shared" si="48"/>
        <v>0.38490017945975047</v>
      </c>
      <c r="O1541" t="str">
        <f t="shared" si="47"/>
        <v>Z</v>
      </c>
    </row>
    <row r="1542" spans="1:15" x14ac:dyDescent="0.25">
      <c r="A1542" t="s">
        <v>847</v>
      </c>
      <c r="D1542">
        <v>4</v>
      </c>
      <c r="N1542" s="9" t="str">
        <f t="shared" si="48"/>
        <v>200</v>
      </c>
      <c r="O1542" t="str">
        <f t="shared" si="47"/>
        <v>Z</v>
      </c>
    </row>
    <row r="1543" spans="1:15" x14ac:dyDescent="0.25">
      <c r="A1543" t="s">
        <v>1068</v>
      </c>
      <c r="F1543">
        <v>2</v>
      </c>
      <c r="K1543">
        <v>2</v>
      </c>
      <c r="N1543" s="9">
        <f t="shared" si="48"/>
        <v>0</v>
      </c>
      <c r="O1543" t="str">
        <f t="shared" si="47"/>
        <v>X</v>
      </c>
    </row>
    <row r="1544" spans="1:15" x14ac:dyDescent="0.25">
      <c r="A1544" t="s">
        <v>1549</v>
      </c>
      <c r="K1544">
        <v>24</v>
      </c>
      <c r="L1544">
        <v>3</v>
      </c>
      <c r="N1544" s="9">
        <f t="shared" si="48"/>
        <v>1.0999438818457405</v>
      </c>
      <c r="O1544" t="str">
        <f t="shared" si="47"/>
        <v>Z</v>
      </c>
    </row>
    <row r="1545" spans="1:15" x14ac:dyDescent="0.25">
      <c r="A1545" t="s">
        <v>1711</v>
      </c>
      <c r="L1545">
        <v>30</v>
      </c>
      <c r="M1545">
        <v>20</v>
      </c>
      <c r="N1545" s="9">
        <f t="shared" si="48"/>
        <v>0.28284271247461901</v>
      </c>
      <c r="O1545" t="str">
        <f t="shared" si="47"/>
        <v>Y</v>
      </c>
    </row>
    <row r="1546" spans="1:15" x14ac:dyDescent="0.25">
      <c r="A1546" t="s">
        <v>1546</v>
      </c>
      <c r="J1546">
        <v>10</v>
      </c>
      <c r="K1546">
        <v>50</v>
      </c>
      <c r="L1546">
        <v>10</v>
      </c>
      <c r="M1546">
        <v>30</v>
      </c>
      <c r="N1546" s="9">
        <f t="shared" si="48"/>
        <v>0.76594168620507053</v>
      </c>
      <c r="O1546" t="str">
        <f t="shared" si="47"/>
        <v>Z</v>
      </c>
    </row>
    <row r="1547" spans="1:15" x14ac:dyDescent="0.25">
      <c r="A1547" t="s">
        <v>1253</v>
      </c>
      <c r="H1547">
        <v>6</v>
      </c>
      <c r="M1547">
        <v>6</v>
      </c>
      <c r="N1547" s="9">
        <f t="shared" si="48"/>
        <v>0</v>
      </c>
      <c r="O1547" t="str">
        <f t="shared" si="47"/>
        <v>X</v>
      </c>
    </row>
    <row r="1548" spans="1:15" x14ac:dyDescent="0.25">
      <c r="A1548" t="s">
        <v>1695</v>
      </c>
      <c r="K1548">
        <v>12</v>
      </c>
      <c r="N1548" s="9" t="str">
        <f t="shared" si="48"/>
        <v>200</v>
      </c>
      <c r="O1548" t="str">
        <f t="shared" si="47"/>
        <v>Z</v>
      </c>
    </row>
    <row r="1549" spans="1:15" x14ac:dyDescent="0.25">
      <c r="A1549" t="s">
        <v>154</v>
      </c>
      <c r="C1549">
        <v>12</v>
      </c>
      <c r="D1549">
        <v>12</v>
      </c>
      <c r="G1549">
        <v>24</v>
      </c>
      <c r="L1549">
        <v>12</v>
      </c>
      <c r="N1549" s="9">
        <f t="shared" si="48"/>
        <v>0.4</v>
      </c>
      <c r="O1549" t="str">
        <f t="shared" si="47"/>
        <v>Z</v>
      </c>
    </row>
    <row r="1550" spans="1:15" x14ac:dyDescent="0.25">
      <c r="A1550" t="s">
        <v>873</v>
      </c>
      <c r="E1550">
        <v>2</v>
      </c>
      <c r="N1550" s="9" t="str">
        <f t="shared" si="48"/>
        <v>200</v>
      </c>
      <c r="O1550" t="str">
        <f t="shared" si="47"/>
        <v>Z</v>
      </c>
    </row>
    <row r="1551" spans="1:15" x14ac:dyDescent="0.25">
      <c r="A1551" t="s">
        <v>872</v>
      </c>
      <c r="E1551">
        <v>2</v>
      </c>
      <c r="N1551" s="9" t="str">
        <f t="shared" si="48"/>
        <v>200</v>
      </c>
      <c r="O1551" t="str">
        <f t="shared" si="47"/>
        <v>Z</v>
      </c>
    </row>
    <row r="1552" spans="1:15" x14ac:dyDescent="0.25">
      <c r="A1552" t="s">
        <v>518</v>
      </c>
      <c r="B1552">
        <v>12</v>
      </c>
      <c r="D1552">
        <v>12</v>
      </c>
      <c r="N1552" s="9">
        <f t="shared" si="48"/>
        <v>0</v>
      </c>
      <c r="O1552" t="str">
        <f t="shared" si="47"/>
        <v>X</v>
      </c>
    </row>
    <row r="1553" spans="1:15" x14ac:dyDescent="0.25">
      <c r="A1553" t="s">
        <v>1791</v>
      </c>
      <c r="L1553">
        <v>6</v>
      </c>
      <c r="N1553" s="9" t="str">
        <f t="shared" si="48"/>
        <v>200</v>
      </c>
      <c r="O1553" t="str">
        <f t="shared" si="47"/>
        <v>Z</v>
      </c>
    </row>
    <row r="1554" spans="1:15" x14ac:dyDescent="0.25">
      <c r="A1554" t="s">
        <v>1230</v>
      </c>
      <c r="H1554">
        <v>12</v>
      </c>
      <c r="I1554">
        <v>12</v>
      </c>
      <c r="J1554">
        <v>24</v>
      </c>
      <c r="K1554">
        <v>60</v>
      </c>
      <c r="N1554" s="9">
        <f t="shared" si="48"/>
        <v>0.84131975493337385</v>
      </c>
      <c r="O1554" t="str">
        <f t="shared" si="47"/>
        <v>Z</v>
      </c>
    </row>
    <row r="1555" spans="1:15" x14ac:dyDescent="0.25">
      <c r="A1555" t="s">
        <v>643</v>
      </c>
      <c r="C1555">
        <v>6</v>
      </c>
      <c r="N1555" s="9" t="str">
        <f t="shared" si="48"/>
        <v>200</v>
      </c>
      <c r="O1555" t="str">
        <f t="shared" si="47"/>
        <v>Z</v>
      </c>
    </row>
    <row r="1556" spans="1:15" x14ac:dyDescent="0.25">
      <c r="A1556" t="s">
        <v>409</v>
      </c>
      <c r="B1556">
        <v>6</v>
      </c>
      <c r="G1556">
        <v>12</v>
      </c>
      <c r="N1556" s="9">
        <f t="shared" si="48"/>
        <v>0.47140452079103162</v>
      </c>
      <c r="O1556" t="str">
        <f t="shared" si="47"/>
        <v>Z</v>
      </c>
    </row>
    <row r="1557" spans="1:15" x14ac:dyDescent="0.25">
      <c r="A1557" t="s">
        <v>1275</v>
      </c>
      <c r="H1557">
        <v>4</v>
      </c>
      <c r="J1557">
        <v>2</v>
      </c>
      <c r="N1557" s="9">
        <f t="shared" si="48"/>
        <v>0.47140452079103173</v>
      </c>
      <c r="O1557" t="str">
        <f t="shared" si="47"/>
        <v>Z</v>
      </c>
    </row>
    <row r="1558" spans="1:15" x14ac:dyDescent="0.25">
      <c r="A1558" t="s">
        <v>1282</v>
      </c>
      <c r="H1558">
        <v>12</v>
      </c>
      <c r="K1558">
        <v>12</v>
      </c>
      <c r="N1558" s="9">
        <f t="shared" si="48"/>
        <v>0</v>
      </c>
      <c r="O1558" t="str">
        <f t="shared" si="47"/>
        <v>X</v>
      </c>
    </row>
    <row r="1559" spans="1:15" x14ac:dyDescent="0.25">
      <c r="A1559" t="s">
        <v>1274</v>
      </c>
      <c r="H1559">
        <v>12</v>
      </c>
      <c r="N1559" s="9" t="str">
        <f t="shared" si="48"/>
        <v>200</v>
      </c>
      <c r="O1559" t="str">
        <f t="shared" si="47"/>
        <v>Z</v>
      </c>
    </row>
    <row r="1560" spans="1:15" x14ac:dyDescent="0.25">
      <c r="A1560" t="s">
        <v>1273</v>
      </c>
      <c r="H1560">
        <v>12</v>
      </c>
      <c r="K1560">
        <v>12</v>
      </c>
      <c r="N1560" s="9">
        <f t="shared" si="48"/>
        <v>0</v>
      </c>
      <c r="O1560" t="str">
        <f t="shared" si="47"/>
        <v>X</v>
      </c>
    </row>
    <row r="1561" spans="1:15" x14ac:dyDescent="0.25">
      <c r="A1561" t="s">
        <v>670</v>
      </c>
      <c r="C1561">
        <v>2</v>
      </c>
      <c r="N1561" s="9" t="str">
        <f t="shared" si="48"/>
        <v>200</v>
      </c>
      <c r="O1561" t="str">
        <f t="shared" ref="O1561:O1624" si="49">IFERROR(IF(N1561&lt;$C$3,$B$3,IF(N1561&lt;$C$4,$B$4,$B$5)),"-")</f>
        <v>Z</v>
      </c>
    </row>
    <row r="1562" spans="1:15" x14ac:dyDescent="0.25">
      <c r="A1562" t="s">
        <v>290</v>
      </c>
      <c r="G1562">
        <v>2</v>
      </c>
      <c r="N1562" s="9" t="str">
        <f t="shared" ref="N1562:N1625" si="50">IFERROR(_xlfn.STDEV.S(B1562:M1562)/AVERAGE(B1562:M1562),"200")</f>
        <v>200</v>
      </c>
      <c r="O1562" t="str">
        <f t="shared" si="49"/>
        <v>Z</v>
      </c>
    </row>
    <row r="1563" spans="1:15" x14ac:dyDescent="0.25">
      <c r="A1563" t="s">
        <v>1611</v>
      </c>
      <c r="K1563">
        <v>3</v>
      </c>
      <c r="N1563" s="9" t="str">
        <f t="shared" si="50"/>
        <v>200</v>
      </c>
      <c r="O1563" t="str">
        <f t="shared" si="49"/>
        <v>Z</v>
      </c>
    </row>
    <row r="1564" spans="1:15" x14ac:dyDescent="0.25">
      <c r="A1564" t="s">
        <v>915</v>
      </c>
      <c r="E1564">
        <v>6</v>
      </c>
      <c r="N1564" s="9" t="str">
        <f t="shared" si="50"/>
        <v>200</v>
      </c>
      <c r="O1564" t="str">
        <f t="shared" si="49"/>
        <v>Z</v>
      </c>
    </row>
    <row r="1565" spans="1:15" x14ac:dyDescent="0.25">
      <c r="A1565" t="s">
        <v>1602</v>
      </c>
      <c r="K1565">
        <v>2</v>
      </c>
      <c r="N1565" s="9" t="str">
        <f t="shared" si="50"/>
        <v>200</v>
      </c>
      <c r="O1565" t="str">
        <f t="shared" si="49"/>
        <v>Z</v>
      </c>
    </row>
    <row r="1566" spans="1:15" x14ac:dyDescent="0.25">
      <c r="A1566" t="s">
        <v>1782</v>
      </c>
      <c r="L1566">
        <v>4</v>
      </c>
      <c r="N1566" s="9" t="str">
        <f t="shared" si="50"/>
        <v>200</v>
      </c>
      <c r="O1566" t="str">
        <f t="shared" si="49"/>
        <v>Z</v>
      </c>
    </row>
    <row r="1567" spans="1:15" x14ac:dyDescent="0.25">
      <c r="A1567" t="s">
        <v>1740</v>
      </c>
      <c r="L1567">
        <v>3</v>
      </c>
      <c r="N1567" s="9" t="str">
        <f t="shared" si="50"/>
        <v>200</v>
      </c>
      <c r="O1567" t="str">
        <f t="shared" si="49"/>
        <v>Z</v>
      </c>
    </row>
    <row r="1568" spans="1:15" x14ac:dyDescent="0.25">
      <c r="A1568" t="s">
        <v>1781</v>
      </c>
      <c r="L1568">
        <v>3</v>
      </c>
      <c r="N1568" s="9" t="str">
        <f t="shared" si="50"/>
        <v>200</v>
      </c>
      <c r="O1568" t="str">
        <f t="shared" si="49"/>
        <v>Z</v>
      </c>
    </row>
    <row r="1569" spans="1:15" x14ac:dyDescent="0.25">
      <c r="A1569" t="s">
        <v>1783</v>
      </c>
      <c r="L1569">
        <v>6</v>
      </c>
      <c r="N1569" s="9" t="str">
        <f t="shared" si="50"/>
        <v>200</v>
      </c>
      <c r="O1569" t="str">
        <f t="shared" si="49"/>
        <v>Z</v>
      </c>
    </row>
    <row r="1570" spans="1:15" x14ac:dyDescent="0.25">
      <c r="A1570" t="s">
        <v>1739</v>
      </c>
      <c r="L1570">
        <v>4</v>
      </c>
      <c r="N1570" s="9" t="str">
        <f t="shared" si="50"/>
        <v>200</v>
      </c>
      <c r="O1570" t="str">
        <f t="shared" si="49"/>
        <v>Z</v>
      </c>
    </row>
    <row r="1571" spans="1:15" x14ac:dyDescent="0.25">
      <c r="A1571" t="s">
        <v>1601</v>
      </c>
      <c r="K1571">
        <v>4</v>
      </c>
      <c r="N1571" s="9" t="str">
        <f t="shared" si="50"/>
        <v>200</v>
      </c>
      <c r="O1571" t="str">
        <f t="shared" si="49"/>
        <v>Z</v>
      </c>
    </row>
    <row r="1572" spans="1:15" x14ac:dyDescent="0.25">
      <c r="A1572" t="s">
        <v>1784</v>
      </c>
      <c r="L1572">
        <v>3</v>
      </c>
      <c r="N1572" s="9" t="str">
        <f t="shared" si="50"/>
        <v>200</v>
      </c>
      <c r="O1572" t="str">
        <f t="shared" si="49"/>
        <v>Z</v>
      </c>
    </row>
    <row r="1573" spans="1:15" x14ac:dyDescent="0.25">
      <c r="A1573" t="s">
        <v>247</v>
      </c>
      <c r="B1573">
        <v>65</v>
      </c>
      <c r="D1573">
        <v>20</v>
      </c>
      <c r="H1573">
        <v>15</v>
      </c>
      <c r="I1573">
        <v>10</v>
      </c>
      <c r="J1573">
        <v>5</v>
      </c>
      <c r="L1573">
        <v>20</v>
      </c>
      <c r="N1573" s="9">
        <f t="shared" si="50"/>
        <v>0.96096659157509567</v>
      </c>
      <c r="O1573" t="str">
        <f t="shared" si="49"/>
        <v>Z</v>
      </c>
    </row>
    <row r="1574" spans="1:15" x14ac:dyDescent="0.25">
      <c r="A1574" t="s">
        <v>862</v>
      </c>
      <c r="E1574">
        <v>6</v>
      </c>
      <c r="G1574">
        <v>3</v>
      </c>
      <c r="N1574" s="9">
        <f t="shared" si="50"/>
        <v>0.47140452079103162</v>
      </c>
      <c r="O1574" t="str">
        <f t="shared" si="49"/>
        <v>Z</v>
      </c>
    </row>
    <row r="1575" spans="1:15" x14ac:dyDescent="0.25">
      <c r="A1575" t="s">
        <v>654</v>
      </c>
      <c r="C1575">
        <v>12</v>
      </c>
      <c r="D1575">
        <v>6</v>
      </c>
      <c r="E1575">
        <v>18</v>
      </c>
      <c r="F1575">
        <v>12</v>
      </c>
      <c r="G1575">
        <v>12</v>
      </c>
      <c r="I1575">
        <v>18</v>
      </c>
      <c r="N1575" s="9">
        <f t="shared" si="50"/>
        <v>0.34743353201957583</v>
      </c>
      <c r="O1575" t="str">
        <f t="shared" si="49"/>
        <v>Z</v>
      </c>
    </row>
    <row r="1576" spans="1:15" x14ac:dyDescent="0.25">
      <c r="A1576" t="s">
        <v>536</v>
      </c>
      <c r="B1576">
        <v>12</v>
      </c>
      <c r="C1576">
        <v>6</v>
      </c>
      <c r="E1576">
        <v>12</v>
      </c>
      <c r="F1576">
        <v>6</v>
      </c>
      <c r="G1576">
        <v>6</v>
      </c>
      <c r="I1576">
        <v>6</v>
      </c>
      <c r="N1576" s="9">
        <f t="shared" si="50"/>
        <v>0.3872983346207417</v>
      </c>
      <c r="O1576" t="str">
        <f t="shared" si="49"/>
        <v>Z</v>
      </c>
    </row>
    <row r="1577" spans="1:15" x14ac:dyDescent="0.25">
      <c r="A1577" t="s">
        <v>529</v>
      </c>
      <c r="B1577">
        <v>24</v>
      </c>
      <c r="C1577">
        <v>6</v>
      </c>
      <c r="D1577">
        <v>6</v>
      </c>
      <c r="E1577">
        <v>18</v>
      </c>
      <c r="F1577">
        <v>12</v>
      </c>
      <c r="G1577">
        <v>12</v>
      </c>
      <c r="I1577">
        <v>6</v>
      </c>
      <c r="N1577" s="9">
        <f t="shared" si="50"/>
        <v>0.57735026918962573</v>
      </c>
      <c r="O1577" t="str">
        <f t="shared" si="49"/>
        <v>Z</v>
      </c>
    </row>
    <row r="1578" spans="1:15" x14ac:dyDescent="0.25">
      <c r="A1578" t="s">
        <v>1760</v>
      </c>
      <c r="L1578">
        <v>1</v>
      </c>
      <c r="N1578" s="9" t="str">
        <f t="shared" si="50"/>
        <v>200</v>
      </c>
      <c r="O1578" t="str">
        <f t="shared" si="49"/>
        <v>Z</v>
      </c>
    </row>
    <row r="1579" spans="1:15" x14ac:dyDescent="0.25">
      <c r="A1579" t="s">
        <v>1229</v>
      </c>
      <c r="H1579">
        <v>6</v>
      </c>
      <c r="N1579" s="9" t="str">
        <f t="shared" si="50"/>
        <v>200</v>
      </c>
      <c r="O1579" t="str">
        <f t="shared" si="49"/>
        <v>Z</v>
      </c>
    </row>
    <row r="1580" spans="1:15" x14ac:dyDescent="0.25">
      <c r="A1580" t="s">
        <v>1432</v>
      </c>
      <c r="J1580">
        <v>2</v>
      </c>
      <c r="N1580" s="9" t="str">
        <f t="shared" si="50"/>
        <v>200</v>
      </c>
      <c r="O1580" t="str">
        <f t="shared" si="49"/>
        <v>Z</v>
      </c>
    </row>
    <row r="1581" spans="1:15" x14ac:dyDescent="0.25">
      <c r="A1581" t="s">
        <v>1742</v>
      </c>
      <c r="L1581">
        <v>1</v>
      </c>
      <c r="N1581" s="9" t="str">
        <f t="shared" si="50"/>
        <v>200</v>
      </c>
      <c r="O1581" t="str">
        <f t="shared" si="49"/>
        <v>Z</v>
      </c>
    </row>
    <row r="1582" spans="1:15" x14ac:dyDescent="0.25">
      <c r="A1582" t="s">
        <v>1709</v>
      </c>
      <c r="L1582">
        <v>12</v>
      </c>
      <c r="N1582" s="9" t="str">
        <f t="shared" si="50"/>
        <v>200</v>
      </c>
      <c r="O1582" t="str">
        <f t="shared" si="49"/>
        <v>Z</v>
      </c>
    </row>
    <row r="1583" spans="1:15" x14ac:dyDescent="0.25">
      <c r="A1583" t="s">
        <v>1786</v>
      </c>
      <c r="L1583">
        <v>12</v>
      </c>
      <c r="N1583" s="9" t="str">
        <f t="shared" si="50"/>
        <v>200</v>
      </c>
      <c r="O1583" t="str">
        <f t="shared" si="49"/>
        <v>Z</v>
      </c>
    </row>
    <row r="1584" spans="1:15" x14ac:dyDescent="0.25">
      <c r="A1584" t="s">
        <v>1396</v>
      </c>
      <c r="I1584">
        <v>8</v>
      </c>
      <c r="N1584" s="9" t="str">
        <f t="shared" si="50"/>
        <v>200</v>
      </c>
      <c r="O1584" t="str">
        <f t="shared" si="49"/>
        <v>Z</v>
      </c>
    </row>
    <row r="1585" spans="1:15" x14ac:dyDescent="0.25">
      <c r="A1585" t="s">
        <v>1716</v>
      </c>
      <c r="L1585">
        <v>24</v>
      </c>
      <c r="N1585" s="9" t="str">
        <f t="shared" si="50"/>
        <v>200</v>
      </c>
      <c r="O1585" t="str">
        <f t="shared" si="49"/>
        <v>Z</v>
      </c>
    </row>
    <row r="1586" spans="1:15" x14ac:dyDescent="0.25">
      <c r="A1586" t="s">
        <v>1073</v>
      </c>
      <c r="G1586">
        <v>24</v>
      </c>
      <c r="I1586">
        <v>72</v>
      </c>
      <c r="K1586">
        <v>168</v>
      </c>
      <c r="L1586">
        <v>144</v>
      </c>
      <c r="N1586" s="9">
        <f t="shared" si="50"/>
        <v>0.64794947615130605</v>
      </c>
      <c r="O1586" t="str">
        <f t="shared" si="49"/>
        <v>Z</v>
      </c>
    </row>
    <row r="1587" spans="1:15" x14ac:dyDescent="0.25">
      <c r="A1587" t="s">
        <v>613</v>
      </c>
      <c r="B1587">
        <v>4</v>
      </c>
      <c r="D1587">
        <v>4</v>
      </c>
      <c r="K1587">
        <v>4</v>
      </c>
      <c r="L1587">
        <v>4</v>
      </c>
      <c r="N1587" s="9">
        <f t="shared" si="50"/>
        <v>0</v>
      </c>
      <c r="O1587" t="str">
        <f t="shared" si="49"/>
        <v>X</v>
      </c>
    </row>
    <row r="1588" spans="1:15" x14ac:dyDescent="0.25">
      <c r="A1588" t="s">
        <v>277</v>
      </c>
      <c r="B1588">
        <v>24</v>
      </c>
      <c r="D1588">
        <v>24</v>
      </c>
      <c r="F1588">
        <v>12</v>
      </c>
      <c r="G1588">
        <v>36</v>
      </c>
      <c r="J1588">
        <v>24</v>
      </c>
      <c r="K1588">
        <v>60</v>
      </c>
      <c r="L1588">
        <v>12</v>
      </c>
      <c r="N1588" s="9">
        <f t="shared" si="50"/>
        <v>0.60380736442455984</v>
      </c>
      <c r="O1588" t="str">
        <f t="shared" si="49"/>
        <v>Z</v>
      </c>
    </row>
    <row r="1589" spans="1:15" x14ac:dyDescent="0.25">
      <c r="A1589" t="s">
        <v>276</v>
      </c>
      <c r="B1589">
        <v>12</v>
      </c>
      <c r="C1589">
        <v>12</v>
      </c>
      <c r="D1589">
        <v>24</v>
      </c>
      <c r="E1589">
        <v>24</v>
      </c>
      <c r="F1589">
        <v>12</v>
      </c>
      <c r="G1589">
        <v>24</v>
      </c>
      <c r="H1589">
        <v>12</v>
      </c>
      <c r="I1589">
        <v>24</v>
      </c>
      <c r="J1589">
        <v>48</v>
      </c>
      <c r="K1589">
        <v>72</v>
      </c>
      <c r="L1589">
        <v>36</v>
      </c>
      <c r="N1589" s="9">
        <f t="shared" si="50"/>
        <v>0.6842221861354687</v>
      </c>
      <c r="O1589" t="str">
        <f t="shared" si="49"/>
        <v>Z</v>
      </c>
    </row>
    <row r="1590" spans="1:15" x14ac:dyDescent="0.25">
      <c r="A1590" t="s">
        <v>1120</v>
      </c>
      <c r="G1590">
        <v>12</v>
      </c>
      <c r="N1590" s="9" t="str">
        <f t="shared" si="50"/>
        <v>200</v>
      </c>
      <c r="O1590" t="str">
        <f t="shared" si="49"/>
        <v>Z</v>
      </c>
    </row>
    <row r="1591" spans="1:15" x14ac:dyDescent="0.25">
      <c r="A1591" t="s">
        <v>1451</v>
      </c>
      <c r="J1591">
        <v>6</v>
      </c>
      <c r="N1591" s="9" t="str">
        <f t="shared" si="50"/>
        <v>200</v>
      </c>
      <c r="O1591" t="str">
        <f t="shared" si="49"/>
        <v>Z</v>
      </c>
    </row>
    <row r="1592" spans="1:15" x14ac:dyDescent="0.25">
      <c r="A1592" t="s">
        <v>459</v>
      </c>
      <c r="B1592">
        <v>1</v>
      </c>
      <c r="C1592">
        <v>1</v>
      </c>
      <c r="I1592">
        <v>2</v>
      </c>
      <c r="J1592">
        <v>2</v>
      </c>
      <c r="K1592">
        <v>1</v>
      </c>
      <c r="M1592">
        <v>1</v>
      </c>
      <c r="N1592" s="9">
        <f t="shared" si="50"/>
        <v>0.38729833462074176</v>
      </c>
      <c r="O1592" t="str">
        <f t="shared" si="49"/>
        <v>Z</v>
      </c>
    </row>
    <row r="1593" spans="1:15" x14ac:dyDescent="0.25">
      <c r="A1593" t="s">
        <v>605</v>
      </c>
      <c r="B1593">
        <v>3</v>
      </c>
      <c r="G1593">
        <v>2</v>
      </c>
      <c r="K1593">
        <v>4</v>
      </c>
      <c r="L1593">
        <v>4</v>
      </c>
      <c r="N1593" s="9">
        <f t="shared" si="50"/>
        <v>0.29459295623271942</v>
      </c>
      <c r="O1593" t="str">
        <f t="shared" si="49"/>
        <v>Y</v>
      </c>
    </row>
    <row r="1594" spans="1:15" x14ac:dyDescent="0.25">
      <c r="A1594" t="s">
        <v>890</v>
      </c>
      <c r="E1594">
        <v>6</v>
      </c>
      <c r="I1594">
        <v>10</v>
      </c>
      <c r="N1594" s="9">
        <f t="shared" si="50"/>
        <v>0.35355339059327379</v>
      </c>
      <c r="O1594" t="str">
        <f t="shared" si="49"/>
        <v>Z</v>
      </c>
    </row>
    <row r="1595" spans="1:15" x14ac:dyDescent="0.25">
      <c r="A1595" t="s">
        <v>1190</v>
      </c>
      <c r="H1595">
        <v>12</v>
      </c>
      <c r="N1595" s="9" t="str">
        <f t="shared" si="50"/>
        <v>200</v>
      </c>
      <c r="O1595" t="str">
        <f t="shared" si="49"/>
        <v>Z</v>
      </c>
    </row>
    <row r="1596" spans="1:15" x14ac:dyDescent="0.25">
      <c r="A1596" t="s">
        <v>1351</v>
      </c>
      <c r="I1596">
        <v>12</v>
      </c>
      <c r="K1596">
        <v>12</v>
      </c>
      <c r="N1596" s="9">
        <f t="shared" si="50"/>
        <v>0</v>
      </c>
      <c r="O1596" t="str">
        <f t="shared" si="49"/>
        <v>X</v>
      </c>
    </row>
    <row r="1597" spans="1:15" x14ac:dyDescent="0.25">
      <c r="A1597" t="s">
        <v>1189</v>
      </c>
      <c r="H1597">
        <v>12</v>
      </c>
      <c r="I1597">
        <v>12</v>
      </c>
      <c r="J1597">
        <v>12</v>
      </c>
      <c r="K1597">
        <v>12</v>
      </c>
      <c r="N1597" s="9">
        <f t="shared" si="50"/>
        <v>0</v>
      </c>
      <c r="O1597" t="str">
        <f t="shared" si="49"/>
        <v>X</v>
      </c>
    </row>
    <row r="1598" spans="1:15" x14ac:dyDescent="0.25">
      <c r="A1598" t="s">
        <v>1188</v>
      </c>
      <c r="H1598">
        <v>12</v>
      </c>
      <c r="K1598">
        <v>12</v>
      </c>
      <c r="N1598" s="9">
        <f t="shared" si="50"/>
        <v>0</v>
      </c>
      <c r="O1598" t="str">
        <f t="shared" si="49"/>
        <v>X</v>
      </c>
    </row>
    <row r="1599" spans="1:15" x14ac:dyDescent="0.25">
      <c r="A1599" t="s">
        <v>1659</v>
      </c>
      <c r="K1599">
        <v>2</v>
      </c>
      <c r="N1599" s="9" t="str">
        <f t="shared" si="50"/>
        <v>200</v>
      </c>
      <c r="O1599" t="str">
        <f t="shared" si="49"/>
        <v>Z</v>
      </c>
    </row>
    <row r="1600" spans="1:15" x14ac:dyDescent="0.25">
      <c r="A1600" t="s">
        <v>1613</v>
      </c>
      <c r="K1600">
        <v>6</v>
      </c>
      <c r="L1600">
        <v>6</v>
      </c>
      <c r="N1600" s="9">
        <f t="shared" si="50"/>
        <v>0</v>
      </c>
      <c r="O1600" t="str">
        <f t="shared" si="49"/>
        <v>X</v>
      </c>
    </row>
    <row r="1601" spans="1:15" x14ac:dyDescent="0.25">
      <c r="A1601" t="s">
        <v>473</v>
      </c>
      <c r="B1601">
        <v>12</v>
      </c>
      <c r="J1601">
        <v>96</v>
      </c>
      <c r="N1601" s="9">
        <f t="shared" si="50"/>
        <v>1.0999438818457405</v>
      </c>
      <c r="O1601" t="str">
        <f t="shared" si="49"/>
        <v>Z</v>
      </c>
    </row>
    <row r="1602" spans="1:15" x14ac:dyDescent="0.25">
      <c r="A1602" t="s">
        <v>266</v>
      </c>
      <c r="B1602">
        <v>2</v>
      </c>
      <c r="E1602">
        <v>4</v>
      </c>
      <c r="N1602" s="9">
        <f t="shared" si="50"/>
        <v>0.47140452079103173</v>
      </c>
      <c r="O1602" t="str">
        <f t="shared" si="49"/>
        <v>Z</v>
      </c>
    </row>
    <row r="1603" spans="1:15" x14ac:dyDescent="0.25">
      <c r="A1603" t="s">
        <v>171</v>
      </c>
      <c r="B1603">
        <v>12</v>
      </c>
      <c r="C1603">
        <v>24</v>
      </c>
      <c r="D1603">
        <v>6</v>
      </c>
      <c r="L1603">
        <v>18</v>
      </c>
      <c r="N1603" s="9">
        <f t="shared" si="50"/>
        <v>0.51639777949432231</v>
      </c>
      <c r="O1603" t="str">
        <f t="shared" si="49"/>
        <v>Z</v>
      </c>
    </row>
    <row r="1604" spans="1:15" x14ac:dyDescent="0.25">
      <c r="A1604" t="s">
        <v>1193</v>
      </c>
      <c r="H1604">
        <v>6</v>
      </c>
      <c r="J1604">
        <v>6</v>
      </c>
      <c r="K1604">
        <v>6</v>
      </c>
      <c r="N1604" s="9">
        <f t="shared" si="50"/>
        <v>0</v>
      </c>
      <c r="O1604" t="str">
        <f t="shared" si="49"/>
        <v>X</v>
      </c>
    </row>
    <row r="1605" spans="1:15" x14ac:dyDescent="0.25">
      <c r="A1605" t="s">
        <v>97</v>
      </c>
      <c r="L1605">
        <v>24</v>
      </c>
      <c r="N1605" s="9" t="str">
        <f t="shared" si="50"/>
        <v>200</v>
      </c>
      <c r="O1605" t="str">
        <f t="shared" si="49"/>
        <v>Z</v>
      </c>
    </row>
    <row r="1606" spans="1:15" x14ac:dyDescent="0.25">
      <c r="A1606" t="s">
        <v>992</v>
      </c>
      <c r="F1606">
        <v>56</v>
      </c>
      <c r="I1606">
        <v>4</v>
      </c>
      <c r="K1606">
        <v>8</v>
      </c>
      <c r="N1606" s="9">
        <f t="shared" si="50"/>
        <v>1.2766196714241591</v>
      </c>
      <c r="O1606" t="str">
        <f t="shared" si="49"/>
        <v>Z</v>
      </c>
    </row>
    <row r="1607" spans="1:15" x14ac:dyDescent="0.25">
      <c r="A1607" t="s">
        <v>439</v>
      </c>
      <c r="B1607">
        <v>24</v>
      </c>
      <c r="D1607">
        <v>42</v>
      </c>
      <c r="F1607">
        <v>18</v>
      </c>
      <c r="K1607">
        <v>6</v>
      </c>
      <c r="L1607">
        <v>18</v>
      </c>
      <c r="N1607" s="9">
        <f t="shared" si="50"/>
        <v>0.60858061945018449</v>
      </c>
      <c r="O1607" t="str">
        <f t="shared" si="49"/>
        <v>Z</v>
      </c>
    </row>
    <row r="1608" spans="1:15" x14ac:dyDescent="0.25">
      <c r="A1608" t="s">
        <v>1100</v>
      </c>
      <c r="G1608">
        <v>3</v>
      </c>
      <c r="N1608" s="9" t="str">
        <f t="shared" si="50"/>
        <v>200</v>
      </c>
      <c r="O1608" t="str">
        <f t="shared" si="49"/>
        <v>Z</v>
      </c>
    </row>
    <row r="1609" spans="1:15" x14ac:dyDescent="0.25">
      <c r="A1609" t="s">
        <v>1034</v>
      </c>
      <c r="F1609">
        <v>24</v>
      </c>
      <c r="H1609">
        <v>12</v>
      </c>
      <c r="N1609" s="9">
        <f t="shared" si="50"/>
        <v>0.47140452079103162</v>
      </c>
      <c r="O1609" t="str">
        <f t="shared" si="49"/>
        <v>Z</v>
      </c>
    </row>
    <row r="1610" spans="1:15" x14ac:dyDescent="0.25">
      <c r="A1610" t="s">
        <v>98</v>
      </c>
      <c r="K1610">
        <v>24</v>
      </c>
      <c r="L1610">
        <v>24</v>
      </c>
      <c r="N1610" s="9">
        <f t="shared" si="50"/>
        <v>0</v>
      </c>
      <c r="O1610" t="str">
        <f t="shared" si="49"/>
        <v>X</v>
      </c>
    </row>
    <row r="1611" spans="1:15" x14ac:dyDescent="0.25">
      <c r="A1611" t="s">
        <v>72</v>
      </c>
      <c r="K1611">
        <v>72</v>
      </c>
      <c r="N1611" s="9" t="str">
        <f t="shared" si="50"/>
        <v>200</v>
      </c>
      <c r="O1611" t="str">
        <f t="shared" si="49"/>
        <v>Z</v>
      </c>
    </row>
    <row r="1612" spans="1:15" x14ac:dyDescent="0.25">
      <c r="A1612" t="s">
        <v>23</v>
      </c>
      <c r="B1612">
        <v>24</v>
      </c>
      <c r="E1612">
        <v>6</v>
      </c>
      <c r="F1612">
        <v>6</v>
      </c>
      <c r="G1612">
        <v>15</v>
      </c>
      <c r="H1612">
        <v>6</v>
      </c>
      <c r="I1612">
        <v>6</v>
      </c>
      <c r="J1612">
        <v>12</v>
      </c>
      <c r="K1612">
        <v>24</v>
      </c>
      <c r="L1612">
        <v>3</v>
      </c>
      <c r="N1612" s="9">
        <f t="shared" si="50"/>
        <v>0.71000633556313586</v>
      </c>
      <c r="O1612" t="str">
        <f t="shared" si="49"/>
        <v>Z</v>
      </c>
    </row>
    <row r="1613" spans="1:15" x14ac:dyDescent="0.25">
      <c r="A1613" t="s">
        <v>159</v>
      </c>
      <c r="B1613">
        <v>12</v>
      </c>
      <c r="D1613">
        <v>12</v>
      </c>
      <c r="E1613">
        <v>36</v>
      </c>
      <c r="G1613">
        <v>1</v>
      </c>
      <c r="H1613">
        <v>24</v>
      </c>
      <c r="I1613">
        <v>24</v>
      </c>
      <c r="J1613">
        <v>12</v>
      </c>
      <c r="K1613">
        <v>60</v>
      </c>
      <c r="N1613" s="9">
        <f t="shared" si="50"/>
        <v>0.81599262835409747</v>
      </c>
      <c r="O1613" t="str">
        <f t="shared" si="49"/>
        <v>Z</v>
      </c>
    </row>
    <row r="1614" spans="1:15" x14ac:dyDescent="0.25">
      <c r="A1614" t="s">
        <v>1471</v>
      </c>
      <c r="J1614">
        <v>6</v>
      </c>
      <c r="K1614">
        <v>72</v>
      </c>
      <c r="L1614">
        <v>36</v>
      </c>
      <c r="M1614">
        <v>42</v>
      </c>
      <c r="N1614" s="9">
        <f t="shared" si="50"/>
        <v>0.69373073120352224</v>
      </c>
      <c r="O1614" t="str">
        <f t="shared" si="49"/>
        <v>Z</v>
      </c>
    </row>
    <row r="1615" spans="1:15" x14ac:dyDescent="0.25">
      <c r="A1615" t="s">
        <v>76</v>
      </c>
      <c r="B1615">
        <v>50</v>
      </c>
      <c r="C1615">
        <v>60</v>
      </c>
      <c r="D1615">
        <v>80</v>
      </c>
      <c r="E1615">
        <v>70</v>
      </c>
      <c r="F1615">
        <v>210</v>
      </c>
      <c r="G1615">
        <v>70</v>
      </c>
      <c r="H1615">
        <v>70</v>
      </c>
      <c r="I1615">
        <v>50</v>
      </c>
      <c r="J1615">
        <v>70</v>
      </c>
      <c r="K1615">
        <v>140</v>
      </c>
      <c r="L1615">
        <v>100</v>
      </c>
      <c r="M1615">
        <v>10</v>
      </c>
      <c r="N1615" s="9">
        <f t="shared" si="50"/>
        <v>0.62181755741030831</v>
      </c>
      <c r="O1615" t="str">
        <f t="shared" si="49"/>
        <v>Z</v>
      </c>
    </row>
    <row r="1616" spans="1:15" x14ac:dyDescent="0.25">
      <c r="A1616" t="s">
        <v>175</v>
      </c>
      <c r="B1616">
        <v>24</v>
      </c>
      <c r="C1616">
        <v>6</v>
      </c>
      <c r="D1616">
        <v>12</v>
      </c>
      <c r="E1616">
        <v>12</v>
      </c>
      <c r="F1616">
        <v>12</v>
      </c>
      <c r="G1616">
        <v>24</v>
      </c>
      <c r="H1616">
        <v>12</v>
      </c>
      <c r="I1616">
        <v>18</v>
      </c>
      <c r="N1616" s="9">
        <f t="shared" si="50"/>
        <v>0.42761798705987902</v>
      </c>
      <c r="O1616" t="str">
        <f t="shared" si="49"/>
        <v>Z</v>
      </c>
    </row>
    <row r="1617" spans="1:15" x14ac:dyDescent="0.25">
      <c r="A1617" t="s">
        <v>1685</v>
      </c>
      <c r="K1617">
        <v>12</v>
      </c>
      <c r="L1617">
        <v>12</v>
      </c>
      <c r="N1617" s="9">
        <f t="shared" si="50"/>
        <v>0</v>
      </c>
      <c r="O1617" t="str">
        <f t="shared" si="49"/>
        <v>X</v>
      </c>
    </row>
    <row r="1618" spans="1:15" x14ac:dyDescent="0.25">
      <c r="A1618" t="s">
        <v>1470</v>
      </c>
      <c r="J1618">
        <v>20</v>
      </c>
      <c r="K1618">
        <v>56</v>
      </c>
      <c r="L1618">
        <v>12</v>
      </c>
      <c r="M1618">
        <v>8</v>
      </c>
      <c r="N1618" s="9">
        <f t="shared" si="50"/>
        <v>0.9128709291752769</v>
      </c>
      <c r="O1618" t="str">
        <f t="shared" si="49"/>
        <v>Z</v>
      </c>
    </row>
    <row r="1619" spans="1:15" x14ac:dyDescent="0.25">
      <c r="A1619" t="s">
        <v>30</v>
      </c>
      <c r="B1619">
        <v>16</v>
      </c>
      <c r="C1619">
        <v>8</v>
      </c>
      <c r="D1619">
        <v>8</v>
      </c>
      <c r="E1619">
        <v>16</v>
      </c>
      <c r="F1619">
        <v>8</v>
      </c>
      <c r="G1619">
        <v>43</v>
      </c>
      <c r="I1619">
        <v>16</v>
      </c>
      <c r="J1619">
        <v>16</v>
      </c>
      <c r="K1619">
        <v>64</v>
      </c>
      <c r="L1619">
        <v>19</v>
      </c>
      <c r="M1619">
        <v>8</v>
      </c>
      <c r="N1619" s="9">
        <f t="shared" si="50"/>
        <v>0.87320258418267038</v>
      </c>
      <c r="O1619" t="str">
        <f t="shared" si="49"/>
        <v>Z</v>
      </c>
    </row>
    <row r="1620" spans="1:15" x14ac:dyDescent="0.25">
      <c r="A1620" t="s">
        <v>1687</v>
      </c>
      <c r="K1620">
        <v>12</v>
      </c>
      <c r="L1620">
        <v>60</v>
      </c>
      <c r="M1620">
        <v>24</v>
      </c>
      <c r="N1620" s="9">
        <f t="shared" si="50"/>
        <v>0.78062474979979979</v>
      </c>
      <c r="O1620" t="str">
        <f t="shared" si="49"/>
        <v>Z</v>
      </c>
    </row>
    <row r="1621" spans="1:15" x14ac:dyDescent="0.25">
      <c r="A1621" t="s">
        <v>1706</v>
      </c>
      <c r="L1621">
        <v>48</v>
      </c>
      <c r="M1621">
        <v>36</v>
      </c>
      <c r="N1621" s="9">
        <f t="shared" si="50"/>
        <v>0.20203050891044214</v>
      </c>
      <c r="O1621" t="str">
        <f t="shared" si="49"/>
        <v>Y</v>
      </c>
    </row>
    <row r="1622" spans="1:15" x14ac:dyDescent="0.25">
      <c r="A1622" t="s">
        <v>1707</v>
      </c>
      <c r="L1622">
        <v>60</v>
      </c>
      <c r="M1622">
        <v>36</v>
      </c>
      <c r="N1622" s="9">
        <f t="shared" si="50"/>
        <v>0.35355339059327373</v>
      </c>
      <c r="O1622" t="str">
        <f t="shared" si="49"/>
        <v>Z</v>
      </c>
    </row>
    <row r="1623" spans="1:15" x14ac:dyDescent="0.25">
      <c r="A1623" t="s">
        <v>241</v>
      </c>
      <c r="E1623">
        <v>6</v>
      </c>
      <c r="G1623">
        <v>2</v>
      </c>
      <c r="K1623">
        <v>24</v>
      </c>
      <c r="N1623" s="9">
        <f t="shared" si="50"/>
        <v>1.0986497394529342</v>
      </c>
      <c r="O1623" t="str">
        <f t="shared" si="49"/>
        <v>Z</v>
      </c>
    </row>
    <row r="1624" spans="1:15" x14ac:dyDescent="0.25">
      <c r="A1624" t="s">
        <v>240</v>
      </c>
      <c r="E1624">
        <v>6</v>
      </c>
      <c r="G1624">
        <v>2</v>
      </c>
      <c r="K1624">
        <v>24</v>
      </c>
      <c r="L1624">
        <v>6</v>
      </c>
      <c r="N1624" s="9">
        <f t="shared" si="50"/>
        <v>1.0367218738732742</v>
      </c>
      <c r="O1624" t="str">
        <f t="shared" si="49"/>
        <v>Z</v>
      </c>
    </row>
    <row r="1625" spans="1:15" x14ac:dyDescent="0.25">
      <c r="A1625" t="s">
        <v>1072</v>
      </c>
      <c r="G1625">
        <v>48</v>
      </c>
      <c r="L1625">
        <v>48</v>
      </c>
      <c r="N1625" s="9">
        <f t="shared" si="50"/>
        <v>0</v>
      </c>
      <c r="O1625" t="str">
        <f t="shared" ref="O1625:O1688" si="51">IFERROR(IF(N1625&lt;$C$3,$B$3,IF(N1625&lt;$C$4,$B$4,$B$5)),"-")</f>
        <v>X</v>
      </c>
    </row>
    <row r="1626" spans="1:15" x14ac:dyDescent="0.25">
      <c r="A1626" t="s">
        <v>1443</v>
      </c>
      <c r="J1626">
        <v>50</v>
      </c>
      <c r="K1626">
        <v>25</v>
      </c>
      <c r="N1626" s="9">
        <f t="shared" ref="N1626:N1669" si="52">IFERROR(_xlfn.STDEV.S(B1626:M1626)/AVERAGE(B1626:M1626),"200")</f>
        <v>0.47140452079103168</v>
      </c>
      <c r="O1626" t="str">
        <f t="shared" si="51"/>
        <v>Z</v>
      </c>
    </row>
    <row r="1627" spans="1:15" x14ac:dyDescent="0.25">
      <c r="A1627" t="s">
        <v>1383</v>
      </c>
      <c r="I1627">
        <v>25</v>
      </c>
      <c r="J1627">
        <v>50</v>
      </c>
      <c r="K1627">
        <v>75</v>
      </c>
      <c r="L1627">
        <v>50</v>
      </c>
      <c r="M1627">
        <v>25</v>
      </c>
      <c r="N1627" s="9">
        <f t="shared" si="52"/>
        <v>0.4648111258522642</v>
      </c>
      <c r="O1627" t="str">
        <f t="shared" si="51"/>
        <v>Z</v>
      </c>
    </row>
    <row r="1628" spans="1:15" x14ac:dyDescent="0.25">
      <c r="A1628" t="s">
        <v>755</v>
      </c>
      <c r="D1628">
        <v>25</v>
      </c>
      <c r="G1628">
        <v>25</v>
      </c>
      <c r="H1628">
        <v>25</v>
      </c>
      <c r="N1628" s="9">
        <f t="shared" si="52"/>
        <v>0</v>
      </c>
      <c r="O1628" t="str">
        <f t="shared" si="51"/>
        <v>X</v>
      </c>
    </row>
    <row r="1629" spans="1:15" x14ac:dyDescent="0.25">
      <c r="A1629" t="s">
        <v>1280</v>
      </c>
      <c r="H1629">
        <v>25</v>
      </c>
      <c r="J1629">
        <v>25</v>
      </c>
      <c r="M1629">
        <v>25</v>
      </c>
      <c r="N1629" s="9">
        <f t="shared" si="52"/>
        <v>0</v>
      </c>
      <c r="O1629" t="str">
        <f t="shared" si="51"/>
        <v>X</v>
      </c>
    </row>
    <row r="1630" spans="1:15" x14ac:dyDescent="0.25">
      <c r="A1630" t="s">
        <v>1070</v>
      </c>
      <c r="F1630">
        <v>25</v>
      </c>
      <c r="K1630">
        <v>25</v>
      </c>
      <c r="L1630">
        <v>25</v>
      </c>
      <c r="N1630" s="9">
        <f t="shared" si="52"/>
        <v>0</v>
      </c>
      <c r="O1630" t="str">
        <f t="shared" si="51"/>
        <v>X</v>
      </c>
    </row>
    <row r="1631" spans="1:15" x14ac:dyDescent="0.25">
      <c r="A1631" t="s">
        <v>1473</v>
      </c>
      <c r="J1631">
        <v>75</v>
      </c>
      <c r="N1631" s="9" t="str">
        <f t="shared" si="52"/>
        <v>200</v>
      </c>
      <c r="O1631" t="str">
        <f t="shared" si="51"/>
        <v>Z</v>
      </c>
    </row>
    <row r="1632" spans="1:15" x14ac:dyDescent="0.25">
      <c r="A1632" t="s">
        <v>1278</v>
      </c>
      <c r="H1632">
        <v>50</v>
      </c>
      <c r="N1632" s="9" t="str">
        <f t="shared" si="52"/>
        <v>200</v>
      </c>
      <c r="O1632" t="str">
        <f t="shared" si="51"/>
        <v>Z</v>
      </c>
    </row>
    <row r="1633" spans="1:15" x14ac:dyDescent="0.25">
      <c r="A1633" t="s">
        <v>1285</v>
      </c>
      <c r="H1633">
        <v>25</v>
      </c>
      <c r="N1633" s="9" t="str">
        <f t="shared" si="52"/>
        <v>200</v>
      </c>
      <c r="O1633" t="str">
        <f t="shared" si="51"/>
        <v>Z</v>
      </c>
    </row>
    <row r="1634" spans="1:15" x14ac:dyDescent="0.25">
      <c r="A1634" t="s">
        <v>1653</v>
      </c>
      <c r="K1634">
        <v>25</v>
      </c>
      <c r="N1634" s="9" t="str">
        <f t="shared" si="52"/>
        <v>200</v>
      </c>
      <c r="O1634" t="str">
        <f t="shared" si="51"/>
        <v>Z</v>
      </c>
    </row>
    <row r="1635" spans="1:15" x14ac:dyDescent="0.25">
      <c r="A1635" t="s">
        <v>403</v>
      </c>
      <c r="B1635">
        <v>50</v>
      </c>
      <c r="C1635">
        <v>50</v>
      </c>
      <c r="D1635">
        <v>25</v>
      </c>
      <c r="F1635">
        <v>25</v>
      </c>
      <c r="K1635">
        <v>25</v>
      </c>
      <c r="M1635">
        <v>25</v>
      </c>
      <c r="N1635" s="9">
        <f t="shared" si="52"/>
        <v>0.38729833462074159</v>
      </c>
      <c r="O1635" t="str">
        <f t="shared" si="51"/>
        <v>Z</v>
      </c>
    </row>
    <row r="1636" spans="1:15" x14ac:dyDescent="0.25">
      <c r="A1636" t="s">
        <v>300</v>
      </c>
      <c r="B1636">
        <v>25</v>
      </c>
      <c r="I1636">
        <v>25</v>
      </c>
      <c r="K1636">
        <v>25</v>
      </c>
      <c r="N1636" s="9">
        <f t="shared" si="52"/>
        <v>0</v>
      </c>
      <c r="O1636" t="str">
        <f t="shared" si="51"/>
        <v>X</v>
      </c>
    </row>
    <row r="1637" spans="1:15" x14ac:dyDescent="0.25">
      <c r="A1637" t="s">
        <v>635</v>
      </c>
      <c r="C1637">
        <v>50</v>
      </c>
      <c r="D1637">
        <v>25</v>
      </c>
      <c r="E1637">
        <v>50</v>
      </c>
      <c r="F1637">
        <v>50</v>
      </c>
      <c r="H1637">
        <v>25</v>
      </c>
      <c r="N1637" s="9">
        <f t="shared" si="52"/>
        <v>0.34232659844072882</v>
      </c>
      <c r="O1637" t="str">
        <f t="shared" si="51"/>
        <v>Z</v>
      </c>
    </row>
    <row r="1638" spans="1:15" x14ac:dyDescent="0.25">
      <c r="A1638" t="s">
        <v>401</v>
      </c>
      <c r="B1638">
        <v>25</v>
      </c>
      <c r="K1638">
        <v>25</v>
      </c>
      <c r="L1638">
        <v>25</v>
      </c>
      <c r="N1638" s="9">
        <f t="shared" si="52"/>
        <v>0</v>
      </c>
      <c r="O1638" t="str">
        <f t="shared" si="51"/>
        <v>X</v>
      </c>
    </row>
    <row r="1639" spans="1:15" x14ac:dyDescent="0.25">
      <c r="A1639" t="s">
        <v>450</v>
      </c>
      <c r="B1639">
        <v>25</v>
      </c>
      <c r="H1639">
        <v>50</v>
      </c>
      <c r="N1639" s="9">
        <f t="shared" si="52"/>
        <v>0.47140452079103168</v>
      </c>
      <c r="O1639" t="str">
        <f t="shared" si="51"/>
        <v>Z</v>
      </c>
    </row>
    <row r="1640" spans="1:15" x14ac:dyDescent="0.25">
      <c r="A1640" t="s">
        <v>1277</v>
      </c>
      <c r="H1640">
        <v>25</v>
      </c>
      <c r="J1640">
        <v>25</v>
      </c>
      <c r="N1640" s="9">
        <f t="shared" si="52"/>
        <v>0</v>
      </c>
      <c r="O1640" t="str">
        <f t="shared" si="51"/>
        <v>X</v>
      </c>
    </row>
    <row r="1641" spans="1:15" x14ac:dyDescent="0.25">
      <c r="A1641" t="s">
        <v>1423</v>
      </c>
      <c r="J1641">
        <v>25</v>
      </c>
      <c r="N1641" s="9" t="str">
        <f t="shared" si="52"/>
        <v>200</v>
      </c>
      <c r="O1641" t="str">
        <f t="shared" si="51"/>
        <v>Z</v>
      </c>
    </row>
    <row r="1642" spans="1:15" x14ac:dyDescent="0.25">
      <c r="A1642" t="s">
        <v>1658</v>
      </c>
      <c r="K1642">
        <v>50</v>
      </c>
      <c r="N1642" s="9" t="str">
        <f t="shared" si="52"/>
        <v>200</v>
      </c>
      <c r="O1642" t="str">
        <f t="shared" si="51"/>
        <v>Z</v>
      </c>
    </row>
    <row r="1643" spans="1:15" x14ac:dyDescent="0.25">
      <c r="A1643" t="s">
        <v>1166</v>
      </c>
      <c r="G1643">
        <v>25</v>
      </c>
      <c r="I1643">
        <v>25</v>
      </c>
      <c r="K1643">
        <v>25</v>
      </c>
      <c r="L1643">
        <v>50</v>
      </c>
      <c r="N1643" s="9">
        <f t="shared" si="52"/>
        <v>0.4</v>
      </c>
      <c r="O1643" t="str">
        <f t="shared" si="51"/>
        <v>Z</v>
      </c>
    </row>
    <row r="1644" spans="1:15" x14ac:dyDescent="0.25">
      <c r="A1644" t="s">
        <v>513</v>
      </c>
      <c r="B1644">
        <v>25</v>
      </c>
      <c r="F1644">
        <v>25</v>
      </c>
      <c r="N1644" s="9">
        <f t="shared" si="52"/>
        <v>0</v>
      </c>
      <c r="O1644" t="str">
        <f t="shared" si="51"/>
        <v>X</v>
      </c>
    </row>
    <row r="1645" spans="1:15" x14ac:dyDescent="0.25">
      <c r="A1645" t="s">
        <v>1279</v>
      </c>
      <c r="H1645">
        <v>25</v>
      </c>
      <c r="N1645" s="9" t="str">
        <f t="shared" si="52"/>
        <v>200</v>
      </c>
      <c r="O1645" t="str">
        <f t="shared" si="51"/>
        <v>Z</v>
      </c>
    </row>
    <row r="1646" spans="1:15" x14ac:dyDescent="0.25">
      <c r="A1646" t="s">
        <v>400</v>
      </c>
      <c r="B1646">
        <v>25</v>
      </c>
      <c r="H1646">
        <v>25</v>
      </c>
      <c r="N1646" s="9">
        <f t="shared" si="52"/>
        <v>0</v>
      </c>
      <c r="O1646" t="str">
        <f t="shared" si="51"/>
        <v>X</v>
      </c>
    </row>
    <row r="1647" spans="1:15" x14ac:dyDescent="0.25">
      <c r="A1647" t="s">
        <v>1537</v>
      </c>
      <c r="J1647">
        <v>50</v>
      </c>
      <c r="K1647">
        <v>25</v>
      </c>
      <c r="N1647" s="9">
        <f t="shared" si="52"/>
        <v>0.47140452079103168</v>
      </c>
      <c r="O1647" t="str">
        <f t="shared" si="51"/>
        <v>Z</v>
      </c>
    </row>
    <row r="1648" spans="1:15" x14ac:dyDescent="0.25">
      <c r="A1648" t="s">
        <v>299</v>
      </c>
      <c r="B1648">
        <v>25</v>
      </c>
      <c r="J1648">
        <v>25</v>
      </c>
      <c r="K1648">
        <v>25</v>
      </c>
      <c r="N1648" s="9">
        <f t="shared" si="52"/>
        <v>0</v>
      </c>
      <c r="O1648" t="str">
        <f t="shared" si="51"/>
        <v>X</v>
      </c>
    </row>
    <row r="1649" spans="1:15" x14ac:dyDescent="0.25">
      <c r="A1649" t="s">
        <v>677</v>
      </c>
      <c r="C1649">
        <v>50</v>
      </c>
      <c r="D1649">
        <v>25</v>
      </c>
      <c r="F1649">
        <v>25</v>
      </c>
      <c r="G1649">
        <v>25</v>
      </c>
      <c r="J1649">
        <v>25</v>
      </c>
      <c r="M1649">
        <v>25</v>
      </c>
      <c r="N1649" s="9">
        <f t="shared" si="52"/>
        <v>0.34992710611188249</v>
      </c>
      <c r="O1649" t="str">
        <f t="shared" si="51"/>
        <v>Z</v>
      </c>
    </row>
    <row r="1650" spans="1:15" x14ac:dyDescent="0.25">
      <c r="A1650" t="s">
        <v>399</v>
      </c>
      <c r="B1650">
        <v>75</v>
      </c>
      <c r="C1650">
        <v>50</v>
      </c>
      <c r="D1650">
        <v>25</v>
      </c>
      <c r="E1650">
        <v>25</v>
      </c>
      <c r="F1650">
        <v>50</v>
      </c>
      <c r="G1650">
        <v>100</v>
      </c>
      <c r="H1650">
        <v>25</v>
      </c>
      <c r="J1650">
        <v>25</v>
      </c>
      <c r="K1650">
        <v>50</v>
      </c>
      <c r="L1650">
        <v>25</v>
      </c>
      <c r="M1650">
        <v>50</v>
      </c>
      <c r="N1650" s="9">
        <f t="shared" si="52"/>
        <v>0.53990739946772348</v>
      </c>
      <c r="O1650" t="str">
        <f t="shared" si="51"/>
        <v>Z</v>
      </c>
    </row>
    <row r="1651" spans="1:15" x14ac:dyDescent="0.25">
      <c r="A1651" t="s">
        <v>1276</v>
      </c>
      <c r="H1651">
        <v>50</v>
      </c>
      <c r="I1651">
        <v>25</v>
      </c>
      <c r="N1651" s="9">
        <f t="shared" si="52"/>
        <v>0.47140452079103168</v>
      </c>
      <c r="O1651" t="str">
        <f t="shared" si="51"/>
        <v>Z</v>
      </c>
    </row>
    <row r="1652" spans="1:15" x14ac:dyDescent="0.25">
      <c r="A1652" t="s">
        <v>1477</v>
      </c>
      <c r="J1652">
        <v>50</v>
      </c>
      <c r="K1652">
        <v>150</v>
      </c>
      <c r="N1652" s="9">
        <f t="shared" si="52"/>
        <v>0.70710678118654757</v>
      </c>
      <c r="O1652" t="str">
        <f t="shared" si="51"/>
        <v>Z</v>
      </c>
    </row>
    <row r="1653" spans="1:15" x14ac:dyDescent="0.25">
      <c r="A1653" t="s">
        <v>780</v>
      </c>
      <c r="D1653">
        <v>25</v>
      </c>
      <c r="F1653">
        <v>25</v>
      </c>
      <c r="H1653">
        <v>25</v>
      </c>
      <c r="J1653">
        <v>75</v>
      </c>
      <c r="K1653">
        <v>50</v>
      </c>
      <c r="N1653" s="9">
        <f t="shared" si="52"/>
        <v>0.55901699437494745</v>
      </c>
      <c r="O1653" t="str">
        <f t="shared" si="51"/>
        <v>Z</v>
      </c>
    </row>
    <row r="1654" spans="1:15" x14ac:dyDescent="0.25">
      <c r="A1654" t="s">
        <v>1236</v>
      </c>
      <c r="H1654">
        <v>25</v>
      </c>
      <c r="J1654">
        <v>25</v>
      </c>
      <c r="K1654">
        <v>25</v>
      </c>
      <c r="M1654">
        <v>75</v>
      </c>
      <c r="N1654" s="9">
        <f t="shared" si="52"/>
        <v>0.66666666666666663</v>
      </c>
      <c r="O1654" t="str">
        <f t="shared" si="51"/>
        <v>Z</v>
      </c>
    </row>
    <row r="1655" spans="1:15" x14ac:dyDescent="0.25">
      <c r="A1655" t="s">
        <v>757</v>
      </c>
      <c r="D1655">
        <v>50</v>
      </c>
      <c r="F1655">
        <v>50</v>
      </c>
      <c r="N1655" s="9">
        <f t="shared" si="52"/>
        <v>0</v>
      </c>
      <c r="O1655" t="str">
        <f t="shared" si="51"/>
        <v>X</v>
      </c>
    </row>
    <row r="1656" spans="1:15" x14ac:dyDescent="0.25">
      <c r="A1656" t="s">
        <v>402</v>
      </c>
      <c r="B1656">
        <v>50</v>
      </c>
      <c r="M1656">
        <v>25</v>
      </c>
      <c r="N1656" s="9">
        <f t="shared" si="52"/>
        <v>0.47140452079103168</v>
      </c>
      <c r="O1656" t="str">
        <f t="shared" si="51"/>
        <v>Z</v>
      </c>
    </row>
    <row r="1657" spans="1:15" x14ac:dyDescent="0.25">
      <c r="A1657" t="s">
        <v>404</v>
      </c>
      <c r="B1657">
        <v>25</v>
      </c>
      <c r="N1657" s="9" t="str">
        <f t="shared" si="52"/>
        <v>200</v>
      </c>
      <c r="O1657" t="str">
        <f t="shared" si="51"/>
        <v>Z</v>
      </c>
    </row>
    <row r="1658" spans="1:15" x14ac:dyDescent="0.25">
      <c r="A1658" t="s">
        <v>658</v>
      </c>
      <c r="C1658">
        <v>3</v>
      </c>
      <c r="N1658" s="9" t="str">
        <f t="shared" si="52"/>
        <v>200</v>
      </c>
      <c r="O1658" t="str">
        <f t="shared" si="51"/>
        <v>Z</v>
      </c>
    </row>
    <row r="1659" spans="1:15" x14ac:dyDescent="0.25">
      <c r="A1659" t="s">
        <v>947</v>
      </c>
      <c r="F1659">
        <v>12</v>
      </c>
      <c r="N1659" s="9" t="str">
        <f t="shared" si="52"/>
        <v>200</v>
      </c>
      <c r="O1659" t="str">
        <f t="shared" si="51"/>
        <v>Z</v>
      </c>
    </row>
    <row r="1660" spans="1:15" x14ac:dyDescent="0.25">
      <c r="A1660" t="s">
        <v>1501</v>
      </c>
      <c r="J1660">
        <v>12</v>
      </c>
      <c r="N1660" s="9" t="str">
        <f t="shared" si="52"/>
        <v>200</v>
      </c>
      <c r="O1660" t="str">
        <f t="shared" si="51"/>
        <v>Z</v>
      </c>
    </row>
    <row r="1661" spans="1:15" x14ac:dyDescent="0.25">
      <c r="A1661" t="s">
        <v>1460</v>
      </c>
      <c r="J1661">
        <v>16</v>
      </c>
      <c r="N1661" s="9" t="str">
        <f t="shared" si="52"/>
        <v>200</v>
      </c>
      <c r="O1661" t="str">
        <f t="shared" si="51"/>
        <v>Z</v>
      </c>
    </row>
    <row r="1662" spans="1:15" x14ac:dyDescent="0.25">
      <c r="A1662" t="s">
        <v>1459</v>
      </c>
      <c r="J1662">
        <v>16</v>
      </c>
      <c r="N1662" s="9" t="str">
        <f t="shared" si="52"/>
        <v>200</v>
      </c>
      <c r="O1662" t="str">
        <f t="shared" si="51"/>
        <v>Z</v>
      </c>
    </row>
    <row r="1663" spans="1:15" x14ac:dyDescent="0.25">
      <c r="A1663" t="s">
        <v>1694</v>
      </c>
      <c r="K1663">
        <v>1</v>
      </c>
      <c r="N1663" s="9" t="str">
        <f t="shared" si="52"/>
        <v>200</v>
      </c>
      <c r="O1663" t="str">
        <f t="shared" si="51"/>
        <v>Z</v>
      </c>
    </row>
    <row r="1664" spans="1:15" x14ac:dyDescent="0.25">
      <c r="A1664" t="s">
        <v>1479</v>
      </c>
      <c r="J1664">
        <v>12</v>
      </c>
      <c r="K1664">
        <v>12</v>
      </c>
      <c r="N1664" s="9">
        <f t="shared" si="52"/>
        <v>0</v>
      </c>
      <c r="O1664" t="str">
        <f t="shared" si="51"/>
        <v>X</v>
      </c>
    </row>
    <row r="1665" spans="1:15" x14ac:dyDescent="0.25">
      <c r="A1665" t="s">
        <v>1698</v>
      </c>
      <c r="K1665">
        <v>12</v>
      </c>
      <c r="N1665" s="9" t="str">
        <f t="shared" si="52"/>
        <v>200</v>
      </c>
      <c r="O1665" t="str">
        <f t="shared" si="51"/>
        <v>Z</v>
      </c>
    </row>
    <row r="1666" spans="1:15" x14ac:dyDescent="0.25">
      <c r="A1666" t="s">
        <v>1697</v>
      </c>
      <c r="K1666">
        <v>12</v>
      </c>
      <c r="N1666" s="9" t="str">
        <f t="shared" si="52"/>
        <v>200</v>
      </c>
      <c r="O1666" t="str">
        <f t="shared" si="51"/>
        <v>Z</v>
      </c>
    </row>
    <row r="1667" spans="1:15" x14ac:dyDescent="0.25">
      <c r="A1667" t="s">
        <v>1332</v>
      </c>
      <c r="I1667">
        <v>12</v>
      </c>
      <c r="J1667">
        <v>12</v>
      </c>
      <c r="N1667" s="9">
        <f t="shared" si="52"/>
        <v>0</v>
      </c>
      <c r="O1667" t="str">
        <f t="shared" si="51"/>
        <v>X</v>
      </c>
    </row>
    <row r="1668" spans="1:15" x14ac:dyDescent="0.25">
      <c r="A1668" t="s">
        <v>1333</v>
      </c>
      <c r="I1668">
        <v>12</v>
      </c>
      <c r="J1668">
        <v>12</v>
      </c>
      <c r="N1668" s="9">
        <f t="shared" si="52"/>
        <v>0</v>
      </c>
      <c r="O1668" t="str">
        <f t="shared" si="51"/>
        <v>X</v>
      </c>
    </row>
    <row r="1669" spans="1:15" x14ac:dyDescent="0.25">
      <c r="A1669" t="s">
        <v>604</v>
      </c>
      <c r="B1669">
        <v>24</v>
      </c>
      <c r="C1669">
        <v>12</v>
      </c>
      <c r="K1669">
        <v>12</v>
      </c>
      <c r="L1669">
        <v>12</v>
      </c>
      <c r="N1669" s="9">
        <f t="shared" si="52"/>
        <v>0.4</v>
      </c>
      <c r="O1669" t="str">
        <f t="shared" si="51"/>
        <v>Z</v>
      </c>
    </row>
  </sheetData>
  <autoFilter ref="O24:O1669" xr:uid="{B820F4F8-DC1B-49FF-95F9-145CA074E9C3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1A3F-C2A2-41E4-AAC1-5072B3CB6F52}">
  <dimension ref="A1:G1670"/>
  <sheetViews>
    <sheetView tabSelected="1" zoomScale="90" zoomScaleNormal="90" workbookViewId="0">
      <selection activeCell="L28" sqref="L28"/>
    </sheetView>
  </sheetViews>
  <sheetFormatPr defaultRowHeight="15" x14ac:dyDescent="0.25"/>
  <cols>
    <col min="1" max="1" width="9.7109375" bestFit="1" customWidth="1"/>
    <col min="2" max="2" width="42.85546875" bestFit="1" customWidth="1"/>
    <col min="3" max="3" width="12.42578125" bestFit="1" customWidth="1"/>
    <col min="4" max="4" width="9.140625" bestFit="1" customWidth="1"/>
    <col min="5" max="5" width="11.28515625" bestFit="1" customWidth="1"/>
    <col min="6" max="6" width="11.5703125" bestFit="1" customWidth="1"/>
    <col min="7" max="7" width="11.28515625" bestFit="1" customWidth="1"/>
  </cols>
  <sheetData>
    <row r="1" spans="2:7" ht="18.75" x14ac:dyDescent="0.3">
      <c r="B1" s="13" t="s">
        <v>1872</v>
      </c>
      <c r="C1" s="14"/>
      <c r="D1" s="14" t="s">
        <v>1854</v>
      </c>
      <c r="E1" s="14" t="s">
        <v>1855</v>
      </c>
      <c r="F1" s="14" t="s">
        <v>1856</v>
      </c>
      <c r="G1" s="15" t="s">
        <v>1858</v>
      </c>
    </row>
    <row r="2" spans="2:7" ht="18.75" x14ac:dyDescent="0.3">
      <c r="B2" s="13"/>
      <c r="C2" s="14" t="s">
        <v>1831</v>
      </c>
      <c r="D2" s="16">
        <f t="shared" ref="D2:F4" si="0">COUNTIFS($C$26:$C$1670,$C2,$D$26:$D$1670,D$1)</f>
        <v>1</v>
      </c>
      <c r="E2" s="17">
        <f t="shared" si="0"/>
        <v>6</v>
      </c>
      <c r="F2" s="18">
        <f t="shared" si="0"/>
        <v>217</v>
      </c>
      <c r="G2" s="13">
        <f>SUM(D2:F2)</f>
        <v>224</v>
      </c>
    </row>
    <row r="3" spans="2:7" ht="18.75" x14ac:dyDescent="0.3">
      <c r="B3" s="13" t="s">
        <v>1827</v>
      </c>
      <c r="C3" s="14" t="s">
        <v>1832</v>
      </c>
      <c r="D3" s="17">
        <f t="shared" si="0"/>
        <v>43</v>
      </c>
      <c r="E3" s="18">
        <f t="shared" si="0"/>
        <v>20</v>
      </c>
      <c r="F3" s="19">
        <f t="shared" si="0"/>
        <v>469</v>
      </c>
      <c r="G3" s="13">
        <f t="shared" ref="G3:G4" si="1">SUM(D3:F3)</f>
        <v>532</v>
      </c>
    </row>
    <row r="4" spans="2:7" ht="18.75" x14ac:dyDescent="0.3">
      <c r="B4" s="13"/>
      <c r="C4" s="14" t="s">
        <v>1833</v>
      </c>
      <c r="D4" s="18">
        <f t="shared" si="0"/>
        <v>72</v>
      </c>
      <c r="E4" s="19">
        <f t="shared" si="0"/>
        <v>3</v>
      </c>
      <c r="F4" s="20">
        <f t="shared" si="0"/>
        <v>814</v>
      </c>
      <c r="G4" s="13">
        <f t="shared" si="1"/>
        <v>889</v>
      </c>
    </row>
    <row r="5" spans="2:7" ht="18.75" x14ac:dyDescent="0.3">
      <c r="B5" s="13"/>
      <c r="C5" s="15" t="s">
        <v>1858</v>
      </c>
      <c r="D5" s="13">
        <f>SUM(D2:D4)</f>
        <v>116</v>
      </c>
      <c r="E5" s="13">
        <f t="shared" ref="E5:F5" si="2">SUM(E2:E4)</f>
        <v>29</v>
      </c>
      <c r="F5" s="13">
        <f t="shared" si="2"/>
        <v>1500</v>
      </c>
      <c r="G5" s="13"/>
    </row>
    <row r="6" spans="2:7" ht="18.75" x14ac:dyDescent="0.3">
      <c r="B6" s="13"/>
      <c r="C6" s="13"/>
      <c r="D6" s="13"/>
      <c r="E6" s="13"/>
      <c r="F6" s="13"/>
      <c r="G6" s="13"/>
    </row>
    <row r="7" spans="2:7" ht="18.75" x14ac:dyDescent="0.3">
      <c r="B7" s="13" t="s">
        <v>1864</v>
      </c>
      <c r="C7" s="14"/>
      <c r="D7" s="14" t="s">
        <v>1854</v>
      </c>
      <c r="E7" s="14" t="s">
        <v>1855</v>
      </c>
      <c r="F7" s="14" t="s">
        <v>1856</v>
      </c>
      <c r="G7" s="15" t="s">
        <v>1858</v>
      </c>
    </row>
    <row r="8" spans="2:7" ht="18.75" x14ac:dyDescent="0.3">
      <c r="B8" s="13"/>
      <c r="C8" s="14" t="s">
        <v>1831</v>
      </c>
      <c r="D8" s="21">
        <f>COUNTIFS($C$26:$C$1670,$C8,$D$26:$D$1670,D$1)/COUNTA(Таблица2[Описание товара])</f>
        <v>6.0790273556231007E-4</v>
      </c>
      <c r="E8" s="22">
        <f>COUNTIFS($C$26:$C$1670,$C8,$D$26:$D$1670,E$1)/COUNTA(Таблица2[ABC])</f>
        <v>3.64741641337386E-3</v>
      </c>
      <c r="F8" s="23">
        <f>COUNTIFS($C$26:$C$1670,$C8,$D$26:$D$1670,F$1)/COUNTA(Таблица2[XYZ])</f>
        <v>0.13191489361702127</v>
      </c>
      <c r="G8" s="24">
        <f>SUM(D8:F8)</f>
        <v>0.13617021276595745</v>
      </c>
    </row>
    <row r="9" spans="2:7" ht="18.75" x14ac:dyDescent="0.3">
      <c r="B9" s="13"/>
      <c r="C9" s="14" t="s">
        <v>1832</v>
      </c>
      <c r="D9" s="22">
        <f>COUNTIFS($C$26:$C$1670,$C9,$D$26:$D$1670,D$1)/COUNTA(Таблица2[Описание товара])</f>
        <v>2.6139817629179333E-2</v>
      </c>
      <c r="E9" s="23">
        <f>COUNTIFS($C$26:$C$1670,$C9,$D$26:$D$1670,E$1)/COUNTA(Таблица2[ABC])</f>
        <v>1.2158054711246201E-2</v>
      </c>
      <c r="F9" s="25">
        <f>COUNTIFS($C$26:$C$1670,$C9,$D$26:$D$1670,F$1)/COUNTA(Таблица2[XYZ])</f>
        <v>0.28510638297872343</v>
      </c>
      <c r="G9" s="24">
        <f t="shared" ref="G9:G10" si="3">SUM(D9:F9)</f>
        <v>0.32340425531914896</v>
      </c>
    </row>
    <row r="10" spans="2:7" ht="18.75" x14ac:dyDescent="0.3">
      <c r="B10" s="13"/>
      <c r="C10" s="14" t="s">
        <v>1833</v>
      </c>
      <c r="D10" s="23">
        <f>COUNTIFS($C$26:$C$1670,$C10,$D$26:$D$1670,D$1)/COUNTA(Таблица2[Описание товара])</f>
        <v>4.376899696048632E-2</v>
      </c>
      <c r="E10" s="25">
        <f>COUNTIFS($C$26:$C$1670,$C10,$D$26:$D$1670,E$1)/COUNTA(Таблица2[ABC])</f>
        <v>1.82370820668693E-3</v>
      </c>
      <c r="F10" s="26">
        <f>COUNTIFS($C$26:$C$1670,$C10,$D$26:$D$1670,F$1)/COUNTA(Таблица2[XYZ])</f>
        <v>0.49483282674772039</v>
      </c>
      <c r="G10" s="24">
        <f t="shared" si="3"/>
        <v>0.54042553191489362</v>
      </c>
    </row>
    <row r="11" spans="2:7" ht="18.75" x14ac:dyDescent="0.3">
      <c r="B11" s="13"/>
      <c r="C11" s="15" t="s">
        <v>1858</v>
      </c>
      <c r="D11" s="24">
        <f>SUM(D8:D10)</f>
        <v>7.0516717325227962E-2</v>
      </c>
      <c r="E11" s="24">
        <f t="shared" ref="E11:F11" si="4">SUM(E8:E10)</f>
        <v>1.7629179331306991E-2</v>
      </c>
      <c r="F11" s="24">
        <f t="shared" si="4"/>
        <v>0.91185410334346506</v>
      </c>
      <c r="G11" s="13"/>
    </row>
    <row r="12" spans="2:7" ht="18.75" x14ac:dyDescent="0.3">
      <c r="B12" s="13"/>
      <c r="C12" s="13"/>
      <c r="D12" s="13"/>
      <c r="E12" s="13"/>
      <c r="F12" s="13"/>
      <c r="G12" s="13"/>
    </row>
    <row r="13" spans="2:7" ht="18.75" x14ac:dyDescent="0.3">
      <c r="B13" s="13"/>
      <c r="C13" s="13"/>
      <c r="D13" s="15" t="s">
        <v>1868</v>
      </c>
      <c r="E13" s="15" t="s">
        <v>1873</v>
      </c>
      <c r="F13" s="15" t="s">
        <v>1869</v>
      </c>
      <c r="G13" s="15" t="s">
        <v>1874</v>
      </c>
    </row>
    <row r="14" spans="2:7" ht="18.75" x14ac:dyDescent="0.3">
      <c r="B14" s="13"/>
      <c r="C14" s="35" t="s">
        <v>1865</v>
      </c>
      <c r="D14" s="36">
        <f>D2</f>
        <v>1</v>
      </c>
      <c r="E14" s="36">
        <f>D14</f>
        <v>1</v>
      </c>
      <c r="F14" s="37">
        <f>D14/COUNTA($C$26:$C$1670)</f>
        <v>6.0790273556231007E-4</v>
      </c>
      <c r="G14" s="54">
        <f>F14</f>
        <v>6.0790273556231007E-4</v>
      </c>
    </row>
    <row r="15" spans="2:7" ht="18.75" x14ac:dyDescent="0.3">
      <c r="B15" s="13"/>
      <c r="C15" s="38" t="s">
        <v>1866</v>
      </c>
      <c r="D15" s="39">
        <f>D3+E2</f>
        <v>49</v>
      </c>
      <c r="E15" s="39">
        <f>E14+D15</f>
        <v>50</v>
      </c>
      <c r="F15" s="40">
        <f>D15/COUNTA($C$26:$C$1670)</f>
        <v>2.9787234042553193E-2</v>
      </c>
      <c r="G15" s="53">
        <f>F15+G14</f>
        <v>3.0395136778115502E-2</v>
      </c>
    </row>
    <row r="16" spans="2:7" ht="18.75" x14ac:dyDescent="0.3">
      <c r="B16" s="13"/>
      <c r="C16" s="41" t="s">
        <v>1867</v>
      </c>
      <c r="D16" s="42">
        <f>D4+E3+F2</f>
        <v>309</v>
      </c>
      <c r="E16" s="42">
        <f t="shared" ref="E16:E18" si="5">E15+D16</f>
        <v>359</v>
      </c>
      <c r="F16" s="43">
        <f>D16/COUNTA($C$26:$C$1670)</f>
        <v>0.18784194528875381</v>
      </c>
      <c r="G16" s="52">
        <f t="shared" ref="G16:G18" si="6">F16+G15</f>
        <v>0.21823708206686931</v>
      </c>
    </row>
    <row r="17" spans="1:7" ht="18.75" x14ac:dyDescent="0.3">
      <c r="B17" s="13"/>
      <c r="C17" s="47" t="s">
        <v>1870</v>
      </c>
      <c r="D17" s="48">
        <f>E4+F3</f>
        <v>472</v>
      </c>
      <c r="E17" s="48">
        <f t="shared" si="5"/>
        <v>831</v>
      </c>
      <c r="F17" s="49">
        <f>D17/COUNTA($C$26:$C$1670)</f>
        <v>0.28693009118541035</v>
      </c>
      <c r="G17" s="50">
        <f t="shared" si="6"/>
        <v>0.50516717325227967</v>
      </c>
    </row>
    <row r="18" spans="1:7" ht="18.75" x14ac:dyDescent="0.3">
      <c r="B18" s="13"/>
      <c r="C18" s="46" t="s">
        <v>1871</v>
      </c>
      <c r="D18" s="44">
        <f>F4</f>
        <v>814</v>
      </c>
      <c r="E18" s="44">
        <f t="shared" si="5"/>
        <v>1645</v>
      </c>
      <c r="F18" s="45">
        <f>D18/COUNTA($C$26:$C$1670)</f>
        <v>0.49483282674772039</v>
      </c>
      <c r="G18" s="51">
        <f t="shared" si="6"/>
        <v>1</v>
      </c>
    </row>
    <row r="19" spans="1:7" ht="18.75" x14ac:dyDescent="0.3">
      <c r="C19" s="13" t="s">
        <v>1858</v>
      </c>
      <c r="D19" s="13">
        <f>SUM(D14:D18)</f>
        <v>1645</v>
      </c>
      <c r="F19" s="24">
        <f>SUM(F14:F18)</f>
        <v>1</v>
      </c>
    </row>
    <row r="25" spans="1:7" x14ac:dyDescent="0.25">
      <c r="A25" t="s">
        <v>1826</v>
      </c>
      <c r="B25" t="s">
        <v>1862</v>
      </c>
      <c r="C25" t="s">
        <v>1829</v>
      </c>
      <c r="D25" t="s">
        <v>1852</v>
      </c>
      <c r="E25" t="s">
        <v>1875</v>
      </c>
    </row>
    <row r="26" spans="1:7" x14ac:dyDescent="0.25">
      <c r="A26">
        <v>1</v>
      </c>
      <c r="B26" t="str">
        <f>ABC!B31</f>
        <v>REGENCY CAKESTAND 3 TIER</v>
      </c>
      <c r="C26" t="str">
        <f>ABC!F31</f>
        <v>A</v>
      </c>
      <c r="D26" t="str">
        <f>IFERROR(VLOOKUP(B26,XYZ!A25:O1669,15,FALSE),"Z")</f>
        <v>Z</v>
      </c>
      <c r="E26" t="str">
        <f>_xlfn.CONCAT(Таблица2[[#This Row],[ABC]],Таблица2[[#This Row],[XYZ]])</f>
        <v>AZ</v>
      </c>
    </row>
    <row r="27" spans="1:7" x14ac:dyDescent="0.25">
      <c r="A27">
        <v>2</v>
      </c>
      <c r="B27" t="str">
        <f>ABC!B32</f>
        <v xml:space="preserve">ROUND SNACK BOXES SET OF4 WOODLAND </v>
      </c>
      <c r="C27" t="str">
        <f>ABC!F32</f>
        <v>A</v>
      </c>
      <c r="D27" t="str">
        <f>IFERROR(VLOOKUP(B27,XYZ!A26:O1670,15,FALSE),"Z")</f>
        <v>Z</v>
      </c>
      <c r="E27" t="str">
        <f>_xlfn.CONCAT(Таблица2[[#This Row],[ABC]],Таблица2[[#This Row],[XYZ]])</f>
        <v>AZ</v>
      </c>
    </row>
    <row r="28" spans="1:7" x14ac:dyDescent="0.25">
      <c r="A28">
        <v>3</v>
      </c>
      <c r="B28" t="str">
        <f>ABC!B33</f>
        <v xml:space="preserve">ROUND SNACK BOXES SET OF 4 FRUITS </v>
      </c>
      <c r="C28" t="str">
        <f>ABC!F33</f>
        <v>A</v>
      </c>
      <c r="D28" t="str">
        <f>IFERROR(VLOOKUP(B28,XYZ!A27:O1671,15,FALSE),"Z")</f>
        <v>Z</v>
      </c>
      <c r="E28" t="str">
        <f>_xlfn.CONCAT(Таблица2[[#This Row],[ABC]],Таблица2[[#This Row],[XYZ]])</f>
        <v>AZ</v>
      </c>
    </row>
    <row r="29" spans="1:7" x14ac:dyDescent="0.25">
      <c r="A29">
        <v>4</v>
      </c>
      <c r="B29" t="str">
        <f>ABC!B34</f>
        <v xml:space="preserve">SPACEBOY LUNCH BOX </v>
      </c>
      <c r="C29" t="str">
        <f>ABC!F34</f>
        <v>A</v>
      </c>
      <c r="D29" t="str">
        <f>IFERROR(VLOOKUP(B29,XYZ!A28:O1672,15,FALSE),"Z")</f>
        <v>Z</v>
      </c>
      <c r="E29" t="str">
        <f>_xlfn.CONCAT(Таблица2[[#This Row],[ABC]],Таблица2[[#This Row],[XYZ]])</f>
        <v>AZ</v>
      </c>
    </row>
    <row r="30" spans="1:7" x14ac:dyDescent="0.25">
      <c r="A30">
        <v>5</v>
      </c>
      <c r="B30" t="str">
        <f>ABC!B35</f>
        <v>PLASTERS IN TIN WOODLAND ANIMALS</v>
      </c>
      <c r="C30" t="str">
        <f>ABC!F35</f>
        <v>A</v>
      </c>
      <c r="D30" t="str">
        <f>IFERROR(VLOOKUP(B30,XYZ!A29:O1673,15,FALSE),"Z")</f>
        <v>Y</v>
      </c>
      <c r="E30" t="str">
        <f>_xlfn.CONCAT(Таблица2[[#This Row],[ABC]],Таблица2[[#This Row],[XYZ]])</f>
        <v>AY</v>
      </c>
    </row>
    <row r="31" spans="1:7" x14ac:dyDescent="0.25">
      <c r="A31">
        <v>6</v>
      </c>
      <c r="B31" t="str">
        <f>ABC!B36</f>
        <v>GUMBALL COAT RACK</v>
      </c>
      <c r="C31" t="str">
        <f>ABC!F36</f>
        <v>A</v>
      </c>
      <c r="D31" t="str">
        <f>IFERROR(VLOOKUP(B31,XYZ!A30:O1674,15,FALSE),"Z")</f>
        <v>Z</v>
      </c>
      <c r="E31" t="str">
        <f>_xlfn.CONCAT(Таблица2[[#This Row],[ABC]],Таблица2[[#This Row],[XYZ]])</f>
        <v>AZ</v>
      </c>
    </row>
    <row r="32" spans="1:7" x14ac:dyDescent="0.25">
      <c r="A32">
        <v>7</v>
      </c>
      <c r="B32" t="str">
        <f>ABC!B37</f>
        <v xml:space="preserve">PLASTERS IN TIN CIRCUS PARADE </v>
      </c>
      <c r="C32" t="str">
        <f>ABC!F37</f>
        <v>A</v>
      </c>
      <c r="D32" t="str">
        <f>IFERROR(VLOOKUP(B32,XYZ!A31:O1675,15,FALSE),"Z")</f>
        <v>Z</v>
      </c>
      <c r="E32" t="str">
        <f>_xlfn.CONCAT(Таблица2[[#This Row],[ABC]],Таблица2[[#This Row],[XYZ]])</f>
        <v>AZ</v>
      </c>
    </row>
    <row r="33" spans="1:5" x14ac:dyDescent="0.25">
      <c r="A33">
        <v>8</v>
      </c>
      <c r="B33" t="str">
        <f>ABC!B38</f>
        <v>6 RIBBONS RUSTIC CHARM</v>
      </c>
      <c r="C33" t="str">
        <f>ABC!F38</f>
        <v>A</v>
      </c>
      <c r="D33" t="str">
        <f>IFERROR(VLOOKUP(B33,XYZ!A32:O1676,15,FALSE),"Z")</f>
        <v>Z</v>
      </c>
      <c r="E33" t="str">
        <f>_xlfn.CONCAT(Таблица2[[#This Row],[ABC]],Таблица2[[#This Row],[XYZ]])</f>
        <v>AZ</v>
      </c>
    </row>
    <row r="34" spans="1:5" x14ac:dyDescent="0.25">
      <c r="A34">
        <v>9</v>
      </c>
      <c r="B34" t="str">
        <f>ABC!B39</f>
        <v xml:space="preserve">LUNCH BOX WITH CUTLERY RETROSPOT </v>
      </c>
      <c r="C34" t="str">
        <f>ABC!F39</f>
        <v>A</v>
      </c>
      <c r="D34" t="str">
        <f>IFERROR(VLOOKUP(B34,XYZ!A33:O1677,15,FALSE),"Z")</f>
        <v>Z</v>
      </c>
      <c r="E34" t="str">
        <f>_xlfn.CONCAT(Таблица2[[#This Row],[ABC]],Таблица2[[#This Row],[XYZ]])</f>
        <v>AZ</v>
      </c>
    </row>
    <row r="35" spans="1:5" x14ac:dyDescent="0.25">
      <c r="A35">
        <v>10</v>
      </c>
      <c r="B35" t="str">
        <f>ABC!B40</f>
        <v>EDWARDIAN PARASOL BLACK</v>
      </c>
      <c r="C35" t="str">
        <f>ABC!F40</f>
        <v>A</v>
      </c>
      <c r="D35" t="str">
        <f>IFERROR(VLOOKUP(B35,XYZ!A34:O1678,15,FALSE),"Z")</f>
        <v>Z</v>
      </c>
      <c r="E35" t="str">
        <f>_xlfn.CONCAT(Таблица2[[#This Row],[ABC]],Таблица2[[#This Row],[XYZ]])</f>
        <v>AZ</v>
      </c>
    </row>
    <row r="36" spans="1:5" x14ac:dyDescent="0.25">
      <c r="A36">
        <v>11</v>
      </c>
      <c r="B36" t="str">
        <f>ABC!B41</f>
        <v>SET OF 3 REGENCY CAKE TINS</v>
      </c>
      <c r="C36" t="str">
        <f>ABC!F41</f>
        <v>A</v>
      </c>
      <c r="D36" t="str">
        <f>IFERROR(VLOOKUP(B36,XYZ!A35:O1679,15,FALSE),"Z")</f>
        <v>Z</v>
      </c>
      <c r="E36" t="str">
        <f>_xlfn.CONCAT(Таблица2[[#This Row],[ABC]],Таблица2[[#This Row],[XYZ]])</f>
        <v>AZ</v>
      </c>
    </row>
    <row r="37" spans="1:5" x14ac:dyDescent="0.25">
      <c r="A37">
        <v>12</v>
      </c>
      <c r="B37" t="str">
        <f>ABC!B42</f>
        <v>STRAWBERRY LUNCH BOX WITH CUTLERY</v>
      </c>
      <c r="C37" t="str">
        <f>ABC!F42</f>
        <v>A</v>
      </c>
      <c r="D37" t="str">
        <f>IFERROR(VLOOKUP(B37,XYZ!A36:O1680,15,FALSE),"Z")</f>
        <v>Z</v>
      </c>
      <c r="E37" t="str">
        <f>_xlfn.CONCAT(Таблица2[[#This Row],[ABC]],Таблица2[[#This Row],[XYZ]])</f>
        <v>AZ</v>
      </c>
    </row>
    <row r="38" spans="1:5" x14ac:dyDescent="0.25">
      <c r="A38">
        <v>13</v>
      </c>
      <c r="B38" t="str">
        <f>ABC!B43</f>
        <v>PLASTERS IN TIN SPACEBOY</v>
      </c>
      <c r="C38" t="str">
        <f>ABC!F43</f>
        <v>A</v>
      </c>
      <c r="D38" t="str">
        <f>IFERROR(VLOOKUP(B38,XYZ!A37:O1681,15,FALSE),"Z")</f>
        <v>Z</v>
      </c>
      <c r="E38" t="str">
        <f>_xlfn.CONCAT(Таблица2[[#This Row],[ABC]],Таблица2[[#This Row],[XYZ]])</f>
        <v>AZ</v>
      </c>
    </row>
    <row r="39" spans="1:5" x14ac:dyDescent="0.25">
      <c r="A39">
        <v>14</v>
      </c>
      <c r="B39" t="str">
        <f>ABC!B44</f>
        <v>RED RETROSPOT UMBRELLA</v>
      </c>
      <c r="C39" t="str">
        <f>ABC!F44</f>
        <v>A</v>
      </c>
      <c r="D39" t="str">
        <f>IFERROR(VLOOKUP(B39,XYZ!A38:O1682,15,FALSE),"Z")</f>
        <v>Z</v>
      </c>
      <c r="E39" t="str">
        <f>_xlfn.CONCAT(Таблица2[[#This Row],[ABC]],Таблица2[[#This Row],[XYZ]])</f>
        <v>AZ</v>
      </c>
    </row>
    <row r="40" spans="1:5" x14ac:dyDescent="0.25">
      <c r="A40">
        <v>15</v>
      </c>
      <c r="B40" t="str">
        <f>ABC!B45</f>
        <v>JUMBO BAG WOODLAND ANIMALS</v>
      </c>
      <c r="C40" t="str">
        <f>ABC!F45</f>
        <v>A</v>
      </c>
      <c r="D40" t="str">
        <f>IFERROR(VLOOKUP(B40,XYZ!A39:O1683,15,FALSE),"Z")</f>
        <v>Z</v>
      </c>
      <c r="E40" t="str">
        <f>_xlfn.CONCAT(Таблица2[[#This Row],[ABC]],Таблица2[[#This Row],[XYZ]])</f>
        <v>AZ</v>
      </c>
    </row>
    <row r="41" spans="1:5" x14ac:dyDescent="0.25">
      <c r="A41">
        <v>16</v>
      </c>
      <c r="B41" t="str">
        <f>ABC!B46</f>
        <v>RED TOADSTOOL LED NIGHT LIGHT</v>
      </c>
      <c r="C41" t="str">
        <f>ABC!F46</f>
        <v>A</v>
      </c>
      <c r="D41" t="str">
        <f>IFERROR(VLOOKUP(B41,XYZ!A40:O1684,15,FALSE),"Z")</f>
        <v>Z</v>
      </c>
      <c r="E41" t="str">
        <f>_xlfn.CONCAT(Таблица2[[#This Row],[ABC]],Таблица2[[#This Row],[XYZ]])</f>
        <v>AZ</v>
      </c>
    </row>
    <row r="42" spans="1:5" x14ac:dyDescent="0.25">
      <c r="A42">
        <v>17</v>
      </c>
      <c r="B42" t="str">
        <f>ABC!B47</f>
        <v>PACK OF 6 BIRDY GIFT TAGS</v>
      </c>
      <c r="C42" t="str">
        <f>ABC!F47</f>
        <v>A</v>
      </c>
      <c r="D42" t="str">
        <f>IFERROR(VLOOKUP(B42,XYZ!A41:O1685,15,FALSE),"Z")</f>
        <v>Z</v>
      </c>
      <c r="E42" t="str">
        <f>_xlfn.CONCAT(Таблица2[[#This Row],[ABC]],Таблица2[[#This Row],[XYZ]])</f>
        <v>AZ</v>
      </c>
    </row>
    <row r="43" spans="1:5" x14ac:dyDescent="0.25">
      <c r="A43">
        <v>18</v>
      </c>
      <c r="B43" t="str">
        <f>ABC!B48</f>
        <v>JUMBO BAG RED RETROSPOT</v>
      </c>
      <c r="C43" t="str">
        <f>ABC!F48</f>
        <v>A</v>
      </c>
      <c r="D43" t="str">
        <f>IFERROR(VLOOKUP(B43,XYZ!A42:O1686,15,FALSE),"Z")</f>
        <v>Z</v>
      </c>
      <c r="E43" t="str">
        <f>_xlfn.CONCAT(Таблица2[[#This Row],[ABC]],Таблица2[[#This Row],[XYZ]])</f>
        <v>AZ</v>
      </c>
    </row>
    <row r="44" spans="1:5" x14ac:dyDescent="0.25">
      <c r="A44">
        <v>19</v>
      </c>
      <c r="B44" t="str">
        <f>ABC!B49</f>
        <v>RED KITCHEN SCALES</v>
      </c>
      <c r="C44" t="str">
        <f>ABC!F49</f>
        <v>A</v>
      </c>
      <c r="D44" t="str">
        <f>IFERROR(VLOOKUP(B44,XYZ!A43:O1687,15,FALSE),"Z")</f>
        <v>Z</v>
      </c>
      <c r="E44" t="str">
        <f>_xlfn.CONCAT(Таблица2[[#This Row],[ABC]],Таблица2[[#This Row],[XYZ]])</f>
        <v>AZ</v>
      </c>
    </row>
    <row r="45" spans="1:5" x14ac:dyDescent="0.25">
      <c r="A45">
        <v>20</v>
      </c>
      <c r="B45" t="str">
        <f>ABC!B50</f>
        <v>EDWARDIAN PARASOL RED</v>
      </c>
      <c r="C45" t="str">
        <f>ABC!F50</f>
        <v>A</v>
      </c>
      <c r="D45" t="str">
        <f>IFERROR(VLOOKUP(B45,XYZ!A44:O1688,15,FALSE),"Z")</f>
        <v>Z</v>
      </c>
      <c r="E45" t="str">
        <f>_xlfn.CONCAT(Таблица2[[#This Row],[ABC]],Таблица2[[#This Row],[XYZ]])</f>
        <v>AZ</v>
      </c>
    </row>
    <row r="46" spans="1:5" x14ac:dyDescent="0.25">
      <c r="A46">
        <v>21</v>
      </c>
      <c r="B46" t="str">
        <f>ABC!B51</f>
        <v>JAM MAKING SET PRINTED</v>
      </c>
      <c r="C46" t="str">
        <f>ABC!F51</f>
        <v>A</v>
      </c>
      <c r="D46" t="str">
        <f>IFERROR(VLOOKUP(B46,XYZ!A45:O1689,15,FALSE),"Z")</f>
        <v>Z</v>
      </c>
      <c r="E46" t="str">
        <f>_xlfn.CONCAT(Таблица2[[#This Row],[ABC]],Таблица2[[#This Row],[XYZ]])</f>
        <v>AZ</v>
      </c>
    </row>
    <row r="47" spans="1:5" x14ac:dyDescent="0.25">
      <c r="A47">
        <v>22</v>
      </c>
      <c r="B47" t="str">
        <f>ABC!B52</f>
        <v>ALARM CLOCK BAKELIKE PINK</v>
      </c>
      <c r="C47" t="str">
        <f>ABC!F52</f>
        <v>A</v>
      </c>
      <c r="D47" t="str">
        <f>IFERROR(VLOOKUP(B47,XYZ!A46:O1690,15,FALSE),"Z")</f>
        <v>Z</v>
      </c>
      <c r="E47" t="str">
        <f>_xlfn.CONCAT(Таблица2[[#This Row],[ABC]],Таблица2[[#This Row],[XYZ]])</f>
        <v>AZ</v>
      </c>
    </row>
    <row r="48" spans="1:5" x14ac:dyDescent="0.25">
      <c r="A48">
        <v>23</v>
      </c>
      <c r="B48" t="str">
        <f>ABC!B53</f>
        <v>SET OF 2 TEA TOWELS APPLE AND PEARS</v>
      </c>
      <c r="C48" t="str">
        <f>ABC!F53</f>
        <v>A</v>
      </c>
      <c r="D48" t="str">
        <f>IFERROR(VLOOKUP(B48,XYZ!A47:O1691,15,FALSE),"Z")</f>
        <v>Z</v>
      </c>
      <c r="E48" t="str">
        <f>_xlfn.CONCAT(Таблица2[[#This Row],[ABC]],Таблица2[[#This Row],[XYZ]])</f>
        <v>AZ</v>
      </c>
    </row>
    <row r="49" spans="1:5" x14ac:dyDescent="0.25">
      <c r="A49">
        <v>24</v>
      </c>
      <c r="B49" t="str">
        <f>ABC!B54</f>
        <v>RABBIT NIGHT LIGHT</v>
      </c>
      <c r="C49" t="str">
        <f>ABC!F54</f>
        <v>A</v>
      </c>
      <c r="D49" t="str">
        <f>IFERROR(VLOOKUP(B49,XYZ!A48:O1692,15,FALSE),"Z")</f>
        <v>Z</v>
      </c>
      <c r="E49" t="str">
        <f>_xlfn.CONCAT(Таблица2[[#This Row],[ABC]],Таблица2[[#This Row],[XYZ]])</f>
        <v>AZ</v>
      </c>
    </row>
    <row r="50" spans="1:5" x14ac:dyDescent="0.25">
      <c r="A50">
        <v>25</v>
      </c>
      <c r="B50" t="str">
        <f>ABC!B55</f>
        <v>LUNCH BAG WOODLAND</v>
      </c>
      <c r="C50" t="str">
        <f>ABC!F55</f>
        <v>A</v>
      </c>
      <c r="D50" t="str">
        <f>IFERROR(VLOOKUP(B50,XYZ!A49:O1693,15,FALSE),"Z")</f>
        <v>Z</v>
      </c>
      <c r="E50" t="str">
        <f>_xlfn.CONCAT(Таблица2[[#This Row],[ABC]],Таблица2[[#This Row],[XYZ]])</f>
        <v>AZ</v>
      </c>
    </row>
    <row r="51" spans="1:5" x14ac:dyDescent="0.25">
      <c r="A51">
        <v>26</v>
      </c>
      <c r="B51" t="str">
        <f>ABC!B56</f>
        <v>ASSORTED COLOURS SILK FAN</v>
      </c>
      <c r="C51" t="str">
        <f>ABC!F56</f>
        <v>A</v>
      </c>
      <c r="D51" t="str">
        <f>IFERROR(VLOOKUP(B51,XYZ!A50:O1694,15,FALSE),"Z")</f>
        <v>Z</v>
      </c>
      <c r="E51" t="str">
        <f>_xlfn.CONCAT(Таблица2[[#This Row],[ABC]],Таблица2[[#This Row],[XYZ]])</f>
        <v>AZ</v>
      </c>
    </row>
    <row r="52" spans="1:5" x14ac:dyDescent="0.25">
      <c r="A52">
        <v>27</v>
      </c>
      <c r="B52" t="str">
        <f>ABC!B57</f>
        <v>SET 2 PANTRY DESIGN TEA TOWELS</v>
      </c>
      <c r="C52" t="str">
        <f>ABC!F57</f>
        <v>A</v>
      </c>
      <c r="D52" t="str">
        <f>IFERROR(VLOOKUP(B52,XYZ!A51:O1695,15,FALSE),"Z")</f>
        <v>Z</v>
      </c>
      <c r="E52" t="str">
        <f>_xlfn.CONCAT(Таблица2[[#This Row],[ABC]],Таблица2[[#This Row],[XYZ]])</f>
        <v>AZ</v>
      </c>
    </row>
    <row r="53" spans="1:5" x14ac:dyDescent="0.25">
      <c r="A53">
        <v>28</v>
      </c>
      <c r="B53" t="str">
        <f>ABC!B58</f>
        <v>WOODLAND CHARLOTTE BAG</v>
      </c>
      <c r="C53" t="str">
        <f>ABC!F58</f>
        <v>A</v>
      </c>
      <c r="D53" t="str">
        <f>IFERROR(VLOOKUP(B53,XYZ!A52:O1696,15,FALSE),"Z")</f>
        <v>Z</v>
      </c>
      <c r="E53" t="str">
        <f>_xlfn.CONCAT(Таблица2[[#This Row],[ABC]],Таблица2[[#This Row],[XYZ]])</f>
        <v>AZ</v>
      </c>
    </row>
    <row r="54" spans="1:5" x14ac:dyDescent="0.25">
      <c r="A54">
        <v>29</v>
      </c>
      <c r="B54" t="str">
        <f>ABC!B59</f>
        <v>JAM MAKING SET WITH JARS</v>
      </c>
      <c r="C54" t="str">
        <f>ABC!F59</f>
        <v>A</v>
      </c>
      <c r="D54" t="str">
        <f>IFERROR(VLOOKUP(B54,XYZ!A53:O1697,15,FALSE),"Z")</f>
        <v>Z</v>
      </c>
      <c r="E54" t="str">
        <f>_xlfn.CONCAT(Таблица2[[#This Row],[ABC]],Таблица2[[#This Row],[XYZ]])</f>
        <v>AZ</v>
      </c>
    </row>
    <row r="55" spans="1:5" x14ac:dyDescent="0.25">
      <c r="A55">
        <v>30</v>
      </c>
      <c r="B55" t="str">
        <f>ABC!B60</f>
        <v xml:space="preserve">SET/2 RED RETROSPOT TEA TOWELS </v>
      </c>
      <c r="C55" t="str">
        <f>ABC!F60</f>
        <v>A</v>
      </c>
      <c r="D55" t="str">
        <f>IFERROR(VLOOKUP(B55,XYZ!A54:O1698,15,FALSE),"Z")</f>
        <v>Z</v>
      </c>
      <c r="E55" t="str">
        <f>_xlfn.CONCAT(Таблица2[[#This Row],[ABC]],Таблица2[[#This Row],[XYZ]])</f>
        <v>AZ</v>
      </c>
    </row>
    <row r="56" spans="1:5" x14ac:dyDescent="0.25">
      <c r="A56">
        <v>31</v>
      </c>
      <c r="B56" t="str">
        <f>ABC!B61</f>
        <v>RED RETROSPOT MINI CASES</v>
      </c>
      <c r="C56" t="str">
        <f>ABC!F61</f>
        <v>A</v>
      </c>
      <c r="D56" t="str">
        <f>IFERROR(VLOOKUP(B56,XYZ!A55:O1699,15,FALSE),"Z")</f>
        <v>Z</v>
      </c>
      <c r="E56" t="str">
        <f>_xlfn.CONCAT(Таблица2[[#This Row],[ABC]],Таблица2[[#This Row],[XYZ]])</f>
        <v>AZ</v>
      </c>
    </row>
    <row r="57" spans="1:5" x14ac:dyDescent="0.25">
      <c r="A57">
        <v>32</v>
      </c>
      <c r="B57" t="str">
        <f>ABC!B62</f>
        <v xml:space="preserve">SKULL LUNCH BOX WITH CUTLERY </v>
      </c>
      <c r="C57" t="str">
        <f>ABC!F62</f>
        <v>A</v>
      </c>
      <c r="D57" t="str">
        <f>IFERROR(VLOOKUP(B57,XYZ!A56:O1700,15,FALSE),"Z")</f>
        <v>Z</v>
      </c>
      <c r="E57" t="str">
        <f>_xlfn.CONCAT(Таблица2[[#This Row],[ABC]],Таблица2[[#This Row],[XYZ]])</f>
        <v>AZ</v>
      </c>
    </row>
    <row r="58" spans="1:5" x14ac:dyDescent="0.25">
      <c r="A58">
        <v>33</v>
      </c>
      <c r="B58" t="str">
        <f>ABC!B63</f>
        <v>JUMBO BAG APPLES</v>
      </c>
      <c r="C58" t="str">
        <f>ABC!F63</f>
        <v>A</v>
      </c>
      <c r="D58" t="str">
        <f>IFERROR(VLOOKUP(B58,XYZ!A57:O1701,15,FALSE),"Z")</f>
        <v>Z</v>
      </c>
      <c r="E58" t="str">
        <f>_xlfn.CONCAT(Таблица2[[#This Row],[ABC]],Таблица2[[#This Row],[XYZ]])</f>
        <v>AZ</v>
      </c>
    </row>
    <row r="59" spans="1:5" x14ac:dyDescent="0.25">
      <c r="A59">
        <v>34</v>
      </c>
      <c r="B59" t="str">
        <f>ABC!B64</f>
        <v>SET/10 RED POLKADOT PARTY CANDLES</v>
      </c>
      <c r="C59" t="str">
        <f>ABC!F64</f>
        <v>A</v>
      </c>
      <c r="D59" t="str">
        <f>IFERROR(VLOOKUP(B59,XYZ!A58:O1702,15,FALSE),"Z")</f>
        <v>Z</v>
      </c>
      <c r="E59" t="str">
        <f>_xlfn.CONCAT(Таблица2[[#This Row],[ABC]],Таблица2[[#This Row],[XYZ]])</f>
        <v>AZ</v>
      </c>
    </row>
    <row r="60" spans="1:5" x14ac:dyDescent="0.25">
      <c r="A60">
        <v>35</v>
      </c>
      <c r="B60" t="str">
        <f>ABC!B65</f>
        <v>MINT KITCHEN SCALES</v>
      </c>
      <c r="C60" t="str">
        <f>ABC!F65</f>
        <v>A</v>
      </c>
      <c r="D60" t="str">
        <f>IFERROR(VLOOKUP(B60,XYZ!A59:O1703,15,FALSE),"Z")</f>
        <v>Z</v>
      </c>
      <c r="E60" t="str">
        <f>_xlfn.CONCAT(Таблица2[[#This Row],[ABC]],Таблица2[[#This Row],[XYZ]])</f>
        <v>AZ</v>
      </c>
    </row>
    <row r="61" spans="1:5" x14ac:dyDescent="0.25">
      <c r="A61">
        <v>36</v>
      </c>
      <c r="B61" t="str">
        <f>ABC!B66</f>
        <v xml:space="preserve">PACK 3 BOXES BIRD PANNETONE </v>
      </c>
      <c r="C61" t="str">
        <f>ABC!F66</f>
        <v>A</v>
      </c>
      <c r="D61" t="str">
        <f>IFERROR(VLOOKUP(B61,XYZ!A60:O1704,15,FALSE),"Z")</f>
        <v>Z</v>
      </c>
      <c r="E61" t="str">
        <f>_xlfn.CONCAT(Таблица2[[#This Row],[ABC]],Таблица2[[#This Row],[XYZ]])</f>
        <v>AZ</v>
      </c>
    </row>
    <row r="62" spans="1:5" x14ac:dyDescent="0.25">
      <c r="A62">
        <v>37</v>
      </c>
      <c r="B62" t="str">
        <f>ABC!B67</f>
        <v>EDWARDIAN PARASOL NATURAL</v>
      </c>
      <c r="C62" t="str">
        <f>ABC!F67</f>
        <v>A</v>
      </c>
      <c r="D62" t="str">
        <f>IFERROR(VLOOKUP(B62,XYZ!A61:O1705,15,FALSE),"Z")</f>
        <v>Z</v>
      </c>
      <c r="E62" t="str">
        <f>_xlfn.CONCAT(Таблица2[[#This Row],[ABC]],Таблица2[[#This Row],[XYZ]])</f>
        <v>AZ</v>
      </c>
    </row>
    <row r="63" spans="1:5" x14ac:dyDescent="0.25">
      <c r="A63">
        <v>38</v>
      </c>
      <c r="B63" t="str">
        <f>ABC!B68</f>
        <v>PLASTERS IN TIN STRONGMAN</v>
      </c>
      <c r="C63" t="str">
        <f>ABC!F68</f>
        <v>A</v>
      </c>
      <c r="D63" t="str">
        <f>IFERROR(VLOOKUP(B63,XYZ!A62:O1706,15,FALSE),"Z")</f>
        <v>Z</v>
      </c>
      <c r="E63" t="str">
        <f>_xlfn.CONCAT(Таблица2[[#This Row],[ABC]],Таблица2[[#This Row],[XYZ]])</f>
        <v>AZ</v>
      </c>
    </row>
    <row r="64" spans="1:5" x14ac:dyDescent="0.25">
      <c r="A64">
        <v>39</v>
      </c>
      <c r="B64" t="str">
        <f>ABC!B69</f>
        <v>COFFEE MUG APPLES DESIGN</v>
      </c>
      <c r="C64" t="str">
        <f>ABC!F69</f>
        <v>A</v>
      </c>
      <c r="D64" t="str">
        <f>IFERROR(VLOOKUP(B64,XYZ!A63:O1707,15,FALSE),"Z")</f>
        <v>Z</v>
      </c>
      <c r="E64" t="str">
        <f>_xlfn.CONCAT(Таблица2[[#This Row],[ABC]],Таблица2[[#This Row],[XYZ]])</f>
        <v>AZ</v>
      </c>
    </row>
    <row r="65" spans="1:5" x14ac:dyDescent="0.25">
      <c r="A65">
        <v>40</v>
      </c>
      <c r="B65" t="str">
        <f>ABC!B70</f>
        <v>SET 3 RETROSPOT TEA,COFFEE,SUGAR</v>
      </c>
      <c r="C65" t="str">
        <f>ABC!F70</f>
        <v>A</v>
      </c>
      <c r="D65" t="str">
        <f>IFERROR(VLOOKUP(B65,XYZ!A64:O1708,15,FALSE),"Z")</f>
        <v>Z</v>
      </c>
      <c r="E65" t="str">
        <f>_xlfn.CONCAT(Таблица2[[#This Row],[ABC]],Таблица2[[#This Row],[XYZ]])</f>
        <v>AZ</v>
      </c>
    </row>
    <row r="66" spans="1:5" x14ac:dyDescent="0.25">
      <c r="A66">
        <v>41</v>
      </c>
      <c r="B66" t="str">
        <f>ABC!B71</f>
        <v>SET OF 5 PANCAKE DAY MAGNETS</v>
      </c>
      <c r="C66" t="str">
        <f>ABC!F71</f>
        <v>A</v>
      </c>
      <c r="D66" t="str">
        <f>IFERROR(VLOOKUP(B66,XYZ!A65:O1709,15,FALSE),"Z")</f>
        <v>Z</v>
      </c>
      <c r="E66" t="str">
        <f>_xlfn.CONCAT(Таблица2[[#This Row],[ABC]],Таблица2[[#This Row],[XYZ]])</f>
        <v>AZ</v>
      </c>
    </row>
    <row r="67" spans="1:5" x14ac:dyDescent="0.25">
      <c r="A67">
        <v>42</v>
      </c>
      <c r="B67" t="str">
        <f>ABC!B72</f>
        <v xml:space="preserve">SET OF 5 LUCKY CAT MAGNETS </v>
      </c>
      <c r="C67" t="str">
        <f>ABC!F72</f>
        <v>A</v>
      </c>
      <c r="D67" t="str">
        <f>IFERROR(VLOOKUP(B67,XYZ!A66:O1710,15,FALSE),"Z")</f>
        <v>Z</v>
      </c>
      <c r="E67" t="str">
        <f>_xlfn.CONCAT(Таблица2[[#This Row],[ABC]],Таблица2[[#This Row],[XYZ]])</f>
        <v>AZ</v>
      </c>
    </row>
    <row r="68" spans="1:5" x14ac:dyDescent="0.25">
      <c r="A68">
        <v>43</v>
      </c>
      <c r="B68" t="str">
        <f>ABC!B73</f>
        <v xml:space="preserve">STOOL HOME SWEET HOME </v>
      </c>
      <c r="C68" t="str">
        <f>ABC!F73</f>
        <v>A</v>
      </c>
      <c r="D68" t="str">
        <f>IFERROR(VLOOKUP(B68,XYZ!A67:O1711,15,FALSE),"Z")</f>
        <v>Z</v>
      </c>
      <c r="E68" t="str">
        <f>_xlfn.CONCAT(Таблица2[[#This Row],[ABC]],Таблица2[[#This Row],[XYZ]])</f>
        <v>AZ</v>
      </c>
    </row>
    <row r="69" spans="1:5" x14ac:dyDescent="0.25">
      <c r="A69">
        <v>44</v>
      </c>
      <c r="B69" t="str">
        <f>ABC!B74</f>
        <v>STRAWBERRY FAIRY CAKE TEAPOT</v>
      </c>
      <c r="C69" t="str">
        <f>ABC!F74</f>
        <v>A</v>
      </c>
      <c r="D69" t="str">
        <f>IFERROR(VLOOKUP(B69,XYZ!A68:O1712,15,FALSE),"Z")</f>
        <v>Z</v>
      </c>
      <c r="E69" t="str">
        <f>_xlfn.CONCAT(Таблица2[[#This Row],[ABC]],Таблица2[[#This Row],[XYZ]])</f>
        <v>AZ</v>
      </c>
    </row>
    <row r="70" spans="1:5" x14ac:dyDescent="0.25">
      <c r="A70">
        <v>45</v>
      </c>
      <c r="B70" t="str">
        <f>ABC!B75</f>
        <v>LUNCH BAG APPLE DESIGN</v>
      </c>
      <c r="C70" t="str">
        <f>ABC!F75</f>
        <v>A</v>
      </c>
      <c r="D70" t="str">
        <f>IFERROR(VLOOKUP(B70,XYZ!A69:O1713,15,FALSE),"Z")</f>
        <v>Z</v>
      </c>
      <c r="E70" t="str">
        <f>_xlfn.CONCAT(Таблица2[[#This Row],[ABC]],Таблица2[[#This Row],[XYZ]])</f>
        <v>AZ</v>
      </c>
    </row>
    <row r="71" spans="1:5" x14ac:dyDescent="0.25">
      <c r="A71">
        <v>46</v>
      </c>
      <c r="B71" t="str">
        <f>ABC!B76</f>
        <v>BOX OF 6 MINI 50'S CRACKERS</v>
      </c>
      <c r="C71" t="str">
        <f>ABC!F76</f>
        <v>A</v>
      </c>
      <c r="D71" t="str">
        <f>IFERROR(VLOOKUP(B71,XYZ!A70:O1714,15,FALSE),"Z")</f>
        <v>Z</v>
      </c>
      <c r="E71" t="str">
        <f>_xlfn.CONCAT(Таблица2[[#This Row],[ABC]],Таблица2[[#This Row],[XYZ]])</f>
        <v>AZ</v>
      </c>
    </row>
    <row r="72" spans="1:5" x14ac:dyDescent="0.25">
      <c r="A72">
        <v>47</v>
      </c>
      <c r="B72" t="str">
        <f>ABC!B77</f>
        <v>FUNKY DIVA PEN</v>
      </c>
      <c r="C72" t="str">
        <f>ABC!F77</f>
        <v>A</v>
      </c>
      <c r="D72" t="str">
        <f>IFERROR(VLOOKUP(B72,XYZ!A71:O1715,15,FALSE),"Z")</f>
        <v>Z</v>
      </c>
      <c r="E72" t="str">
        <f>_xlfn.CONCAT(Таблица2[[#This Row],[ABC]],Таблица2[[#This Row],[XYZ]])</f>
        <v>AZ</v>
      </c>
    </row>
    <row r="73" spans="1:5" x14ac:dyDescent="0.25">
      <c r="A73">
        <v>48</v>
      </c>
      <c r="B73" t="str">
        <f>ABC!B78</f>
        <v>RETROSPOT PARTY BAG + STICKER SET</v>
      </c>
      <c r="C73" t="str">
        <f>ABC!F78</f>
        <v>A</v>
      </c>
      <c r="D73" t="str">
        <f>IFERROR(VLOOKUP(B73,XYZ!A72:O1716,15,FALSE),"Z")</f>
        <v>Z</v>
      </c>
      <c r="E73" t="str">
        <f>_xlfn.CONCAT(Таблица2[[#This Row],[ABC]],Таблица2[[#This Row],[XYZ]])</f>
        <v>AZ</v>
      </c>
    </row>
    <row r="74" spans="1:5" x14ac:dyDescent="0.25">
      <c r="A74">
        <v>49</v>
      </c>
      <c r="B74" t="str">
        <f>ABC!B79</f>
        <v>EDWARDIAN PARASOL PINK</v>
      </c>
      <c r="C74" t="str">
        <f>ABC!F79</f>
        <v>A</v>
      </c>
      <c r="D74" t="str">
        <f>IFERROR(VLOOKUP(B74,XYZ!A73:O1717,15,FALSE),"Z")</f>
        <v>Z</v>
      </c>
      <c r="E74" t="str">
        <f>_xlfn.CONCAT(Таблица2[[#This Row],[ABC]],Таблица2[[#This Row],[XYZ]])</f>
        <v>AZ</v>
      </c>
    </row>
    <row r="75" spans="1:5" x14ac:dyDescent="0.25">
      <c r="A75">
        <v>50</v>
      </c>
      <c r="B75" t="str">
        <f>ABC!B80</f>
        <v xml:space="preserve">SET OF 3 CAKE TINS PANTRY DESIGN </v>
      </c>
      <c r="C75" t="str">
        <f>ABC!F80</f>
        <v>A</v>
      </c>
      <c r="D75" t="str">
        <f>IFERROR(VLOOKUP(B75,XYZ!A74:O1718,15,FALSE),"Z")</f>
        <v>Z</v>
      </c>
      <c r="E75" t="str">
        <f>_xlfn.CONCAT(Таблица2[[#This Row],[ABC]],Таблица2[[#This Row],[XYZ]])</f>
        <v>AZ</v>
      </c>
    </row>
    <row r="76" spans="1:5" x14ac:dyDescent="0.25">
      <c r="A76">
        <v>51</v>
      </c>
      <c r="B76" t="str">
        <f>ABC!B81</f>
        <v>STRAWBERRY CERAMIC TRINKET BOX</v>
      </c>
      <c r="C76" t="str">
        <f>ABC!F81</f>
        <v>A</v>
      </c>
      <c r="D76" t="str">
        <f>IFERROR(VLOOKUP(B76,XYZ!A75:O1719,15,FALSE),"Z")</f>
        <v>Z</v>
      </c>
      <c r="E76" t="str">
        <f>_xlfn.CONCAT(Таблица2[[#This Row],[ABC]],Таблица2[[#This Row],[XYZ]])</f>
        <v>AZ</v>
      </c>
    </row>
    <row r="77" spans="1:5" x14ac:dyDescent="0.25">
      <c r="A77">
        <v>52</v>
      </c>
      <c r="B77" t="str">
        <f>ABC!B82</f>
        <v>ADVENT CALENDAR GINGHAM SACK</v>
      </c>
      <c r="C77" t="str">
        <f>ABC!F82</f>
        <v>A</v>
      </c>
      <c r="D77" t="str">
        <f>IFERROR(VLOOKUP(B77,XYZ!A76:O1720,15,FALSE),"Z")</f>
        <v>Z</v>
      </c>
      <c r="E77" t="str">
        <f>_xlfn.CONCAT(Таблица2[[#This Row],[ABC]],Таблица2[[#This Row],[XYZ]])</f>
        <v>AZ</v>
      </c>
    </row>
    <row r="78" spans="1:5" x14ac:dyDescent="0.25">
      <c r="A78">
        <v>53</v>
      </c>
      <c r="B78" t="str">
        <f>ABC!B83</f>
        <v>MEMO BOARD COTTAGE DESIGN</v>
      </c>
      <c r="C78" t="str">
        <f>ABC!F83</f>
        <v>A</v>
      </c>
      <c r="D78" t="str">
        <f>IFERROR(VLOOKUP(B78,XYZ!A77:O1721,15,FALSE),"Z")</f>
        <v>Z</v>
      </c>
      <c r="E78" t="str">
        <f>_xlfn.CONCAT(Таблица2[[#This Row],[ABC]],Таблица2[[#This Row],[XYZ]])</f>
        <v>AZ</v>
      </c>
    </row>
    <row r="79" spans="1:5" x14ac:dyDescent="0.25">
      <c r="A79">
        <v>54</v>
      </c>
      <c r="B79" t="str">
        <f>ABC!B84</f>
        <v>3 HOOK HANGER MAGIC GARDEN</v>
      </c>
      <c r="C79" t="str">
        <f>ABC!F84</f>
        <v>A</v>
      </c>
      <c r="D79" t="str">
        <f>IFERROR(VLOOKUP(B79,XYZ!A78:O1722,15,FALSE),"Z")</f>
        <v>Z</v>
      </c>
      <c r="E79" t="str">
        <f>_xlfn.CONCAT(Таблица2[[#This Row],[ABC]],Таблица2[[#This Row],[XYZ]])</f>
        <v>AZ</v>
      </c>
    </row>
    <row r="80" spans="1:5" x14ac:dyDescent="0.25">
      <c r="A80">
        <v>55</v>
      </c>
      <c r="B80" t="str">
        <f>ABC!B85</f>
        <v>DOORMAT RED RETROSPOT</v>
      </c>
      <c r="C80" t="str">
        <f>ABC!F85</f>
        <v>A</v>
      </c>
      <c r="D80" t="str">
        <f>IFERROR(VLOOKUP(B80,XYZ!A79:O1723,15,FALSE),"Z")</f>
        <v>Z</v>
      </c>
      <c r="E80" t="str">
        <f>_xlfn.CONCAT(Таблица2[[#This Row],[ABC]],Таблица2[[#This Row],[XYZ]])</f>
        <v>AZ</v>
      </c>
    </row>
    <row r="81" spans="1:5" x14ac:dyDescent="0.25">
      <c r="A81">
        <v>56</v>
      </c>
      <c r="B81" t="str">
        <f>ABC!B86</f>
        <v>BLUE HAPPY BIRTHDAY BUNTING</v>
      </c>
      <c r="C81" t="str">
        <f>ABC!F86</f>
        <v>A</v>
      </c>
      <c r="D81" t="str">
        <f>IFERROR(VLOOKUP(B81,XYZ!A80:O1724,15,FALSE),"Z")</f>
        <v>Z</v>
      </c>
      <c r="E81" t="str">
        <f>_xlfn.CONCAT(Таблица2[[#This Row],[ABC]],Таблица2[[#This Row],[XYZ]])</f>
        <v>AZ</v>
      </c>
    </row>
    <row r="82" spans="1:5" x14ac:dyDescent="0.25">
      <c r="A82">
        <v>57</v>
      </c>
      <c r="B82" t="str">
        <f>ABC!B87</f>
        <v xml:space="preserve">SET OF 4 KNICK KNACK TINS DOILY </v>
      </c>
      <c r="C82" t="str">
        <f>ABC!F87</f>
        <v>A</v>
      </c>
      <c r="D82" t="str">
        <f>IFERROR(VLOOKUP(B82,XYZ!A81:O1725,15,FALSE),"Z")</f>
        <v>Z</v>
      </c>
      <c r="E82" t="str">
        <f>_xlfn.CONCAT(Таблица2[[#This Row],[ABC]],Таблица2[[#This Row],[XYZ]])</f>
        <v>AZ</v>
      </c>
    </row>
    <row r="83" spans="1:5" x14ac:dyDescent="0.25">
      <c r="A83">
        <v>58</v>
      </c>
      <c r="B83" t="str">
        <f>ABC!B88</f>
        <v>SET OF 4 PANTRY JELLY MOULDS</v>
      </c>
      <c r="C83" t="str">
        <f>ABC!F88</f>
        <v>A</v>
      </c>
      <c r="D83" t="str">
        <f>IFERROR(VLOOKUP(B83,XYZ!A82:O1726,15,FALSE),"Z")</f>
        <v>Z</v>
      </c>
      <c r="E83" t="str">
        <f>_xlfn.CONCAT(Таблица2[[#This Row],[ABC]],Таблица2[[#This Row],[XYZ]])</f>
        <v>AZ</v>
      </c>
    </row>
    <row r="84" spans="1:5" x14ac:dyDescent="0.25">
      <c r="A84">
        <v>59</v>
      </c>
      <c r="B84" t="str">
        <f>ABC!B89</f>
        <v>RED RETROSPOT ROUND CAKE TINS</v>
      </c>
      <c r="C84" t="str">
        <f>ABC!F89</f>
        <v>A</v>
      </c>
      <c r="D84" t="str">
        <f>IFERROR(VLOOKUP(B84,XYZ!A83:O1727,15,FALSE),"Z")</f>
        <v>Z</v>
      </c>
      <c r="E84" t="str">
        <f>_xlfn.CONCAT(Таблица2[[#This Row],[ABC]],Таблица2[[#This Row],[XYZ]])</f>
        <v>AZ</v>
      </c>
    </row>
    <row r="85" spans="1:5" x14ac:dyDescent="0.25">
      <c r="A85">
        <v>60</v>
      </c>
      <c r="B85" t="str">
        <f>ABC!B90</f>
        <v>RETROSPOT PADDED SEAT CUSHION</v>
      </c>
      <c r="C85" t="str">
        <f>ABC!F90</f>
        <v>A</v>
      </c>
      <c r="D85" t="str">
        <f>IFERROR(VLOOKUP(B85,XYZ!A84:O1728,15,FALSE),"Z")</f>
        <v>Z</v>
      </c>
      <c r="E85" t="str">
        <f>_xlfn.CONCAT(Таблица2[[#This Row],[ABC]],Таблица2[[#This Row],[XYZ]])</f>
        <v>AZ</v>
      </c>
    </row>
    <row r="86" spans="1:5" x14ac:dyDescent="0.25">
      <c r="A86">
        <v>61</v>
      </c>
      <c r="B86" t="str">
        <f>ABC!B91</f>
        <v xml:space="preserve">ALARM CLOCK BAKELIKE RED </v>
      </c>
      <c r="C86" t="str">
        <f>ABC!F91</f>
        <v>A</v>
      </c>
      <c r="D86" t="str">
        <f>IFERROR(VLOOKUP(B86,XYZ!A85:O1729,15,FALSE),"Z")</f>
        <v>Z</v>
      </c>
      <c r="E86" t="str">
        <f>_xlfn.CONCAT(Таблица2[[#This Row],[ABC]],Таблица2[[#This Row],[XYZ]])</f>
        <v>AZ</v>
      </c>
    </row>
    <row r="87" spans="1:5" x14ac:dyDescent="0.25">
      <c r="A87">
        <v>62</v>
      </c>
      <c r="B87" t="str">
        <f>ABC!B92</f>
        <v>RED SPOTTY BISCUIT TIN</v>
      </c>
      <c r="C87" t="str">
        <f>ABC!F92</f>
        <v>A</v>
      </c>
      <c r="D87" t="str">
        <f>IFERROR(VLOOKUP(B87,XYZ!A86:O1730,15,FALSE),"Z")</f>
        <v>Z</v>
      </c>
      <c r="E87" t="str">
        <f>_xlfn.CONCAT(Таблица2[[#This Row],[ABC]],Таблица2[[#This Row],[XYZ]])</f>
        <v>AZ</v>
      </c>
    </row>
    <row r="88" spans="1:5" x14ac:dyDescent="0.25">
      <c r="A88">
        <v>63</v>
      </c>
      <c r="B88" t="str">
        <f>ABC!B93</f>
        <v>FAWN BLUE HOT WATER BOTTLE</v>
      </c>
      <c r="C88" t="str">
        <f>ABC!F93</f>
        <v>A</v>
      </c>
      <c r="D88" t="str">
        <f>IFERROR(VLOOKUP(B88,XYZ!A87:O1731,15,FALSE),"Z")</f>
        <v>Z</v>
      </c>
      <c r="E88" t="str">
        <f>_xlfn.CONCAT(Таблица2[[#This Row],[ABC]],Таблица2[[#This Row],[XYZ]])</f>
        <v>AZ</v>
      </c>
    </row>
    <row r="89" spans="1:5" x14ac:dyDescent="0.25">
      <c r="A89">
        <v>64</v>
      </c>
      <c r="B89" t="str">
        <f>ABC!B94</f>
        <v>PACK OF 72 RETROSPOT CAKE CASES</v>
      </c>
      <c r="C89" t="str">
        <f>ABC!F94</f>
        <v>A</v>
      </c>
      <c r="D89" t="str">
        <f>IFERROR(VLOOKUP(B89,XYZ!A88:O1732,15,FALSE),"Z")</f>
        <v>Z</v>
      </c>
      <c r="E89" t="str">
        <f>_xlfn.CONCAT(Таблица2[[#This Row],[ABC]],Таблица2[[#This Row],[XYZ]])</f>
        <v>AZ</v>
      </c>
    </row>
    <row r="90" spans="1:5" x14ac:dyDescent="0.25">
      <c r="A90">
        <v>65</v>
      </c>
      <c r="B90" t="str">
        <f>ABC!B95</f>
        <v>SET OF 12 MINI LOAF BAKING CASES</v>
      </c>
      <c r="C90" t="str">
        <f>ABC!F95</f>
        <v>A</v>
      </c>
      <c r="D90" t="str">
        <f>IFERROR(VLOOKUP(B90,XYZ!A89:O1733,15,FALSE),"Z")</f>
        <v>Z</v>
      </c>
      <c r="E90" t="str">
        <f>_xlfn.CONCAT(Таблица2[[#This Row],[ABC]],Таблица2[[#This Row],[XYZ]])</f>
        <v>AZ</v>
      </c>
    </row>
    <row r="91" spans="1:5" x14ac:dyDescent="0.25">
      <c r="A91">
        <v>66</v>
      </c>
      <c r="B91" t="str">
        <f>ABC!B96</f>
        <v>POMPOM CURTAIN</v>
      </c>
      <c r="C91" t="str">
        <f>ABC!F96</f>
        <v>A</v>
      </c>
      <c r="D91" t="str">
        <f>IFERROR(VLOOKUP(B91,XYZ!A90:O1734,15,FALSE),"Z")</f>
        <v>Z</v>
      </c>
      <c r="E91" t="str">
        <f>_xlfn.CONCAT(Таблица2[[#This Row],[ABC]],Таблица2[[#This Row],[XYZ]])</f>
        <v>AZ</v>
      </c>
    </row>
    <row r="92" spans="1:5" x14ac:dyDescent="0.25">
      <c r="A92">
        <v>67</v>
      </c>
      <c r="B92" t="str">
        <f>ABC!B97</f>
        <v>LUNCH BAG RED RETROSPOT</v>
      </c>
      <c r="C92" t="str">
        <f>ABC!F97</f>
        <v>A</v>
      </c>
      <c r="D92" t="str">
        <f>IFERROR(VLOOKUP(B92,XYZ!A91:O1735,15,FALSE),"Z")</f>
        <v>Z</v>
      </c>
      <c r="E92" t="str">
        <f>_xlfn.CONCAT(Таблица2[[#This Row],[ABC]],Таблица2[[#This Row],[XYZ]])</f>
        <v>AZ</v>
      </c>
    </row>
    <row r="93" spans="1:5" x14ac:dyDescent="0.25">
      <c r="A93">
        <v>68</v>
      </c>
      <c r="B93" t="str">
        <f>ABC!B98</f>
        <v>5 HOOK HANGER RED MAGIC TOADSTOOL</v>
      </c>
      <c r="C93" t="str">
        <f>ABC!F98</f>
        <v>A</v>
      </c>
      <c r="D93" t="str">
        <f>IFERROR(VLOOKUP(B93,XYZ!A92:O1736,15,FALSE),"Z")</f>
        <v>Z</v>
      </c>
      <c r="E93" t="str">
        <f>_xlfn.CONCAT(Таблица2[[#This Row],[ABC]],Таблица2[[#This Row],[XYZ]])</f>
        <v>AZ</v>
      </c>
    </row>
    <row r="94" spans="1:5" x14ac:dyDescent="0.25">
      <c r="A94">
        <v>69</v>
      </c>
      <c r="B94" t="str">
        <f>ABC!B99</f>
        <v>HEART WREATH DECORATION WITH BELL</v>
      </c>
      <c r="C94" t="str">
        <f>ABC!F99</f>
        <v>A</v>
      </c>
      <c r="D94" t="str">
        <f>IFERROR(VLOOKUP(B94,XYZ!A93:O1737,15,FALSE),"Z")</f>
        <v>Z</v>
      </c>
      <c r="E94" t="str">
        <f>_xlfn.CONCAT(Таблица2[[#This Row],[ABC]],Таблица2[[#This Row],[XYZ]])</f>
        <v>AZ</v>
      </c>
    </row>
    <row r="95" spans="1:5" x14ac:dyDescent="0.25">
      <c r="A95">
        <v>70</v>
      </c>
      <c r="B95" t="str">
        <f>ABC!B100</f>
        <v>SET OF 6 RIBBONS VINTAGE CHRISTMAS</v>
      </c>
      <c r="C95" t="str">
        <f>ABC!F100</f>
        <v>A</v>
      </c>
      <c r="D95" t="str">
        <f>IFERROR(VLOOKUP(B95,XYZ!A94:O1738,15,FALSE),"Z")</f>
        <v>Z</v>
      </c>
      <c r="E95" t="str">
        <f>_xlfn.CONCAT(Таблица2[[#This Row],[ABC]],Таблица2[[#This Row],[XYZ]])</f>
        <v>AZ</v>
      </c>
    </row>
    <row r="96" spans="1:5" x14ac:dyDescent="0.25">
      <c r="A96">
        <v>71</v>
      </c>
      <c r="B96" t="str">
        <f>ABC!B101</f>
        <v>SET OF 12 FAIRY CAKE BAKING CASES</v>
      </c>
      <c r="C96" t="str">
        <f>ABC!F101</f>
        <v>A</v>
      </c>
      <c r="D96" t="str">
        <f>IFERROR(VLOOKUP(B96,XYZ!A95:O1739,15,FALSE),"Z")</f>
        <v>Z</v>
      </c>
      <c r="E96" t="str">
        <f>_xlfn.CONCAT(Таблица2[[#This Row],[ABC]],Таблица2[[#This Row],[XYZ]])</f>
        <v>AZ</v>
      </c>
    </row>
    <row r="97" spans="1:5" x14ac:dyDescent="0.25">
      <c r="A97">
        <v>72</v>
      </c>
      <c r="B97" t="str">
        <f>ABC!B102</f>
        <v>JUMBO BAG PINK POLKADOT</v>
      </c>
      <c r="C97" t="str">
        <f>ABC!F102</f>
        <v>A</v>
      </c>
      <c r="D97" t="str">
        <f>IFERROR(VLOOKUP(B97,XYZ!A96:O1740,15,FALSE),"Z")</f>
        <v>Z</v>
      </c>
      <c r="E97" t="str">
        <f>_xlfn.CONCAT(Таблица2[[#This Row],[ABC]],Таблица2[[#This Row],[XYZ]])</f>
        <v>AZ</v>
      </c>
    </row>
    <row r="98" spans="1:5" x14ac:dyDescent="0.25">
      <c r="A98">
        <v>73</v>
      </c>
      <c r="B98" t="str">
        <f>ABC!B103</f>
        <v xml:space="preserve">CHILDS BREAKFAST SET SPACEBOY </v>
      </c>
      <c r="C98" t="str">
        <f>ABC!F103</f>
        <v>A</v>
      </c>
      <c r="D98" t="str">
        <f>IFERROR(VLOOKUP(B98,XYZ!A97:O1741,15,FALSE),"Z")</f>
        <v>Z</v>
      </c>
      <c r="E98" t="str">
        <f>_xlfn.CONCAT(Таблица2[[#This Row],[ABC]],Таблица2[[#This Row],[XYZ]])</f>
        <v>AZ</v>
      </c>
    </row>
    <row r="99" spans="1:5" x14ac:dyDescent="0.25">
      <c r="A99">
        <v>74</v>
      </c>
      <c r="B99" t="str">
        <f>ABC!B104</f>
        <v>IVORY KITCHEN SCALES</v>
      </c>
      <c r="C99" t="str">
        <f>ABC!F104</f>
        <v>A</v>
      </c>
      <c r="D99" t="str">
        <f>IFERROR(VLOOKUP(B99,XYZ!A98:O1742,15,FALSE),"Z")</f>
        <v>Z</v>
      </c>
      <c r="E99" t="str">
        <f>_xlfn.CONCAT(Таблица2[[#This Row],[ABC]],Таблица2[[#This Row],[XYZ]])</f>
        <v>AZ</v>
      </c>
    </row>
    <row r="100" spans="1:5" x14ac:dyDescent="0.25">
      <c r="A100">
        <v>75</v>
      </c>
      <c r="B100" t="str">
        <f>ABC!B105</f>
        <v>RED RETROSPOT CHILDRENS UMBRELLA</v>
      </c>
      <c r="C100" t="str">
        <f>ABC!F105</f>
        <v>A</v>
      </c>
      <c r="D100" t="str">
        <f>IFERROR(VLOOKUP(B100,XYZ!A99:O1743,15,FALSE),"Z")</f>
        <v>Z</v>
      </c>
      <c r="E100" t="str">
        <f>_xlfn.CONCAT(Таблица2[[#This Row],[ABC]],Таблица2[[#This Row],[XYZ]])</f>
        <v>AZ</v>
      </c>
    </row>
    <row r="101" spans="1:5" x14ac:dyDescent="0.25">
      <c r="A101">
        <v>76</v>
      </c>
      <c r="B101" t="str">
        <f>ABC!B106</f>
        <v xml:space="preserve">CLOTHES PEGS RETROSPOT PACK 24 </v>
      </c>
      <c r="C101" t="str">
        <f>ABC!F106</f>
        <v>A</v>
      </c>
      <c r="D101" t="str">
        <f>IFERROR(VLOOKUP(B101,XYZ!A100:O1744,15,FALSE),"Z")</f>
        <v>Z</v>
      </c>
      <c r="E101" t="str">
        <f>_xlfn.CONCAT(Таблица2[[#This Row],[ABC]],Таблица2[[#This Row],[XYZ]])</f>
        <v>AZ</v>
      </c>
    </row>
    <row r="102" spans="1:5" x14ac:dyDescent="0.25">
      <c r="A102">
        <v>77</v>
      </c>
      <c r="B102" t="str">
        <f>ABC!B107</f>
        <v xml:space="preserve">RED RETROSPOT PLATE </v>
      </c>
      <c r="C102" t="str">
        <f>ABC!F107</f>
        <v>A</v>
      </c>
      <c r="D102" t="str">
        <f>IFERROR(VLOOKUP(B102,XYZ!A101:O1745,15,FALSE),"Z")</f>
        <v>Z</v>
      </c>
      <c r="E102" t="str">
        <f>_xlfn.CONCAT(Таблица2[[#This Row],[ABC]],Таблица2[[#This Row],[XYZ]])</f>
        <v>AZ</v>
      </c>
    </row>
    <row r="103" spans="1:5" x14ac:dyDescent="0.25">
      <c r="A103">
        <v>78</v>
      </c>
      <c r="B103" t="str">
        <f>ABC!B108</f>
        <v>SET/10 PINK POLKADOT PARTY CANDLES</v>
      </c>
      <c r="C103" t="str">
        <f>ABC!F108</f>
        <v>A</v>
      </c>
      <c r="D103" t="str">
        <f>IFERROR(VLOOKUP(B103,XYZ!A102:O1746,15,FALSE),"Z")</f>
        <v>Z</v>
      </c>
      <c r="E103" t="str">
        <f>_xlfn.CONCAT(Таблица2[[#This Row],[ABC]],Таблица2[[#This Row],[XYZ]])</f>
        <v>AZ</v>
      </c>
    </row>
    <row r="104" spans="1:5" x14ac:dyDescent="0.25">
      <c r="A104">
        <v>79</v>
      </c>
      <c r="B104" t="str">
        <f>ABC!B109</f>
        <v>BREAD BIN DINER STYLE IVORY</v>
      </c>
      <c r="C104" t="str">
        <f>ABC!F109</f>
        <v>A</v>
      </c>
      <c r="D104" t="str">
        <f>IFERROR(VLOOKUP(B104,XYZ!A103:O1747,15,FALSE),"Z")</f>
        <v>Z</v>
      </c>
      <c r="E104" t="str">
        <f>_xlfn.CONCAT(Таблица2[[#This Row],[ABC]],Таблица2[[#This Row],[XYZ]])</f>
        <v>AZ</v>
      </c>
    </row>
    <row r="105" spans="1:5" x14ac:dyDescent="0.25">
      <c r="A105">
        <v>80</v>
      </c>
      <c r="B105" t="str">
        <f>ABC!B110</f>
        <v>WHITE ROCKING HORSE HAND PAINTED</v>
      </c>
      <c r="C105" t="str">
        <f>ABC!F110</f>
        <v>A</v>
      </c>
      <c r="D105" t="str">
        <f>IFERROR(VLOOKUP(B105,XYZ!A104:O1748,15,FALSE),"Z")</f>
        <v>Z</v>
      </c>
      <c r="E105" t="str">
        <f>_xlfn.CONCAT(Таблица2[[#This Row],[ABC]],Таблица2[[#This Row],[XYZ]])</f>
        <v>AZ</v>
      </c>
    </row>
    <row r="106" spans="1:5" x14ac:dyDescent="0.25">
      <c r="A106">
        <v>81</v>
      </c>
      <c r="B106" t="str">
        <f>ABC!B111</f>
        <v>STAR WREATH DECORATION WITH BELL</v>
      </c>
      <c r="C106" t="str">
        <f>ABC!F111</f>
        <v>A</v>
      </c>
      <c r="D106" t="str">
        <f>IFERROR(VLOOKUP(B106,XYZ!A105:O1749,15,FALSE),"Z")</f>
        <v>Z</v>
      </c>
      <c r="E106" t="str">
        <f>_xlfn.CONCAT(Таблица2[[#This Row],[ABC]],Таблица2[[#This Row],[XYZ]])</f>
        <v>AZ</v>
      </c>
    </row>
    <row r="107" spans="1:5" x14ac:dyDescent="0.25">
      <c r="A107">
        <v>82</v>
      </c>
      <c r="B107" t="str">
        <f>ABC!B112</f>
        <v>RED RETROSPOT CHARLOTTE BAG</v>
      </c>
      <c r="C107" t="str">
        <f>ABC!F112</f>
        <v>A</v>
      </c>
      <c r="D107" t="str">
        <f>IFERROR(VLOOKUP(B107,XYZ!A106:O1750,15,FALSE),"Z")</f>
        <v>Z</v>
      </c>
      <c r="E107" t="str">
        <f>_xlfn.CONCAT(Таблица2[[#This Row],[ABC]],Таблица2[[#This Row],[XYZ]])</f>
        <v>AZ</v>
      </c>
    </row>
    <row r="108" spans="1:5" x14ac:dyDescent="0.25">
      <c r="A108">
        <v>83</v>
      </c>
      <c r="B108" t="str">
        <f>ABC!B113</f>
        <v xml:space="preserve">RETROSPOT TEA SET CERAMIC 11 PC </v>
      </c>
      <c r="C108" t="str">
        <f>ABC!F113</f>
        <v>A</v>
      </c>
      <c r="D108" t="str">
        <f>IFERROR(VLOOKUP(B108,XYZ!A107:O1751,15,FALSE),"Z")</f>
        <v>Z</v>
      </c>
      <c r="E108" t="str">
        <f>_xlfn.CONCAT(Таблица2[[#This Row],[ABC]],Таблица2[[#This Row],[XYZ]])</f>
        <v>AZ</v>
      </c>
    </row>
    <row r="109" spans="1:5" x14ac:dyDescent="0.25">
      <c r="A109">
        <v>84</v>
      </c>
      <c r="B109" t="str">
        <f>ABC!B114</f>
        <v>BREAD BIN DINER STYLE MINT</v>
      </c>
      <c r="C109" t="str">
        <f>ABC!F114</f>
        <v>A</v>
      </c>
      <c r="D109" t="str">
        <f>IFERROR(VLOOKUP(B109,XYZ!A108:O1752,15,FALSE),"Z")</f>
        <v>Z</v>
      </c>
      <c r="E109" t="str">
        <f>_xlfn.CONCAT(Таблица2[[#This Row],[ABC]],Таблица2[[#This Row],[XYZ]])</f>
        <v>AZ</v>
      </c>
    </row>
    <row r="110" spans="1:5" x14ac:dyDescent="0.25">
      <c r="A110">
        <v>85</v>
      </c>
      <c r="B110" t="str">
        <f>ABC!B115</f>
        <v>PANTRY MAGNETIC  SHOPPING LIST</v>
      </c>
      <c r="C110" t="str">
        <f>ABC!F115</f>
        <v>A</v>
      </c>
      <c r="D110" t="str">
        <f>IFERROR(VLOOKUP(B110,XYZ!A109:O1753,15,FALSE),"Z")</f>
        <v>Z</v>
      </c>
      <c r="E110" t="str">
        <f>_xlfn.CONCAT(Таблица2[[#This Row],[ABC]],Таблица2[[#This Row],[XYZ]])</f>
        <v>AZ</v>
      </c>
    </row>
    <row r="111" spans="1:5" x14ac:dyDescent="0.25">
      <c r="A111">
        <v>86</v>
      </c>
      <c r="B111" t="str">
        <f>ABC!B116</f>
        <v>MINI LIGHTS WOODLAND MUSHROOMS</v>
      </c>
      <c r="C111" t="str">
        <f>ABC!F116</f>
        <v>A</v>
      </c>
      <c r="D111" t="str">
        <f>IFERROR(VLOOKUP(B111,XYZ!A110:O1754,15,FALSE),"Z")</f>
        <v>Z</v>
      </c>
      <c r="E111" t="str">
        <f>_xlfn.CONCAT(Таблица2[[#This Row],[ABC]],Таблица2[[#This Row],[XYZ]])</f>
        <v>AZ</v>
      </c>
    </row>
    <row r="112" spans="1:5" x14ac:dyDescent="0.25">
      <c r="A112">
        <v>87</v>
      </c>
      <c r="B112" t="str">
        <f>ABC!B117</f>
        <v>RECYCLED ACAPULCO MAT TURQUOISE</v>
      </c>
      <c r="C112" t="str">
        <f>ABC!F117</f>
        <v>A</v>
      </c>
      <c r="D112" t="str">
        <f>IFERROR(VLOOKUP(B112,XYZ!A111:O1755,15,FALSE),"Z")</f>
        <v>Z</v>
      </c>
      <c r="E112" t="str">
        <f>_xlfn.CONCAT(Таблица2[[#This Row],[ABC]],Таблица2[[#This Row],[XYZ]])</f>
        <v>AZ</v>
      </c>
    </row>
    <row r="113" spans="1:5" x14ac:dyDescent="0.25">
      <c r="A113">
        <v>88</v>
      </c>
      <c r="B113" t="str">
        <f>ABC!B118</f>
        <v>RECYCLED ACAPULCO MAT GREEN</v>
      </c>
      <c r="C113" t="str">
        <f>ABC!F118</f>
        <v>A</v>
      </c>
      <c r="D113" t="str">
        <f>IFERROR(VLOOKUP(B113,XYZ!A112:O1756,15,FALSE),"Z")</f>
        <v>Z</v>
      </c>
      <c r="E113" t="str">
        <f>_xlfn.CONCAT(Таблица2[[#This Row],[ABC]],Таблица2[[#This Row],[XYZ]])</f>
        <v>AZ</v>
      </c>
    </row>
    <row r="114" spans="1:5" x14ac:dyDescent="0.25">
      <c r="A114">
        <v>89</v>
      </c>
      <c r="B114" t="str">
        <f>ABC!B119</f>
        <v>SET/10 BLUE POLKADOT PARTY CANDLES</v>
      </c>
      <c r="C114" t="str">
        <f>ABC!F119</f>
        <v>A</v>
      </c>
      <c r="D114" t="str">
        <f>IFERROR(VLOOKUP(B114,XYZ!A113:O1757,15,FALSE),"Z")</f>
        <v>Z</v>
      </c>
      <c r="E114" t="str">
        <f>_xlfn.CONCAT(Таблица2[[#This Row],[ABC]],Таблица2[[#This Row],[XYZ]])</f>
        <v>AZ</v>
      </c>
    </row>
    <row r="115" spans="1:5" x14ac:dyDescent="0.25">
      <c r="A115">
        <v>90</v>
      </c>
      <c r="B115" t="str">
        <f>ABC!B120</f>
        <v>SET OF 72 RETROSPOT PAPER  DOILIES</v>
      </c>
      <c r="C115" t="str">
        <f>ABC!F120</f>
        <v>A</v>
      </c>
      <c r="D115" t="str">
        <f>IFERROR(VLOOKUP(B115,XYZ!A114:O1758,15,FALSE),"Z")</f>
        <v>Z</v>
      </c>
      <c r="E115" t="str">
        <f>_xlfn.CONCAT(Таблица2[[#This Row],[ABC]],Таблица2[[#This Row],[XYZ]])</f>
        <v>AZ</v>
      </c>
    </row>
    <row r="116" spans="1:5" x14ac:dyDescent="0.25">
      <c r="A116">
        <v>91</v>
      </c>
      <c r="B116" t="str">
        <f>ABC!B121</f>
        <v>SET 7 BABUSHKA NESTING BOXES</v>
      </c>
      <c r="C116" t="str">
        <f>ABC!F121</f>
        <v>A</v>
      </c>
      <c r="D116" t="str">
        <f>IFERROR(VLOOKUP(B116,XYZ!A115:O1759,15,FALSE),"Z")</f>
        <v>Z</v>
      </c>
      <c r="E116" t="str">
        <f>_xlfn.CONCAT(Таблица2[[#This Row],[ABC]],Таблица2[[#This Row],[XYZ]])</f>
        <v>AZ</v>
      </c>
    </row>
    <row r="117" spans="1:5" x14ac:dyDescent="0.25">
      <c r="A117">
        <v>92</v>
      </c>
      <c r="B117" t="str">
        <f>ABC!B122</f>
        <v xml:space="preserve">CIRCUS PARADE LUNCH BOX </v>
      </c>
      <c r="C117" t="str">
        <f>ABC!F122</f>
        <v>A</v>
      </c>
      <c r="D117" t="str">
        <f>IFERROR(VLOOKUP(B117,XYZ!A116:O1760,15,FALSE),"Z")</f>
        <v>Z</v>
      </c>
      <c r="E117" t="str">
        <f>_xlfn.CONCAT(Таблица2[[#This Row],[ABC]],Таблица2[[#This Row],[XYZ]])</f>
        <v>AZ</v>
      </c>
    </row>
    <row r="118" spans="1:5" x14ac:dyDescent="0.25">
      <c r="A118">
        <v>93</v>
      </c>
      <c r="B118" t="str">
        <f>ABC!B123</f>
        <v xml:space="preserve">BLUE HARMONICA IN BOX </v>
      </c>
      <c r="C118" t="str">
        <f>ABC!F123</f>
        <v>A</v>
      </c>
      <c r="D118" t="str">
        <f>IFERROR(VLOOKUP(B118,XYZ!A117:O1761,15,FALSE),"Z")</f>
        <v>Z</v>
      </c>
      <c r="E118" t="str">
        <f>_xlfn.CONCAT(Таблица2[[#This Row],[ABC]],Таблица2[[#This Row],[XYZ]])</f>
        <v>AZ</v>
      </c>
    </row>
    <row r="119" spans="1:5" x14ac:dyDescent="0.25">
      <c r="A119">
        <v>94</v>
      </c>
      <c r="B119" t="str">
        <f>ABC!B124</f>
        <v>RED ROCKING HORSE HAND PAINTED</v>
      </c>
      <c r="C119" t="str">
        <f>ABC!F124</f>
        <v>A</v>
      </c>
      <c r="D119" t="str">
        <f>IFERROR(VLOOKUP(B119,XYZ!A118:O1762,15,FALSE),"Z")</f>
        <v>Z</v>
      </c>
      <c r="E119" t="str">
        <f>_xlfn.CONCAT(Таблица2[[#This Row],[ABC]],Таблица2[[#This Row],[XYZ]])</f>
        <v>AZ</v>
      </c>
    </row>
    <row r="120" spans="1:5" x14ac:dyDescent="0.25">
      <c r="A120">
        <v>95</v>
      </c>
      <c r="B120" t="str">
        <f>ABC!B125</f>
        <v>SPOTTY BUNTING</v>
      </c>
      <c r="C120" t="str">
        <f>ABC!F125</f>
        <v>A</v>
      </c>
      <c r="D120" t="str">
        <f>IFERROR(VLOOKUP(B120,XYZ!A119:O1763,15,FALSE),"Z")</f>
        <v>Z</v>
      </c>
      <c r="E120" t="str">
        <f>_xlfn.CONCAT(Таблица2[[#This Row],[ABC]],Таблица2[[#This Row],[XYZ]])</f>
        <v>AZ</v>
      </c>
    </row>
    <row r="121" spans="1:5" x14ac:dyDescent="0.25">
      <c r="A121">
        <v>96</v>
      </c>
      <c r="B121" t="str">
        <f>ABC!B126</f>
        <v xml:space="preserve">CHILDRENS CUTLERY DOLLY GIRL </v>
      </c>
      <c r="C121" t="str">
        <f>ABC!F126</f>
        <v>A</v>
      </c>
      <c r="D121" t="str">
        <f>IFERROR(VLOOKUP(B121,XYZ!A120:O1764,15,FALSE),"Z")</f>
        <v>Z</v>
      </c>
      <c r="E121" t="str">
        <f>_xlfn.CONCAT(Таблица2[[#This Row],[ABC]],Таблица2[[#This Row],[XYZ]])</f>
        <v>AZ</v>
      </c>
    </row>
    <row r="122" spans="1:5" x14ac:dyDescent="0.25">
      <c r="A122">
        <v>97</v>
      </c>
      <c r="B122" t="str">
        <f>ABC!B127</f>
        <v xml:space="preserve">CHILDRENS CUTLERY SPACEBOY </v>
      </c>
      <c r="C122" t="str">
        <f>ABC!F127</f>
        <v>A</v>
      </c>
      <c r="D122" t="str">
        <f>IFERROR(VLOOKUP(B122,XYZ!A121:O1765,15,FALSE),"Z")</f>
        <v>Z</v>
      </c>
      <c r="E122" t="str">
        <f>_xlfn.CONCAT(Таблица2[[#This Row],[ABC]],Таблица2[[#This Row],[XYZ]])</f>
        <v>AZ</v>
      </c>
    </row>
    <row r="123" spans="1:5" x14ac:dyDescent="0.25">
      <c r="A123">
        <v>98</v>
      </c>
      <c r="B123" t="str">
        <f>ABC!B128</f>
        <v>RECIPE BOX PANTRY YELLOW DESIGN</v>
      </c>
      <c r="C123" t="str">
        <f>ABC!F128</f>
        <v>A</v>
      </c>
      <c r="D123" t="str">
        <f>IFERROR(VLOOKUP(B123,XYZ!A122:O1766,15,FALSE),"Z")</f>
        <v>Z</v>
      </c>
      <c r="E123" t="str">
        <f>_xlfn.CONCAT(Таблица2[[#This Row],[ABC]],Таблица2[[#This Row],[XYZ]])</f>
        <v>AZ</v>
      </c>
    </row>
    <row r="124" spans="1:5" x14ac:dyDescent="0.25">
      <c r="A124">
        <v>99</v>
      </c>
      <c r="B124" t="str">
        <f>ABC!B129</f>
        <v>COFFEE MUG PEARS  DESIGN</v>
      </c>
      <c r="C124" t="str">
        <f>ABC!F129</f>
        <v>A</v>
      </c>
      <c r="D124" t="str">
        <f>IFERROR(VLOOKUP(B124,XYZ!A123:O1767,15,FALSE),"Z")</f>
        <v>Z</v>
      </c>
      <c r="E124" t="str">
        <f>_xlfn.CONCAT(Таблица2[[#This Row],[ABC]],Таблица2[[#This Row],[XYZ]])</f>
        <v>AZ</v>
      </c>
    </row>
    <row r="125" spans="1:5" x14ac:dyDescent="0.25">
      <c r="A125">
        <v>100</v>
      </c>
      <c r="B125" t="str">
        <f>ABC!B130</f>
        <v xml:space="preserve">LUNCH BAG DOILEY PATTERN </v>
      </c>
      <c r="C125" t="str">
        <f>ABC!F130</f>
        <v>A</v>
      </c>
      <c r="D125" t="str">
        <f>IFERROR(VLOOKUP(B125,XYZ!A124:O1768,15,FALSE),"Z")</f>
        <v>Z</v>
      </c>
      <c r="E125" t="str">
        <f>_xlfn.CONCAT(Таблица2[[#This Row],[ABC]],Таблица2[[#This Row],[XYZ]])</f>
        <v>AZ</v>
      </c>
    </row>
    <row r="126" spans="1:5" x14ac:dyDescent="0.25">
      <c r="A126">
        <v>101</v>
      </c>
      <c r="B126" t="str">
        <f>ABC!B131</f>
        <v xml:space="preserve">RED  HARMONICA IN BOX </v>
      </c>
      <c r="C126" t="str">
        <f>ABC!F131</f>
        <v>A</v>
      </c>
      <c r="D126" t="str">
        <f>IFERROR(VLOOKUP(B126,XYZ!A125:O1769,15,FALSE),"Z")</f>
        <v>Z</v>
      </c>
      <c r="E126" t="str">
        <f>_xlfn.CONCAT(Таблица2[[#This Row],[ABC]],Таблица2[[#This Row],[XYZ]])</f>
        <v>AZ</v>
      </c>
    </row>
    <row r="127" spans="1:5" x14ac:dyDescent="0.25">
      <c r="A127">
        <v>102</v>
      </c>
      <c r="B127" t="str">
        <f>ABC!B132</f>
        <v>SET OF 10 LED DOLLY LIGHTS</v>
      </c>
      <c r="C127" t="str">
        <f>ABC!F132</f>
        <v>A</v>
      </c>
      <c r="D127" t="str">
        <f>IFERROR(VLOOKUP(B127,XYZ!A126:O1770,15,FALSE),"Z")</f>
        <v>Z</v>
      </c>
      <c r="E127" t="str">
        <f>_xlfn.CONCAT(Таблица2[[#This Row],[ABC]],Таблица2[[#This Row],[XYZ]])</f>
        <v>AZ</v>
      </c>
    </row>
    <row r="128" spans="1:5" x14ac:dyDescent="0.25">
      <c r="A128">
        <v>103</v>
      </c>
      <c r="B128" t="str">
        <f>ABC!B133</f>
        <v>WHITE SPOT RED CERAMIC DRAWER KNOB</v>
      </c>
      <c r="C128" t="str">
        <f>ABC!F133</f>
        <v>A</v>
      </c>
      <c r="D128" t="str">
        <f>IFERROR(VLOOKUP(B128,XYZ!A127:O1771,15,FALSE),"Z")</f>
        <v>Z</v>
      </c>
      <c r="E128" t="str">
        <f>_xlfn.CONCAT(Таблица2[[#This Row],[ABC]],Таблица2[[#This Row],[XYZ]])</f>
        <v>AZ</v>
      </c>
    </row>
    <row r="129" spans="1:5" x14ac:dyDescent="0.25">
      <c r="A129">
        <v>104</v>
      </c>
      <c r="B129" t="str">
        <f>ABC!B134</f>
        <v>ALARM CLOCK BAKELIKE GREEN</v>
      </c>
      <c r="C129" t="str">
        <f>ABC!F134</f>
        <v>A</v>
      </c>
      <c r="D129" t="str">
        <f>IFERROR(VLOOKUP(B129,XYZ!A128:O1772,15,FALSE),"Z")</f>
        <v>Z</v>
      </c>
      <c r="E129" t="str">
        <f>_xlfn.CONCAT(Таблица2[[#This Row],[ABC]],Таблица2[[#This Row],[XYZ]])</f>
        <v>AZ</v>
      </c>
    </row>
    <row r="130" spans="1:5" x14ac:dyDescent="0.25">
      <c r="A130">
        <v>105</v>
      </c>
      <c r="B130" t="str">
        <f>ABC!B135</f>
        <v>CHARLOTTE BAG APPLES DESIGN</v>
      </c>
      <c r="C130" t="str">
        <f>ABC!F135</f>
        <v>A</v>
      </c>
      <c r="D130" t="str">
        <f>IFERROR(VLOOKUP(B130,XYZ!A129:O1773,15,FALSE),"Z")</f>
        <v>Z</v>
      </c>
      <c r="E130" t="str">
        <f>_xlfn.CONCAT(Таблица2[[#This Row],[ABC]],Таблица2[[#This Row],[XYZ]])</f>
        <v>AZ</v>
      </c>
    </row>
    <row r="131" spans="1:5" x14ac:dyDescent="0.25">
      <c r="A131">
        <v>106</v>
      </c>
      <c r="B131" t="str">
        <f>ABC!B136</f>
        <v>WOODLAND MINI BACKPACK</v>
      </c>
      <c r="C131" t="str">
        <f>ABC!F136</f>
        <v>A</v>
      </c>
      <c r="D131" t="str">
        <f>IFERROR(VLOOKUP(B131,XYZ!A130:O1774,15,FALSE),"Z")</f>
        <v>Z</v>
      </c>
      <c r="E131" t="str">
        <f>_xlfn.CONCAT(Таблица2[[#This Row],[ABC]],Таблица2[[#This Row],[XYZ]])</f>
        <v>AZ</v>
      </c>
    </row>
    <row r="132" spans="1:5" x14ac:dyDescent="0.25">
      <c r="A132">
        <v>107</v>
      </c>
      <c r="B132" t="str">
        <f>ABC!B137</f>
        <v>BLACK/BLUE POLKADOT UMBRELLA</v>
      </c>
      <c r="C132" t="str">
        <f>ABC!F137</f>
        <v>A</v>
      </c>
      <c r="D132" t="str">
        <f>IFERROR(VLOOKUP(B132,XYZ!A131:O1775,15,FALSE),"Z")</f>
        <v>Z</v>
      </c>
      <c r="E132" t="str">
        <f>_xlfn.CONCAT(Таблица2[[#This Row],[ABC]],Таблица2[[#This Row],[XYZ]])</f>
        <v>AZ</v>
      </c>
    </row>
    <row r="133" spans="1:5" x14ac:dyDescent="0.25">
      <c r="A133">
        <v>108</v>
      </c>
      <c r="B133" t="str">
        <f>ABC!B138</f>
        <v>ROUND SNACK BOXES SET OF 4 SKULLS</v>
      </c>
      <c r="C133" t="str">
        <f>ABC!F138</f>
        <v>A</v>
      </c>
      <c r="D133" t="str">
        <f>IFERROR(VLOOKUP(B133,XYZ!A132:O1776,15,FALSE),"Z")</f>
        <v>Z</v>
      </c>
      <c r="E133" t="str">
        <f>_xlfn.CONCAT(Таблица2[[#This Row],[ABC]],Таблица2[[#This Row],[XYZ]])</f>
        <v>AZ</v>
      </c>
    </row>
    <row r="134" spans="1:5" x14ac:dyDescent="0.25">
      <c r="A134">
        <v>109</v>
      </c>
      <c r="B134" t="str">
        <f>ABC!B139</f>
        <v>SET OF 16 VINTAGE ROSE CUTLERY</v>
      </c>
      <c r="C134" t="str">
        <f>ABC!F139</f>
        <v>A</v>
      </c>
      <c r="D134" t="str">
        <f>IFERROR(VLOOKUP(B134,XYZ!A133:O1777,15,FALSE),"Z")</f>
        <v>Z</v>
      </c>
      <c r="E134" t="str">
        <f>_xlfn.CONCAT(Таблица2[[#This Row],[ABC]],Таблица2[[#This Row],[XYZ]])</f>
        <v>AZ</v>
      </c>
    </row>
    <row r="135" spans="1:5" x14ac:dyDescent="0.25">
      <c r="A135">
        <v>110</v>
      </c>
      <c r="B135" t="str">
        <f>ABC!B140</f>
        <v>SET OF 6 SNACK LOAF BAKING CASES</v>
      </c>
      <c r="C135" t="str">
        <f>ABC!F140</f>
        <v>A</v>
      </c>
      <c r="D135" t="str">
        <f>IFERROR(VLOOKUP(B135,XYZ!A134:O1778,15,FALSE),"Z")</f>
        <v>Z</v>
      </c>
      <c r="E135" t="str">
        <f>_xlfn.CONCAT(Таблица2[[#This Row],[ABC]],Таблица2[[#This Row],[XYZ]])</f>
        <v>AZ</v>
      </c>
    </row>
    <row r="136" spans="1:5" x14ac:dyDescent="0.25">
      <c r="A136">
        <v>111</v>
      </c>
      <c r="B136" t="str">
        <f>ABC!B141</f>
        <v>BLUE OWL SOFT TOY</v>
      </c>
      <c r="C136" t="str">
        <f>ABC!F141</f>
        <v>A</v>
      </c>
      <c r="D136" t="str">
        <f>IFERROR(VLOOKUP(B136,XYZ!A135:O1779,15,FALSE),"Z")</f>
        <v>Z</v>
      </c>
      <c r="E136" t="str">
        <f>_xlfn.CONCAT(Таблица2[[#This Row],[ABC]],Таблица2[[#This Row],[XYZ]])</f>
        <v>AZ</v>
      </c>
    </row>
    <row r="137" spans="1:5" x14ac:dyDescent="0.25">
      <c r="A137">
        <v>112</v>
      </c>
      <c r="B137" t="str">
        <f>ABC!B142</f>
        <v>RED RETROSPOT CAKE STAND</v>
      </c>
      <c r="C137" t="str">
        <f>ABC!F142</f>
        <v>A</v>
      </c>
      <c r="D137" t="str">
        <f>IFERROR(VLOOKUP(B137,XYZ!A136:O1780,15,FALSE),"Z")</f>
        <v>Z</v>
      </c>
      <c r="E137" t="str">
        <f>_xlfn.CONCAT(Таблица2[[#This Row],[ABC]],Таблица2[[#This Row],[XYZ]])</f>
        <v>AZ</v>
      </c>
    </row>
    <row r="138" spans="1:5" x14ac:dyDescent="0.25">
      <c r="A138">
        <v>113</v>
      </c>
      <c r="B138" t="str">
        <f>ABC!B143</f>
        <v>RED RETROSPOT PICNIC BAG</v>
      </c>
      <c r="C138" t="str">
        <f>ABC!F143</f>
        <v>A</v>
      </c>
      <c r="D138" t="str">
        <f>IFERROR(VLOOKUP(B138,XYZ!A137:O1781,15,FALSE),"Z")</f>
        <v>Z</v>
      </c>
      <c r="E138" t="str">
        <f>_xlfn.CONCAT(Таблица2[[#This Row],[ABC]],Таблица2[[#This Row],[XYZ]])</f>
        <v>AZ</v>
      </c>
    </row>
    <row r="139" spans="1:5" x14ac:dyDescent="0.25">
      <c r="A139">
        <v>114</v>
      </c>
      <c r="B139" t="str">
        <f>ABC!B144</f>
        <v>GIRAFFE WOODEN RULER</v>
      </c>
      <c r="C139" t="str">
        <f>ABC!F144</f>
        <v>A</v>
      </c>
      <c r="D139" t="str">
        <f>IFERROR(VLOOKUP(B139,XYZ!A138:O1782,15,FALSE),"Z")</f>
        <v>Z</v>
      </c>
      <c r="E139" t="str">
        <f>_xlfn.CONCAT(Таблица2[[#This Row],[ABC]],Таблица2[[#This Row],[XYZ]])</f>
        <v>AZ</v>
      </c>
    </row>
    <row r="140" spans="1:5" x14ac:dyDescent="0.25">
      <c r="A140">
        <v>115</v>
      </c>
      <c r="B140" t="str">
        <f>ABC!B145</f>
        <v>JUMBO BAG PEARS</v>
      </c>
      <c r="C140" t="str">
        <f>ABC!F145</f>
        <v>A</v>
      </c>
      <c r="D140" t="str">
        <f>IFERROR(VLOOKUP(B140,XYZ!A139:O1783,15,FALSE),"Z")</f>
        <v>Z</v>
      </c>
      <c r="E140" t="str">
        <f>_xlfn.CONCAT(Таблица2[[#This Row],[ABC]],Таблица2[[#This Row],[XYZ]])</f>
        <v>AZ</v>
      </c>
    </row>
    <row r="141" spans="1:5" x14ac:dyDescent="0.25">
      <c r="A141">
        <v>116</v>
      </c>
      <c r="B141" t="str">
        <f>ABC!B146</f>
        <v xml:space="preserve">SET OF 4 KNICK KNACK TINS DOILEY </v>
      </c>
      <c r="C141" t="str">
        <f>ABC!F146</f>
        <v>A</v>
      </c>
      <c r="D141" t="str">
        <f>IFERROR(VLOOKUP(B141,XYZ!A140:O1784,15,FALSE),"Z")</f>
        <v>Z</v>
      </c>
      <c r="E141" t="str">
        <f>_xlfn.CONCAT(Таблица2[[#This Row],[ABC]],Таблица2[[#This Row],[XYZ]])</f>
        <v>AZ</v>
      </c>
    </row>
    <row r="142" spans="1:5" x14ac:dyDescent="0.25">
      <c r="A142">
        <v>117</v>
      </c>
      <c r="B142" t="str">
        <f>ABC!B147</f>
        <v>METAL 4 HOOK HANGER FRENCH CHATEAU</v>
      </c>
      <c r="C142" t="str">
        <f>ABC!F147</f>
        <v>A</v>
      </c>
      <c r="D142" t="str">
        <f>IFERROR(VLOOKUP(B142,XYZ!A141:O1785,15,FALSE),"Z")</f>
        <v>Z</v>
      </c>
      <c r="E142" t="str">
        <f>_xlfn.CONCAT(Таблица2[[#This Row],[ABC]],Таблица2[[#This Row],[XYZ]])</f>
        <v>AZ</v>
      </c>
    </row>
    <row r="143" spans="1:5" x14ac:dyDescent="0.25">
      <c r="A143">
        <v>118</v>
      </c>
      <c r="B143" t="str">
        <f>ABC!B148</f>
        <v xml:space="preserve">SET OF 60 PANTRY DESIGN CAKE CASES </v>
      </c>
      <c r="C143" t="str">
        <f>ABC!F148</f>
        <v>A</v>
      </c>
      <c r="D143" t="str">
        <f>IFERROR(VLOOKUP(B143,XYZ!A142:O1786,15,FALSE),"Z")</f>
        <v>Z</v>
      </c>
      <c r="E143" t="str">
        <f>_xlfn.CONCAT(Таблица2[[#This Row],[ABC]],Таблица2[[#This Row],[XYZ]])</f>
        <v>AZ</v>
      </c>
    </row>
    <row r="144" spans="1:5" x14ac:dyDescent="0.25">
      <c r="A144">
        <v>119</v>
      </c>
      <c r="B144" t="str">
        <f>ABC!B149</f>
        <v>SET OF 6 SPICE TINS PANTRY DESIGN</v>
      </c>
      <c r="C144" t="str">
        <f>ABC!F149</f>
        <v>A</v>
      </c>
      <c r="D144" t="str">
        <f>IFERROR(VLOOKUP(B144,XYZ!A143:O1787,15,FALSE),"Z")</f>
        <v>Z</v>
      </c>
      <c r="E144" t="str">
        <f>_xlfn.CONCAT(Таблица2[[#This Row],[ABC]],Таблица2[[#This Row],[XYZ]])</f>
        <v>AZ</v>
      </c>
    </row>
    <row r="145" spans="1:5" x14ac:dyDescent="0.25">
      <c r="A145">
        <v>120</v>
      </c>
      <c r="B145" t="str">
        <f>ABC!B150</f>
        <v>SET 10 LIGHTS NIGHT OWL</v>
      </c>
      <c r="C145" t="str">
        <f>ABC!F150</f>
        <v>A</v>
      </c>
      <c r="D145" t="str">
        <f>IFERROR(VLOOKUP(B145,XYZ!A144:O1788,15,FALSE),"Z")</f>
        <v>Z</v>
      </c>
      <c r="E145" t="str">
        <f>_xlfn.CONCAT(Таблица2[[#This Row],[ABC]],Таблица2[[#This Row],[XYZ]])</f>
        <v>AZ</v>
      </c>
    </row>
    <row r="146" spans="1:5" x14ac:dyDescent="0.25">
      <c r="A146">
        <v>121</v>
      </c>
      <c r="B146" t="str">
        <f>ABC!B151</f>
        <v>WOODLAND PARTY BAG + STICKER SET</v>
      </c>
      <c r="C146" t="str">
        <f>ABC!F151</f>
        <v>A</v>
      </c>
      <c r="D146" t="str">
        <f>IFERROR(VLOOKUP(B146,XYZ!A145:O1789,15,FALSE),"Z")</f>
        <v>Z</v>
      </c>
      <c r="E146" t="str">
        <f>_xlfn.CONCAT(Таблица2[[#This Row],[ABC]],Таблица2[[#This Row],[XYZ]])</f>
        <v>AZ</v>
      </c>
    </row>
    <row r="147" spans="1:5" x14ac:dyDescent="0.25">
      <c r="A147">
        <v>122</v>
      </c>
      <c r="B147" t="str">
        <f>ABC!B152</f>
        <v>PINK HAPPY BIRTHDAY BUNTING</v>
      </c>
      <c r="C147" t="str">
        <f>ABC!F152</f>
        <v>A</v>
      </c>
      <c r="D147" t="str">
        <f>IFERROR(VLOOKUP(B147,XYZ!A146:O1790,15,FALSE),"Z")</f>
        <v>Z</v>
      </c>
      <c r="E147" t="str">
        <f>_xlfn.CONCAT(Таблица2[[#This Row],[ABC]],Таблица2[[#This Row],[XYZ]])</f>
        <v>AZ</v>
      </c>
    </row>
    <row r="148" spans="1:5" x14ac:dyDescent="0.25">
      <c r="A148">
        <v>123</v>
      </c>
      <c r="B148" t="str">
        <f>ABC!B153</f>
        <v>CAKE STAND 3 TIER MAGIC GARDEN</v>
      </c>
      <c r="C148" t="str">
        <f>ABC!F153</f>
        <v>A</v>
      </c>
      <c r="D148" t="str">
        <f>IFERROR(VLOOKUP(B148,XYZ!A147:O1791,15,FALSE),"Z")</f>
        <v>Z</v>
      </c>
      <c r="E148" t="str">
        <f>_xlfn.CONCAT(Таблица2[[#This Row],[ABC]],Таблица2[[#This Row],[XYZ]])</f>
        <v>AZ</v>
      </c>
    </row>
    <row r="149" spans="1:5" x14ac:dyDescent="0.25">
      <c r="A149">
        <v>124</v>
      </c>
      <c r="B149" t="str">
        <f>ABC!B154</f>
        <v>DOLLY GIRL LUNCH BOX</v>
      </c>
      <c r="C149" t="str">
        <f>ABC!F154</f>
        <v>A</v>
      </c>
      <c r="D149" t="str">
        <f>IFERROR(VLOOKUP(B149,XYZ!A148:O1792,15,FALSE),"Z")</f>
        <v>Z</v>
      </c>
      <c r="E149" t="str">
        <f>_xlfn.CONCAT(Таблица2[[#This Row],[ABC]],Таблица2[[#This Row],[XYZ]])</f>
        <v>AZ</v>
      </c>
    </row>
    <row r="150" spans="1:5" x14ac:dyDescent="0.25">
      <c r="A150">
        <v>125</v>
      </c>
      <c r="B150" t="str">
        <f>ABC!B155</f>
        <v>SET OF TEA COFFEE SUGAR TINS PANTRY</v>
      </c>
      <c r="C150" t="str">
        <f>ABC!F155</f>
        <v>A</v>
      </c>
      <c r="D150" t="str">
        <f>IFERROR(VLOOKUP(B150,XYZ!A149:O1793,15,FALSE),"Z")</f>
        <v>X</v>
      </c>
      <c r="E150" t="str">
        <f>_xlfn.CONCAT(Таблица2[[#This Row],[ABC]],Таблица2[[#This Row],[XYZ]])</f>
        <v>AX</v>
      </c>
    </row>
    <row r="151" spans="1:5" x14ac:dyDescent="0.25">
      <c r="A151">
        <v>126</v>
      </c>
      <c r="B151" t="str">
        <f>ABC!B156</f>
        <v>RETROSPOT HEART HOT WATER BOTTLE</v>
      </c>
      <c r="C151" t="str">
        <f>ABC!F156</f>
        <v>A</v>
      </c>
      <c r="D151" t="str">
        <f>IFERROR(VLOOKUP(B151,XYZ!A150:O1794,15,FALSE),"Z")</f>
        <v>Z</v>
      </c>
      <c r="E151" t="str">
        <f>_xlfn.CONCAT(Таблица2[[#This Row],[ABC]],Таблица2[[#This Row],[XYZ]])</f>
        <v>AZ</v>
      </c>
    </row>
    <row r="152" spans="1:5" x14ac:dyDescent="0.25">
      <c r="A152">
        <v>127</v>
      </c>
      <c r="B152" t="str">
        <f>ABC!B157</f>
        <v>SET/6 RED SPOTTY PAPER PLATES</v>
      </c>
      <c r="C152" t="str">
        <f>ABC!F157</f>
        <v>A</v>
      </c>
      <c r="D152" t="str">
        <f>IFERROR(VLOOKUP(B152,XYZ!A151:O1795,15,FALSE),"Z")</f>
        <v>Y</v>
      </c>
      <c r="E152" t="str">
        <f>_xlfn.CONCAT(Таблица2[[#This Row],[ABC]],Таблица2[[#This Row],[XYZ]])</f>
        <v>AY</v>
      </c>
    </row>
    <row r="153" spans="1:5" x14ac:dyDescent="0.25">
      <c r="A153">
        <v>128</v>
      </c>
      <c r="B153" t="str">
        <f>ABC!B158</f>
        <v>SET OF 16 VINTAGE SKY BLUE CUTLERY</v>
      </c>
      <c r="C153" t="str">
        <f>ABC!F158</f>
        <v>A</v>
      </c>
      <c r="D153" t="str">
        <f>IFERROR(VLOOKUP(B153,XYZ!A152:O1796,15,FALSE),"Z")</f>
        <v>Z</v>
      </c>
      <c r="E153" t="str">
        <f>_xlfn.CONCAT(Таблица2[[#This Row],[ABC]],Таблица2[[#This Row],[XYZ]])</f>
        <v>AZ</v>
      </c>
    </row>
    <row r="154" spans="1:5" x14ac:dyDescent="0.25">
      <c r="A154">
        <v>129</v>
      </c>
      <c r="B154" t="str">
        <f>ABC!B159</f>
        <v>ASSORTED COLOUR BIRD ORNAMENT</v>
      </c>
      <c r="C154" t="str">
        <f>ABC!F159</f>
        <v>A</v>
      </c>
      <c r="D154" t="str">
        <f>IFERROR(VLOOKUP(B154,XYZ!A153:O1797,15,FALSE),"Z")</f>
        <v>Z</v>
      </c>
      <c r="E154" t="str">
        <f>_xlfn.CONCAT(Таблица2[[#This Row],[ABC]],Таблица2[[#This Row],[XYZ]])</f>
        <v>AZ</v>
      </c>
    </row>
    <row r="155" spans="1:5" x14ac:dyDescent="0.25">
      <c r="A155">
        <v>130</v>
      </c>
      <c r="B155" t="str">
        <f>ABC!B160</f>
        <v>RED STRIPE CERAMIC DRAWER KNOB</v>
      </c>
      <c r="C155" t="str">
        <f>ABC!F160</f>
        <v>A</v>
      </c>
      <c r="D155" t="str">
        <f>IFERROR(VLOOKUP(B155,XYZ!A154:O1798,15,FALSE),"Z")</f>
        <v>Z</v>
      </c>
      <c r="E155" t="str">
        <f>_xlfn.CONCAT(Таблица2[[#This Row],[ABC]],Таблица2[[#This Row],[XYZ]])</f>
        <v>AZ</v>
      </c>
    </row>
    <row r="156" spans="1:5" x14ac:dyDescent="0.25">
      <c r="A156">
        <v>131</v>
      </c>
      <c r="B156" t="str">
        <f>ABC!B161</f>
        <v>PACK 3 BOXES CHRISTMAS PANNETONE</v>
      </c>
      <c r="C156" t="str">
        <f>ABC!F161</f>
        <v>A</v>
      </c>
      <c r="D156" t="str">
        <f>IFERROR(VLOOKUP(B156,XYZ!A155:O1799,15,FALSE),"Z")</f>
        <v>Z</v>
      </c>
      <c r="E156" t="str">
        <f>_xlfn.CONCAT(Таблица2[[#This Row],[ABC]],Таблица2[[#This Row],[XYZ]])</f>
        <v>AZ</v>
      </c>
    </row>
    <row r="157" spans="1:5" x14ac:dyDescent="0.25">
      <c r="A157">
        <v>132</v>
      </c>
      <c r="B157" t="str">
        <f>ABC!B162</f>
        <v xml:space="preserve">HOME SWEET HOME METAL SIGN </v>
      </c>
      <c r="C157" t="str">
        <f>ABC!F162</f>
        <v>A</v>
      </c>
      <c r="D157" t="str">
        <f>IFERROR(VLOOKUP(B157,XYZ!A156:O1800,15,FALSE),"Z")</f>
        <v>Z</v>
      </c>
      <c r="E157" t="str">
        <f>_xlfn.CONCAT(Таблица2[[#This Row],[ABC]],Таблица2[[#This Row],[XYZ]])</f>
        <v>AZ</v>
      </c>
    </row>
    <row r="158" spans="1:5" x14ac:dyDescent="0.25">
      <c r="A158">
        <v>133</v>
      </c>
      <c r="B158" t="str">
        <f>ABC!B163</f>
        <v>CHILDS BREAKFAST SET CIRCUS PARADE</v>
      </c>
      <c r="C158" t="str">
        <f>ABC!F163</f>
        <v>A</v>
      </c>
      <c r="D158" t="str">
        <f>IFERROR(VLOOKUP(B158,XYZ!A157:O1801,15,FALSE),"Z")</f>
        <v>Z</v>
      </c>
      <c r="E158" t="str">
        <f>_xlfn.CONCAT(Таблица2[[#This Row],[ABC]],Таблица2[[#This Row],[XYZ]])</f>
        <v>AZ</v>
      </c>
    </row>
    <row r="159" spans="1:5" x14ac:dyDescent="0.25">
      <c r="A159">
        <v>134</v>
      </c>
      <c r="B159" t="str">
        <f>ABC!B164</f>
        <v xml:space="preserve">RED RETROSPOT OVEN GLOVE </v>
      </c>
      <c r="C159" t="str">
        <f>ABC!F164</f>
        <v>A</v>
      </c>
      <c r="D159" t="str">
        <f>IFERROR(VLOOKUP(B159,XYZ!A158:O1802,15,FALSE),"Z")</f>
        <v>Z</v>
      </c>
      <c r="E159" t="str">
        <f>_xlfn.CONCAT(Таблица2[[#This Row],[ABC]],Таблица2[[#This Row],[XYZ]])</f>
        <v>AZ</v>
      </c>
    </row>
    <row r="160" spans="1:5" x14ac:dyDescent="0.25">
      <c r="A160">
        <v>135</v>
      </c>
      <c r="B160" t="str">
        <f>ABC!B165</f>
        <v>RED RETROSPOT CUP</v>
      </c>
      <c r="C160" t="str">
        <f>ABC!F165</f>
        <v>A</v>
      </c>
      <c r="D160" t="str">
        <f>IFERROR(VLOOKUP(B160,XYZ!A159:O1803,15,FALSE),"Z")</f>
        <v>Z</v>
      </c>
      <c r="E160" t="str">
        <f>_xlfn.CONCAT(Таблица2[[#This Row],[ABC]],Таблица2[[#This Row],[XYZ]])</f>
        <v>AZ</v>
      </c>
    </row>
    <row r="161" spans="1:5" x14ac:dyDescent="0.25">
      <c r="A161">
        <v>136</v>
      </c>
      <c r="B161" t="str">
        <f>ABC!B166</f>
        <v>JUMBO BAG DOILEY PATTERNS</v>
      </c>
      <c r="C161" t="str">
        <f>ABC!F166</f>
        <v>A</v>
      </c>
      <c r="D161" t="str">
        <f>IFERROR(VLOOKUP(B161,XYZ!A160:O1804,15,FALSE),"Z")</f>
        <v>Z</v>
      </c>
      <c r="E161" t="str">
        <f>_xlfn.CONCAT(Таблица2[[#This Row],[ABC]],Таблица2[[#This Row],[XYZ]])</f>
        <v>AZ</v>
      </c>
    </row>
    <row r="162" spans="1:5" x14ac:dyDescent="0.25">
      <c r="A162">
        <v>137</v>
      </c>
      <c r="B162" t="str">
        <f>ABC!B167</f>
        <v xml:space="preserve">SET/20 RED RETROSPOT PAPER NAPKINS </v>
      </c>
      <c r="C162" t="str">
        <f>ABC!F167</f>
        <v>A</v>
      </c>
      <c r="D162" t="str">
        <f>IFERROR(VLOOKUP(B162,XYZ!A161:O1805,15,FALSE),"Z")</f>
        <v>Z</v>
      </c>
      <c r="E162" t="str">
        <f>_xlfn.CONCAT(Таблица2[[#This Row],[ABC]],Таблица2[[#This Row],[XYZ]])</f>
        <v>AZ</v>
      </c>
    </row>
    <row r="163" spans="1:5" x14ac:dyDescent="0.25">
      <c r="A163">
        <v>138</v>
      </c>
      <c r="B163" t="str">
        <f>ABC!B168</f>
        <v>APRON APPLE DELIGHT</v>
      </c>
      <c r="C163" t="str">
        <f>ABC!F168</f>
        <v>A</v>
      </c>
      <c r="D163" t="str">
        <f>IFERROR(VLOOKUP(B163,XYZ!A162:O1806,15,FALSE),"Z")</f>
        <v>Z</v>
      </c>
      <c r="E163" t="str">
        <f>_xlfn.CONCAT(Таблица2[[#This Row],[ABC]],Таблица2[[#This Row],[XYZ]])</f>
        <v>AZ</v>
      </c>
    </row>
    <row r="164" spans="1:5" x14ac:dyDescent="0.25">
      <c r="A164">
        <v>139</v>
      </c>
      <c r="B164" t="str">
        <f>ABC!B169</f>
        <v>DOORMAT FAIRY CAKE</v>
      </c>
      <c r="C164" t="str">
        <f>ABC!F169</f>
        <v>A</v>
      </c>
      <c r="D164" t="str">
        <f>IFERROR(VLOOKUP(B164,XYZ!A163:O1807,15,FALSE),"Z")</f>
        <v>Z</v>
      </c>
      <c r="E164" t="str">
        <f>_xlfn.CONCAT(Таблица2[[#This Row],[ABC]],Таблица2[[#This Row],[XYZ]])</f>
        <v>AZ</v>
      </c>
    </row>
    <row r="165" spans="1:5" x14ac:dyDescent="0.25">
      <c r="A165">
        <v>140</v>
      </c>
      <c r="B165" t="str">
        <f>ABC!B170</f>
        <v>RECYCLED ACAPULCO MAT PINK</v>
      </c>
      <c r="C165" t="str">
        <f>ABC!F170</f>
        <v>A</v>
      </c>
      <c r="D165" t="str">
        <f>IFERROR(VLOOKUP(B165,XYZ!A164:O1808,15,FALSE),"Z")</f>
        <v>Z</v>
      </c>
      <c r="E165" t="str">
        <f>_xlfn.CONCAT(Таблица2[[#This Row],[ABC]],Таблица2[[#This Row],[XYZ]])</f>
        <v>AZ</v>
      </c>
    </row>
    <row r="166" spans="1:5" x14ac:dyDescent="0.25">
      <c r="A166">
        <v>141</v>
      </c>
      <c r="B166" t="str">
        <f>ABC!B171</f>
        <v>ROUND CONTAINER SET OF 5 RETROSPOT</v>
      </c>
      <c r="C166" t="str">
        <f>ABC!F171</f>
        <v>A</v>
      </c>
      <c r="D166" t="str">
        <f>IFERROR(VLOOKUP(B166,XYZ!A165:O1809,15,FALSE),"Z")</f>
        <v>Z</v>
      </c>
      <c r="E166" t="str">
        <f>_xlfn.CONCAT(Таблица2[[#This Row],[ABC]],Таблица2[[#This Row],[XYZ]])</f>
        <v>AZ</v>
      </c>
    </row>
    <row r="167" spans="1:5" x14ac:dyDescent="0.25">
      <c r="A167">
        <v>142</v>
      </c>
      <c r="B167" t="str">
        <f>ABC!B172</f>
        <v>HAND WARMER OWL DESIGN</v>
      </c>
      <c r="C167" t="str">
        <f>ABC!F172</f>
        <v>A</v>
      </c>
      <c r="D167" t="str">
        <f>IFERROR(VLOOKUP(B167,XYZ!A166:O1810,15,FALSE),"Z")</f>
        <v>Z</v>
      </c>
      <c r="E167" t="str">
        <f>_xlfn.CONCAT(Таблица2[[#This Row],[ABC]],Таблица2[[#This Row],[XYZ]])</f>
        <v>AZ</v>
      </c>
    </row>
    <row r="168" spans="1:5" x14ac:dyDescent="0.25">
      <c r="A168">
        <v>143</v>
      </c>
      <c r="B168" t="str">
        <f>ABC!B173</f>
        <v>3 PIECE SPACEBOY COOKIE CUTTER SET</v>
      </c>
      <c r="C168" t="str">
        <f>ABC!F173</f>
        <v>A</v>
      </c>
      <c r="D168" t="str">
        <f>IFERROR(VLOOKUP(B168,XYZ!A167:O1811,15,FALSE),"Z")</f>
        <v>Z</v>
      </c>
      <c r="E168" t="str">
        <f>_xlfn.CONCAT(Таблица2[[#This Row],[ABC]],Таблица2[[#This Row],[XYZ]])</f>
        <v>AZ</v>
      </c>
    </row>
    <row r="169" spans="1:5" x14ac:dyDescent="0.25">
      <c r="A169">
        <v>144</v>
      </c>
      <c r="B169" t="str">
        <f>ABC!B174</f>
        <v xml:space="preserve">MINI PAINT SET VINTAGE </v>
      </c>
      <c r="C169" t="str">
        <f>ABC!F174</f>
        <v>A</v>
      </c>
      <c r="D169" t="str">
        <f>IFERROR(VLOOKUP(B169,XYZ!A168:O1812,15,FALSE),"Z")</f>
        <v>Z</v>
      </c>
      <c r="E169" t="str">
        <f>_xlfn.CONCAT(Таблица2[[#This Row],[ABC]],Таблица2[[#This Row],[XYZ]])</f>
        <v>AZ</v>
      </c>
    </row>
    <row r="170" spans="1:5" x14ac:dyDescent="0.25">
      <c r="A170">
        <v>145</v>
      </c>
      <c r="B170" t="str">
        <f>ABC!B175</f>
        <v>TRADTIONAL ALPHABET STAMP SET</v>
      </c>
      <c r="C170" t="str">
        <f>ABC!F175</f>
        <v>A</v>
      </c>
      <c r="D170" t="str">
        <f>IFERROR(VLOOKUP(B170,XYZ!A169:O1813,15,FALSE),"Z")</f>
        <v>Z</v>
      </c>
      <c r="E170" t="str">
        <f>_xlfn.CONCAT(Таблица2[[#This Row],[ABC]],Таблица2[[#This Row],[XYZ]])</f>
        <v>AZ</v>
      </c>
    </row>
    <row r="171" spans="1:5" x14ac:dyDescent="0.25">
      <c r="A171">
        <v>146</v>
      </c>
      <c r="B171" t="str">
        <f>ABC!B176</f>
        <v>PACK OF 20 NAPKINS PANTRY DESIGN</v>
      </c>
      <c r="C171" t="str">
        <f>ABC!F176</f>
        <v>A</v>
      </c>
      <c r="D171" t="str">
        <f>IFERROR(VLOOKUP(B171,XYZ!A170:O1814,15,FALSE),"Z")</f>
        <v>Z</v>
      </c>
      <c r="E171" t="str">
        <f>_xlfn.CONCAT(Таблица2[[#This Row],[ABC]],Таблица2[[#This Row],[XYZ]])</f>
        <v>AZ</v>
      </c>
    </row>
    <row r="172" spans="1:5" x14ac:dyDescent="0.25">
      <c r="A172">
        <v>147</v>
      </c>
      <c r="B172" t="str">
        <f>ABC!B177</f>
        <v>WOODLAND BUNNIES LOLLY MAKERS</v>
      </c>
      <c r="C172" t="str">
        <f>ABC!F177</f>
        <v>A</v>
      </c>
      <c r="D172" t="str">
        <f>IFERROR(VLOOKUP(B172,XYZ!A171:O1815,15,FALSE),"Z")</f>
        <v>Z</v>
      </c>
      <c r="E172" t="str">
        <f>_xlfn.CONCAT(Таблица2[[#This Row],[ABC]],Таблица2[[#This Row],[XYZ]])</f>
        <v>AZ</v>
      </c>
    </row>
    <row r="173" spans="1:5" x14ac:dyDescent="0.25">
      <c r="A173">
        <v>148</v>
      </c>
      <c r="B173" t="str">
        <f>ABC!B178</f>
        <v xml:space="preserve">JUMBO BAG 50'S CHRISTMAS </v>
      </c>
      <c r="C173" t="str">
        <f>ABC!F178</f>
        <v>A</v>
      </c>
      <c r="D173" t="str">
        <f>IFERROR(VLOOKUP(B173,XYZ!A172:O1816,15,FALSE),"Z")</f>
        <v>Z</v>
      </c>
      <c r="E173" t="str">
        <f>_xlfn.CONCAT(Таблица2[[#This Row],[ABC]],Таблица2[[#This Row],[XYZ]])</f>
        <v>AZ</v>
      </c>
    </row>
    <row r="174" spans="1:5" x14ac:dyDescent="0.25">
      <c r="A174">
        <v>149</v>
      </c>
      <c r="B174" t="str">
        <f>ABC!B179</f>
        <v>CHILDRENS CUTLERY CIRCUS PARADE</v>
      </c>
      <c r="C174" t="str">
        <f>ABC!F179</f>
        <v>A</v>
      </c>
      <c r="D174" t="str">
        <f>IFERROR(VLOOKUP(B174,XYZ!A173:O1817,15,FALSE),"Z")</f>
        <v>Z</v>
      </c>
      <c r="E174" t="str">
        <f>_xlfn.CONCAT(Таблица2[[#This Row],[ABC]],Таблица2[[#This Row],[XYZ]])</f>
        <v>AZ</v>
      </c>
    </row>
    <row r="175" spans="1:5" x14ac:dyDescent="0.25">
      <c r="A175">
        <v>150</v>
      </c>
      <c r="B175" t="str">
        <f>ABC!B180</f>
        <v>CHICK GREY HOT WATER BOTTLE</v>
      </c>
      <c r="C175" t="str">
        <f>ABC!F180</f>
        <v>A</v>
      </c>
      <c r="D175" t="str">
        <f>IFERROR(VLOOKUP(B175,XYZ!A174:O1818,15,FALSE),"Z")</f>
        <v>Z</v>
      </c>
      <c r="E175" t="str">
        <f>_xlfn.CONCAT(Таблица2[[#This Row],[ABC]],Таблица2[[#This Row],[XYZ]])</f>
        <v>AZ</v>
      </c>
    </row>
    <row r="176" spans="1:5" x14ac:dyDescent="0.25">
      <c r="A176">
        <v>151</v>
      </c>
      <c r="B176" t="str">
        <f>ABC!B181</f>
        <v>JUMBO BAG SPACEBOY DESIGN</v>
      </c>
      <c r="C176" t="str">
        <f>ABC!F181</f>
        <v>A</v>
      </c>
      <c r="D176" t="str">
        <f>IFERROR(VLOOKUP(B176,XYZ!A175:O1819,15,FALSE),"Z")</f>
        <v>Z</v>
      </c>
      <c r="E176" t="str">
        <f>_xlfn.CONCAT(Таблица2[[#This Row],[ABC]],Таблица2[[#This Row],[XYZ]])</f>
        <v>AZ</v>
      </c>
    </row>
    <row r="177" spans="1:5" x14ac:dyDescent="0.25">
      <c r="A177">
        <v>152</v>
      </c>
      <c r="B177" t="str">
        <f>ABC!B182</f>
        <v>RED RETROSPOT BUTTER DISH</v>
      </c>
      <c r="C177" t="str">
        <f>ABC!F182</f>
        <v>A</v>
      </c>
      <c r="D177" t="str">
        <f>IFERROR(VLOOKUP(B177,XYZ!A176:O1820,15,FALSE),"Z")</f>
        <v>Z</v>
      </c>
      <c r="E177" t="str">
        <f>_xlfn.CONCAT(Таблица2[[#This Row],[ABC]],Таблица2[[#This Row],[XYZ]])</f>
        <v>AZ</v>
      </c>
    </row>
    <row r="178" spans="1:5" x14ac:dyDescent="0.25">
      <c r="A178">
        <v>153</v>
      </c>
      <c r="B178" t="str">
        <f>ABC!B183</f>
        <v xml:space="preserve">LUNCH BAG SPACEBOY DESIGN </v>
      </c>
      <c r="C178" t="str">
        <f>ABC!F183</f>
        <v>A</v>
      </c>
      <c r="D178" t="str">
        <f>IFERROR(VLOOKUP(B178,XYZ!A177:O1821,15,FALSE),"Z")</f>
        <v>Z</v>
      </c>
      <c r="E178" t="str">
        <f>_xlfn.CONCAT(Таблица2[[#This Row],[ABC]],Таблица2[[#This Row],[XYZ]])</f>
        <v>AZ</v>
      </c>
    </row>
    <row r="179" spans="1:5" x14ac:dyDescent="0.25">
      <c r="A179">
        <v>154</v>
      </c>
      <c r="B179" t="str">
        <f>ABC!B184</f>
        <v>DOORMAT WELCOME TO OUR HOME</v>
      </c>
      <c r="C179" t="str">
        <f>ABC!F184</f>
        <v>A</v>
      </c>
      <c r="D179" t="str">
        <f>IFERROR(VLOOKUP(B179,XYZ!A178:O1822,15,FALSE),"Z")</f>
        <v>Z</v>
      </c>
      <c r="E179" t="str">
        <f>_xlfn.CONCAT(Таблица2[[#This Row],[ABC]],Таблица2[[#This Row],[XYZ]])</f>
        <v>AZ</v>
      </c>
    </row>
    <row r="180" spans="1:5" x14ac:dyDescent="0.25">
      <c r="A180">
        <v>155</v>
      </c>
      <c r="B180" t="str">
        <f>ABC!B185</f>
        <v>JUMBO BAG VINTAGE LEAF</v>
      </c>
      <c r="C180" t="str">
        <f>ABC!F185</f>
        <v>A</v>
      </c>
      <c r="D180" t="str">
        <f>IFERROR(VLOOKUP(B180,XYZ!A179:O1823,15,FALSE),"Z")</f>
        <v>Z</v>
      </c>
      <c r="E180" t="str">
        <f>_xlfn.CONCAT(Таблица2[[#This Row],[ABC]],Таблица2[[#This Row],[XYZ]])</f>
        <v>AZ</v>
      </c>
    </row>
    <row r="181" spans="1:5" x14ac:dyDescent="0.25">
      <c r="A181">
        <v>156</v>
      </c>
      <c r="B181" t="str">
        <f>ABC!B186</f>
        <v xml:space="preserve">BAKING SET 9 PIECE RETROSPOT </v>
      </c>
      <c r="C181" t="str">
        <f>ABC!F186</f>
        <v>A</v>
      </c>
      <c r="D181" t="str">
        <f>IFERROR(VLOOKUP(B181,XYZ!A180:O1824,15,FALSE),"Z")</f>
        <v>Z</v>
      </c>
      <c r="E181" t="str">
        <f>_xlfn.CONCAT(Таблица2[[#This Row],[ABC]],Таблица2[[#This Row],[XYZ]])</f>
        <v>AZ</v>
      </c>
    </row>
    <row r="182" spans="1:5" x14ac:dyDescent="0.25">
      <c r="A182">
        <v>157</v>
      </c>
      <c r="B182" t="str">
        <f>ABC!B187</f>
        <v>SET/6 RED SPOTTY PAPER CUPS</v>
      </c>
      <c r="C182" t="str">
        <f>ABC!F187</f>
        <v>A</v>
      </c>
      <c r="D182" t="str">
        <f>IFERROR(VLOOKUP(B182,XYZ!A181:O1825,15,FALSE),"Z")</f>
        <v>Z</v>
      </c>
      <c r="E182" t="str">
        <f>_xlfn.CONCAT(Таблица2[[#This Row],[ABC]],Таблица2[[#This Row],[XYZ]])</f>
        <v>AZ</v>
      </c>
    </row>
    <row r="183" spans="1:5" x14ac:dyDescent="0.25">
      <c r="A183">
        <v>158</v>
      </c>
      <c r="B183" t="str">
        <f>ABC!B188</f>
        <v xml:space="preserve">WOODLAND  HEIGHT CHART STICKERS </v>
      </c>
      <c r="C183" t="str">
        <f>ABC!F188</f>
        <v>A</v>
      </c>
      <c r="D183" t="str">
        <f>IFERROR(VLOOKUP(B183,XYZ!A182:O1826,15,FALSE),"Z")</f>
        <v>Z</v>
      </c>
      <c r="E183" t="str">
        <f>_xlfn.CONCAT(Таблица2[[#This Row],[ABC]],Таблица2[[#This Row],[XYZ]])</f>
        <v>AZ</v>
      </c>
    </row>
    <row r="184" spans="1:5" x14ac:dyDescent="0.25">
      <c r="A184">
        <v>159</v>
      </c>
      <c r="B184" t="str">
        <f>ABC!B189</f>
        <v>36 PENCILS TUBE WOODLAND</v>
      </c>
      <c r="C184" t="str">
        <f>ABC!F189</f>
        <v>A</v>
      </c>
      <c r="D184" t="str">
        <f>IFERROR(VLOOKUP(B184,XYZ!A183:O1827,15,FALSE),"Z")</f>
        <v>Z</v>
      </c>
      <c r="E184" t="str">
        <f>_xlfn.CONCAT(Таблица2[[#This Row],[ABC]],Таблица2[[#This Row],[XYZ]])</f>
        <v>AZ</v>
      </c>
    </row>
    <row r="185" spans="1:5" x14ac:dyDescent="0.25">
      <c r="A185">
        <v>160</v>
      </c>
      <c r="B185" t="str">
        <f>ABC!B190</f>
        <v>BLACK KITCHEN SCALES</v>
      </c>
      <c r="C185" t="str">
        <f>ABC!F190</f>
        <v>A</v>
      </c>
      <c r="D185" t="str">
        <f>IFERROR(VLOOKUP(B185,XYZ!A184:O1828,15,FALSE),"Z")</f>
        <v>Z</v>
      </c>
      <c r="E185" t="str">
        <f>_xlfn.CONCAT(Таблица2[[#This Row],[ABC]],Таблица2[[#This Row],[XYZ]])</f>
        <v>AZ</v>
      </c>
    </row>
    <row r="186" spans="1:5" x14ac:dyDescent="0.25">
      <c r="A186">
        <v>161</v>
      </c>
      <c r="B186" t="str">
        <f>ABC!B191</f>
        <v>BISCUIT TIN 50'S CHRISTMAS</v>
      </c>
      <c r="C186" t="str">
        <f>ABC!F191</f>
        <v>A</v>
      </c>
      <c r="D186" t="str">
        <f>IFERROR(VLOOKUP(B186,XYZ!A185:O1829,15,FALSE),"Z")</f>
        <v>Z</v>
      </c>
      <c r="E186" t="str">
        <f>_xlfn.CONCAT(Таблица2[[#This Row],[ABC]],Таблица2[[#This Row],[XYZ]])</f>
        <v>AZ</v>
      </c>
    </row>
    <row r="187" spans="1:5" x14ac:dyDescent="0.25">
      <c r="A187">
        <v>162</v>
      </c>
      <c r="B187" t="str">
        <f>ABC!B192</f>
        <v xml:space="preserve">STORAGE TIN VINTAGE DOILY </v>
      </c>
      <c r="C187" t="str">
        <f>ABC!F192</f>
        <v>A</v>
      </c>
      <c r="D187" t="str">
        <f>IFERROR(VLOOKUP(B187,XYZ!A186:O1830,15,FALSE),"Z")</f>
        <v>Z</v>
      </c>
      <c r="E187" t="str">
        <f>_xlfn.CONCAT(Таблица2[[#This Row],[ABC]],Таблица2[[#This Row],[XYZ]])</f>
        <v>AZ</v>
      </c>
    </row>
    <row r="188" spans="1:5" x14ac:dyDescent="0.25">
      <c r="A188">
        <v>163</v>
      </c>
      <c r="B188" t="str">
        <f>ABC!B193</f>
        <v>FRYING PAN RED RETROSPOT</v>
      </c>
      <c r="C188" t="str">
        <f>ABC!F193</f>
        <v>A</v>
      </c>
      <c r="D188" t="str">
        <f>IFERROR(VLOOKUP(B188,XYZ!A187:O1831,15,FALSE),"Z")</f>
        <v>Z</v>
      </c>
      <c r="E188" t="str">
        <f>_xlfn.CONCAT(Таблица2[[#This Row],[ABC]],Таблица2[[#This Row],[XYZ]])</f>
        <v>AZ</v>
      </c>
    </row>
    <row r="189" spans="1:5" x14ac:dyDescent="0.25">
      <c r="A189">
        <v>164</v>
      </c>
      <c r="B189" t="str">
        <f>ABC!B194</f>
        <v>JUMBO STORAGE BAG SUKI</v>
      </c>
      <c r="C189" t="str">
        <f>ABC!F194</f>
        <v>A</v>
      </c>
      <c r="D189" t="str">
        <f>IFERROR(VLOOKUP(B189,XYZ!A188:O1832,15,FALSE),"Z")</f>
        <v>Z</v>
      </c>
      <c r="E189" t="str">
        <f>_xlfn.CONCAT(Таблица2[[#This Row],[ABC]],Таблица2[[#This Row],[XYZ]])</f>
        <v>AZ</v>
      </c>
    </row>
    <row r="190" spans="1:5" x14ac:dyDescent="0.25">
      <c r="A190">
        <v>165</v>
      </c>
      <c r="B190" t="str">
        <f>ABC!B195</f>
        <v xml:space="preserve">TABLECLOTH RED APPLES DESIGN </v>
      </c>
      <c r="C190" t="str">
        <f>ABC!F195</f>
        <v>A</v>
      </c>
      <c r="D190" t="str">
        <f>IFERROR(VLOOKUP(B190,XYZ!A189:O1833,15,FALSE),"Z")</f>
        <v>Z</v>
      </c>
      <c r="E190" t="str">
        <f>_xlfn.CONCAT(Таблица2[[#This Row],[ABC]],Таблица2[[#This Row],[XYZ]])</f>
        <v>AZ</v>
      </c>
    </row>
    <row r="191" spans="1:5" x14ac:dyDescent="0.25">
      <c r="A191">
        <v>166</v>
      </c>
      <c r="B191" t="str">
        <f>ABC!B196</f>
        <v>JAM JAR WITH PINK LID</v>
      </c>
      <c r="C191" t="str">
        <f>ABC!F196</f>
        <v>A</v>
      </c>
      <c r="D191" t="str">
        <f>IFERROR(VLOOKUP(B191,XYZ!A190:O1834,15,FALSE),"Z")</f>
        <v>Z</v>
      </c>
      <c r="E191" t="str">
        <f>_xlfn.CONCAT(Таблица2[[#This Row],[ABC]],Таблица2[[#This Row],[XYZ]])</f>
        <v>AZ</v>
      </c>
    </row>
    <row r="192" spans="1:5" x14ac:dyDescent="0.25">
      <c r="A192">
        <v>167</v>
      </c>
      <c r="B192" t="str">
        <f>ABC!B197</f>
        <v>PAPER BUNTING RETROSPOT</v>
      </c>
      <c r="C192" t="str">
        <f>ABC!F197</f>
        <v>A</v>
      </c>
      <c r="D192" t="str">
        <f>IFERROR(VLOOKUP(B192,XYZ!A191:O1835,15,FALSE),"Z")</f>
        <v>Z</v>
      </c>
      <c r="E192" t="str">
        <f>_xlfn.CONCAT(Таблица2[[#This Row],[ABC]],Таблица2[[#This Row],[XYZ]])</f>
        <v>AZ</v>
      </c>
    </row>
    <row r="193" spans="1:5" x14ac:dyDescent="0.25">
      <c r="A193">
        <v>168</v>
      </c>
      <c r="B193" t="str">
        <f>ABC!B198</f>
        <v>DOORMAT RESPECTABLE HOUSE</v>
      </c>
      <c r="C193" t="str">
        <f>ABC!F198</f>
        <v>A</v>
      </c>
      <c r="D193" t="str">
        <f>IFERROR(VLOOKUP(B193,XYZ!A192:O1836,15,FALSE),"Z")</f>
        <v>Y</v>
      </c>
      <c r="E193" t="str">
        <f>_xlfn.CONCAT(Таблица2[[#This Row],[ABC]],Таблица2[[#This Row],[XYZ]])</f>
        <v>AY</v>
      </c>
    </row>
    <row r="194" spans="1:5" x14ac:dyDescent="0.25">
      <c r="A194">
        <v>169</v>
      </c>
      <c r="B194" t="str">
        <f>ABC!B199</f>
        <v>SET OF 6 TEA TIME BAKING CASES</v>
      </c>
      <c r="C194" t="str">
        <f>ABC!F199</f>
        <v>A</v>
      </c>
      <c r="D194" t="str">
        <f>IFERROR(VLOOKUP(B194,XYZ!A193:O1837,15,FALSE),"Z")</f>
        <v>Z</v>
      </c>
      <c r="E194" t="str">
        <f>_xlfn.CONCAT(Таблица2[[#This Row],[ABC]],Таблица2[[#This Row],[XYZ]])</f>
        <v>AZ</v>
      </c>
    </row>
    <row r="195" spans="1:5" x14ac:dyDescent="0.25">
      <c r="A195">
        <v>170</v>
      </c>
      <c r="B195" t="str">
        <f>ABC!B200</f>
        <v>TRADITIONAL KNITTING NANCY</v>
      </c>
      <c r="C195" t="str">
        <f>ABC!F200</f>
        <v>A</v>
      </c>
      <c r="D195" t="str">
        <f>IFERROR(VLOOKUP(B195,XYZ!A194:O1838,15,FALSE),"Z")</f>
        <v>Z</v>
      </c>
      <c r="E195" t="str">
        <f>_xlfn.CONCAT(Таблица2[[#This Row],[ABC]],Таблица2[[#This Row],[XYZ]])</f>
        <v>AZ</v>
      </c>
    </row>
    <row r="196" spans="1:5" x14ac:dyDescent="0.25">
      <c r="A196">
        <v>171</v>
      </c>
      <c r="B196" t="str">
        <f>ABC!B201</f>
        <v>ASSORTED COLOUR MINI CASES</v>
      </c>
      <c r="C196" t="str">
        <f>ABC!F201</f>
        <v>A</v>
      </c>
      <c r="D196" t="str">
        <f>IFERROR(VLOOKUP(B196,XYZ!A195:O1839,15,FALSE),"Z")</f>
        <v>Z</v>
      </c>
      <c r="E196" t="str">
        <f>_xlfn.CONCAT(Таблица2[[#This Row],[ABC]],Таблица2[[#This Row],[XYZ]])</f>
        <v>AZ</v>
      </c>
    </row>
    <row r="197" spans="1:5" x14ac:dyDescent="0.25">
      <c r="A197">
        <v>172</v>
      </c>
      <c r="B197" t="str">
        <f>ABC!B202</f>
        <v>POLKADOT PEN</v>
      </c>
      <c r="C197" t="str">
        <f>ABC!F202</f>
        <v>A</v>
      </c>
      <c r="D197" t="str">
        <f>IFERROR(VLOOKUP(B197,XYZ!A196:O1840,15,FALSE),"Z")</f>
        <v>Z</v>
      </c>
      <c r="E197" t="str">
        <f>_xlfn.CONCAT(Таблица2[[#This Row],[ABC]],Таблица2[[#This Row],[XYZ]])</f>
        <v>AZ</v>
      </c>
    </row>
    <row r="198" spans="1:5" x14ac:dyDescent="0.25">
      <c r="A198">
        <v>173</v>
      </c>
      <c r="B198" t="str">
        <f>ABC!B203</f>
        <v>PACK OF 20 NAPKINS RED APPLES</v>
      </c>
      <c r="C198" t="str">
        <f>ABC!F203</f>
        <v>A</v>
      </c>
      <c r="D198" t="str">
        <f>IFERROR(VLOOKUP(B198,XYZ!A197:O1841,15,FALSE),"Z")</f>
        <v>Z</v>
      </c>
      <c r="E198" t="str">
        <f>_xlfn.CONCAT(Таблица2[[#This Row],[ABC]],Таблица2[[#This Row],[XYZ]])</f>
        <v>AZ</v>
      </c>
    </row>
    <row r="199" spans="1:5" x14ac:dyDescent="0.25">
      <c r="A199">
        <v>174</v>
      </c>
      <c r="B199" t="str">
        <f>ABC!B204</f>
        <v>SET 3 PAPER VINTAGE CHICK PAPER EGG</v>
      </c>
      <c r="C199" t="str">
        <f>ABC!F204</f>
        <v>A</v>
      </c>
      <c r="D199" t="str">
        <f>IFERROR(VLOOKUP(B199,XYZ!A198:O1842,15,FALSE),"Z")</f>
        <v>Z</v>
      </c>
      <c r="E199" t="str">
        <f>_xlfn.CONCAT(Таблица2[[#This Row],[ABC]],Таблица2[[#This Row],[XYZ]])</f>
        <v>AZ</v>
      </c>
    </row>
    <row r="200" spans="1:5" x14ac:dyDescent="0.25">
      <c r="A200">
        <v>175</v>
      </c>
      <c r="B200" t="str">
        <f>ABC!B205</f>
        <v>PINK OWL SOFT TOY</v>
      </c>
      <c r="C200" t="str">
        <f>ABC!F205</f>
        <v>A</v>
      </c>
      <c r="D200" t="str">
        <f>IFERROR(VLOOKUP(B200,XYZ!A199:O1843,15,FALSE),"Z")</f>
        <v>Z</v>
      </c>
      <c r="E200" t="str">
        <f>_xlfn.CONCAT(Таблица2[[#This Row],[ABC]],Таблица2[[#This Row],[XYZ]])</f>
        <v>AZ</v>
      </c>
    </row>
    <row r="201" spans="1:5" x14ac:dyDescent="0.25">
      <c r="A201">
        <v>176</v>
      </c>
      <c r="B201" t="str">
        <f>ABC!B206</f>
        <v>CHILDRENS CUTLERY POLKADOT PINK</v>
      </c>
      <c r="C201" t="str">
        <f>ABC!F206</f>
        <v>A</v>
      </c>
      <c r="D201" t="str">
        <f>IFERROR(VLOOKUP(B201,XYZ!A200:O1844,15,FALSE),"Z")</f>
        <v>Z</v>
      </c>
      <c r="E201" t="str">
        <f>_xlfn.CONCAT(Таблица2[[#This Row],[ABC]],Таблица2[[#This Row],[XYZ]])</f>
        <v>AZ</v>
      </c>
    </row>
    <row r="202" spans="1:5" x14ac:dyDescent="0.25">
      <c r="A202">
        <v>177</v>
      </c>
      <c r="B202" t="str">
        <f>ABC!B207</f>
        <v>MEMO BOARD RETROSPOT  DESIGN</v>
      </c>
      <c r="C202" t="str">
        <f>ABC!F207</f>
        <v>A</v>
      </c>
      <c r="D202" t="str">
        <f>IFERROR(VLOOKUP(B202,XYZ!A201:O1845,15,FALSE),"Z")</f>
        <v>Z</v>
      </c>
      <c r="E202" t="str">
        <f>_xlfn.CONCAT(Таблица2[[#This Row],[ABC]],Таблица2[[#This Row],[XYZ]])</f>
        <v>AZ</v>
      </c>
    </row>
    <row r="203" spans="1:5" x14ac:dyDescent="0.25">
      <c r="A203">
        <v>178</v>
      </c>
      <c r="B203" t="str">
        <f>ABC!B208</f>
        <v>RECYCLED ACAPULCO MAT LAVENDER</v>
      </c>
      <c r="C203" t="str">
        <f>ABC!F208</f>
        <v>A</v>
      </c>
      <c r="D203" t="str">
        <f>IFERROR(VLOOKUP(B203,XYZ!A202:O1846,15,FALSE),"Z")</f>
        <v>Z</v>
      </c>
      <c r="E203" t="str">
        <f>_xlfn.CONCAT(Таблица2[[#This Row],[ABC]],Таблица2[[#This Row],[XYZ]])</f>
        <v>AZ</v>
      </c>
    </row>
    <row r="204" spans="1:5" x14ac:dyDescent="0.25">
      <c r="A204">
        <v>179</v>
      </c>
      <c r="B204" t="str">
        <f>ABC!B209</f>
        <v xml:space="preserve">ROSE COTTAGE KEEPSAKE BOX </v>
      </c>
      <c r="C204" t="str">
        <f>ABC!F209</f>
        <v>A</v>
      </c>
      <c r="D204" t="str">
        <f>IFERROR(VLOOKUP(B204,XYZ!A203:O1847,15,FALSE),"Z")</f>
        <v>Z</v>
      </c>
      <c r="E204" t="str">
        <f>_xlfn.CONCAT(Таблица2[[#This Row],[ABC]],Таблица2[[#This Row],[XYZ]])</f>
        <v>AZ</v>
      </c>
    </row>
    <row r="205" spans="1:5" x14ac:dyDescent="0.25">
      <c r="A205">
        <v>180</v>
      </c>
      <c r="B205" t="str">
        <f>ABC!B210</f>
        <v>SET OF 5 MINI GROCERY MAGNETS</v>
      </c>
      <c r="C205" t="str">
        <f>ABC!F210</f>
        <v>A</v>
      </c>
      <c r="D205" t="str">
        <f>IFERROR(VLOOKUP(B205,XYZ!A204:O1848,15,FALSE),"Z")</f>
        <v>Z</v>
      </c>
      <c r="E205" t="str">
        <f>_xlfn.CONCAT(Таблица2[[#This Row],[ABC]],Таблица2[[#This Row],[XYZ]])</f>
        <v>AZ</v>
      </c>
    </row>
    <row r="206" spans="1:5" x14ac:dyDescent="0.25">
      <c r="A206">
        <v>181</v>
      </c>
      <c r="B206" t="str">
        <f>ABC!B211</f>
        <v>SCANDINAVIAN REDS RIBBONS</v>
      </c>
      <c r="C206" t="str">
        <f>ABC!F211</f>
        <v>A</v>
      </c>
      <c r="D206" t="str">
        <f>IFERROR(VLOOKUP(B206,XYZ!A205:O1849,15,FALSE),"Z")</f>
        <v>Z</v>
      </c>
      <c r="E206" t="str">
        <f>_xlfn.CONCAT(Таблица2[[#This Row],[ABC]],Таблица2[[#This Row],[XYZ]])</f>
        <v>AZ</v>
      </c>
    </row>
    <row r="207" spans="1:5" x14ac:dyDescent="0.25">
      <c r="A207">
        <v>182</v>
      </c>
      <c r="B207" t="str">
        <f>ABC!B212</f>
        <v>RED RETROSPOT PEG BAG</v>
      </c>
      <c r="C207" t="str">
        <f>ABC!F212</f>
        <v>A</v>
      </c>
      <c r="D207" t="str">
        <f>IFERROR(VLOOKUP(B207,XYZ!A206:O1850,15,FALSE),"Z")</f>
        <v>Z</v>
      </c>
      <c r="E207" t="str">
        <f>_xlfn.CONCAT(Таблица2[[#This Row],[ABC]],Таблица2[[#This Row],[XYZ]])</f>
        <v>AZ</v>
      </c>
    </row>
    <row r="208" spans="1:5" x14ac:dyDescent="0.25">
      <c r="A208">
        <v>183</v>
      </c>
      <c r="B208" t="str">
        <f>ABC!B213</f>
        <v>COTTON APRON PANTRY DESIGN</v>
      </c>
      <c r="C208" t="str">
        <f>ABC!F213</f>
        <v>A</v>
      </c>
      <c r="D208" t="str">
        <f>IFERROR(VLOOKUP(B208,XYZ!A207:O1851,15,FALSE),"Z")</f>
        <v>Z</v>
      </c>
      <c r="E208" t="str">
        <f>_xlfn.CONCAT(Таблица2[[#This Row],[ABC]],Таблица2[[#This Row],[XYZ]])</f>
        <v>AZ</v>
      </c>
    </row>
    <row r="209" spans="1:5" x14ac:dyDescent="0.25">
      <c r="A209">
        <v>184</v>
      </c>
      <c r="B209" t="str">
        <f>ABC!B214</f>
        <v>WOODLAND DESIGN  COTTON TOTE BAG</v>
      </c>
      <c r="C209" t="str">
        <f>ABC!F214</f>
        <v>A</v>
      </c>
      <c r="D209" t="str">
        <f>IFERROR(VLOOKUP(B209,XYZ!A208:O1852,15,FALSE),"Z")</f>
        <v>Z</v>
      </c>
      <c r="E209" t="str">
        <f>_xlfn.CONCAT(Таблица2[[#This Row],[ABC]],Таблица2[[#This Row],[XYZ]])</f>
        <v>AZ</v>
      </c>
    </row>
    <row r="210" spans="1:5" x14ac:dyDescent="0.25">
      <c r="A210">
        <v>185</v>
      </c>
      <c r="B210" t="str">
        <f>ABC!B215</f>
        <v>RED RETROSPOT BOWL</v>
      </c>
      <c r="C210" t="str">
        <f>ABC!F215</f>
        <v>A</v>
      </c>
      <c r="D210" t="str">
        <f>IFERROR(VLOOKUP(B210,XYZ!A209:O1853,15,FALSE),"Z")</f>
        <v>Z</v>
      </c>
      <c r="E210" t="str">
        <f>_xlfn.CONCAT(Таблица2[[#This Row],[ABC]],Таблица2[[#This Row],[XYZ]])</f>
        <v>AZ</v>
      </c>
    </row>
    <row r="211" spans="1:5" x14ac:dyDescent="0.25">
      <c r="A211">
        <v>186</v>
      </c>
      <c r="B211" t="str">
        <f>ABC!B216</f>
        <v>DOORMAT FANCY FONT HOME SWEET HOME</v>
      </c>
      <c r="C211" t="str">
        <f>ABC!F216</f>
        <v>A</v>
      </c>
      <c r="D211" t="str">
        <f>IFERROR(VLOOKUP(B211,XYZ!A210:O1854,15,FALSE),"Z")</f>
        <v>Y</v>
      </c>
      <c r="E211" t="str">
        <f>_xlfn.CONCAT(Таблица2[[#This Row],[ABC]],Таблица2[[#This Row],[XYZ]])</f>
        <v>AY</v>
      </c>
    </row>
    <row r="212" spans="1:5" x14ac:dyDescent="0.25">
      <c r="A212">
        <v>187</v>
      </c>
      <c r="B212" t="str">
        <f>ABC!B217</f>
        <v>CHILDRENS APRON APPLES DESIGN</v>
      </c>
      <c r="C212" t="str">
        <f>ABC!F217</f>
        <v>A</v>
      </c>
      <c r="D212" t="str">
        <f>IFERROR(VLOOKUP(B212,XYZ!A211:O1855,15,FALSE),"Z")</f>
        <v>Y</v>
      </c>
      <c r="E212" t="str">
        <f>_xlfn.CONCAT(Таблица2[[#This Row],[ABC]],Таблица2[[#This Row],[XYZ]])</f>
        <v>AY</v>
      </c>
    </row>
    <row r="213" spans="1:5" x14ac:dyDescent="0.25">
      <c r="A213">
        <v>188</v>
      </c>
      <c r="B213" t="str">
        <f>ABC!B218</f>
        <v>WOODEN PICTURE FRAME WHITE FINISH</v>
      </c>
      <c r="C213" t="str">
        <f>ABC!F218</f>
        <v>A</v>
      </c>
      <c r="D213" t="str">
        <f>IFERROR(VLOOKUP(B213,XYZ!A212:O1856,15,FALSE),"Z")</f>
        <v>Z</v>
      </c>
      <c r="E213" t="str">
        <f>_xlfn.CONCAT(Таблица2[[#This Row],[ABC]],Таблица2[[#This Row],[XYZ]])</f>
        <v>AZ</v>
      </c>
    </row>
    <row r="214" spans="1:5" x14ac:dyDescent="0.25">
      <c r="A214">
        <v>189</v>
      </c>
      <c r="B214" t="str">
        <f>ABC!B219</f>
        <v xml:space="preserve">WOODEN OWLS LIGHT GARLAND </v>
      </c>
      <c r="C214" t="str">
        <f>ABC!F219</f>
        <v>A</v>
      </c>
      <c r="D214" t="str">
        <f>IFERROR(VLOOKUP(B214,XYZ!A213:O1857,15,FALSE),"Z")</f>
        <v>Z</v>
      </c>
      <c r="E214" t="str">
        <f>_xlfn.CONCAT(Таблица2[[#This Row],[ABC]],Таблица2[[#This Row],[XYZ]])</f>
        <v>AZ</v>
      </c>
    </row>
    <row r="215" spans="1:5" x14ac:dyDescent="0.25">
      <c r="A215">
        <v>190</v>
      </c>
      <c r="B215" t="str">
        <f>ABC!B220</f>
        <v>SET OF 16 VINTAGE BLACK CUTLERY</v>
      </c>
      <c r="C215" t="str">
        <f>ABC!F220</f>
        <v>A</v>
      </c>
      <c r="D215" t="str">
        <f>IFERROR(VLOOKUP(B215,XYZ!A214:O1858,15,FALSE),"Z")</f>
        <v>Z</v>
      </c>
      <c r="E215" t="str">
        <f>_xlfn.CONCAT(Таблица2[[#This Row],[ABC]],Таблица2[[#This Row],[XYZ]])</f>
        <v>AZ</v>
      </c>
    </row>
    <row r="216" spans="1:5" x14ac:dyDescent="0.25">
      <c r="A216">
        <v>191</v>
      </c>
      <c r="B216" t="str">
        <f>ABC!B221</f>
        <v>SKETCHBOOK MAGNETIC SHOPPING LIST</v>
      </c>
      <c r="C216" t="str">
        <f>ABC!F221</f>
        <v>A</v>
      </c>
      <c r="D216" t="str">
        <f>IFERROR(VLOOKUP(B216,XYZ!A215:O1859,15,FALSE),"Z")</f>
        <v>Z</v>
      </c>
      <c r="E216" t="str">
        <f>_xlfn.CONCAT(Таблица2[[#This Row],[ABC]],Таблица2[[#This Row],[XYZ]])</f>
        <v>AZ</v>
      </c>
    </row>
    <row r="217" spans="1:5" x14ac:dyDescent="0.25">
      <c r="A217">
        <v>192</v>
      </c>
      <c r="B217" t="str">
        <f>ABC!B222</f>
        <v>36 PENCILS TUBE RED RETROSPOT</v>
      </c>
      <c r="C217" t="str">
        <f>ABC!F222</f>
        <v>A</v>
      </c>
      <c r="D217" t="str">
        <f>IFERROR(VLOOKUP(B217,XYZ!A216:O1860,15,FALSE),"Z")</f>
        <v>Z</v>
      </c>
      <c r="E217" t="str">
        <f>_xlfn.CONCAT(Таблица2[[#This Row],[ABC]],Таблица2[[#This Row],[XYZ]])</f>
        <v>AZ</v>
      </c>
    </row>
    <row r="218" spans="1:5" x14ac:dyDescent="0.25">
      <c r="A218">
        <v>193</v>
      </c>
      <c r="B218" t="str">
        <f>ABC!B223</f>
        <v>SET OF 6 HERB TINS SKETCHBOOK</v>
      </c>
      <c r="C218" t="str">
        <f>ABC!F223</f>
        <v>A</v>
      </c>
      <c r="D218" t="str">
        <f>IFERROR(VLOOKUP(B218,XYZ!A217:O1861,15,FALSE),"Z")</f>
        <v>Z</v>
      </c>
      <c r="E218" t="str">
        <f>_xlfn.CONCAT(Таблица2[[#This Row],[ABC]],Таблица2[[#This Row],[XYZ]])</f>
        <v>AZ</v>
      </c>
    </row>
    <row r="219" spans="1:5" x14ac:dyDescent="0.25">
      <c r="A219">
        <v>194</v>
      </c>
      <c r="B219" t="str">
        <f>ABC!B224</f>
        <v>WHITE SPOT BLUE CERAMIC DRAWER KNOB</v>
      </c>
      <c r="C219" t="str">
        <f>ABC!F224</f>
        <v>A</v>
      </c>
      <c r="D219" t="str">
        <f>IFERROR(VLOOKUP(B219,XYZ!A218:O1862,15,FALSE),"Z")</f>
        <v>Z</v>
      </c>
      <c r="E219" t="str">
        <f>_xlfn.CONCAT(Таблица2[[#This Row],[ABC]],Таблица2[[#This Row],[XYZ]])</f>
        <v>AZ</v>
      </c>
    </row>
    <row r="220" spans="1:5" x14ac:dyDescent="0.25">
      <c r="A220">
        <v>195</v>
      </c>
      <c r="B220" t="str">
        <f>ABC!B225</f>
        <v>SET OF SALT AND PEPPER TOADSTOOLS</v>
      </c>
      <c r="C220" t="str">
        <f>ABC!F225</f>
        <v>A</v>
      </c>
      <c r="D220" t="str">
        <f>IFERROR(VLOOKUP(B220,XYZ!A219:O1863,15,FALSE),"Z")</f>
        <v>Z</v>
      </c>
      <c r="E220" t="str">
        <f>_xlfn.CONCAT(Таблица2[[#This Row],[ABC]],Таблица2[[#This Row],[XYZ]])</f>
        <v>AZ</v>
      </c>
    </row>
    <row r="221" spans="1:5" x14ac:dyDescent="0.25">
      <c r="A221">
        <v>196</v>
      </c>
      <c r="B221" t="str">
        <f>ABC!B226</f>
        <v>SET OF 4 JAM JAR MAGNETS</v>
      </c>
      <c r="C221" t="str">
        <f>ABC!F226</f>
        <v>A</v>
      </c>
      <c r="D221" t="str">
        <f>IFERROR(VLOOKUP(B221,XYZ!A220:O1864,15,FALSE),"Z")</f>
        <v>Z</v>
      </c>
      <c r="E221" t="str">
        <f>_xlfn.CONCAT(Таблица2[[#This Row],[ABC]],Таблица2[[#This Row],[XYZ]])</f>
        <v>AZ</v>
      </c>
    </row>
    <row r="222" spans="1:5" x14ac:dyDescent="0.25">
      <c r="A222">
        <v>197</v>
      </c>
      <c r="B222" t="str">
        <f>ABC!B227</f>
        <v>CHARLOTTE BAG SUKI DESIGN</v>
      </c>
      <c r="C222" t="str">
        <f>ABC!F227</f>
        <v>A</v>
      </c>
      <c r="D222" t="str">
        <f>IFERROR(VLOOKUP(B222,XYZ!A221:O1865,15,FALSE),"Z")</f>
        <v>Z</v>
      </c>
      <c r="E222" t="str">
        <f>_xlfn.CONCAT(Таблица2[[#This Row],[ABC]],Таблица2[[#This Row],[XYZ]])</f>
        <v>AZ</v>
      </c>
    </row>
    <row r="223" spans="1:5" x14ac:dyDescent="0.25">
      <c r="A223">
        <v>198</v>
      </c>
      <c r="B223" t="str">
        <f>ABC!B228</f>
        <v xml:space="preserve">DOORMAT AIRMAIL </v>
      </c>
      <c r="C223" t="str">
        <f>ABC!F228</f>
        <v>A</v>
      </c>
      <c r="D223" t="str">
        <f>IFERROR(VLOOKUP(B223,XYZ!A222:O1866,15,FALSE),"Z")</f>
        <v>Z</v>
      </c>
      <c r="E223" t="str">
        <f>_xlfn.CONCAT(Таблица2[[#This Row],[ABC]],Таблица2[[#This Row],[XYZ]])</f>
        <v>AZ</v>
      </c>
    </row>
    <row r="224" spans="1:5" x14ac:dyDescent="0.25">
      <c r="A224">
        <v>199</v>
      </c>
      <c r="B224" t="str">
        <f>ABC!B229</f>
        <v xml:space="preserve">SET OF 4 KNICK KNACK TINS LONDON </v>
      </c>
      <c r="C224" t="str">
        <f>ABC!F229</f>
        <v>A</v>
      </c>
      <c r="D224" t="str">
        <f>IFERROR(VLOOKUP(B224,XYZ!A223:O1867,15,FALSE),"Z")</f>
        <v>Z</v>
      </c>
      <c r="E224" t="str">
        <f>_xlfn.CONCAT(Таблица2[[#This Row],[ABC]],Таблица2[[#This Row],[XYZ]])</f>
        <v>AZ</v>
      </c>
    </row>
    <row r="225" spans="1:5" x14ac:dyDescent="0.25">
      <c r="A225">
        <v>200</v>
      </c>
      <c r="B225" t="str">
        <f>ABC!B230</f>
        <v>CERAMIC CAKE BOWL + HANGING CAKES</v>
      </c>
      <c r="C225" t="str">
        <f>ABC!F230</f>
        <v>A</v>
      </c>
      <c r="D225" t="str">
        <f>IFERROR(VLOOKUP(B225,XYZ!A224:O1868,15,FALSE),"Z")</f>
        <v>Z</v>
      </c>
      <c r="E225" t="str">
        <f>_xlfn.CONCAT(Таблица2[[#This Row],[ABC]],Таблица2[[#This Row],[XYZ]])</f>
        <v>AZ</v>
      </c>
    </row>
    <row r="226" spans="1:5" x14ac:dyDescent="0.25">
      <c r="A226">
        <v>201</v>
      </c>
      <c r="B226" t="str">
        <f>ABC!B231</f>
        <v>ALARM CLOCK BAKELIKE ORANGE</v>
      </c>
      <c r="C226" t="str">
        <f>ABC!F231</f>
        <v>A</v>
      </c>
      <c r="D226" t="str">
        <f>IFERROR(VLOOKUP(B226,XYZ!A225:O1869,15,FALSE),"Z")</f>
        <v>Z</v>
      </c>
      <c r="E226" t="str">
        <f>_xlfn.CONCAT(Таблица2[[#This Row],[ABC]],Таблица2[[#This Row],[XYZ]])</f>
        <v>AZ</v>
      </c>
    </row>
    <row r="227" spans="1:5" x14ac:dyDescent="0.25">
      <c r="A227">
        <v>202</v>
      </c>
      <c r="B227" t="str">
        <f>ABC!B232</f>
        <v>RAIN PONCHO RETROSPOT</v>
      </c>
      <c r="C227" t="str">
        <f>ABC!F232</f>
        <v>A</v>
      </c>
      <c r="D227" t="str">
        <f>IFERROR(VLOOKUP(B227,XYZ!A226:O1870,15,FALSE),"Z")</f>
        <v>Z</v>
      </c>
      <c r="E227" t="str">
        <f>_xlfn.CONCAT(Таблица2[[#This Row],[ABC]],Таблица2[[#This Row],[XYZ]])</f>
        <v>AZ</v>
      </c>
    </row>
    <row r="228" spans="1:5" x14ac:dyDescent="0.25">
      <c r="A228">
        <v>203</v>
      </c>
      <c r="B228" t="str">
        <f>ABC!B233</f>
        <v>PANTRY WASHING UP BRUSH</v>
      </c>
      <c r="C228" t="str">
        <f>ABC!F233</f>
        <v>A</v>
      </c>
      <c r="D228" t="str">
        <f>IFERROR(VLOOKUP(B228,XYZ!A227:O1871,15,FALSE),"Z")</f>
        <v>Z</v>
      </c>
      <c r="E228" t="str">
        <f>_xlfn.CONCAT(Таблица2[[#This Row],[ABC]],Таблица2[[#This Row],[XYZ]])</f>
        <v>AZ</v>
      </c>
    </row>
    <row r="229" spans="1:5" x14ac:dyDescent="0.25">
      <c r="A229">
        <v>204</v>
      </c>
      <c r="B229" t="str">
        <f>ABC!B234</f>
        <v xml:space="preserve">PINK  POLKADOT PLATE </v>
      </c>
      <c r="C229" t="str">
        <f>ABC!F234</f>
        <v>A</v>
      </c>
      <c r="D229" t="str">
        <f>IFERROR(VLOOKUP(B229,XYZ!A228:O1872,15,FALSE),"Z")</f>
        <v>Z</v>
      </c>
      <c r="E229" t="str">
        <f>_xlfn.CONCAT(Таблица2[[#This Row],[ABC]],Таблица2[[#This Row],[XYZ]])</f>
        <v>AZ</v>
      </c>
    </row>
    <row r="230" spans="1:5" x14ac:dyDescent="0.25">
      <c r="A230">
        <v>205</v>
      </c>
      <c r="B230" t="str">
        <f>ABC!B235</f>
        <v>FRYING PAN PINK POLKADOT</v>
      </c>
      <c r="C230" t="str">
        <f>ABC!F235</f>
        <v>A</v>
      </c>
      <c r="D230" t="str">
        <f>IFERROR(VLOOKUP(B230,XYZ!A229:O1873,15,FALSE),"Z")</f>
        <v>Z</v>
      </c>
      <c r="E230" t="str">
        <f>_xlfn.CONCAT(Таблица2[[#This Row],[ABC]],Таблица2[[#This Row],[XYZ]])</f>
        <v>AZ</v>
      </c>
    </row>
    <row r="231" spans="1:5" x14ac:dyDescent="0.25">
      <c r="A231">
        <v>206</v>
      </c>
      <c r="B231" t="str">
        <f>ABC!B236</f>
        <v>GLASS  BEURRE DISH</v>
      </c>
      <c r="C231" t="str">
        <f>ABC!F236</f>
        <v>A</v>
      </c>
      <c r="D231" t="str">
        <f>IFERROR(VLOOKUP(B231,XYZ!A230:O1874,15,FALSE),"Z")</f>
        <v>Z</v>
      </c>
      <c r="E231" t="str">
        <f>_xlfn.CONCAT(Таблица2[[#This Row],[ABC]],Таблица2[[#This Row],[XYZ]])</f>
        <v>AZ</v>
      </c>
    </row>
    <row r="232" spans="1:5" x14ac:dyDescent="0.25">
      <c r="A232">
        <v>207</v>
      </c>
      <c r="B232" t="str">
        <f>ABC!B237</f>
        <v>SPACEBOY MINI BACKPACK</v>
      </c>
      <c r="C232" t="str">
        <f>ABC!F237</f>
        <v>A</v>
      </c>
      <c r="D232" t="str">
        <f>IFERROR(VLOOKUP(B232,XYZ!A231:O1875,15,FALSE),"Z")</f>
        <v>Z</v>
      </c>
      <c r="E232" t="str">
        <f>_xlfn.CONCAT(Таблица2[[#This Row],[ABC]],Таблица2[[#This Row],[XYZ]])</f>
        <v>AZ</v>
      </c>
    </row>
    <row r="233" spans="1:5" x14ac:dyDescent="0.25">
      <c r="A233">
        <v>208</v>
      </c>
      <c r="B233" t="str">
        <f>ABC!B238</f>
        <v>SPACEBOY CHILDRENS CUP</v>
      </c>
      <c r="C233" t="str">
        <f>ABC!F238</f>
        <v>A</v>
      </c>
      <c r="D233" t="str">
        <f>IFERROR(VLOOKUP(B233,XYZ!A232:O1876,15,FALSE),"Z")</f>
        <v>Z</v>
      </c>
      <c r="E233" t="str">
        <f>_xlfn.CONCAT(Таблица2[[#This Row],[ABC]],Таблица2[[#This Row],[XYZ]])</f>
        <v>AZ</v>
      </c>
    </row>
    <row r="234" spans="1:5" x14ac:dyDescent="0.25">
      <c r="A234">
        <v>209</v>
      </c>
      <c r="B234" t="str">
        <f>ABC!B239</f>
        <v>SPACEBOY CHILDRENS BOWL</v>
      </c>
      <c r="C234" t="str">
        <f>ABC!F239</f>
        <v>A</v>
      </c>
      <c r="D234" t="str">
        <f>IFERROR(VLOOKUP(B234,XYZ!A233:O1877,15,FALSE),"Z")</f>
        <v>Z</v>
      </c>
      <c r="E234" t="str">
        <f>_xlfn.CONCAT(Таблица2[[#This Row],[ABC]],Таблица2[[#This Row],[XYZ]])</f>
        <v>AZ</v>
      </c>
    </row>
    <row r="235" spans="1:5" x14ac:dyDescent="0.25">
      <c r="A235">
        <v>210</v>
      </c>
      <c r="B235" t="str">
        <f>ABC!B240</f>
        <v>ALARM CLOCK BAKELIKE IVORY</v>
      </c>
      <c r="C235" t="str">
        <f>ABC!F240</f>
        <v>A</v>
      </c>
      <c r="D235" t="str">
        <f>IFERROR(VLOOKUP(B235,XYZ!A234:O1878,15,FALSE),"Z")</f>
        <v>Z</v>
      </c>
      <c r="E235" t="str">
        <f>_xlfn.CONCAT(Таблица2[[#This Row],[ABC]],Таблица2[[#This Row],[XYZ]])</f>
        <v>AZ</v>
      </c>
    </row>
    <row r="236" spans="1:5" x14ac:dyDescent="0.25">
      <c r="A236">
        <v>211</v>
      </c>
      <c r="B236" t="str">
        <f>ABC!B241</f>
        <v>RED SPOT CERAMIC DRAWER KNOB</v>
      </c>
      <c r="C236" t="str">
        <f>ABC!F241</f>
        <v>A</v>
      </c>
      <c r="D236" t="str">
        <f>IFERROR(VLOOKUP(B236,XYZ!A235:O1879,15,FALSE),"Z")</f>
        <v>Z</v>
      </c>
      <c r="E236" t="str">
        <f>_xlfn.CONCAT(Таблица2[[#This Row],[ABC]],Таблица2[[#This Row],[XYZ]])</f>
        <v>AZ</v>
      </c>
    </row>
    <row r="237" spans="1:5" x14ac:dyDescent="0.25">
      <c r="A237">
        <v>212</v>
      </c>
      <c r="B237" t="str">
        <f>ABC!B242</f>
        <v>CREAM CUPID HEARTS COAT HANGER</v>
      </c>
      <c r="C237" t="str">
        <f>ABC!F242</f>
        <v>A</v>
      </c>
      <c r="D237" t="str">
        <f>IFERROR(VLOOKUP(B237,XYZ!A236:O1880,15,FALSE),"Z")</f>
        <v>Z</v>
      </c>
      <c r="E237" t="str">
        <f>_xlfn.CONCAT(Таблица2[[#This Row],[ABC]],Таблица2[[#This Row],[XYZ]])</f>
        <v>AZ</v>
      </c>
    </row>
    <row r="238" spans="1:5" x14ac:dyDescent="0.25">
      <c r="A238">
        <v>213</v>
      </c>
      <c r="B238" t="str">
        <f>ABC!B243</f>
        <v>CAKE STAND WHITE TWO TIER LACE</v>
      </c>
      <c r="C238" t="str">
        <f>ABC!F243</f>
        <v>A</v>
      </c>
      <c r="D238" t="str">
        <f>IFERROR(VLOOKUP(B238,XYZ!A237:O1881,15,FALSE),"Z")</f>
        <v>Z</v>
      </c>
      <c r="E238" t="str">
        <f>_xlfn.CONCAT(Таблица2[[#This Row],[ABC]],Таблица2[[#This Row],[XYZ]])</f>
        <v>AZ</v>
      </c>
    </row>
    <row r="239" spans="1:5" x14ac:dyDescent="0.25">
      <c r="A239">
        <v>214</v>
      </c>
      <c r="B239" t="str">
        <f>ABC!B244</f>
        <v>CABIN BAG VINTAGE RETROSPOT</v>
      </c>
      <c r="C239" t="str">
        <f>ABC!F244</f>
        <v>A</v>
      </c>
      <c r="D239" t="str">
        <f>IFERROR(VLOOKUP(B239,XYZ!A238:O1882,15,FALSE),"Z")</f>
        <v>Z</v>
      </c>
      <c r="E239" t="str">
        <f>_xlfn.CONCAT(Таблица2[[#This Row],[ABC]],Таблица2[[#This Row],[XYZ]])</f>
        <v>AZ</v>
      </c>
    </row>
    <row r="240" spans="1:5" x14ac:dyDescent="0.25">
      <c r="A240">
        <v>215</v>
      </c>
      <c r="B240" t="str">
        <f>ABC!B245</f>
        <v>JUMBO BAG OWLS</v>
      </c>
      <c r="C240" t="str">
        <f>ABC!F245</f>
        <v>A</v>
      </c>
      <c r="D240" t="str">
        <f>IFERROR(VLOOKUP(B240,XYZ!A239:O1883,15,FALSE),"Z")</f>
        <v>Z</v>
      </c>
      <c r="E240" t="str">
        <f>_xlfn.CONCAT(Таблица2[[#This Row],[ABC]],Таблица2[[#This Row],[XYZ]])</f>
        <v>AZ</v>
      </c>
    </row>
    <row r="241" spans="1:5" x14ac:dyDescent="0.25">
      <c r="A241">
        <v>216</v>
      </c>
      <c r="B241" t="str">
        <f>ABC!B246</f>
        <v xml:space="preserve">PINK  HEART SHAPE LOVE BUCKET </v>
      </c>
      <c r="C241" t="str">
        <f>ABC!F246</f>
        <v>A</v>
      </c>
      <c r="D241" t="str">
        <f>IFERROR(VLOOKUP(B241,XYZ!A240:O1884,15,FALSE),"Z")</f>
        <v>Z</v>
      </c>
      <c r="E241" t="str">
        <f>_xlfn.CONCAT(Таблица2[[#This Row],[ABC]],Таблица2[[#This Row],[XYZ]])</f>
        <v>AZ</v>
      </c>
    </row>
    <row r="242" spans="1:5" x14ac:dyDescent="0.25">
      <c r="A242">
        <v>217</v>
      </c>
      <c r="B242" t="str">
        <f>ABC!B247</f>
        <v xml:space="preserve">CHOCOLATE BOX RIBBONS </v>
      </c>
      <c r="C242" t="str">
        <f>ABC!F247</f>
        <v>A</v>
      </c>
      <c r="D242" t="str">
        <f>IFERROR(VLOOKUP(B242,XYZ!A241:O1885,15,FALSE),"Z")</f>
        <v>Z</v>
      </c>
      <c r="E242" t="str">
        <f>_xlfn.CONCAT(Таблица2[[#This Row],[ABC]],Таблица2[[#This Row],[XYZ]])</f>
        <v>AZ</v>
      </c>
    </row>
    <row r="243" spans="1:5" x14ac:dyDescent="0.25">
      <c r="A243">
        <v>218</v>
      </c>
      <c r="B243" t="str">
        <f>ABC!B248</f>
        <v>HAND WARMER RED RETROSPOT</v>
      </c>
      <c r="C243" t="str">
        <f>ABC!F248</f>
        <v>A</v>
      </c>
      <c r="D243" t="str">
        <f>IFERROR(VLOOKUP(B243,XYZ!A242:O1886,15,FALSE),"Z")</f>
        <v>Z</v>
      </c>
      <c r="E243" t="str">
        <f>_xlfn.CONCAT(Таблица2[[#This Row],[ABC]],Таблица2[[#This Row],[XYZ]])</f>
        <v>AZ</v>
      </c>
    </row>
    <row r="244" spans="1:5" x14ac:dyDescent="0.25">
      <c r="A244">
        <v>219</v>
      </c>
      <c r="B244" t="str">
        <f>ABC!B249</f>
        <v xml:space="preserve">DOUGHNUT LIP GLOSS </v>
      </c>
      <c r="C244" t="str">
        <f>ABC!F249</f>
        <v>A</v>
      </c>
      <c r="D244" t="str">
        <f>IFERROR(VLOOKUP(B244,XYZ!A243:O1887,15,FALSE),"Z")</f>
        <v>Y</v>
      </c>
      <c r="E244" t="str">
        <f>_xlfn.CONCAT(Таблица2[[#This Row],[ABC]],Таблица2[[#This Row],[XYZ]])</f>
        <v>AY</v>
      </c>
    </row>
    <row r="245" spans="1:5" x14ac:dyDescent="0.25">
      <c r="A245">
        <v>220</v>
      </c>
      <c r="B245" t="str">
        <f>ABC!B250</f>
        <v>10 COLOUR SPACEBOY PEN</v>
      </c>
      <c r="C245" t="str">
        <f>ABC!F250</f>
        <v>A</v>
      </c>
      <c r="D245" t="str">
        <f>IFERROR(VLOOKUP(B245,XYZ!A244:O1888,15,FALSE),"Z")</f>
        <v>Z</v>
      </c>
      <c r="E245" t="str">
        <f>_xlfn.CONCAT(Таблица2[[#This Row],[ABC]],Таблица2[[#This Row],[XYZ]])</f>
        <v>AZ</v>
      </c>
    </row>
    <row r="246" spans="1:5" x14ac:dyDescent="0.25">
      <c r="A246">
        <v>221</v>
      </c>
      <c r="B246" t="str">
        <f>ABC!B251</f>
        <v>BLUE SPOT CERAMIC DRAWER KNOB</v>
      </c>
      <c r="C246" t="str">
        <f>ABC!F251</f>
        <v>A</v>
      </c>
      <c r="D246" t="str">
        <f>IFERROR(VLOOKUP(B246,XYZ!A245:O1889,15,FALSE),"Z")</f>
        <v>Z</v>
      </c>
      <c r="E246" t="str">
        <f>_xlfn.CONCAT(Таблица2[[#This Row],[ABC]],Таблица2[[#This Row],[XYZ]])</f>
        <v>AZ</v>
      </c>
    </row>
    <row r="247" spans="1:5" x14ac:dyDescent="0.25">
      <c r="A247">
        <v>222</v>
      </c>
      <c r="B247" t="str">
        <f>ABC!B252</f>
        <v>TOADSTOOL MONEY BOX</v>
      </c>
      <c r="C247" t="str">
        <f>ABC!F252</f>
        <v>A</v>
      </c>
      <c r="D247" t="str">
        <f>IFERROR(VLOOKUP(B247,XYZ!A246:O1890,15,FALSE),"Z")</f>
        <v>Z</v>
      </c>
      <c r="E247" t="str">
        <f>_xlfn.CONCAT(Таблица2[[#This Row],[ABC]],Таблица2[[#This Row],[XYZ]])</f>
        <v>AZ</v>
      </c>
    </row>
    <row r="248" spans="1:5" x14ac:dyDescent="0.25">
      <c r="A248">
        <v>223</v>
      </c>
      <c r="B248" t="str">
        <f>ABC!B253</f>
        <v>JUMBO BAG PINK VINTAGE PAISLEY</v>
      </c>
      <c r="C248" t="str">
        <f>ABC!F253</f>
        <v>A</v>
      </c>
      <c r="D248" t="str">
        <f>IFERROR(VLOOKUP(B248,XYZ!A247:O1891,15,FALSE),"Z")</f>
        <v>Z</v>
      </c>
      <c r="E248" t="str">
        <f>_xlfn.CONCAT(Таблица2[[#This Row],[ABC]],Таблица2[[#This Row],[XYZ]])</f>
        <v>AZ</v>
      </c>
    </row>
    <row r="249" spans="1:5" x14ac:dyDescent="0.25">
      <c r="A249">
        <v>224</v>
      </c>
      <c r="B249" t="str">
        <f>ABC!B254</f>
        <v xml:space="preserve">BLUE POLKADOT PLATE </v>
      </c>
      <c r="C249" t="str">
        <f>ABC!F254</f>
        <v>A</v>
      </c>
      <c r="D249" t="str">
        <f>IFERROR(VLOOKUP(B249,XYZ!A248:O1892,15,FALSE),"Z")</f>
        <v>Z</v>
      </c>
      <c r="E249" t="str">
        <f>_xlfn.CONCAT(Таблица2[[#This Row],[ABC]],Таблица2[[#This Row],[XYZ]])</f>
        <v>AZ</v>
      </c>
    </row>
    <row r="250" spans="1:5" x14ac:dyDescent="0.25">
      <c r="A250">
        <v>225</v>
      </c>
      <c r="B250" t="str">
        <f>ABC!B255</f>
        <v xml:space="preserve">SWEETHEART 3 TIER CAKE STAND </v>
      </c>
      <c r="C250" t="str">
        <f>ABC!F255</f>
        <v>B</v>
      </c>
      <c r="D250" t="str">
        <f>IFERROR(VLOOKUP(B250,XYZ!A249:O1893,15,FALSE),"Z")</f>
        <v>Z</v>
      </c>
      <c r="E250" t="str">
        <f>_xlfn.CONCAT(Таблица2[[#This Row],[ABC]],Таблица2[[#This Row],[XYZ]])</f>
        <v>BZ</v>
      </c>
    </row>
    <row r="251" spans="1:5" x14ac:dyDescent="0.25">
      <c r="A251">
        <v>226</v>
      </c>
      <c r="B251" t="str">
        <f>ABC!B256</f>
        <v>CIRCUS PARADE BABY GIFT SET</v>
      </c>
      <c r="C251" t="str">
        <f>ABC!F256</f>
        <v>B</v>
      </c>
      <c r="D251" t="str">
        <f>IFERROR(VLOOKUP(B251,XYZ!A250:O1894,15,FALSE),"Z")</f>
        <v>Z</v>
      </c>
      <c r="E251" t="str">
        <f>_xlfn.CONCAT(Таблица2[[#This Row],[ABC]],Таблица2[[#This Row],[XYZ]])</f>
        <v>BZ</v>
      </c>
    </row>
    <row r="252" spans="1:5" x14ac:dyDescent="0.25">
      <c r="A252">
        <v>227</v>
      </c>
      <c r="B252" t="str">
        <f>ABC!B257</f>
        <v>TEA TIME TEAPOT IN GIFT BOX</v>
      </c>
      <c r="C252" t="str">
        <f>ABC!F257</f>
        <v>B</v>
      </c>
      <c r="D252" t="str">
        <f>IFERROR(VLOOKUP(B252,XYZ!A251:O1895,15,FALSE),"Z")</f>
        <v>Z</v>
      </c>
      <c r="E252" t="str">
        <f>_xlfn.CONCAT(Таблица2[[#This Row],[ABC]],Таблица2[[#This Row],[XYZ]])</f>
        <v>BZ</v>
      </c>
    </row>
    <row r="253" spans="1:5" x14ac:dyDescent="0.25">
      <c r="A253">
        <v>228</v>
      </c>
      <c r="B253" t="str">
        <f>ABC!B258</f>
        <v>PANTRY SCRUBBING BRUSH</v>
      </c>
      <c r="C253" t="str">
        <f>ABC!F258</f>
        <v>B</v>
      </c>
      <c r="D253" t="str">
        <f>IFERROR(VLOOKUP(B253,XYZ!A252:O1896,15,FALSE),"Z")</f>
        <v>Z</v>
      </c>
      <c r="E253" t="str">
        <f>_xlfn.CONCAT(Таблица2[[#This Row],[ABC]],Таблица2[[#This Row],[XYZ]])</f>
        <v>BZ</v>
      </c>
    </row>
    <row r="254" spans="1:5" x14ac:dyDescent="0.25">
      <c r="A254">
        <v>229</v>
      </c>
      <c r="B254" t="str">
        <f>ABC!B259</f>
        <v>PACK OF 60 MUSHROOM CAKE CASES</v>
      </c>
      <c r="C254" t="str">
        <f>ABC!F259</f>
        <v>B</v>
      </c>
      <c r="D254" t="str">
        <f>IFERROR(VLOOKUP(B254,XYZ!A253:O1897,15,FALSE),"Z")</f>
        <v>Z</v>
      </c>
      <c r="E254" t="str">
        <f>_xlfn.CONCAT(Таблица2[[#This Row],[ABC]],Таблица2[[#This Row],[XYZ]])</f>
        <v>BZ</v>
      </c>
    </row>
    <row r="255" spans="1:5" x14ac:dyDescent="0.25">
      <c r="A255">
        <v>230</v>
      </c>
      <c r="B255" t="str">
        <f>ABC!B260</f>
        <v>CHILDREN'S CIRCUS PARADE MUG</v>
      </c>
      <c r="C255" t="str">
        <f>ABC!F260</f>
        <v>B</v>
      </c>
      <c r="D255" t="str">
        <f>IFERROR(VLOOKUP(B255,XYZ!A254:O1898,15,FALSE),"Z")</f>
        <v>Z</v>
      </c>
      <c r="E255" t="str">
        <f>_xlfn.CONCAT(Таблица2[[#This Row],[ABC]],Таблица2[[#This Row],[XYZ]])</f>
        <v>BZ</v>
      </c>
    </row>
    <row r="256" spans="1:5" x14ac:dyDescent="0.25">
      <c r="A256">
        <v>231</v>
      </c>
      <c r="B256" t="str">
        <f>ABC!B261</f>
        <v>CHILDREN'S SPACEBOY MUG</v>
      </c>
      <c r="C256" t="str">
        <f>ABC!F261</f>
        <v>B</v>
      </c>
      <c r="D256" t="str">
        <f>IFERROR(VLOOKUP(B256,XYZ!A255:O1899,15,FALSE),"Z")</f>
        <v>Z</v>
      </c>
      <c r="E256" t="str">
        <f>_xlfn.CONCAT(Таблица2[[#This Row],[ABC]],Таблица2[[#This Row],[XYZ]])</f>
        <v>BZ</v>
      </c>
    </row>
    <row r="257" spans="1:5" x14ac:dyDescent="0.25">
      <c r="A257">
        <v>232</v>
      </c>
      <c r="B257" t="str">
        <f>ABC!B262</f>
        <v>OVEN MITT APPLES DESIGN</v>
      </c>
      <c r="C257" t="str">
        <f>ABC!F262</f>
        <v>B</v>
      </c>
      <c r="D257" t="str">
        <f>IFERROR(VLOOKUP(B257,XYZ!A256:O1900,15,FALSE),"Z")</f>
        <v>Z</v>
      </c>
      <c r="E257" t="str">
        <f>_xlfn.CONCAT(Таблица2[[#This Row],[ABC]],Таблица2[[#This Row],[XYZ]])</f>
        <v>BZ</v>
      </c>
    </row>
    <row r="258" spans="1:5" x14ac:dyDescent="0.25">
      <c r="A258">
        <v>233</v>
      </c>
      <c r="B258" t="str">
        <f>ABC!B263</f>
        <v>BAKING MOULD ROSE MILK CHOCOLATE</v>
      </c>
      <c r="C258" t="str">
        <f>ABC!F263</f>
        <v>B</v>
      </c>
      <c r="D258" t="str">
        <f>IFERROR(VLOOKUP(B258,XYZ!A257:O1901,15,FALSE),"Z")</f>
        <v>Z</v>
      </c>
      <c r="E258" t="str">
        <f>_xlfn.CONCAT(Таблица2[[#This Row],[ABC]],Таблица2[[#This Row],[XYZ]])</f>
        <v>BZ</v>
      </c>
    </row>
    <row r="259" spans="1:5" x14ac:dyDescent="0.25">
      <c r="A259">
        <v>234</v>
      </c>
      <c r="B259" t="str">
        <f>ABC!B264</f>
        <v>BAKING MOULD TOFFEE CUP CHOCOLATE</v>
      </c>
      <c r="C259" t="str">
        <f>ABC!F264</f>
        <v>B</v>
      </c>
      <c r="D259" t="str">
        <f>IFERROR(VLOOKUP(B259,XYZ!A258:O1902,15,FALSE),"Z")</f>
        <v>Z</v>
      </c>
      <c r="E259" t="str">
        <f>_xlfn.CONCAT(Таблица2[[#This Row],[ABC]],Таблица2[[#This Row],[XYZ]])</f>
        <v>BZ</v>
      </c>
    </row>
    <row r="260" spans="1:5" x14ac:dyDescent="0.25">
      <c r="A260">
        <v>235</v>
      </c>
      <c r="B260" t="str">
        <f>ABC!B265</f>
        <v>SAVE THE PLANET COTTON TOTE BAG</v>
      </c>
      <c r="C260" t="str">
        <f>ABC!F265</f>
        <v>B</v>
      </c>
      <c r="D260" t="str">
        <f>IFERROR(VLOOKUP(B260,XYZ!A259:O1903,15,FALSE),"Z")</f>
        <v>Z</v>
      </c>
      <c r="E260" t="str">
        <f>_xlfn.CONCAT(Таблица2[[#This Row],[ABC]],Таблица2[[#This Row],[XYZ]])</f>
        <v>BZ</v>
      </c>
    </row>
    <row r="261" spans="1:5" x14ac:dyDescent="0.25">
      <c r="A261">
        <v>236</v>
      </c>
      <c r="B261" t="str">
        <f>ABC!B266</f>
        <v xml:space="preserve">CHILDRENS CUTLERY RETROSPOT RED </v>
      </c>
      <c r="C261" t="str">
        <f>ABC!F266</f>
        <v>B</v>
      </c>
      <c r="D261" t="str">
        <f>IFERROR(VLOOKUP(B261,XYZ!A260:O1904,15,FALSE),"Z")</f>
        <v>Z</v>
      </c>
      <c r="E261" t="str">
        <f>_xlfn.CONCAT(Таблица2[[#This Row],[ABC]],Таблица2[[#This Row],[XYZ]])</f>
        <v>BZ</v>
      </c>
    </row>
    <row r="262" spans="1:5" x14ac:dyDescent="0.25">
      <c r="A262">
        <v>237</v>
      </c>
      <c r="B262" t="str">
        <f>ABC!B267</f>
        <v>SWEETHEART CERAMIC TRINKET BOX</v>
      </c>
      <c r="C262" t="str">
        <f>ABC!F267</f>
        <v>B</v>
      </c>
      <c r="D262" t="str">
        <f>IFERROR(VLOOKUP(B262,XYZ!A261:O1905,15,FALSE),"Z")</f>
        <v>Z</v>
      </c>
      <c r="E262" t="str">
        <f>_xlfn.CONCAT(Таблица2[[#This Row],[ABC]],Таблица2[[#This Row],[XYZ]])</f>
        <v>BZ</v>
      </c>
    </row>
    <row r="263" spans="1:5" x14ac:dyDescent="0.25">
      <c r="A263">
        <v>238</v>
      </c>
      <c r="B263" t="str">
        <f>ABC!B268</f>
        <v>RED RETROSPOT SHOPPING BAG</v>
      </c>
      <c r="C263" t="str">
        <f>ABC!F268</f>
        <v>B</v>
      </c>
      <c r="D263" t="str">
        <f>IFERROR(VLOOKUP(B263,XYZ!A262:O1906,15,FALSE),"Z")</f>
        <v>Z</v>
      </c>
      <c r="E263" t="str">
        <f>_xlfn.CONCAT(Таблица2[[#This Row],[ABC]],Таблица2[[#This Row],[XYZ]])</f>
        <v>BZ</v>
      </c>
    </row>
    <row r="264" spans="1:5" x14ac:dyDescent="0.25">
      <c r="A264">
        <v>239</v>
      </c>
      <c r="B264" t="str">
        <f>ABC!B269</f>
        <v>JUMBO SHOPPER VINTAGE RED PAISLEY</v>
      </c>
      <c r="C264" t="str">
        <f>ABC!F269</f>
        <v>B</v>
      </c>
      <c r="D264" t="str">
        <f>IFERROR(VLOOKUP(B264,XYZ!A263:O1907,15,FALSE),"Z")</f>
        <v>Z</v>
      </c>
      <c r="E264" t="str">
        <f>_xlfn.CONCAT(Таблица2[[#This Row],[ABC]],Таблица2[[#This Row],[XYZ]])</f>
        <v>BZ</v>
      </c>
    </row>
    <row r="265" spans="1:5" x14ac:dyDescent="0.25">
      <c r="A265">
        <v>240</v>
      </c>
      <c r="B265" t="str">
        <f>ABC!B270</f>
        <v>SET/5 RED RETROSPOT LID GLASS BOWLS</v>
      </c>
      <c r="C265" t="str">
        <f>ABC!F270</f>
        <v>B</v>
      </c>
      <c r="D265" t="str">
        <f>IFERROR(VLOOKUP(B265,XYZ!A264:O1908,15,FALSE),"Z")</f>
        <v>Z</v>
      </c>
      <c r="E265" t="str">
        <f>_xlfn.CONCAT(Таблица2[[#This Row],[ABC]],Таблица2[[#This Row],[XYZ]])</f>
        <v>BZ</v>
      </c>
    </row>
    <row r="266" spans="1:5" x14ac:dyDescent="0.25">
      <c r="A266">
        <v>241</v>
      </c>
      <c r="B266" t="str">
        <f>ABC!B271</f>
        <v>COLOURING PENCILS BROWN TUBE</v>
      </c>
      <c r="C266" t="str">
        <f>ABC!F271</f>
        <v>B</v>
      </c>
      <c r="D266" t="str">
        <f>IFERROR(VLOOKUP(B266,XYZ!A265:O1909,15,FALSE),"Z")</f>
        <v>Z</v>
      </c>
      <c r="E266" t="str">
        <f>_xlfn.CONCAT(Таблица2[[#This Row],[ABC]],Таблица2[[#This Row],[XYZ]])</f>
        <v>BZ</v>
      </c>
    </row>
    <row r="267" spans="1:5" x14ac:dyDescent="0.25">
      <c r="A267">
        <v>242</v>
      </c>
      <c r="B267" t="str">
        <f>ABC!B272</f>
        <v>PINK PARTY BAGS</v>
      </c>
      <c r="C267" t="str">
        <f>ABC!F272</f>
        <v>B</v>
      </c>
      <c r="D267" t="str">
        <f>IFERROR(VLOOKUP(B267,XYZ!A266:O1910,15,FALSE),"Z")</f>
        <v>Z</v>
      </c>
      <c r="E267" t="str">
        <f>_xlfn.CONCAT(Таблица2[[#This Row],[ABC]],Таблица2[[#This Row],[XYZ]])</f>
        <v>BZ</v>
      </c>
    </row>
    <row r="268" spans="1:5" x14ac:dyDescent="0.25">
      <c r="A268">
        <v>243</v>
      </c>
      <c r="B268" t="str">
        <f>ABC!B273</f>
        <v xml:space="preserve">REVOLVER WOODEN RULER </v>
      </c>
      <c r="C268" t="str">
        <f>ABC!F273</f>
        <v>B</v>
      </c>
      <c r="D268" t="str">
        <f>IFERROR(VLOOKUP(B268,XYZ!A267:O1911,15,FALSE),"Z")</f>
        <v>Z</v>
      </c>
      <c r="E268" t="str">
        <f>_xlfn.CONCAT(Таблица2[[#This Row],[ABC]],Таблица2[[#This Row],[XYZ]])</f>
        <v>BZ</v>
      </c>
    </row>
    <row r="269" spans="1:5" x14ac:dyDescent="0.25">
      <c r="A269">
        <v>244</v>
      </c>
      <c r="B269" t="str">
        <f>ABC!B274</f>
        <v>STRAWBERRY   PICNIC BAG</v>
      </c>
      <c r="C269" t="str">
        <f>ABC!F274</f>
        <v>B</v>
      </c>
      <c r="D269" t="str">
        <f>IFERROR(VLOOKUP(B269,XYZ!A268:O1912,15,FALSE),"Z")</f>
        <v>Z</v>
      </c>
      <c r="E269" t="str">
        <f>_xlfn.CONCAT(Таблица2[[#This Row],[ABC]],Таблица2[[#This Row],[XYZ]])</f>
        <v>BZ</v>
      </c>
    </row>
    <row r="270" spans="1:5" x14ac:dyDescent="0.25">
      <c r="A270">
        <v>245</v>
      </c>
      <c r="B270" t="str">
        <f>ABC!B275</f>
        <v xml:space="preserve">WRAP RED APPLES </v>
      </c>
      <c r="C270" t="str">
        <f>ABC!F275</f>
        <v>B</v>
      </c>
      <c r="D270" t="str">
        <f>IFERROR(VLOOKUP(B270,XYZ!A269:O1913,15,FALSE),"Z")</f>
        <v>Z</v>
      </c>
      <c r="E270" t="str">
        <f>_xlfn.CONCAT(Таблица2[[#This Row],[ABC]],Таблица2[[#This Row],[XYZ]])</f>
        <v>BZ</v>
      </c>
    </row>
    <row r="271" spans="1:5" x14ac:dyDescent="0.25">
      <c r="A271">
        <v>246</v>
      </c>
      <c r="B271" t="str">
        <f>ABC!B276</f>
        <v>GINGERBREAD MAN COOKIE CUTTER</v>
      </c>
      <c r="C271" t="str">
        <f>ABC!F276</f>
        <v>B</v>
      </c>
      <c r="D271" t="str">
        <f>IFERROR(VLOOKUP(B271,XYZ!A270:O1914,15,FALSE),"Z")</f>
        <v>Z</v>
      </c>
      <c r="E271" t="str">
        <f>_xlfn.CONCAT(Таблица2[[#This Row],[ABC]],Таблица2[[#This Row],[XYZ]])</f>
        <v>BZ</v>
      </c>
    </row>
    <row r="272" spans="1:5" x14ac:dyDescent="0.25">
      <c r="A272">
        <v>247</v>
      </c>
      <c r="B272" t="str">
        <f>ABC!B277</f>
        <v xml:space="preserve">WALL TIDY RETROSPOT </v>
      </c>
      <c r="C272" t="str">
        <f>ABC!F277</f>
        <v>B</v>
      </c>
      <c r="D272" t="str">
        <f>IFERROR(VLOOKUP(B272,XYZ!A271:O1915,15,FALSE),"Z")</f>
        <v>Z</v>
      </c>
      <c r="E272" t="str">
        <f>_xlfn.CONCAT(Таблица2[[#This Row],[ABC]],Таблица2[[#This Row],[XYZ]])</f>
        <v>BZ</v>
      </c>
    </row>
    <row r="273" spans="1:5" x14ac:dyDescent="0.25">
      <c r="A273">
        <v>248</v>
      </c>
      <c r="B273" t="str">
        <f>ABC!B278</f>
        <v>REGENCY SUGAR BOWL GREEN</v>
      </c>
      <c r="C273" t="str">
        <f>ABC!F278</f>
        <v>B</v>
      </c>
      <c r="D273" t="str">
        <f>IFERROR(VLOOKUP(B273,XYZ!A272:O1916,15,FALSE),"Z")</f>
        <v>Z</v>
      </c>
      <c r="E273" t="str">
        <f>_xlfn.CONCAT(Таблица2[[#This Row],[ABC]],Таблица2[[#This Row],[XYZ]])</f>
        <v>BZ</v>
      </c>
    </row>
    <row r="274" spans="1:5" x14ac:dyDescent="0.25">
      <c r="A274">
        <v>249</v>
      </c>
      <c r="B274" t="str">
        <f>ABC!B279</f>
        <v>LUNCH BAG CARS BLUE</v>
      </c>
      <c r="C274" t="str">
        <f>ABC!F279</f>
        <v>B</v>
      </c>
      <c r="D274" t="str">
        <f>IFERROR(VLOOKUP(B274,XYZ!A273:O1917,15,FALSE),"Z")</f>
        <v>Z</v>
      </c>
      <c r="E274" t="str">
        <f>_xlfn.CONCAT(Таблица2[[#This Row],[ABC]],Таблица2[[#This Row],[XYZ]])</f>
        <v>BZ</v>
      </c>
    </row>
    <row r="275" spans="1:5" x14ac:dyDescent="0.25">
      <c r="A275">
        <v>250</v>
      </c>
      <c r="B275" t="str">
        <f>ABC!B280</f>
        <v>CHILDRENS APRON SPACEBOY DESIGN</v>
      </c>
      <c r="C275" t="str">
        <f>ABC!F280</f>
        <v>B</v>
      </c>
      <c r="D275" t="str">
        <f>IFERROR(VLOOKUP(B275,XYZ!A274:O1918,15,FALSE),"Z")</f>
        <v>Z</v>
      </c>
      <c r="E275" t="str">
        <f>_xlfn.CONCAT(Таблица2[[#This Row],[ABC]],Таблица2[[#This Row],[XYZ]])</f>
        <v>BZ</v>
      </c>
    </row>
    <row r="276" spans="1:5" x14ac:dyDescent="0.25">
      <c r="A276">
        <v>251</v>
      </c>
      <c r="B276" t="str">
        <f>ABC!B281</f>
        <v>BLUE POLKADOT CUP</v>
      </c>
      <c r="C276" t="str">
        <f>ABC!F281</f>
        <v>B</v>
      </c>
      <c r="D276" t="str">
        <f>IFERROR(VLOOKUP(B276,XYZ!A275:O1919,15,FALSE),"Z")</f>
        <v>Z</v>
      </c>
      <c r="E276" t="str">
        <f>_xlfn.CONCAT(Таблица2[[#This Row],[ABC]],Таблица2[[#This Row],[XYZ]])</f>
        <v>BZ</v>
      </c>
    </row>
    <row r="277" spans="1:5" x14ac:dyDescent="0.25">
      <c r="A277">
        <v>252</v>
      </c>
      <c r="B277" t="str">
        <f>ABC!B282</f>
        <v>SET OF 20 KIDS COOKIE CUTTERS</v>
      </c>
      <c r="C277" t="str">
        <f>ABC!F282</f>
        <v>B</v>
      </c>
      <c r="D277" t="str">
        <f>IFERROR(VLOOKUP(B277,XYZ!A276:O1920,15,FALSE),"Z")</f>
        <v>Z</v>
      </c>
      <c r="E277" t="str">
        <f>_xlfn.CONCAT(Таблица2[[#This Row],[ABC]],Таблица2[[#This Row],[XYZ]])</f>
        <v>BZ</v>
      </c>
    </row>
    <row r="278" spans="1:5" x14ac:dyDescent="0.25">
      <c r="A278">
        <v>253</v>
      </c>
      <c r="B278" t="str">
        <f>ABC!B283</f>
        <v>FOUR HOOK  WHITE LOVEBIRDS</v>
      </c>
      <c r="C278" t="str">
        <f>ABC!F283</f>
        <v>B</v>
      </c>
      <c r="D278" t="str">
        <f>IFERROR(VLOOKUP(B278,XYZ!A277:O1921,15,FALSE),"Z")</f>
        <v>Z</v>
      </c>
      <c r="E278" t="str">
        <f>_xlfn.CONCAT(Таблица2[[#This Row],[ABC]],Таблица2[[#This Row],[XYZ]])</f>
        <v>BZ</v>
      </c>
    </row>
    <row r="279" spans="1:5" x14ac:dyDescent="0.25">
      <c r="A279">
        <v>254</v>
      </c>
      <c r="B279" t="str">
        <f>ABC!B284</f>
        <v>JUNGLE POPSICLES ICE LOLLY MOULDS</v>
      </c>
      <c r="C279" t="str">
        <f>ABC!F284</f>
        <v>B</v>
      </c>
      <c r="D279" t="str">
        <f>IFERROR(VLOOKUP(B279,XYZ!A278:O1922,15,FALSE),"Z")</f>
        <v>Z</v>
      </c>
      <c r="E279" t="str">
        <f>_xlfn.CONCAT(Таблица2[[#This Row],[ABC]],Таблица2[[#This Row],[XYZ]])</f>
        <v>BZ</v>
      </c>
    </row>
    <row r="280" spans="1:5" x14ac:dyDescent="0.25">
      <c r="A280">
        <v>255</v>
      </c>
      <c r="B280" t="str">
        <f>ABC!B285</f>
        <v>RED DINER WALL CLOCK</v>
      </c>
      <c r="C280" t="str">
        <f>ABC!F285</f>
        <v>B</v>
      </c>
      <c r="D280" t="str">
        <f>IFERROR(VLOOKUP(B280,XYZ!A279:O1923,15,FALSE),"Z")</f>
        <v>Z</v>
      </c>
      <c r="E280" t="str">
        <f>_xlfn.CONCAT(Таблица2[[#This Row],[ABC]],Таблица2[[#This Row],[XYZ]])</f>
        <v>BZ</v>
      </c>
    </row>
    <row r="281" spans="1:5" x14ac:dyDescent="0.25">
      <c r="A281">
        <v>256</v>
      </c>
      <c r="B281" t="str">
        <f>ABC!B286</f>
        <v>POPPY'S PLAYHOUSE KITCHEN</v>
      </c>
      <c r="C281" t="str">
        <f>ABC!F286</f>
        <v>B</v>
      </c>
      <c r="D281" t="str">
        <f>IFERROR(VLOOKUP(B281,XYZ!A280:O1924,15,FALSE),"Z")</f>
        <v>Z</v>
      </c>
      <c r="E281" t="str">
        <f>_xlfn.CONCAT(Таблица2[[#This Row],[ABC]],Таблица2[[#This Row],[XYZ]])</f>
        <v>BZ</v>
      </c>
    </row>
    <row r="282" spans="1:5" x14ac:dyDescent="0.25">
      <c r="A282">
        <v>257</v>
      </c>
      <c r="B282" t="str">
        <f>ABC!B287</f>
        <v xml:space="preserve">POPPY'S PLAYHOUSE BEDROOM </v>
      </c>
      <c r="C282" t="str">
        <f>ABC!F287</f>
        <v>B</v>
      </c>
      <c r="D282" t="str">
        <f>IFERROR(VLOOKUP(B282,XYZ!A281:O1925,15,FALSE),"Z")</f>
        <v>Z</v>
      </c>
      <c r="E282" t="str">
        <f>_xlfn.CONCAT(Таблица2[[#This Row],[ABC]],Таблица2[[#This Row],[XYZ]])</f>
        <v>BZ</v>
      </c>
    </row>
    <row r="283" spans="1:5" x14ac:dyDescent="0.25">
      <c r="A283">
        <v>258</v>
      </c>
      <c r="B283" t="str">
        <f>ABC!B288</f>
        <v>CHILDRENS CUTLERY POLKADOT BLUE</v>
      </c>
      <c r="C283" t="str">
        <f>ABC!F288</f>
        <v>B</v>
      </c>
      <c r="D283" t="str">
        <f>IFERROR(VLOOKUP(B283,XYZ!A282:O1926,15,FALSE),"Z")</f>
        <v>Z</v>
      </c>
      <c r="E283" t="str">
        <f>_xlfn.CONCAT(Таблица2[[#This Row],[ABC]],Таблица2[[#This Row],[XYZ]])</f>
        <v>BZ</v>
      </c>
    </row>
    <row r="284" spans="1:5" x14ac:dyDescent="0.25">
      <c r="A284">
        <v>259</v>
      </c>
      <c r="B284" t="str">
        <f>ABC!B289</f>
        <v>RECYCLED ACAPULCO MAT BLUE</v>
      </c>
      <c r="C284" t="str">
        <f>ABC!F289</f>
        <v>B</v>
      </c>
      <c r="D284" t="str">
        <f>IFERROR(VLOOKUP(B284,XYZ!A283:O1927,15,FALSE),"Z")</f>
        <v>Z</v>
      </c>
      <c r="E284" t="str">
        <f>_xlfn.CONCAT(Таблица2[[#This Row],[ABC]],Таблица2[[#This Row],[XYZ]])</f>
        <v>BZ</v>
      </c>
    </row>
    <row r="285" spans="1:5" x14ac:dyDescent="0.25">
      <c r="A285">
        <v>260</v>
      </c>
      <c r="B285" t="str">
        <f>ABC!B290</f>
        <v>RECYCLED ACAPULCO MAT RED</v>
      </c>
      <c r="C285" t="str">
        <f>ABC!F290</f>
        <v>B</v>
      </c>
      <c r="D285" t="str">
        <f>IFERROR(VLOOKUP(B285,XYZ!A284:O1928,15,FALSE),"Z")</f>
        <v>Z</v>
      </c>
      <c r="E285" t="str">
        <f>_xlfn.CONCAT(Таблица2[[#This Row],[ABC]],Таблица2[[#This Row],[XYZ]])</f>
        <v>BZ</v>
      </c>
    </row>
    <row r="286" spans="1:5" x14ac:dyDescent="0.25">
      <c r="A286">
        <v>261</v>
      </c>
      <c r="B286" t="str">
        <f>ABC!B291</f>
        <v>LUNCH BAG VINTAGE LEAF DESIGN</v>
      </c>
      <c r="C286" t="str">
        <f>ABC!F291</f>
        <v>B</v>
      </c>
      <c r="D286" t="str">
        <f>IFERROR(VLOOKUP(B286,XYZ!A285:O1929,15,FALSE),"Z")</f>
        <v>Z</v>
      </c>
      <c r="E286" t="str">
        <f>_xlfn.CONCAT(Таблица2[[#This Row],[ABC]],Таблица2[[#This Row],[XYZ]])</f>
        <v>BZ</v>
      </c>
    </row>
    <row r="287" spans="1:5" x14ac:dyDescent="0.25">
      <c r="A287">
        <v>262</v>
      </c>
      <c r="B287" t="str">
        <f>ABC!B292</f>
        <v xml:space="preserve">SET OF 60 VINTAGE LEAF CAKE CASES </v>
      </c>
      <c r="C287" t="str">
        <f>ABC!F292</f>
        <v>B</v>
      </c>
      <c r="D287" t="str">
        <f>IFERROR(VLOOKUP(B287,XYZ!A286:O1930,15,FALSE),"Z")</f>
        <v>Z</v>
      </c>
      <c r="E287" t="str">
        <f>_xlfn.CONCAT(Таблица2[[#This Row],[ABC]],Таблица2[[#This Row],[XYZ]])</f>
        <v>BZ</v>
      </c>
    </row>
    <row r="288" spans="1:5" x14ac:dyDescent="0.25">
      <c r="A288">
        <v>263</v>
      </c>
      <c r="B288" t="str">
        <f>ABC!B293</f>
        <v>LIGHT GARLAND BUTTERFILES PINK</v>
      </c>
      <c r="C288" t="str">
        <f>ABC!F293</f>
        <v>B</v>
      </c>
      <c r="D288" t="str">
        <f>IFERROR(VLOOKUP(B288,XYZ!A287:O1931,15,FALSE),"Z")</f>
        <v>Z</v>
      </c>
      <c r="E288" t="str">
        <f>_xlfn.CONCAT(Таблица2[[#This Row],[ABC]],Таблица2[[#This Row],[XYZ]])</f>
        <v>BZ</v>
      </c>
    </row>
    <row r="289" spans="1:5" x14ac:dyDescent="0.25">
      <c r="A289">
        <v>264</v>
      </c>
      <c r="B289" t="str">
        <f>ABC!B294</f>
        <v>VINTAGE DOILY TRAVEL SEWING KIT</v>
      </c>
      <c r="C289" t="str">
        <f>ABC!F294</f>
        <v>B</v>
      </c>
      <c r="D289" t="str">
        <f>IFERROR(VLOOKUP(B289,XYZ!A288:O1932,15,FALSE),"Z")</f>
        <v>Z</v>
      </c>
      <c r="E289" t="str">
        <f>_xlfn.CONCAT(Таблица2[[#This Row],[ABC]],Таблица2[[#This Row],[XYZ]])</f>
        <v>BZ</v>
      </c>
    </row>
    <row r="290" spans="1:5" x14ac:dyDescent="0.25">
      <c r="A290">
        <v>265</v>
      </c>
      <c r="B290" t="str">
        <f>ABC!B295</f>
        <v>ALARM CLOCK BAKELIKE CHOCOLATE</v>
      </c>
      <c r="C290" t="str">
        <f>ABC!F295</f>
        <v>B</v>
      </c>
      <c r="D290" t="str">
        <f>IFERROR(VLOOKUP(B290,XYZ!A289:O1933,15,FALSE),"Z")</f>
        <v>Z</v>
      </c>
      <c r="E290" t="str">
        <f>_xlfn.CONCAT(Таблица2[[#This Row],[ABC]],Таблица2[[#This Row],[XYZ]])</f>
        <v>BZ</v>
      </c>
    </row>
    <row r="291" spans="1:5" x14ac:dyDescent="0.25">
      <c r="A291">
        <v>266</v>
      </c>
      <c r="B291" t="str">
        <f>ABC!B296</f>
        <v>BELLE JARDINIERE CUSHION COVER</v>
      </c>
      <c r="C291" t="str">
        <f>ABC!F296</f>
        <v>B</v>
      </c>
      <c r="D291" t="str">
        <f>IFERROR(VLOOKUP(B291,XYZ!A290:O1934,15,FALSE),"Z")</f>
        <v>Z</v>
      </c>
      <c r="E291" t="str">
        <f>_xlfn.CONCAT(Таблица2[[#This Row],[ABC]],Таблица2[[#This Row],[XYZ]])</f>
        <v>BZ</v>
      </c>
    </row>
    <row r="292" spans="1:5" x14ac:dyDescent="0.25">
      <c r="A292">
        <v>267</v>
      </c>
      <c r="B292" t="str">
        <f>ABC!B297</f>
        <v>SET 40 HEART SHAPE PETIT FOUR CASES</v>
      </c>
      <c r="C292" t="str">
        <f>ABC!F297</f>
        <v>B</v>
      </c>
      <c r="D292" t="str">
        <f>IFERROR(VLOOKUP(B292,XYZ!A291:O1935,15,FALSE),"Z")</f>
        <v>Z</v>
      </c>
      <c r="E292" t="str">
        <f>_xlfn.CONCAT(Таблица2[[#This Row],[ABC]],Таблица2[[#This Row],[XYZ]])</f>
        <v>BZ</v>
      </c>
    </row>
    <row r="293" spans="1:5" x14ac:dyDescent="0.25">
      <c r="A293">
        <v>268</v>
      </c>
      <c r="B293" t="str">
        <f>ABC!B298</f>
        <v>BLUE STRIPE CERAMIC DRAWER KNOB</v>
      </c>
      <c r="C293" t="str">
        <f>ABC!F298</f>
        <v>B</v>
      </c>
      <c r="D293" t="str">
        <f>IFERROR(VLOOKUP(B293,XYZ!A292:O1936,15,FALSE),"Z")</f>
        <v>Z</v>
      </c>
      <c r="E293" t="str">
        <f>_xlfn.CONCAT(Таблица2[[#This Row],[ABC]],Таблица2[[#This Row],[XYZ]])</f>
        <v>BZ</v>
      </c>
    </row>
    <row r="294" spans="1:5" x14ac:dyDescent="0.25">
      <c r="A294">
        <v>269</v>
      </c>
      <c r="B294" t="str">
        <f>ABC!B299</f>
        <v>IVORY DINER WALL CLOCK</v>
      </c>
      <c r="C294" t="str">
        <f>ABC!F299</f>
        <v>B</v>
      </c>
      <c r="D294" t="str">
        <f>IFERROR(VLOOKUP(B294,XYZ!A293:O1937,15,FALSE),"Z")</f>
        <v>Z</v>
      </c>
      <c r="E294" t="str">
        <f>_xlfn.CONCAT(Таблица2[[#This Row],[ABC]],Таблица2[[#This Row],[XYZ]])</f>
        <v>BZ</v>
      </c>
    </row>
    <row r="295" spans="1:5" x14ac:dyDescent="0.25">
      <c r="A295">
        <v>270</v>
      </c>
      <c r="B295" t="str">
        <f>ABC!B300</f>
        <v>DOORMAT KEEP CALM AND COME IN</v>
      </c>
      <c r="C295" t="str">
        <f>ABC!F300</f>
        <v>B</v>
      </c>
      <c r="D295" t="str">
        <f>IFERROR(VLOOKUP(B295,XYZ!A294:O1938,15,FALSE),"Z")</f>
        <v>Z</v>
      </c>
      <c r="E295" t="str">
        <f>_xlfn.CONCAT(Таблица2[[#This Row],[ABC]],Таблица2[[#This Row],[XYZ]])</f>
        <v>BZ</v>
      </c>
    </row>
    <row r="296" spans="1:5" x14ac:dyDescent="0.25">
      <c r="A296">
        <v>271</v>
      </c>
      <c r="B296" t="str">
        <f>ABC!B301</f>
        <v xml:space="preserve">FOOD COVER WITH BEADS SET 2 </v>
      </c>
      <c r="C296" t="str">
        <f>ABC!F301</f>
        <v>B</v>
      </c>
      <c r="D296" t="str">
        <f>IFERROR(VLOOKUP(B296,XYZ!A295:O1939,15,FALSE),"Z")</f>
        <v>Z</v>
      </c>
      <c r="E296" t="str">
        <f>_xlfn.CONCAT(Таблица2[[#This Row],[ABC]],Таблица2[[#This Row],[XYZ]])</f>
        <v>BZ</v>
      </c>
    </row>
    <row r="297" spans="1:5" x14ac:dyDescent="0.25">
      <c r="A297">
        <v>272</v>
      </c>
      <c r="B297" t="str">
        <f>ABC!B302</f>
        <v xml:space="preserve"> SPACEBOY BABY GIFT SET</v>
      </c>
      <c r="C297" t="str">
        <f>ABC!F302</f>
        <v>B</v>
      </c>
      <c r="D297" t="str">
        <f>IFERROR(VLOOKUP(B297,XYZ!A296:O1940,15,FALSE),"Z")</f>
        <v>Z</v>
      </c>
      <c r="E297" t="str">
        <f>_xlfn.CONCAT(Таблица2[[#This Row],[ABC]],Таблица2[[#This Row],[XYZ]])</f>
        <v>BZ</v>
      </c>
    </row>
    <row r="298" spans="1:5" x14ac:dyDescent="0.25">
      <c r="A298">
        <v>273</v>
      </c>
      <c r="B298" t="str">
        <f>ABC!B303</f>
        <v>CAKE STAND LOVEBIRD 2 TIER WHITE</v>
      </c>
      <c r="C298" t="str">
        <f>ABC!F303</f>
        <v>B</v>
      </c>
      <c r="D298" t="str">
        <f>IFERROR(VLOOKUP(B298,XYZ!A297:O1941,15,FALSE),"Z")</f>
        <v>Z</v>
      </c>
      <c r="E298" t="str">
        <f>_xlfn.CONCAT(Таблица2[[#This Row],[ABC]],Таблица2[[#This Row],[XYZ]])</f>
        <v>BZ</v>
      </c>
    </row>
    <row r="299" spans="1:5" x14ac:dyDescent="0.25">
      <c r="A299">
        <v>274</v>
      </c>
      <c r="B299" t="str">
        <f>ABC!B304</f>
        <v>BULL DOG BOTTLE OPENER</v>
      </c>
      <c r="C299" t="str">
        <f>ABC!F304</f>
        <v>B</v>
      </c>
      <c r="D299" t="str">
        <f>IFERROR(VLOOKUP(B299,XYZ!A298:O1942,15,FALSE),"Z")</f>
        <v>Z</v>
      </c>
      <c r="E299" t="str">
        <f>_xlfn.CONCAT(Таблица2[[#This Row],[ABC]],Таблица2[[#This Row],[XYZ]])</f>
        <v>BZ</v>
      </c>
    </row>
    <row r="300" spans="1:5" x14ac:dyDescent="0.25">
      <c r="A300">
        <v>275</v>
      </c>
      <c r="B300" t="str">
        <f>ABC!B305</f>
        <v>RED RETROSPOT SUGAR JAM BOWL</v>
      </c>
      <c r="C300" t="str">
        <f>ABC!F305</f>
        <v>B</v>
      </c>
      <c r="D300" t="str">
        <f>IFERROR(VLOOKUP(B300,XYZ!A299:O1943,15,FALSE),"Z")</f>
        <v>Z</v>
      </c>
      <c r="E300" t="str">
        <f>_xlfn.CONCAT(Таблица2[[#This Row],[ABC]],Таблица2[[#This Row],[XYZ]])</f>
        <v>BZ</v>
      </c>
    </row>
    <row r="301" spans="1:5" x14ac:dyDescent="0.25">
      <c r="A301">
        <v>276</v>
      </c>
      <c r="B301" t="str">
        <f>ABC!B306</f>
        <v>LE JARDIN BOTANIQUE CUSHION COVER</v>
      </c>
      <c r="C301" t="str">
        <f>ABC!F306</f>
        <v>B</v>
      </c>
      <c r="D301" t="str">
        <f>IFERROR(VLOOKUP(B301,XYZ!A300:O1944,15,FALSE),"Z")</f>
        <v>Z</v>
      </c>
      <c r="E301" t="str">
        <f>_xlfn.CONCAT(Таблица2[[#This Row],[ABC]],Таблица2[[#This Row],[XYZ]])</f>
        <v>BZ</v>
      </c>
    </row>
    <row r="302" spans="1:5" x14ac:dyDescent="0.25">
      <c r="A302">
        <v>277</v>
      </c>
      <c r="B302" t="str">
        <f>ABC!B307</f>
        <v xml:space="preserve">JUMBO BAG VINTAGE DOILY </v>
      </c>
      <c r="C302" t="str">
        <f>ABC!F307</f>
        <v>B</v>
      </c>
      <c r="D302" t="str">
        <f>IFERROR(VLOOKUP(B302,XYZ!A301:O1945,15,FALSE),"Z")</f>
        <v>Y</v>
      </c>
      <c r="E302" t="str">
        <f>_xlfn.CONCAT(Таблица2[[#This Row],[ABC]],Таблица2[[#This Row],[XYZ]])</f>
        <v>BY</v>
      </c>
    </row>
    <row r="303" spans="1:5" x14ac:dyDescent="0.25">
      <c r="A303">
        <v>278</v>
      </c>
      <c r="B303" t="str">
        <f>ABC!B308</f>
        <v>SPACEBOY ROCKET LOLLY MAKERS</v>
      </c>
      <c r="C303" t="str">
        <f>ABC!F308</f>
        <v>B</v>
      </c>
      <c r="D303" t="str">
        <f>IFERROR(VLOOKUP(B303,XYZ!A302:O1946,15,FALSE),"Z")</f>
        <v>Y</v>
      </c>
      <c r="E303" t="str">
        <f>_xlfn.CONCAT(Таблица2[[#This Row],[ABC]],Таблица2[[#This Row],[XYZ]])</f>
        <v>BY</v>
      </c>
    </row>
    <row r="304" spans="1:5" x14ac:dyDescent="0.25">
      <c r="A304">
        <v>279</v>
      </c>
      <c r="B304" t="str">
        <f>ABC!B309</f>
        <v>JUMBO STORAGE BAG SKULLS</v>
      </c>
      <c r="C304" t="str">
        <f>ABC!F309</f>
        <v>B</v>
      </c>
      <c r="D304" t="str">
        <f>IFERROR(VLOOKUP(B304,XYZ!A303:O1947,15,FALSE),"Z")</f>
        <v>Z</v>
      </c>
      <c r="E304" t="str">
        <f>_xlfn.CONCAT(Таблица2[[#This Row],[ABC]],Таблица2[[#This Row],[XYZ]])</f>
        <v>BZ</v>
      </c>
    </row>
    <row r="305" spans="1:5" x14ac:dyDescent="0.25">
      <c r="A305">
        <v>280</v>
      </c>
      <c r="B305" t="str">
        <f>ABC!B310</f>
        <v>RETROSPOT CHILDRENS APRON</v>
      </c>
      <c r="C305" t="str">
        <f>ABC!F310</f>
        <v>B</v>
      </c>
      <c r="D305" t="str">
        <f>IFERROR(VLOOKUP(B305,XYZ!A304:O1948,15,FALSE),"Z")</f>
        <v>Z</v>
      </c>
      <c r="E305" t="str">
        <f>_xlfn.CONCAT(Таблица2[[#This Row],[ABC]],Таблица2[[#This Row],[XYZ]])</f>
        <v>BZ</v>
      </c>
    </row>
    <row r="306" spans="1:5" x14ac:dyDescent="0.25">
      <c r="A306">
        <v>281</v>
      </c>
      <c r="B306" t="str">
        <f>ABC!B311</f>
        <v>3 HOOK PHOTO SHELF ANTIQUE WHITE</v>
      </c>
      <c r="C306" t="str">
        <f>ABC!F311</f>
        <v>B</v>
      </c>
      <c r="D306" t="str">
        <f>IFERROR(VLOOKUP(B306,XYZ!A305:O1949,15,FALSE),"Z")</f>
        <v>Z</v>
      </c>
      <c r="E306" t="str">
        <f>_xlfn.CONCAT(Таблица2[[#This Row],[ABC]],Таблица2[[#This Row],[XYZ]])</f>
        <v>BZ</v>
      </c>
    </row>
    <row r="307" spans="1:5" x14ac:dyDescent="0.25">
      <c r="A307">
        <v>282</v>
      </c>
      <c r="B307" t="str">
        <f>ABC!B312</f>
        <v>LUNCH BAG PINK POLKADOT</v>
      </c>
      <c r="C307" t="str">
        <f>ABC!F312</f>
        <v>B</v>
      </c>
      <c r="D307" t="str">
        <f>IFERROR(VLOOKUP(B307,XYZ!A306:O1950,15,FALSE),"Z")</f>
        <v>Z</v>
      </c>
      <c r="E307" t="str">
        <f>_xlfn.CONCAT(Таблица2[[#This Row],[ABC]],Таблица2[[#This Row],[XYZ]])</f>
        <v>BZ</v>
      </c>
    </row>
    <row r="308" spans="1:5" x14ac:dyDescent="0.25">
      <c r="A308">
        <v>283</v>
      </c>
      <c r="B308" t="str">
        <f>ABC!B313</f>
        <v>STRAWBERRY CHARLOTTE BAG</v>
      </c>
      <c r="C308" t="str">
        <f>ABC!F313</f>
        <v>B</v>
      </c>
      <c r="D308" t="str">
        <f>IFERROR(VLOOKUP(B308,XYZ!A307:O1951,15,FALSE),"Z")</f>
        <v>Z</v>
      </c>
      <c r="E308" t="str">
        <f>_xlfn.CONCAT(Таблица2[[#This Row],[ABC]],Таблица2[[#This Row],[XYZ]])</f>
        <v>BZ</v>
      </c>
    </row>
    <row r="309" spans="1:5" x14ac:dyDescent="0.25">
      <c r="A309">
        <v>284</v>
      </c>
      <c r="B309" t="str">
        <f>ABC!B314</f>
        <v>STRAWBERRY CERAMIC TRINKET POT</v>
      </c>
      <c r="C309" t="str">
        <f>ABC!F314</f>
        <v>B</v>
      </c>
      <c r="D309" t="str">
        <f>IFERROR(VLOOKUP(B309,XYZ!A308:O1952,15,FALSE),"Z")</f>
        <v>Y</v>
      </c>
      <c r="E309" t="str">
        <f>_xlfn.CONCAT(Таблица2[[#This Row],[ABC]],Таблица2[[#This Row],[XYZ]])</f>
        <v>BY</v>
      </c>
    </row>
    <row r="310" spans="1:5" x14ac:dyDescent="0.25">
      <c r="A310">
        <v>285</v>
      </c>
      <c r="B310" t="str">
        <f>ABC!B315</f>
        <v>BLUE POLKADOT BOWL</v>
      </c>
      <c r="C310" t="str">
        <f>ABC!F315</f>
        <v>B</v>
      </c>
      <c r="D310" t="str">
        <f>IFERROR(VLOOKUP(B310,XYZ!A309:O1953,15,FALSE),"Z")</f>
        <v>Z</v>
      </c>
      <c r="E310" t="str">
        <f>_xlfn.CONCAT(Таблица2[[#This Row],[ABC]],Таблица2[[#This Row],[XYZ]])</f>
        <v>BZ</v>
      </c>
    </row>
    <row r="311" spans="1:5" x14ac:dyDescent="0.25">
      <c r="A311">
        <v>286</v>
      </c>
      <c r="B311" t="str">
        <f>ABC!B316</f>
        <v>LUNCH BAG  BLACK SKULL.</v>
      </c>
      <c r="C311" t="str">
        <f>ABC!F316</f>
        <v>B</v>
      </c>
      <c r="D311" t="str">
        <f>IFERROR(VLOOKUP(B311,XYZ!A310:O1954,15,FALSE),"Z")</f>
        <v>Z</v>
      </c>
      <c r="E311" t="str">
        <f>_xlfn.CONCAT(Таблица2[[#This Row],[ABC]],Таблица2[[#This Row],[XYZ]])</f>
        <v>BZ</v>
      </c>
    </row>
    <row r="312" spans="1:5" x14ac:dyDescent="0.25">
      <c r="A312">
        <v>287</v>
      </c>
      <c r="B312" t="str">
        <f>ABC!B317</f>
        <v>SET OF 4 KNICK KNACK TINS POPPIES</v>
      </c>
      <c r="C312" t="str">
        <f>ABC!F317</f>
        <v>B</v>
      </c>
      <c r="D312" t="str">
        <f>IFERROR(VLOOKUP(B312,XYZ!A311:O1955,15,FALSE),"Z")</f>
        <v>Z</v>
      </c>
      <c r="E312" t="str">
        <f>_xlfn.CONCAT(Таблица2[[#This Row],[ABC]],Таблица2[[#This Row],[XYZ]])</f>
        <v>BZ</v>
      </c>
    </row>
    <row r="313" spans="1:5" x14ac:dyDescent="0.25">
      <c r="A313">
        <v>288</v>
      </c>
      <c r="B313" t="str">
        <f>ABC!B318</f>
        <v>ROTATING SILVER ANGELS T-LIGHT HLDR</v>
      </c>
      <c r="C313" t="str">
        <f>ABC!F318</f>
        <v>B</v>
      </c>
      <c r="D313" t="str">
        <f>IFERROR(VLOOKUP(B313,XYZ!A312:O1956,15,FALSE),"Z")</f>
        <v>Z</v>
      </c>
      <c r="E313" t="str">
        <f>_xlfn.CONCAT(Таблица2[[#This Row],[ABC]],Таблица2[[#This Row],[XYZ]])</f>
        <v>BZ</v>
      </c>
    </row>
    <row r="314" spans="1:5" x14ac:dyDescent="0.25">
      <c r="A314">
        <v>289</v>
      </c>
      <c r="B314" t="str">
        <f>ABC!B319</f>
        <v xml:space="preserve">PLASTERS IN TIN VINTAGE PAISLEY </v>
      </c>
      <c r="C314" t="str">
        <f>ABC!F319</f>
        <v>B</v>
      </c>
      <c r="D314" t="str">
        <f>IFERROR(VLOOKUP(B314,XYZ!A313:O1957,15,FALSE),"Z")</f>
        <v>Z</v>
      </c>
      <c r="E314" t="str">
        <f>_xlfn.CONCAT(Таблица2[[#This Row],[ABC]],Таблица2[[#This Row],[XYZ]])</f>
        <v>BZ</v>
      </c>
    </row>
    <row r="315" spans="1:5" x14ac:dyDescent="0.25">
      <c r="A315">
        <v>290</v>
      </c>
      <c r="B315" t="str">
        <f>ABC!B320</f>
        <v>PLASTERS IN TIN SKULLS</v>
      </c>
      <c r="C315" t="str">
        <f>ABC!F320</f>
        <v>B</v>
      </c>
      <c r="D315" t="str">
        <f>IFERROR(VLOOKUP(B315,XYZ!A314:O1958,15,FALSE),"Z")</f>
        <v>Z</v>
      </c>
      <c r="E315" t="str">
        <f>_xlfn.CONCAT(Таблица2[[#This Row],[ABC]],Таблица2[[#This Row],[XYZ]])</f>
        <v>BZ</v>
      </c>
    </row>
    <row r="316" spans="1:5" x14ac:dyDescent="0.25">
      <c r="A316">
        <v>291</v>
      </c>
      <c r="B316" t="str">
        <f>ABC!B321</f>
        <v>SAVE THE PLANET MUG</v>
      </c>
      <c r="C316" t="str">
        <f>ABC!F321</f>
        <v>B</v>
      </c>
      <c r="D316" t="str">
        <f>IFERROR(VLOOKUP(B316,XYZ!A315:O1959,15,FALSE),"Z")</f>
        <v>Z</v>
      </c>
      <c r="E316" t="str">
        <f>_xlfn.CONCAT(Таблица2[[#This Row],[ABC]],Таблица2[[#This Row],[XYZ]])</f>
        <v>BZ</v>
      </c>
    </row>
    <row r="317" spans="1:5" x14ac:dyDescent="0.25">
      <c r="A317">
        <v>292</v>
      </c>
      <c r="B317" t="str">
        <f>ABC!B322</f>
        <v>LUNCH BAG DOLLY GIRL DESIGN</v>
      </c>
      <c r="C317" t="str">
        <f>ABC!F322</f>
        <v>B</v>
      </c>
      <c r="D317" t="str">
        <f>IFERROR(VLOOKUP(B317,XYZ!A316:O1960,15,FALSE),"Z")</f>
        <v>Z</v>
      </c>
      <c r="E317" t="str">
        <f>_xlfn.CONCAT(Таблица2[[#This Row],[ABC]],Таблица2[[#This Row],[XYZ]])</f>
        <v>BZ</v>
      </c>
    </row>
    <row r="318" spans="1:5" x14ac:dyDescent="0.25">
      <c r="A318">
        <v>293</v>
      </c>
      <c r="B318" t="str">
        <f>ABC!B323</f>
        <v>12 PENCIL SMALL TUBE WOODLAND</v>
      </c>
      <c r="C318" t="str">
        <f>ABC!F323</f>
        <v>B</v>
      </c>
      <c r="D318" t="str">
        <f>IFERROR(VLOOKUP(B318,XYZ!A317:O1961,15,FALSE),"Z")</f>
        <v>Z</v>
      </c>
      <c r="E318" t="str">
        <f>_xlfn.CONCAT(Таблица2[[#This Row],[ABC]],Таблица2[[#This Row],[XYZ]])</f>
        <v>BZ</v>
      </c>
    </row>
    <row r="319" spans="1:5" x14ac:dyDescent="0.25">
      <c r="A319">
        <v>294</v>
      </c>
      <c r="B319" t="str">
        <f>ABC!B324</f>
        <v>TEA TIME OVEN GLOVE</v>
      </c>
      <c r="C319" t="str">
        <f>ABC!F324</f>
        <v>B</v>
      </c>
      <c r="D319" t="str">
        <f>IFERROR(VLOOKUP(B319,XYZ!A318:O1962,15,FALSE),"Z")</f>
        <v>Z</v>
      </c>
      <c r="E319" t="str">
        <f>_xlfn.CONCAT(Таблица2[[#This Row],[ABC]],Таблица2[[#This Row],[XYZ]])</f>
        <v>BZ</v>
      </c>
    </row>
    <row r="320" spans="1:5" x14ac:dyDescent="0.25">
      <c r="A320">
        <v>295</v>
      </c>
      <c r="B320" t="str">
        <f>ABC!B325</f>
        <v>TRAVEL SEWING KIT</v>
      </c>
      <c r="C320" t="str">
        <f>ABC!F325</f>
        <v>B</v>
      </c>
      <c r="D320" t="str">
        <f>IFERROR(VLOOKUP(B320,XYZ!A319:O1963,15,FALSE),"Z")</f>
        <v>Z</v>
      </c>
      <c r="E320" t="str">
        <f>_xlfn.CONCAT(Таблица2[[#This Row],[ABC]],Таблица2[[#This Row],[XYZ]])</f>
        <v>BZ</v>
      </c>
    </row>
    <row r="321" spans="1:5" x14ac:dyDescent="0.25">
      <c r="A321">
        <v>296</v>
      </c>
      <c r="B321" t="str">
        <f>ABC!B326</f>
        <v xml:space="preserve">SET/4 WHITE RETRO STORAGE CUBES </v>
      </c>
      <c r="C321" t="str">
        <f>ABC!F326</f>
        <v>B</v>
      </c>
      <c r="D321" t="str">
        <f>IFERROR(VLOOKUP(B321,XYZ!A320:O1964,15,FALSE),"Z")</f>
        <v>Z</v>
      </c>
      <c r="E321" t="str">
        <f>_xlfn.CONCAT(Таблица2[[#This Row],[ABC]],Таблица2[[#This Row],[XYZ]])</f>
        <v>BZ</v>
      </c>
    </row>
    <row r="322" spans="1:5" x14ac:dyDescent="0.25">
      <c r="A322">
        <v>297</v>
      </c>
      <c r="B322" t="str">
        <f>ABC!B327</f>
        <v>BROCANTE COAT RACK</v>
      </c>
      <c r="C322" t="str">
        <f>ABC!F327</f>
        <v>B</v>
      </c>
      <c r="D322" t="str">
        <f>IFERROR(VLOOKUP(B322,XYZ!A321:O1965,15,FALSE),"Z")</f>
        <v>Z</v>
      </c>
      <c r="E322" t="str">
        <f>_xlfn.CONCAT(Таблица2[[#This Row],[ABC]],Таблица2[[#This Row],[XYZ]])</f>
        <v>BZ</v>
      </c>
    </row>
    <row r="323" spans="1:5" x14ac:dyDescent="0.25">
      <c r="A323">
        <v>298</v>
      </c>
      <c r="B323" t="str">
        <f>ABC!B328</f>
        <v>BUNDLE OF 3 ALPHABET EXERCISE BOOKS</v>
      </c>
      <c r="C323" t="str">
        <f>ABC!F328</f>
        <v>B</v>
      </c>
      <c r="D323" t="str">
        <f>IFERROR(VLOOKUP(B323,XYZ!A322:O1966,15,FALSE),"Z")</f>
        <v>Z</v>
      </c>
      <c r="E323" t="str">
        <f>_xlfn.CONCAT(Таблица2[[#This Row],[ABC]],Таблица2[[#This Row],[XYZ]])</f>
        <v>BZ</v>
      </c>
    </row>
    <row r="324" spans="1:5" x14ac:dyDescent="0.25">
      <c r="A324">
        <v>299</v>
      </c>
      <c r="B324" t="str">
        <f>ABC!B329</f>
        <v xml:space="preserve">WOODEN FRAME ANTIQUE WHITE </v>
      </c>
      <c r="C324" t="str">
        <f>ABC!F329</f>
        <v>B</v>
      </c>
      <c r="D324" t="str">
        <f>IFERROR(VLOOKUP(B324,XYZ!A323:O1967,15,FALSE),"Z")</f>
        <v>Z</v>
      </c>
      <c r="E324" t="str">
        <f>_xlfn.CONCAT(Таблица2[[#This Row],[ABC]],Таблица2[[#This Row],[XYZ]])</f>
        <v>BZ</v>
      </c>
    </row>
    <row r="325" spans="1:5" x14ac:dyDescent="0.25">
      <c r="A325">
        <v>300</v>
      </c>
      <c r="B325" t="str">
        <f>ABC!B330</f>
        <v>PENCIL CASE LIFE IS BEAUTIFUL</v>
      </c>
      <c r="C325" t="str">
        <f>ABC!F330</f>
        <v>B</v>
      </c>
      <c r="D325" t="str">
        <f>IFERROR(VLOOKUP(B325,XYZ!A324:O1968,15,FALSE),"Z")</f>
        <v>Z</v>
      </c>
      <c r="E325" t="str">
        <f>_xlfn.CONCAT(Таблица2[[#This Row],[ABC]],Таблица2[[#This Row],[XYZ]])</f>
        <v>BZ</v>
      </c>
    </row>
    <row r="326" spans="1:5" x14ac:dyDescent="0.25">
      <c r="A326">
        <v>301</v>
      </c>
      <c r="B326" t="str">
        <f>ABC!B331</f>
        <v>CHRISTMAS CRAFT LITTLE FRIENDS</v>
      </c>
      <c r="C326" t="str">
        <f>ABC!F331</f>
        <v>B</v>
      </c>
      <c r="D326" t="str">
        <f>IFERROR(VLOOKUP(B326,XYZ!A325:O1969,15,FALSE),"Z")</f>
        <v>Z</v>
      </c>
      <c r="E326" t="str">
        <f>_xlfn.CONCAT(Таблица2[[#This Row],[ABC]],Таблица2[[#This Row],[XYZ]])</f>
        <v>BZ</v>
      </c>
    </row>
    <row r="327" spans="1:5" x14ac:dyDescent="0.25">
      <c r="A327">
        <v>302</v>
      </c>
      <c r="B327" t="str">
        <f>ABC!B332</f>
        <v>ROUND STORAGE TIN VINTAGE LEAF</v>
      </c>
      <c r="C327" t="str">
        <f>ABC!F332</f>
        <v>B</v>
      </c>
      <c r="D327" t="str">
        <f>IFERROR(VLOOKUP(B327,XYZ!A326:O1970,15,FALSE),"Z")</f>
        <v>Z</v>
      </c>
      <c r="E327" t="str">
        <f>_xlfn.CONCAT(Таблица2[[#This Row],[ABC]],Таблица2[[#This Row],[XYZ]])</f>
        <v>BZ</v>
      </c>
    </row>
    <row r="328" spans="1:5" x14ac:dyDescent="0.25">
      <c r="A328">
        <v>303</v>
      </c>
      <c r="B328" t="str">
        <f>ABC!B333</f>
        <v>SET OF 4 KNICK KNACK TINS LEAF</v>
      </c>
      <c r="C328" t="str">
        <f>ABC!F333</f>
        <v>B</v>
      </c>
      <c r="D328" t="str">
        <f>IFERROR(VLOOKUP(B328,XYZ!A327:O1971,15,FALSE),"Z")</f>
        <v>Z</v>
      </c>
      <c r="E328" t="str">
        <f>_xlfn.CONCAT(Таблица2[[#This Row],[ABC]],Таблица2[[#This Row],[XYZ]])</f>
        <v>BZ</v>
      </c>
    </row>
    <row r="329" spans="1:5" x14ac:dyDescent="0.25">
      <c r="A329">
        <v>304</v>
      </c>
      <c r="B329" t="str">
        <f>ABC!B334</f>
        <v>JUMBO BAG STRAWBERRY</v>
      </c>
      <c r="C329" t="str">
        <f>ABC!F334</f>
        <v>B</v>
      </c>
      <c r="D329" t="str">
        <f>IFERROR(VLOOKUP(B329,XYZ!A328:O1972,15,FALSE),"Z")</f>
        <v>Z</v>
      </c>
      <c r="E329" t="str">
        <f>_xlfn.CONCAT(Таблица2[[#This Row],[ABC]],Таблица2[[#This Row],[XYZ]])</f>
        <v>BZ</v>
      </c>
    </row>
    <row r="330" spans="1:5" x14ac:dyDescent="0.25">
      <c r="A330">
        <v>305</v>
      </c>
      <c r="B330" t="str">
        <f>ABC!B335</f>
        <v>MAGIC SHEEP WOOL GROWING FROM PAPER</v>
      </c>
      <c r="C330" t="str">
        <f>ABC!F335</f>
        <v>B</v>
      </c>
      <c r="D330" t="str">
        <f>IFERROR(VLOOKUP(B330,XYZ!A329:O1973,15,FALSE),"Z")</f>
        <v>Z</v>
      </c>
      <c r="E330" t="str">
        <f>_xlfn.CONCAT(Таблица2[[#This Row],[ABC]],Таблица2[[#This Row],[XYZ]])</f>
        <v>BZ</v>
      </c>
    </row>
    <row r="331" spans="1:5" x14ac:dyDescent="0.25">
      <c r="A331">
        <v>306</v>
      </c>
      <c r="B331" t="str">
        <f>ABC!B336</f>
        <v>BIG DOUGHNUT FRIDGE MAGNETS</v>
      </c>
      <c r="C331" t="str">
        <f>ABC!F336</f>
        <v>B</v>
      </c>
      <c r="D331" t="str">
        <f>IFERROR(VLOOKUP(B331,XYZ!A330:O1974,15,FALSE),"Z")</f>
        <v>Z</v>
      </c>
      <c r="E331" t="str">
        <f>_xlfn.CONCAT(Таблица2[[#This Row],[ABC]],Таблица2[[#This Row],[XYZ]])</f>
        <v>BZ</v>
      </c>
    </row>
    <row r="332" spans="1:5" x14ac:dyDescent="0.25">
      <c r="A332">
        <v>307</v>
      </c>
      <c r="B332" t="str">
        <f>ABC!B337</f>
        <v xml:space="preserve">BREAD BIN DINER STYLE RED </v>
      </c>
      <c r="C332" t="str">
        <f>ABC!F337</f>
        <v>B</v>
      </c>
      <c r="D332" t="str">
        <f>IFERROR(VLOOKUP(B332,XYZ!A331:O1975,15,FALSE),"Z")</f>
        <v>Z</v>
      </c>
      <c r="E332" t="str">
        <f>_xlfn.CONCAT(Таблица2[[#This Row],[ABC]],Таблица2[[#This Row],[XYZ]])</f>
        <v>BZ</v>
      </c>
    </row>
    <row r="333" spans="1:5" x14ac:dyDescent="0.25">
      <c r="A333">
        <v>308</v>
      </c>
      <c r="B333" t="str">
        <f>ABC!B338</f>
        <v>DOORMAT NEW ENGLAND</v>
      </c>
      <c r="C333" t="str">
        <f>ABC!F338</f>
        <v>B</v>
      </c>
      <c r="D333" t="str">
        <f>IFERROR(VLOOKUP(B333,XYZ!A332:O1976,15,FALSE),"Z")</f>
        <v>Z</v>
      </c>
      <c r="E333" t="str">
        <f>_xlfn.CONCAT(Таблица2[[#This Row],[ABC]],Таблица2[[#This Row],[XYZ]])</f>
        <v>BZ</v>
      </c>
    </row>
    <row r="334" spans="1:5" x14ac:dyDescent="0.25">
      <c r="A334">
        <v>309</v>
      </c>
      <c r="B334" t="str">
        <f>ABC!B339</f>
        <v>MULTI COLOUR SILVER T-LIGHT HOLDER</v>
      </c>
      <c r="C334" t="str">
        <f>ABC!F339</f>
        <v>B</v>
      </c>
      <c r="D334" t="str">
        <f>IFERROR(VLOOKUP(B334,XYZ!A333:O1977,15,FALSE),"Z")</f>
        <v>Z</v>
      </c>
      <c r="E334" t="str">
        <f>_xlfn.CONCAT(Таблица2[[#This Row],[ABC]],Таблица2[[#This Row],[XYZ]])</f>
        <v>BZ</v>
      </c>
    </row>
    <row r="335" spans="1:5" x14ac:dyDescent="0.25">
      <c r="A335">
        <v>310</v>
      </c>
      <c r="B335" t="str">
        <f>ABC!B340</f>
        <v>JAM JAR WITH GREEN LID</v>
      </c>
      <c r="C335" t="str">
        <f>ABC!F340</f>
        <v>B</v>
      </c>
      <c r="D335" t="str">
        <f>IFERROR(VLOOKUP(B335,XYZ!A334:O1978,15,FALSE),"Z")</f>
        <v>Z</v>
      </c>
      <c r="E335" t="str">
        <f>_xlfn.CONCAT(Таблица2[[#This Row],[ABC]],Таблица2[[#This Row],[XYZ]])</f>
        <v>BZ</v>
      </c>
    </row>
    <row r="336" spans="1:5" x14ac:dyDescent="0.25">
      <c r="A336">
        <v>311</v>
      </c>
      <c r="B336" t="str">
        <f>ABC!B341</f>
        <v>RED GINGHAM ROSE JEWELLERY BOX</v>
      </c>
      <c r="C336" t="str">
        <f>ABC!F341</f>
        <v>B</v>
      </c>
      <c r="D336" t="str">
        <f>IFERROR(VLOOKUP(B336,XYZ!A335:O1979,15,FALSE),"Z")</f>
        <v>Z</v>
      </c>
      <c r="E336" t="str">
        <f>_xlfn.CONCAT(Таблица2[[#This Row],[ABC]],Таблица2[[#This Row],[XYZ]])</f>
        <v>BZ</v>
      </c>
    </row>
    <row r="337" spans="1:5" x14ac:dyDescent="0.25">
      <c r="A337">
        <v>312</v>
      </c>
      <c r="B337" t="str">
        <f>ABC!B342</f>
        <v>ICE CREAM BUBBLES</v>
      </c>
      <c r="C337" t="str">
        <f>ABC!F342</f>
        <v>B</v>
      </c>
      <c r="D337" t="str">
        <f>IFERROR(VLOOKUP(B337,XYZ!A336:O1980,15,FALSE),"Z")</f>
        <v>Y</v>
      </c>
      <c r="E337" t="str">
        <f>_xlfn.CONCAT(Таблица2[[#This Row],[ABC]],Таблица2[[#This Row],[XYZ]])</f>
        <v>BY</v>
      </c>
    </row>
    <row r="338" spans="1:5" x14ac:dyDescent="0.25">
      <c r="A338">
        <v>313</v>
      </c>
      <c r="B338" t="str">
        <f>ABC!B343</f>
        <v>PARTY BUNTING</v>
      </c>
      <c r="C338" t="str">
        <f>ABC!F343</f>
        <v>B</v>
      </c>
      <c r="D338" t="str">
        <f>IFERROR(VLOOKUP(B338,XYZ!A337:O1981,15,FALSE),"Z")</f>
        <v>Z</v>
      </c>
      <c r="E338" t="str">
        <f>_xlfn.CONCAT(Таблица2[[#This Row],[ABC]],Таблица2[[#This Row],[XYZ]])</f>
        <v>BZ</v>
      </c>
    </row>
    <row r="339" spans="1:5" x14ac:dyDescent="0.25">
      <c r="A339">
        <v>314</v>
      </c>
      <c r="B339" t="str">
        <f>ABC!B344</f>
        <v xml:space="preserve">SET OF 60 I LOVE LONDON CAKE CASES </v>
      </c>
      <c r="C339" t="str">
        <f>ABC!F344</f>
        <v>B</v>
      </c>
      <c r="D339" t="str">
        <f>IFERROR(VLOOKUP(B339,XYZ!A338:O1982,15,FALSE),"Z")</f>
        <v>Z</v>
      </c>
      <c r="E339" t="str">
        <f>_xlfn.CONCAT(Таблица2[[#This Row],[ABC]],Таблица2[[#This Row],[XYZ]])</f>
        <v>BZ</v>
      </c>
    </row>
    <row r="340" spans="1:5" x14ac:dyDescent="0.25">
      <c r="A340">
        <v>315</v>
      </c>
      <c r="B340" t="str">
        <f>ABC!B345</f>
        <v>SET OF 72 PINK HEART PAPER DOILIES</v>
      </c>
      <c r="C340" t="str">
        <f>ABC!F345</f>
        <v>B</v>
      </c>
      <c r="D340" t="str">
        <f>IFERROR(VLOOKUP(B340,XYZ!A339:O1983,15,FALSE),"Z")</f>
        <v>Z</v>
      </c>
      <c r="E340" t="str">
        <f>_xlfn.CONCAT(Таблица2[[#This Row],[ABC]],Таблица2[[#This Row],[XYZ]])</f>
        <v>BZ</v>
      </c>
    </row>
    <row r="341" spans="1:5" x14ac:dyDescent="0.25">
      <c r="A341">
        <v>316</v>
      </c>
      <c r="B341" t="str">
        <f>ABC!B346</f>
        <v>LUNCH BOX I LOVE LONDON</v>
      </c>
      <c r="C341" t="str">
        <f>ABC!F346</f>
        <v>B</v>
      </c>
      <c r="D341" t="str">
        <f>IFERROR(VLOOKUP(B341,XYZ!A340:O1984,15,FALSE),"Z")</f>
        <v>Z</v>
      </c>
      <c r="E341" t="str">
        <f>_xlfn.CONCAT(Таблица2[[#This Row],[ABC]],Таблица2[[#This Row],[XYZ]])</f>
        <v>BZ</v>
      </c>
    </row>
    <row r="342" spans="1:5" x14ac:dyDescent="0.25">
      <c r="A342">
        <v>317</v>
      </c>
      <c r="B342" t="str">
        <f>ABC!B347</f>
        <v>WATERING CAN PINK BUNNY</v>
      </c>
      <c r="C342" t="str">
        <f>ABC!F347</f>
        <v>B</v>
      </c>
      <c r="D342" t="str">
        <f>IFERROR(VLOOKUP(B342,XYZ!A341:O1985,15,FALSE),"Z")</f>
        <v>Z</v>
      </c>
      <c r="E342" t="str">
        <f>_xlfn.CONCAT(Таблица2[[#This Row],[ABC]],Таблица2[[#This Row],[XYZ]])</f>
        <v>BZ</v>
      </c>
    </row>
    <row r="343" spans="1:5" x14ac:dyDescent="0.25">
      <c r="A343">
        <v>318</v>
      </c>
      <c r="B343" t="str">
        <f>ABC!B348</f>
        <v xml:space="preserve">DOORMAT ENGLISH ROSE </v>
      </c>
      <c r="C343" t="str">
        <f>ABC!F348</f>
        <v>B</v>
      </c>
      <c r="D343" t="str">
        <f>IFERROR(VLOOKUP(B343,XYZ!A342:O1986,15,FALSE),"Z")</f>
        <v>Z</v>
      </c>
      <c r="E343" t="str">
        <f>_xlfn.CONCAT(Таблица2[[#This Row],[ABC]],Таблица2[[#This Row],[XYZ]])</f>
        <v>BZ</v>
      </c>
    </row>
    <row r="344" spans="1:5" x14ac:dyDescent="0.25">
      <c r="A344">
        <v>319</v>
      </c>
      <c r="B344" t="str">
        <f>ABC!B349</f>
        <v>RED WOOLLY HOTTIE WHITE HEART.</v>
      </c>
      <c r="C344" t="str">
        <f>ABC!F349</f>
        <v>B</v>
      </c>
      <c r="D344" t="str">
        <f>IFERROR(VLOOKUP(B344,XYZ!A343:O1987,15,FALSE),"Z")</f>
        <v>Z</v>
      </c>
      <c r="E344" t="str">
        <f>_xlfn.CONCAT(Таблица2[[#This Row],[ABC]],Таблица2[[#This Row],[XYZ]])</f>
        <v>BZ</v>
      </c>
    </row>
    <row r="345" spans="1:5" x14ac:dyDescent="0.25">
      <c r="A345">
        <v>320</v>
      </c>
      <c r="B345" t="str">
        <f>ABC!B350</f>
        <v>POPPY'S PLAYHOUSE BATHROOM</v>
      </c>
      <c r="C345" t="str">
        <f>ABC!F350</f>
        <v>B</v>
      </c>
      <c r="D345" t="str">
        <f>IFERROR(VLOOKUP(B345,XYZ!A344:O1988,15,FALSE),"Z")</f>
        <v>Z</v>
      </c>
      <c r="E345" t="str">
        <f>_xlfn.CONCAT(Таблица2[[#This Row],[ABC]],Таблица2[[#This Row],[XYZ]])</f>
        <v>BZ</v>
      </c>
    </row>
    <row r="346" spans="1:5" x14ac:dyDescent="0.25">
      <c r="A346">
        <v>321</v>
      </c>
      <c r="B346" t="str">
        <f>ABC!B351</f>
        <v xml:space="preserve">POPPY'S PLAYHOUSE LIVINGROOM </v>
      </c>
      <c r="C346" t="str">
        <f>ABC!F351</f>
        <v>B</v>
      </c>
      <c r="D346" t="str">
        <f>IFERROR(VLOOKUP(B346,XYZ!A345:O1989,15,FALSE),"Z")</f>
        <v>Z</v>
      </c>
      <c r="E346" t="str">
        <f>_xlfn.CONCAT(Таблица2[[#This Row],[ABC]],Таблица2[[#This Row],[XYZ]])</f>
        <v>BZ</v>
      </c>
    </row>
    <row r="347" spans="1:5" x14ac:dyDescent="0.25">
      <c r="A347">
        <v>322</v>
      </c>
      <c r="B347" t="str">
        <f>ABC!B352</f>
        <v>CERAMIC CAKE DESIGN SPOTTED MUG</v>
      </c>
      <c r="C347" t="str">
        <f>ABC!F352</f>
        <v>B</v>
      </c>
      <c r="D347" t="str">
        <f>IFERROR(VLOOKUP(B347,XYZ!A346:O1990,15,FALSE),"Z")</f>
        <v>Z</v>
      </c>
      <c r="E347" t="str">
        <f>_xlfn.CONCAT(Таблица2[[#This Row],[ABC]],Таблица2[[#This Row],[XYZ]])</f>
        <v>BZ</v>
      </c>
    </row>
    <row r="348" spans="1:5" x14ac:dyDescent="0.25">
      <c r="A348">
        <v>323</v>
      </c>
      <c r="B348" t="str">
        <f>ABC!B353</f>
        <v>CERAMIC CAKE DESIGN SPOTTED PLATE</v>
      </c>
      <c r="C348" t="str">
        <f>ABC!F353</f>
        <v>B</v>
      </c>
      <c r="D348" t="str">
        <f>IFERROR(VLOOKUP(B348,XYZ!A347:O1991,15,FALSE),"Z")</f>
        <v>Z</v>
      </c>
      <c r="E348" t="str">
        <f>_xlfn.CONCAT(Таблица2[[#This Row],[ABC]],Таблица2[[#This Row],[XYZ]])</f>
        <v>BZ</v>
      </c>
    </row>
    <row r="349" spans="1:5" x14ac:dyDescent="0.25">
      <c r="A349">
        <v>324</v>
      </c>
      <c r="B349" t="str">
        <f>ABC!B354</f>
        <v xml:space="preserve">VINTAGE DOILY DELUXE SEWING KIT </v>
      </c>
      <c r="C349" t="str">
        <f>ABC!F354</f>
        <v>B</v>
      </c>
      <c r="D349" t="str">
        <f>IFERROR(VLOOKUP(B349,XYZ!A348:O1992,15,FALSE),"Z")</f>
        <v>Z</v>
      </c>
      <c r="E349" t="str">
        <f>_xlfn.CONCAT(Таблица2[[#This Row],[ABC]],Таблица2[[#This Row],[XYZ]])</f>
        <v>BZ</v>
      </c>
    </row>
    <row r="350" spans="1:5" x14ac:dyDescent="0.25">
      <c r="A350">
        <v>325</v>
      </c>
      <c r="B350" t="str">
        <f>ABC!B355</f>
        <v>ENAMEL FLOWER JUG CREAM</v>
      </c>
      <c r="C350" t="str">
        <f>ABC!F355</f>
        <v>B</v>
      </c>
      <c r="D350" t="str">
        <f>IFERROR(VLOOKUP(B350,XYZ!A349:O1993,15,FALSE),"Z")</f>
        <v>Z</v>
      </c>
      <c r="E350" t="str">
        <f>_xlfn.CONCAT(Таблица2[[#This Row],[ABC]],Таблица2[[#This Row],[XYZ]])</f>
        <v>BZ</v>
      </c>
    </row>
    <row r="351" spans="1:5" x14ac:dyDescent="0.25">
      <c r="A351">
        <v>326</v>
      </c>
      <c r="B351" t="str">
        <f>ABC!B356</f>
        <v>BIRDS MOBILE VINTAGE DESIGN</v>
      </c>
      <c r="C351" t="str">
        <f>ABC!F356</f>
        <v>B</v>
      </c>
      <c r="D351" t="str">
        <f>IFERROR(VLOOKUP(B351,XYZ!A350:O1994,15,FALSE),"Z")</f>
        <v>Z</v>
      </c>
      <c r="E351" t="str">
        <f>_xlfn.CONCAT(Таблица2[[#This Row],[ABC]],Таблица2[[#This Row],[XYZ]])</f>
        <v>BZ</v>
      </c>
    </row>
    <row r="352" spans="1:5" x14ac:dyDescent="0.25">
      <c r="A352">
        <v>327</v>
      </c>
      <c r="B352" t="str">
        <f>ABC!B357</f>
        <v xml:space="preserve">RED RETROSPOT PURSE </v>
      </c>
      <c r="C352" t="str">
        <f>ABC!F357</f>
        <v>B</v>
      </c>
      <c r="D352" t="str">
        <f>IFERROR(VLOOKUP(B352,XYZ!A351:O1995,15,FALSE),"Z")</f>
        <v>Z</v>
      </c>
      <c r="E352" t="str">
        <f>_xlfn.CONCAT(Таблица2[[#This Row],[ABC]],Таблица2[[#This Row],[XYZ]])</f>
        <v>BZ</v>
      </c>
    </row>
    <row r="353" spans="1:5" x14ac:dyDescent="0.25">
      <c r="A353">
        <v>328</v>
      </c>
      <c r="B353" t="str">
        <f>ABC!B358</f>
        <v xml:space="preserve">RED HEART SHAPE LOVE BUCKET </v>
      </c>
      <c r="C353" t="str">
        <f>ABC!F358</f>
        <v>B</v>
      </c>
      <c r="D353" t="str">
        <f>IFERROR(VLOOKUP(B353,XYZ!A352:O1996,15,FALSE),"Z")</f>
        <v>Z</v>
      </c>
      <c r="E353" t="str">
        <f>_xlfn.CONCAT(Таблица2[[#This Row],[ABC]],Таблица2[[#This Row],[XYZ]])</f>
        <v>BZ</v>
      </c>
    </row>
    <row r="354" spans="1:5" x14ac:dyDescent="0.25">
      <c r="A354">
        <v>329</v>
      </c>
      <c r="B354" t="str">
        <f>ABC!B359</f>
        <v>BUNDLE OF 3 RETRO NOTE BOOKS</v>
      </c>
      <c r="C354" t="str">
        <f>ABC!F359</f>
        <v>B</v>
      </c>
      <c r="D354" t="str">
        <f>IFERROR(VLOOKUP(B354,XYZ!A353:O1997,15,FALSE),"Z")</f>
        <v>Z</v>
      </c>
      <c r="E354" t="str">
        <f>_xlfn.CONCAT(Таблица2[[#This Row],[ABC]],Таблица2[[#This Row],[XYZ]])</f>
        <v>BZ</v>
      </c>
    </row>
    <row r="355" spans="1:5" x14ac:dyDescent="0.25">
      <c r="A355">
        <v>330</v>
      </c>
      <c r="B355" t="str">
        <f>ABC!B360</f>
        <v>SPACEBOY BEAKER</v>
      </c>
      <c r="C355" t="str">
        <f>ABC!F360</f>
        <v>B</v>
      </c>
      <c r="D355" t="str">
        <f>IFERROR(VLOOKUP(B355,XYZ!A354:O1998,15,FALSE),"Z")</f>
        <v>Z</v>
      </c>
      <c r="E355" t="str">
        <f>_xlfn.CONCAT(Таблица2[[#This Row],[ABC]],Таблица2[[#This Row],[XYZ]])</f>
        <v>BZ</v>
      </c>
    </row>
    <row r="356" spans="1:5" x14ac:dyDescent="0.25">
      <c r="A356">
        <v>331</v>
      </c>
      <c r="B356" t="str">
        <f>ABC!B361</f>
        <v xml:space="preserve">RED RETROSPOT WRAP </v>
      </c>
      <c r="C356" t="str">
        <f>ABC!F361</f>
        <v>B</v>
      </c>
      <c r="D356" t="str">
        <f>IFERROR(VLOOKUP(B356,XYZ!A355:O1999,15,FALSE),"Z")</f>
        <v>Z</v>
      </c>
      <c r="E356" t="str">
        <f>_xlfn.CONCAT(Таблица2[[#This Row],[ABC]],Таблица2[[#This Row],[XYZ]])</f>
        <v>BZ</v>
      </c>
    </row>
    <row r="357" spans="1:5" x14ac:dyDescent="0.25">
      <c r="A357">
        <v>332</v>
      </c>
      <c r="B357" t="str">
        <f>ABC!B362</f>
        <v xml:space="preserve">PARISIENNE JEWELLERY DRAWER </v>
      </c>
      <c r="C357" t="str">
        <f>ABC!F362</f>
        <v>B</v>
      </c>
      <c r="D357" t="str">
        <f>IFERROR(VLOOKUP(B357,XYZ!A356:O2000,15,FALSE),"Z")</f>
        <v>Z</v>
      </c>
      <c r="E357" t="str">
        <f>_xlfn.CONCAT(Таблица2[[#This Row],[ABC]],Таблица2[[#This Row],[XYZ]])</f>
        <v>BZ</v>
      </c>
    </row>
    <row r="358" spans="1:5" x14ac:dyDescent="0.25">
      <c r="A358">
        <v>333</v>
      </c>
      <c r="B358" t="str">
        <f>ABC!B363</f>
        <v>SET OF 3 BUTTERFLY COOKIE CUTTERS</v>
      </c>
      <c r="C358" t="str">
        <f>ABC!F363</f>
        <v>B</v>
      </c>
      <c r="D358" t="str">
        <f>IFERROR(VLOOKUP(B358,XYZ!A357:O2001,15,FALSE),"Z")</f>
        <v>Z</v>
      </c>
      <c r="E358" t="str">
        <f>_xlfn.CONCAT(Таблица2[[#This Row],[ABC]],Таблица2[[#This Row],[XYZ]])</f>
        <v>BZ</v>
      </c>
    </row>
    <row r="359" spans="1:5" x14ac:dyDescent="0.25">
      <c r="A359">
        <v>334</v>
      </c>
      <c r="B359" t="str">
        <f>ABC!B364</f>
        <v>SET OF 36 DOILIES PANTRY DESIGN</v>
      </c>
      <c r="C359" t="str">
        <f>ABC!F364</f>
        <v>B</v>
      </c>
      <c r="D359" t="str">
        <f>IFERROR(VLOOKUP(B359,XYZ!A358:O2002,15,FALSE),"Z")</f>
        <v>Z</v>
      </c>
      <c r="E359" t="str">
        <f>_xlfn.CONCAT(Таблица2[[#This Row],[ABC]],Таблица2[[#This Row],[XYZ]])</f>
        <v>BZ</v>
      </c>
    </row>
    <row r="360" spans="1:5" x14ac:dyDescent="0.25">
      <c r="A360">
        <v>335</v>
      </c>
      <c r="B360" t="str">
        <f>ABC!B365</f>
        <v>PINK  POLKADOT CUP</v>
      </c>
      <c r="C360" t="str">
        <f>ABC!F365</f>
        <v>B</v>
      </c>
      <c r="D360" t="str">
        <f>IFERROR(VLOOKUP(B360,XYZ!A359:O2003,15,FALSE),"Z")</f>
        <v>Z</v>
      </c>
      <c r="E360" t="str">
        <f>_xlfn.CONCAT(Таблица2[[#This Row],[ABC]],Таблица2[[#This Row],[XYZ]])</f>
        <v>BZ</v>
      </c>
    </row>
    <row r="361" spans="1:5" x14ac:dyDescent="0.25">
      <c r="A361">
        <v>336</v>
      </c>
      <c r="B361" t="str">
        <f>ABC!B366</f>
        <v xml:space="preserve">PACK OF 12 WOODLAND TISSUES </v>
      </c>
      <c r="C361" t="str">
        <f>ABC!F366</f>
        <v>B</v>
      </c>
      <c r="D361" t="str">
        <f>IFERROR(VLOOKUP(B361,XYZ!A360:O2004,15,FALSE),"Z")</f>
        <v>Z</v>
      </c>
      <c r="E361" t="str">
        <f>_xlfn.CONCAT(Таблица2[[#This Row],[ABC]],Таблица2[[#This Row],[XYZ]])</f>
        <v>BZ</v>
      </c>
    </row>
    <row r="362" spans="1:5" x14ac:dyDescent="0.25">
      <c r="A362">
        <v>337</v>
      </c>
      <c r="B362" t="str">
        <f>ABC!B367</f>
        <v>HAND WARMER BIRD DESIGN</v>
      </c>
      <c r="C362" t="str">
        <f>ABC!F367</f>
        <v>B</v>
      </c>
      <c r="D362" t="str">
        <f>IFERROR(VLOOKUP(B362,XYZ!A361:O2005,15,FALSE),"Z")</f>
        <v>X</v>
      </c>
      <c r="E362" t="str">
        <f>_xlfn.CONCAT(Таблица2[[#This Row],[ABC]],Таблица2[[#This Row],[XYZ]])</f>
        <v>BX</v>
      </c>
    </row>
    <row r="363" spans="1:5" x14ac:dyDescent="0.25">
      <c r="A363">
        <v>338</v>
      </c>
      <c r="B363" t="str">
        <f>ABC!B368</f>
        <v>WOODLAND  STICKERS</v>
      </c>
      <c r="C363" t="str">
        <f>ABC!F368</f>
        <v>B</v>
      </c>
      <c r="D363" t="str">
        <f>IFERROR(VLOOKUP(B363,XYZ!A362:O2006,15,FALSE),"Z")</f>
        <v>Z</v>
      </c>
      <c r="E363" t="str">
        <f>_xlfn.CONCAT(Таблица2[[#This Row],[ABC]],Таблица2[[#This Row],[XYZ]])</f>
        <v>BZ</v>
      </c>
    </row>
    <row r="364" spans="1:5" x14ac:dyDescent="0.25">
      <c r="A364">
        <v>339</v>
      </c>
      <c r="B364" t="str">
        <f>ABC!B369</f>
        <v>SET OF 16 VINTAGE PISTACHIO CUTLERY</v>
      </c>
      <c r="C364" t="str">
        <f>ABC!F369</f>
        <v>B</v>
      </c>
      <c r="D364" t="str">
        <f>IFERROR(VLOOKUP(B364,XYZ!A363:O2007,15,FALSE),"Z")</f>
        <v>Z</v>
      </c>
      <c r="E364" t="str">
        <f>_xlfn.CONCAT(Таблица2[[#This Row],[ABC]],Таблица2[[#This Row],[XYZ]])</f>
        <v>BZ</v>
      </c>
    </row>
    <row r="365" spans="1:5" x14ac:dyDescent="0.25">
      <c r="A365">
        <v>340</v>
      </c>
      <c r="B365" t="str">
        <f>ABC!B370</f>
        <v>SET OF 16 VINTAGE RED CUTLERY</v>
      </c>
      <c r="C365" t="str">
        <f>ABC!F370</f>
        <v>B</v>
      </c>
      <c r="D365" t="str">
        <f>IFERROR(VLOOKUP(B365,XYZ!A364:O2008,15,FALSE),"Z")</f>
        <v>Z</v>
      </c>
      <c r="E365" t="str">
        <f>_xlfn.CONCAT(Таблица2[[#This Row],[ABC]],Таблица2[[#This Row],[XYZ]])</f>
        <v>BZ</v>
      </c>
    </row>
    <row r="366" spans="1:5" x14ac:dyDescent="0.25">
      <c r="A366">
        <v>341</v>
      </c>
      <c r="B366" t="str">
        <f>ABC!B371</f>
        <v>CHARLOTTE BAG PINK POLKADOT</v>
      </c>
      <c r="C366" t="str">
        <f>ABC!F371</f>
        <v>B</v>
      </c>
      <c r="D366" t="str">
        <f>IFERROR(VLOOKUP(B366,XYZ!A365:O2009,15,FALSE),"Z")</f>
        <v>Z</v>
      </c>
      <c r="E366" t="str">
        <f>_xlfn.CONCAT(Таблица2[[#This Row],[ABC]],Таблица2[[#This Row],[XYZ]])</f>
        <v>BZ</v>
      </c>
    </row>
    <row r="367" spans="1:5" x14ac:dyDescent="0.25">
      <c r="A367">
        <v>342</v>
      </c>
      <c r="B367" t="str">
        <f>ABC!B372</f>
        <v>ENGLISH ROSE HOT WATER BOTTLE</v>
      </c>
      <c r="C367" t="str">
        <f>ABC!F372</f>
        <v>B</v>
      </c>
      <c r="D367" t="str">
        <f>IFERROR(VLOOKUP(B367,XYZ!A366:O2010,15,FALSE),"Z")</f>
        <v>Z</v>
      </c>
      <c r="E367" t="str">
        <f>_xlfn.CONCAT(Таблица2[[#This Row],[ABC]],Таблица2[[#This Row],[XYZ]])</f>
        <v>BZ</v>
      </c>
    </row>
    <row r="368" spans="1:5" x14ac:dyDescent="0.25">
      <c r="A368">
        <v>343</v>
      </c>
      <c r="B368" t="str">
        <f>ABC!B373</f>
        <v>4 TRADITIONAL SPINNING TOPS</v>
      </c>
      <c r="C368" t="str">
        <f>ABC!F373</f>
        <v>B</v>
      </c>
      <c r="D368" t="str">
        <f>IFERROR(VLOOKUP(B368,XYZ!A367:O2011,15,FALSE),"Z")</f>
        <v>Z</v>
      </c>
      <c r="E368" t="str">
        <f>_xlfn.CONCAT(Таблица2[[#This Row],[ABC]],Таблица2[[#This Row],[XYZ]])</f>
        <v>BZ</v>
      </c>
    </row>
    <row r="369" spans="1:5" x14ac:dyDescent="0.25">
      <c r="A369">
        <v>344</v>
      </c>
      <c r="B369" t="str">
        <f>ABC!B374</f>
        <v>WATERING CAN BLUE ELEPHANT</v>
      </c>
      <c r="C369" t="str">
        <f>ABC!F374</f>
        <v>B</v>
      </c>
      <c r="D369" t="str">
        <f>IFERROR(VLOOKUP(B369,XYZ!A368:O2012,15,FALSE),"Z")</f>
        <v>Z</v>
      </c>
      <c r="E369" t="str">
        <f>_xlfn.CONCAT(Таблица2[[#This Row],[ABC]],Таблица2[[#This Row],[XYZ]])</f>
        <v>BZ</v>
      </c>
    </row>
    <row r="370" spans="1:5" x14ac:dyDescent="0.25">
      <c r="A370">
        <v>345</v>
      </c>
      <c r="B370" t="str">
        <f>ABC!B375</f>
        <v>JUMBO BAG ALPHABET</v>
      </c>
      <c r="C370" t="str">
        <f>ABC!F375</f>
        <v>B</v>
      </c>
      <c r="D370" t="str">
        <f>IFERROR(VLOOKUP(B370,XYZ!A369:O2013,15,FALSE),"Z")</f>
        <v>Z</v>
      </c>
      <c r="E370" t="str">
        <f>_xlfn.CONCAT(Таблица2[[#This Row],[ABC]],Таблица2[[#This Row],[XYZ]])</f>
        <v>BZ</v>
      </c>
    </row>
    <row r="371" spans="1:5" x14ac:dyDescent="0.25">
      <c r="A371">
        <v>346</v>
      </c>
      <c r="B371" t="str">
        <f>ABC!B376</f>
        <v>DOORMAT SPOTTY HOME SWEET HOME</v>
      </c>
      <c r="C371" t="str">
        <f>ABC!F376</f>
        <v>B</v>
      </c>
      <c r="D371" t="str">
        <f>IFERROR(VLOOKUP(B371,XYZ!A370:O2014,15,FALSE),"Z")</f>
        <v>Z</v>
      </c>
      <c r="E371" t="str">
        <f>_xlfn.CONCAT(Таблица2[[#This Row],[ABC]],Таблица2[[#This Row],[XYZ]])</f>
        <v>BZ</v>
      </c>
    </row>
    <row r="372" spans="1:5" x14ac:dyDescent="0.25">
      <c r="A372">
        <v>347</v>
      </c>
      <c r="B372" t="str">
        <f>ABC!B377</f>
        <v>LIPSTICK PEN RED</v>
      </c>
      <c r="C372" t="str">
        <f>ABC!F377</f>
        <v>B</v>
      </c>
      <c r="D372" t="str">
        <f>IFERROR(VLOOKUP(B372,XYZ!A371:O2015,15,FALSE),"Z")</f>
        <v>Z</v>
      </c>
      <c r="E372" t="str">
        <f>_xlfn.CONCAT(Таблица2[[#This Row],[ABC]],Таблица2[[#This Row],[XYZ]])</f>
        <v>BZ</v>
      </c>
    </row>
    <row r="373" spans="1:5" x14ac:dyDescent="0.25">
      <c r="A373">
        <v>348</v>
      </c>
      <c r="B373" t="str">
        <f>ABC!B378</f>
        <v xml:space="preserve">BEWARE OF THE CAT METAL SIGN </v>
      </c>
      <c r="C373" t="str">
        <f>ABC!F378</f>
        <v>B</v>
      </c>
      <c r="D373" t="str">
        <f>IFERROR(VLOOKUP(B373,XYZ!A372:O2016,15,FALSE),"Z")</f>
        <v>Z</v>
      </c>
      <c r="E373" t="str">
        <f>_xlfn.CONCAT(Таблица2[[#This Row],[ABC]],Таблица2[[#This Row],[XYZ]])</f>
        <v>BZ</v>
      </c>
    </row>
    <row r="374" spans="1:5" x14ac:dyDescent="0.25">
      <c r="A374">
        <v>349</v>
      </c>
      <c r="B374" t="str">
        <f>ABC!B379</f>
        <v>WOODEN ADVENT CALENDAR RED</v>
      </c>
      <c r="C374" t="str">
        <f>ABC!F379</f>
        <v>B</v>
      </c>
      <c r="D374" t="str">
        <f>IFERROR(VLOOKUP(B374,XYZ!A373:O2017,15,FALSE),"Z")</f>
        <v>X</v>
      </c>
      <c r="E374" t="str">
        <f>_xlfn.CONCAT(Таблица2[[#This Row],[ABC]],Таблица2[[#This Row],[XYZ]])</f>
        <v>BX</v>
      </c>
    </row>
    <row r="375" spans="1:5" x14ac:dyDescent="0.25">
      <c r="A375">
        <v>350</v>
      </c>
      <c r="B375" t="str">
        <f>ABC!B380</f>
        <v>PANTRY CHOPPING BOARD</v>
      </c>
      <c r="C375" t="str">
        <f>ABC!F380</f>
        <v>B</v>
      </c>
      <c r="D375" t="str">
        <f>IFERROR(VLOOKUP(B375,XYZ!A374:O2018,15,FALSE),"Z")</f>
        <v>Z</v>
      </c>
      <c r="E375" t="str">
        <f>_xlfn.CONCAT(Таблица2[[#This Row],[ABC]],Таблица2[[#This Row],[XYZ]])</f>
        <v>BZ</v>
      </c>
    </row>
    <row r="376" spans="1:5" x14ac:dyDescent="0.25">
      <c r="A376">
        <v>351</v>
      </c>
      <c r="B376" t="str">
        <f>ABC!B381</f>
        <v>RIBBON REEL CHRISTMAS SOCK BAUBLE</v>
      </c>
      <c r="C376" t="str">
        <f>ABC!F381</f>
        <v>B</v>
      </c>
      <c r="D376" t="str">
        <f>IFERROR(VLOOKUP(B376,XYZ!A375:O2019,15,FALSE),"Z")</f>
        <v>Z</v>
      </c>
      <c r="E376" t="str">
        <f>_xlfn.CONCAT(Таблица2[[#This Row],[ABC]],Таблица2[[#This Row],[XYZ]])</f>
        <v>BZ</v>
      </c>
    </row>
    <row r="377" spans="1:5" x14ac:dyDescent="0.25">
      <c r="A377">
        <v>352</v>
      </c>
      <c r="B377" t="str">
        <f>ABC!B382</f>
        <v xml:space="preserve">RIBBON REEL POLKADOTS </v>
      </c>
      <c r="C377" t="str">
        <f>ABC!F382</f>
        <v>B</v>
      </c>
      <c r="D377" t="str">
        <f>IFERROR(VLOOKUP(B377,XYZ!A376:O2020,15,FALSE),"Z")</f>
        <v>Z</v>
      </c>
      <c r="E377" t="str">
        <f>_xlfn.CONCAT(Таблица2[[#This Row],[ABC]],Таблица2[[#This Row],[XYZ]])</f>
        <v>BZ</v>
      </c>
    </row>
    <row r="378" spans="1:5" x14ac:dyDescent="0.25">
      <c r="A378">
        <v>353</v>
      </c>
      <c r="B378" t="str">
        <f>ABC!B383</f>
        <v>PACK OF 12 RED APPLE TISSUES</v>
      </c>
      <c r="C378" t="str">
        <f>ABC!F383</f>
        <v>B</v>
      </c>
      <c r="D378" t="str">
        <f>IFERROR(VLOOKUP(B378,XYZ!A377:O2021,15,FALSE),"Z")</f>
        <v>Z</v>
      </c>
      <c r="E378" t="str">
        <f>_xlfn.CONCAT(Таблица2[[#This Row],[ABC]],Таблица2[[#This Row],[XYZ]])</f>
        <v>BZ</v>
      </c>
    </row>
    <row r="379" spans="1:5" x14ac:dyDescent="0.25">
      <c r="A379">
        <v>354</v>
      </c>
      <c r="B379" t="str">
        <f>ABC!B384</f>
        <v>VINTAGE LEAF MAGNETIC NOTEPAD</v>
      </c>
      <c r="C379" t="str">
        <f>ABC!F384</f>
        <v>B</v>
      </c>
      <c r="D379" t="str">
        <f>IFERROR(VLOOKUP(B379,XYZ!A378:O2022,15,FALSE),"Z")</f>
        <v>Z</v>
      </c>
      <c r="E379" t="str">
        <f>_xlfn.CONCAT(Таблица2[[#This Row],[ABC]],Таблица2[[#This Row],[XYZ]])</f>
        <v>BZ</v>
      </c>
    </row>
    <row r="380" spans="1:5" x14ac:dyDescent="0.25">
      <c r="A380">
        <v>355</v>
      </c>
      <c r="B380" t="str">
        <f>ABC!B385</f>
        <v>VICTORIAN GLASS HANGING T-LIGHT</v>
      </c>
      <c r="C380" t="str">
        <f>ABC!F385</f>
        <v>B</v>
      </c>
      <c r="D380" t="str">
        <f>IFERROR(VLOOKUP(B380,XYZ!A379:O2023,15,FALSE),"Z")</f>
        <v>Z</v>
      </c>
      <c r="E380" t="str">
        <f>_xlfn.CONCAT(Таблица2[[#This Row],[ABC]],Таблица2[[#This Row],[XYZ]])</f>
        <v>BZ</v>
      </c>
    </row>
    <row r="381" spans="1:5" x14ac:dyDescent="0.25">
      <c r="A381">
        <v>356</v>
      </c>
      <c r="B381" t="str">
        <f>ABC!B386</f>
        <v>SET OF 6 SOLDIER SKITTLES</v>
      </c>
      <c r="C381" t="str">
        <f>ABC!F386</f>
        <v>B</v>
      </c>
      <c r="D381" t="str">
        <f>IFERROR(VLOOKUP(B381,XYZ!A380:O2024,15,FALSE),"Z")</f>
        <v>Z</v>
      </c>
      <c r="E381" t="str">
        <f>_xlfn.CONCAT(Таблица2[[#This Row],[ABC]],Таблица2[[#This Row],[XYZ]])</f>
        <v>BZ</v>
      </c>
    </row>
    <row r="382" spans="1:5" x14ac:dyDescent="0.25">
      <c r="A382">
        <v>357</v>
      </c>
      <c r="B382" t="str">
        <f>ABC!B387</f>
        <v xml:space="preserve">JUMBO BAG VINTAGE CHRISTMAS </v>
      </c>
      <c r="C382" t="str">
        <f>ABC!F387</f>
        <v>B</v>
      </c>
      <c r="D382" t="str">
        <f>IFERROR(VLOOKUP(B382,XYZ!A381:O2025,15,FALSE),"Z")</f>
        <v>Z</v>
      </c>
      <c r="E382" t="str">
        <f>_xlfn.CONCAT(Таблица2[[#This Row],[ABC]],Таблица2[[#This Row],[XYZ]])</f>
        <v>BZ</v>
      </c>
    </row>
    <row r="383" spans="1:5" x14ac:dyDescent="0.25">
      <c r="A383">
        <v>358</v>
      </c>
      <c r="B383" t="str">
        <f>ABC!B388</f>
        <v xml:space="preserve"> SET 2 TEA TOWELS I LOVE LONDON </v>
      </c>
      <c r="C383" t="str">
        <f>ABC!F388</f>
        <v>B</v>
      </c>
      <c r="D383" t="str">
        <f>IFERROR(VLOOKUP(B383,XYZ!A382:O2026,15,FALSE),"Z")</f>
        <v>Z</v>
      </c>
      <c r="E383" t="str">
        <f>_xlfn.CONCAT(Таблица2[[#This Row],[ABC]],Таблица2[[#This Row],[XYZ]])</f>
        <v>BZ</v>
      </c>
    </row>
    <row r="384" spans="1:5" x14ac:dyDescent="0.25">
      <c r="A384">
        <v>359</v>
      </c>
      <c r="B384" t="str">
        <f>ABC!B389</f>
        <v>SET OF 3 HEART COOKIE CUTTERS</v>
      </c>
      <c r="C384" t="str">
        <f>ABC!F389</f>
        <v>B</v>
      </c>
      <c r="D384" t="str">
        <f>IFERROR(VLOOKUP(B384,XYZ!A383:O2027,15,FALSE),"Z")</f>
        <v>Z</v>
      </c>
      <c r="E384" t="str">
        <f>_xlfn.CONCAT(Таблица2[[#This Row],[ABC]],Таблица2[[#This Row],[XYZ]])</f>
        <v>BZ</v>
      </c>
    </row>
    <row r="385" spans="1:5" x14ac:dyDescent="0.25">
      <c r="A385">
        <v>360</v>
      </c>
      <c r="B385" t="str">
        <f>ABC!B390</f>
        <v xml:space="preserve">SEWING BOX RETROSPOT DESIGN </v>
      </c>
      <c r="C385" t="str">
        <f>ABC!F390</f>
        <v>B</v>
      </c>
      <c r="D385" t="str">
        <f>IFERROR(VLOOKUP(B385,XYZ!A384:O2028,15,FALSE),"Z")</f>
        <v>Z</v>
      </c>
      <c r="E385" t="str">
        <f>_xlfn.CONCAT(Таблица2[[#This Row],[ABC]],Таблица2[[#This Row],[XYZ]])</f>
        <v>BZ</v>
      </c>
    </row>
    <row r="386" spans="1:5" x14ac:dyDescent="0.25">
      <c r="A386">
        <v>361</v>
      </c>
      <c r="B386" t="str">
        <f>ABC!B391</f>
        <v>WOOD S/3 CABINET ANT WHITE FINISH</v>
      </c>
      <c r="C386" t="str">
        <f>ABC!F391</f>
        <v>B</v>
      </c>
      <c r="D386" t="str">
        <f>IFERROR(VLOOKUP(B386,XYZ!A385:O2029,15,FALSE),"Z")</f>
        <v>Z</v>
      </c>
      <c r="E386" t="str">
        <f>_xlfn.CONCAT(Таблица2[[#This Row],[ABC]],Таблица2[[#This Row],[XYZ]])</f>
        <v>BZ</v>
      </c>
    </row>
    <row r="387" spans="1:5" x14ac:dyDescent="0.25">
      <c r="A387">
        <v>362</v>
      </c>
      <c r="B387" t="str">
        <f>ABC!B392</f>
        <v>GREY HEART HOT WATER BOTTLE</v>
      </c>
      <c r="C387" t="str">
        <f>ABC!F392</f>
        <v>B</v>
      </c>
      <c r="D387" t="str">
        <f>IFERROR(VLOOKUP(B387,XYZ!A386:O2030,15,FALSE),"Z")</f>
        <v>Z</v>
      </c>
      <c r="E387" t="str">
        <f>_xlfn.CONCAT(Таблица2[[#This Row],[ABC]],Таблица2[[#This Row],[XYZ]])</f>
        <v>BZ</v>
      </c>
    </row>
    <row r="388" spans="1:5" x14ac:dyDescent="0.25">
      <c r="A388">
        <v>363</v>
      </c>
      <c r="B388" t="str">
        <f>ABC!B393</f>
        <v xml:space="preserve">PIGGY BANK RETROSPOT </v>
      </c>
      <c r="C388" t="str">
        <f>ABC!F393</f>
        <v>B</v>
      </c>
      <c r="D388" t="str">
        <f>IFERROR(VLOOKUP(B388,XYZ!A387:O2031,15,FALSE),"Z")</f>
        <v>Z</v>
      </c>
      <c r="E388" t="str">
        <f>_xlfn.CONCAT(Таблица2[[#This Row],[ABC]],Таблица2[[#This Row],[XYZ]])</f>
        <v>BZ</v>
      </c>
    </row>
    <row r="389" spans="1:5" x14ac:dyDescent="0.25">
      <c r="A389">
        <v>364</v>
      </c>
      <c r="B389" t="str">
        <f>ABC!B394</f>
        <v>SET OF 36 PAISLEY FLOWER DOILIES</v>
      </c>
      <c r="C389" t="str">
        <f>ABC!F394</f>
        <v>B</v>
      </c>
      <c r="D389" t="str">
        <f>IFERROR(VLOOKUP(B389,XYZ!A388:O2032,15,FALSE),"Z")</f>
        <v>Z</v>
      </c>
      <c r="E389" t="str">
        <f>_xlfn.CONCAT(Таблица2[[#This Row],[ABC]],Таблица2[[#This Row],[XYZ]])</f>
        <v>BZ</v>
      </c>
    </row>
    <row r="390" spans="1:5" x14ac:dyDescent="0.25">
      <c r="A390">
        <v>365</v>
      </c>
      <c r="B390" t="str">
        <f>ABC!B395</f>
        <v>CHARLOTTE BAG DOLLY GIRL DESIGN</v>
      </c>
      <c r="C390" t="str">
        <f>ABC!F395</f>
        <v>B</v>
      </c>
      <c r="D390" t="str">
        <f>IFERROR(VLOOKUP(B390,XYZ!A389:O2033,15,FALSE),"Z")</f>
        <v>Z</v>
      </c>
      <c r="E390" t="str">
        <f>_xlfn.CONCAT(Таблица2[[#This Row],[ABC]],Таблица2[[#This Row],[XYZ]])</f>
        <v>BZ</v>
      </c>
    </row>
    <row r="391" spans="1:5" x14ac:dyDescent="0.25">
      <c r="A391">
        <v>366</v>
      </c>
      <c r="B391" t="str">
        <f>ABC!B396</f>
        <v>BISCUIT TIN VINTAGE CHRISTMAS</v>
      </c>
      <c r="C391" t="str">
        <f>ABC!F396</f>
        <v>B</v>
      </c>
      <c r="D391" t="str">
        <f>IFERROR(VLOOKUP(B391,XYZ!A390:O2034,15,FALSE),"Z")</f>
        <v>Z</v>
      </c>
      <c r="E391" t="str">
        <f>_xlfn.CONCAT(Таблица2[[#This Row],[ABC]],Таблица2[[#This Row],[XYZ]])</f>
        <v>BZ</v>
      </c>
    </row>
    <row r="392" spans="1:5" x14ac:dyDescent="0.25">
      <c r="A392">
        <v>367</v>
      </c>
      <c r="B392" t="str">
        <f>ABC!B397</f>
        <v xml:space="preserve">ROMANTIC PINKS RIBBONS </v>
      </c>
      <c r="C392" t="str">
        <f>ABC!F397</f>
        <v>B</v>
      </c>
      <c r="D392" t="str">
        <f>IFERROR(VLOOKUP(B392,XYZ!A391:O2035,15,FALSE),"Z")</f>
        <v>Z</v>
      </c>
      <c r="E392" t="str">
        <f>_xlfn.CONCAT(Таблица2[[#This Row],[ABC]],Таблица2[[#This Row],[XYZ]])</f>
        <v>BZ</v>
      </c>
    </row>
    <row r="393" spans="1:5" x14ac:dyDescent="0.25">
      <c r="A393">
        <v>368</v>
      </c>
      <c r="B393" t="str">
        <f>ABC!B398</f>
        <v>DOLLY GIRL CHILDRENS BOWL</v>
      </c>
      <c r="C393" t="str">
        <f>ABC!F398</f>
        <v>B</v>
      </c>
      <c r="D393" t="str">
        <f>IFERROR(VLOOKUP(B393,XYZ!A392:O2036,15,FALSE),"Z")</f>
        <v>Z</v>
      </c>
      <c r="E393" t="str">
        <f>_xlfn.CONCAT(Таблица2[[#This Row],[ABC]],Таблица2[[#This Row],[XYZ]])</f>
        <v>BZ</v>
      </c>
    </row>
    <row r="394" spans="1:5" x14ac:dyDescent="0.25">
      <c r="A394">
        <v>369</v>
      </c>
      <c r="B394" t="str">
        <f>ABC!B399</f>
        <v xml:space="preserve">KNICKERBOCKERGLORY MAGNET ASSORTED </v>
      </c>
      <c r="C394" t="str">
        <f>ABC!F399</f>
        <v>B</v>
      </c>
      <c r="D394" t="str">
        <f>IFERROR(VLOOKUP(B394,XYZ!A393:O2037,15,FALSE),"Z")</f>
        <v>Z</v>
      </c>
      <c r="E394" t="str">
        <f>_xlfn.CONCAT(Таблица2[[#This Row],[ABC]],Таблица2[[#This Row],[XYZ]])</f>
        <v>BZ</v>
      </c>
    </row>
    <row r="395" spans="1:5" x14ac:dyDescent="0.25">
      <c r="A395">
        <v>370</v>
      </c>
      <c r="B395" t="str">
        <f>ABC!B400</f>
        <v xml:space="preserve">CHILDS BREAKFAST SET DOLLY GIRL </v>
      </c>
      <c r="C395" t="str">
        <f>ABC!F400</f>
        <v>B</v>
      </c>
      <c r="D395" t="str">
        <f>IFERROR(VLOOKUP(B395,XYZ!A394:O2038,15,FALSE),"Z")</f>
        <v>Z</v>
      </c>
      <c r="E395" t="str">
        <f>_xlfn.CONCAT(Таблица2[[#This Row],[ABC]],Таблица2[[#This Row],[XYZ]])</f>
        <v>BZ</v>
      </c>
    </row>
    <row r="396" spans="1:5" x14ac:dyDescent="0.25">
      <c r="A396">
        <v>371</v>
      </c>
      <c r="B396" t="str">
        <f>ABC!B401</f>
        <v>PICTURE DOMINOES</v>
      </c>
      <c r="C396" t="str">
        <f>ABC!F401</f>
        <v>B</v>
      </c>
      <c r="D396" t="str">
        <f>IFERROR(VLOOKUP(B396,XYZ!A395:O2039,15,FALSE),"Z")</f>
        <v>Z</v>
      </c>
      <c r="E396" t="str">
        <f>_xlfn.CONCAT(Таблица2[[#This Row],[ABC]],Таблица2[[#This Row],[XYZ]])</f>
        <v>BZ</v>
      </c>
    </row>
    <row r="397" spans="1:5" x14ac:dyDescent="0.25">
      <c r="A397">
        <v>372</v>
      </c>
      <c r="B397" t="str">
        <f>ABC!B402</f>
        <v>STORAGE TIN VINTAGE LEAF</v>
      </c>
      <c r="C397" t="str">
        <f>ABC!F402</f>
        <v>B</v>
      </c>
      <c r="D397" t="str">
        <f>IFERROR(VLOOKUP(B397,XYZ!A396:O2040,15,FALSE),"Z")</f>
        <v>Z</v>
      </c>
      <c r="E397" t="str">
        <f>_xlfn.CONCAT(Таблица2[[#This Row],[ABC]],Таблица2[[#This Row],[XYZ]])</f>
        <v>BZ</v>
      </c>
    </row>
    <row r="398" spans="1:5" x14ac:dyDescent="0.25">
      <c r="A398">
        <v>373</v>
      </c>
      <c r="B398" t="str">
        <f>ABC!B403</f>
        <v>GIANT 50'S CHRISTMAS CRACKER</v>
      </c>
      <c r="C398" t="str">
        <f>ABC!F403</f>
        <v>B</v>
      </c>
      <c r="D398" t="str">
        <f>IFERROR(VLOOKUP(B398,XYZ!A397:O2041,15,FALSE),"Z")</f>
        <v>Z</v>
      </c>
      <c r="E398" t="str">
        <f>_xlfn.CONCAT(Таблица2[[#This Row],[ABC]],Таблица2[[#This Row],[XYZ]])</f>
        <v>BZ</v>
      </c>
    </row>
    <row r="399" spans="1:5" x14ac:dyDescent="0.25">
      <c r="A399">
        <v>374</v>
      </c>
      <c r="B399" t="str">
        <f>ABC!B404</f>
        <v>DOILEY STORAGE TIN</v>
      </c>
      <c r="C399" t="str">
        <f>ABC!F404</f>
        <v>B</v>
      </c>
      <c r="D399" t="str">
        <f>IFERROR(VLOOKUP(B399,XYZ!A398:O2042,15,FALSE),"Z")</f>
        <v>X</v>
      </c>
      <c r="E399" t="str">
        <f>_xlfn.CONCAT(Таблица2[[#This Row],[ABC]],Таблица2[[#This Row],[XYZ]])</f>
        <v>BX</v>
      </c>
    </row>
    <row r="400" spans="1:5" x14ac:dyDescent="0.25">
      <c r="A400">
        <v>375</v>
      </c>
      <c r="B400" t="str">
        <f>ABC!B405</f>
        <v>HOT WATER BOTTLE KEEP CALM</v>
      </c>
      <c r="C400" t="str">
        <f>ABC!F405</f>
        <v>B</v>
      </c>
      <c r="D400" t="str">
        <f>IFERROR(VLOOKUP(B400,XYZ!A399:O2043,15,FALSE),"Z")</f>
        <v>Z</v>
      </c>
      <c r="E400" t="str">
        <f>_xlfn.CONCAT(Таблица2[[#This Row],[ABC]],Таблица2[[#This Row],[XYZ]])</f>
        <v>BZ</v>
      </c>
    </row>
    <row r="401" spans="1:5" x14ac:dyDescent="0.25">
      <c r="A401">
        <v>376</v>
      </c>
      <c r="B401" t="str">
        <f>ABC!B406</f>
        <v>EASTER TIN KEEPSAKE</v>
      </c>
      <c r="C401" t="str">
        <f>ABC!F406</f>
        <v>B</v>
      </c>
      <c r="D401" t="str">
        <f>IFERROR(VLOOKUP(B401,XYZ!A400:O2044,15,FALSE),"Z")</f>
        <v>Z</v>
      </c>
      <c r="E401" t="str">
        <f>_xlfn.CONCAT(Таблица2[[#This Row],[ABC]],Таблица2[[#This Row],[XYZ]])</f>
        <v>BZ</v>
      </c>
    </row>
    <row r="402" spans="1:5" x14ac:dyDescent="0.25">
      <c r="A402">
        <v>377</v>
      </c>
      <c r="B402" t="str">
        <f>ABC!B407</f>
        <v xml:space="preserve">BUNDLE OF 3 SCHOOL EXERCISE BOOKS  </v>
      </c>
      <c r="C402" t="str">
        <f>ABC!F407</f>
        <v>B</v>
      </c>
      <c r="D402" t="str">
        <f>IFERROR(VLOOKUP(B402,XYZ!A401:O2045,15,FALSE),"Z")</f>
        <v>Z</v>
      </c>
      <c r="E402" t="str">
        <f>_xlfn.CONCAT(Таблица2[[#This Row],[ABC]],Таблица2[[#This Row],[XYZ]])</f>
        <v>BZ</v>
      </c>
    </row>
    <row r="403" spans="1:5" x14ac:dyDescent="0.25">
      <c r="A403">
        <v>378</v>
      </c>
      <c r="B403" t="str">
        <f>ABC!B408</f>
        <v>PACK OF 60 PINK PAISLEY CAKE CASES</v>
      </c>
      <c r="C403" t="str">
        <f>ABC!F408</f>
        <v>B</v>
      </c>
      <c r="D403" t="str">
        <f>IFERROR(VLOOKUP(B403,XYZ!A402:O2046,15,FALSE),"Z")</f>
        <v>Z</v>
      </c>
      <c r="E403" t="str">
        <f>_xlfn.CONCAT(Таблица2[[#This Row],[ABC]],Таблица2[[#This Row],[XYZ]])</f>
        <v>BZ</v>
      </c>
    </row>
    <row r="404" spans="1:5" x14ac:dyDescent="0.25">
      <c r="A404">
        <v>379</v>
      </c>
      <c r="B404" t="str">
        <f>ABC!B409</f>
        <v>PEG BAG APPLES DESIGN</v>
      </c>
      <c r="C404" t="str">
        <f>ABC!F409</f>
        <v>B</v>
      </c>
      <c r="D404" t="str">
        <f>IFERROR(VLOOKUP(B404,XYZ!A403:O2047,15,FALSE),"Z")</f>
        <v>Z</v>
      </c>
      <c r="E404" t="str">
        <f>_xlfn.CONCAT(Таблица2[[#This Row],[ABC]],Таблица2[[#This Row],[XYZ]])</f>
        <v>BZ</v>
      </c>
    </row>
    <row r="405" spans="1:5" x14ac:dyDescent="0.25">
      <c r="A405">
        <v>380</v>
      </c>
      <c r="B405" t="str">
        <f>ABC!B410</f>
        <v xml:space="preserve">PARISIENNE KEY CABINET </v>
      </c>
      <c r="C405" t="str">
        <f>ABC!F410</f>
        <v>B</v>
      </c>
      <c r="D405" t="str">
        <f>IFERROR(VLOOKUP(B405,XYZ!A404:O2048,15,FALSE),"Z")</f>
        <v>Z</v>
      </c>
      <c r="E405" t="str">
        <f>_xlfn.CONCAT(Таблица2[[#This Row],[ABC]],Таблица2[[#This Row],[XYZ]])</f>
        <v>BZ</v>
      </c>
    </row>
    <row r="406" spans="1:5" x14ac:dyDescent="0.25">
      <c r="A406">
        <v>381</v>
      </c>
      <c r="B406" t="str">
        <f>ABC!B411</f>
        <v>FAMILY ALBUM WHITE PICTURE FRAME</v>
      </c>
      <c r="C406" t="str">
        <f>ABC!F411</f>
        <v>B</v>
      </c>
      <c r="D406" t="str">
        <f>IFERROR(VLOOKUP(B406,XYZ!A405:O2049,15,FALSE),"Z")</f>
        <v>Z</v>
      </c>
      <c r="E406" t="str">
        <f>_xlfn.CONCAT(Таблица2[[#This Row],[ABC]],Таблица2[[#This Row],[XYZ]])</f>
        <v>BZ</v>
      </c>
    </row>
    <row r="407" spans="1:5" x14ac:dyDescent="0.25">
      <c r="A407">
        <v>382</v>
      </c>
      <c r="B407" t="str">
        <f>ABC!B412</f>
        <v xml:space="preserve">CHARLOTTE BAG VINTAGE ALPHABET </v>
      </c>
      <c r="C407" t="str">
        <f>ABC!F412</f>
        <v>B</v>
      </c>
      <c r="D407" t="str">
        <f>IFERROR(VLOOKUP(B407,XYZ!A406:O2050,15,FALSE),"Z")</f>
        <v>Z</v>
      </c>
      <c r="E407" t="str">
        <f>_xlfn.CONCAT(Таблица2[[#This Row],[ABC]],Таблица2[[#This Row],[XYZ]])</f>
        <v>BZ</v>
      </c>
    </row>
    <row r="408" spans="1:5" x14ac:dyDescent="0.25">
      <c r="A408">
        <v>383</v>
      </c>
      <c r="B408" t="str">
        <f>ABC!B413</f>
        <v>SMALL RED RETROSPOT WINDMILL</v>
      </c>
      <c r="C408" t="str">
        <f>ABC!F413</f>
        <v>B</v>
      </c>
      <c r="D408" t="str">
        <f>IFERROR(VLOOKUP(B408,XYZ!A407:O2051,15,FALSE),"Z")</f>
        <v>Z</v>
      </c>
      <c r="E408" t="str">
        <f>_xlfn.CONCAT(Таблица2[[#This Row],[ABC]],Таблица2[[#This Row],[XYZ]])</f>
        <v>BZ</v>
      </c>
    </row>
    <row r="409" spans="1:5" x14ac:dyDescent="0.25">
      <c r="A409">
        <v>384</v>
      </c>
      <c r="B409" t="str">
        <f>ABC!B414</f>
        <v>WOODEN BOX OF DOMINOES</v>
      </c>
      <c r="C409" t="str">
        <f>ABC!F414</f>
        <v>B</v>
      </c>
      <c r="D409" t="str">
        <f>IFERROR(VLOOKUP(B409,XYZ!A408:O2052,15,FALSE),"Z")</f>
        <v>Z</v>
      </c>
      <c r="E409" t="str">
        <f>_xlfn.CONCAT(Таблица2[[#This Row],[ABC]],Таблица2[[#This Row],[XYZ]])</f>
        <v>BZ</v>
      </c>
    </row>
    <row r="410" spans="1:5" x14ac:dyDescent="0.25">
      <c r="A410">
        <v>385</v>
      </c>
      <c r="B410" t="str">
        <f>ABC!B415</f>
        <v>FAIRY CAKE BIRTHDAY CANDLE SET</v>
      </c>
      <c r="C410" t="str">
        <f>ABC!F415</f>
        <v>B</v>
      </c>
      <c r="D410" t="str">
        <f>IFERROR(VLOOKUP(B410,XYZ!A409:O2053,15,FALSE),"Z")</f>
        <v>Z</v>
      </c>
      <c r="E410" t="str">
        <f>_xlfn.CONCAT(Таблица2[[#This Row],[ABC]],Таблица2[[#This Row],[XYZ]])</f>
        <v>BZ</v>
      </c>
    </row>
    <row r="411" spans="1:5" x14ac:dyDescent="0.25">
      <c r="A411">
        <v>386</v>
      </c>
      <c r="B411" t="str">
        <f>ABC!B416</f>
        <v>BOX OF 6 MINI VINTAGE CRACKERS</v>
      </c>
      <c r="C411" t="str">
        <f>ABC!F416</f>
        <v>B</v>
      </c>
      <c r="D411" t="str">
        <f>IFERROR(VLOOKUP(B411,XYZ!A410:O2054,15,FALSE),"Z")</f>
        <v>Z</v>
      </c>
      <c r="E411" t="str">
        <f>_xlfn.CONCAT(Таблица2[[#This Row],[ABC]],Таблица2[[#This Row],[XYZ]])</f>
        <v>BZ</v>
      </c>
    </row>
    <row r="412" spans="1:5" x14ac:dyDescent="0.25">
      <c r="A412">
        <v>387</v>
      </c>
      <c r="B412" t="str">
        <f>ABC!B417</f>
        <v>DOORMAT HEARTS</v>
      </c>
      <c r="C412" t="str">
        <f>ABC!F417</f>
        <v>B</v>
      </c>
      <c r="D412" t="str">
        <f>IFERROR(VLOOKUP(B412,XYZ!A411:O2055,15,FALSE),"Z")</f>
        <v>Y</v>
      </c>
      <c r="E412" t="str">
        <f>_xlfn.CONCAT(Таблица2[[#This Row],[ABC]],Таблица2[[#This Row],[XYZ]])</f>
        <v>BY</v>
      </c>
    </row>
    <row r="413" spans="1:5" x14ac:dyDescent="0.25">
      <c r="A413">
        <v>388</v>
      </c>
      <c r="B413" t="str">
        <f>ABC!B418</f>
        <v>MINI CAKE STAND T-LIGHT HOLDER</v>
      </c>
      <c r="C413" t="str">
        <f>ABC!F418</f>
        <v>B</v>
      </c>
      <c r="D413" t="str">
        <f>IFERROR(VLOOKUP(B413,XYZ!A412:O2056,15,FALSE),"Z")</f>
        <v>Z</v>
      </c>
      <c r="E413" t="str">
        <f>_xlfn.CONCAT(Таблица2[[#This Row],[ABC]],Таблица2[[#This Row],[XYZ]])</f>
        <v>BZ</v>
      </c>
    </row>
    <row r="414" spans="1:5" x14ac:dyDescent="0.25">
      <c r="A414">
        <v>389</v>
      </c>
      <c r="B414" t="str">
        <f>ABC!B419</f>
        <v>SCOTTIE DOG HOT WATER BOTTLE</v>
      </c>
      <c r="C414" t="str">
        <f>ABC!F419</f>
        <v>B</v>
      </c>
      <c r="D414" t="str">
        <f>IFERROR(VLOOKUP(B414,XYZ!A413:O2057,15,FALSE),"Z")</f>
        <v>Z</v>
      </c>
      <c r="E414" t="str">
        <f>_xlfn.CONCAT(Таблица2[[#This Row],[ABC]],Таблица2[[#This Row],[XYZ]])</f>
        <v>BZ</v>
      </c>
    </row>
    <row r="415" spans="1:5" x14ac:dyDescent="0.25">
      <c r="A415">
        <v>390</v>
      </c>
      <c r="B415" t="str">
        <f>ABC!B420</f>
        <v>BLUE SAVANNAH PICNIC HAMPER FOR 2</v>
      </c>
      <c r="C415" t="str">
        <f>ABC!F420</f>
        <v>B</v>
      </c>
      <c r="D415" t="str">
        <f>IFERROR(VLOOKUP(B415,XYZ!A414:O2058,15,FALSE),"Z")</f>
        <v>Z</v>
      </c>
      <c r="E415" t="str">
        <f>_xlfn.CONCAT(Таблица2[[#This Row],[ABC]],Таблица2[[#This Row],[XYZ]])</f>
        <v>BZ</v>
      </c>
    </row>
    <row r="416" spans="1:5" x14ac:dyDescent="0.25">
      <c r="A416">
        <v>391</v>
      </c>
      <c r="B416" t="str">
        <f>ABC!B421</f>
        <v>SET/3 RED GINGHAM ROSE STORAGE BOX</v>
      </c>
      <c r="C416" t="str">
        <f>ABC!F421</f>
        <v>B</v>
      </c>
      <c r="D416" t="str">
        <f>IFERROR(VLOOKUP(B416,XYZ!A415:O2059,15,FALSE),"Z")</f>
        <v>Y</v>
      </c>
      <c r="E416" t="str">
        <f>_xlfn.CONCAT(Таблица2[[#This Row],[ABC]],Таблица2[[#This Row],[XYZ]])</f>
        <v>BY</v>
      </c>
    </row>
    <row r="417" spans="1:5" x14ac:dyDescent="0.25">
      <c r="A417">
        <v>392</v>
      </c>
      <c r="B417" t="str">
        <f>ABC!B422</f>
        <v xml:space="preserve">BOTTLE BAG RETROSPOT </v>
      </c>
      <c r="C417" t="str">
        <f>ABC!F422</f>
        <v>B</v>
      </c>
      <c r="D417" t="str">
        <f>IFERROR(VLOOKUP(B417,XYZ!A416:O2060,15,FALSE),"Z")</f>
        <v>Z</v>
      </c>
      <c r="E417" t="str">
        <f>_xlfn.CONCAT(Таблица2[[#This Row],[ABC]],Таблица2[[#This Row],[XYZ]])</f>
        <v>BZ</v>
      </c>
    </row>
    <row r="418" spans="1:5" x14ac:dyDescent="0.25">
      <c r="A418">
        <v>393</v>
      </c>
      <c r="B418" t="str">
        <f>ABC!B423</f>
        <v>ENCHANTED BIRD COATHANGER 5 HOOK</v>
      </c>
      <c r="C418" t="str">
        <f>ABC!F423</f>
        <v>B</v>
      </c>
      <c r="D418" t="str">
        <f>IFERROR(VLOOKUP(B418,XYZ!A417:O2061,15,FALSE),"Z")</f>
        <v>Y</v>
      </c>
      <c r="E418" t="str">
        <f>_xlfn.CONCAT(Таблица2[[#This Row],[ABC]],Таблица2[[#This Row],[XYZ]])</f>
        <v>BY</v>
      </c>
    </row>
    <row r="419" spans="1:5" x14ac:dyDescent="0.25">
      <c r="A419">
        <v>394</v>
      </c>
      <c r="B419" t="str">
        <f>ABC!B424</f>
        <v>PINK POLKADOT BOWL</v>
      </c>
      <c r="C419" t="str">
        <f>ABC!F424</f>
        <v>B</v>
      </c>
      <c r="D419" t="str">
        <f>IFERROR(VLOOKUP(B419,XYZ!A418:O2062,15,FALSE),"Z")</f>
        <v>Z</v>
      </c>
      <c r="E419" t="str">
        <f>_xlfn.CONCAT(Таблица2[[#This Row],[ABC]],Таблица2[[#This Row],[XYZ]])</f>
        <v>BZ</v>
      </c>
    </row>
    <row r="420" spans="1:5" x14ac:dyDescent="0.25">
      <c r="A420">
        <v>395</v>
      </c>
      <c r="B420" t="str">
        <f>ABC!B425</f>
        <v>RETROSPOT LAMP</v>
      </c>
      <c r="C420" t="str">
        <f>ABC!F425</f>
        <v>B</v>
      </c>
      <c r="D420" t="str">
        <f>IFERROR(VLOOKUP(B420,XYZ!A419:O2063,15,FALSE),"Z")</f>
        <v>Z</v>
      </c>
      <c r="E420" t="str">
        <f>_xlfn.CONCAT(Таблица2[[#This Row],[ABC]],Таблица2[[#This Row],[XYZ]])</f>
        <v>BZ</v>
      </c>
    </row>
    <row r="421" spans="1:5" x14ac:dyDescent="0.25">
      <c r="A421">
        <v>396</v>
      </c>
      <c r="B421" t="str">
        <f>ABC!B426</f>
        <v>JUMBO BAG SCANDINAVIAN BLUE PAISLEY</v>
      </c>
      <c r="C421" t="str">
        <f>ABC!F426</f>
        <v>B</v>
      </c>
      <c r="D421" t="str">
        <f>IFERROR(VLOOKUP(B421,XYZ!A420:O2064,15,FALSE),"Z")</f>
        <v>Z</v>
      </c>
      <c r="E421" t="str">
        <f>_xlfn.CONCAT(Таблица2[[#This Row],[ABC]],Таблица2[[#This Row],[XYZ]])</f>
        <v>BZ</v>
      </c>
    </row>
    <row r="422" spans="1:5" x14ac:dyDescent="0.25">
      <c r="A422">
        <v>397</v>
      </c>
      <c r="B422" t="str">
        <f>ABC!B427</f>
        <v>BAKING SET SPACEBOY DESIGN</v>
      </c>
      <c r="C422" t="str">
        <f>ABC!F427</f>
        <v>B</v>
      </c>
      <c r="D422" t="str">
        <f>IFERROR(VLOOKUP(B422,XYZ!A421:O2065,15,FALSE),"Z")</f>
        <v>Z</v>
      </c>
      <c r="E422" t="str">
        <f>_xlfn.CONCAT(Таблица2[[#This Row],[ABC]],Таблица2[[#This Row],[XYZ]])</f>
        <v>BZ</v>
      </c>
    </row>
    <row r="423" spans="1:5" x14ac:dyDescent="0.25">
      <c r="A423">
        <v>398</v>
      </c>
      <c r="B423" t="str">
        <f>ABC!B428</f>
        <v>16 PIECE CUTLERY SET PANTRY DESIGN</v>
      </c>
      <c r="C423" t="str">
        <f>ABC!F428</f>
        <v>B</v>
      </c>
      <c r="D423" t="str">
        <f>IFERROR(VLOOKUP(B423,XYZ!A422:O2066,15,FALSE),"Z")</f>
        <v>Z</v>
      </c>
      <c r="E423" t="str">
        <f>_xlfn.CONCAT(Таблица2[[#This Row],[ABC]],Таблица2[[#This Row],[XYZ]])</f>
        <v>BZ</v>
      </c>
    </row>
    <row r="424" spans="1:5" x14ac:dyDescent="0.25">
      <c r="A424">
        <v>399</v>
      </c>
      <c r="B424" t="str">
        <f>ABC!B429</f>
        <v>CHERRY BLOSSOM  DECORATIVE FLASK</v>
      </c>
      <c r="C424" t="str">
        <f>ABC!F429</f>
        <v>B</v>
      </c>
      <c r="D424" t="str">
        <f>IFERROR(VLOOKUP(B424,XYZ!A423:O2067,15,FALSE),"Z")</f>
        <v>Z</v>
      </c>
      <c r="E424" t="str">
        <f>_xlfn.CONCAT(Таблица2[[#This Row],[ABC]],Таблица2[[#This Row],[XYZ]])</f>
        <v>BZ</v>
      </c>
    </row>
    <row r="425" spans="1:5" x14ac:dyDescent="0.25">
      <c r="A425">
        <v>400</v>
      </c>
      <c r="B425" t="str">
        <f>ABC!B430</f>
        <v xml:space="preserve">CHILDREN'S APRON DOLLY GIRL </v>
      </c>
      <c r="C425" t="str">
        <f>ABC!F430</f>
        <v>B</v>
      </c>
      <c r="D425" t="str">
        <f>IFERROR(VLOOKUP(B425,XYZ!A424:O2068,15,FALSE),"Z")</f>
        <v>Z</v>
      </c>
      <c r="E425" t="str">
        <f>_xlfn.CONCAT(Таблица2[[#This Row],[ABC]],Таблица2[[#This Row],[XYZ]])</f>
        <v>BZ</v>
      </c>
    </row>
    <row r="426" spans="1:5" x14ac:dyDescent="0.25">
      <c r="A426">
        <v>401</v>
      </c>
      <c r="B426" t="str">
        <f>ABC!B431</f>
        <v>RED RETROSPOT SHOPPER BAG</v>
      </c>
      <c r="C426" t="str">
        <f>ABC!F431</f>
        <v>B</v>
      </c>
      <c r="D426" t="str">
        <f>IFERROR(VLOOKUP(B426,XYZ!A425:O2069,15,FALSE),"Z")</f>
        <v>Z</v>
      </c>
      <c r="E426" t="str">
        <f>_xlfn.CONCAT(Таблица2[[#This Row],[ABC]],Таблица2[[#This Row],[XYZ]])</f>
        <v>BZ</v>
      </c>
    </row>
    <row r="427" spans="1:5" x14ac:dyDescent="0.25">
      <c r="A427">
        <v>402</v>
      </c>
      <c r="B427" t="str">
        <f>ABC!B432</f>
        <v>TEA TIME KITCHEN APRON</v>
      </c>
      <c r="C427" t="str">
        <f>ABC!F432</f>
        <v>B</v>
      </c>
      <c r="D427" t="str">
        <f>IFERROR(VLOOKUP(B427,XYZ!A426:O2070,15,FALSE),"Z")</f>
        <v>Z</v>
      </c>
      <c r="E427" t="str">
        <f>_xlfn.CONCAT(Таблица2[[#This Row],[ABC]],Таблица2[[#This Row],[XYZ]])</f>
        <v>BZ</v>
      </c>
    </row>
    <row r="428" spans="1:5" x14ac:dyDescent="0.25">
      <c r="A428">
        <v>403</v>
      </c>
      <c r="B428" t="str">
        <f>ABC!B433</f>
        <v xml:space="preserve">DELUXE SEWING KIT </v>
      </c>
      <c r="C428" t="str">
        <f>ABC!F433</f>
        <v>B</v>
      </c>
      <c r="D428" t="str">
        <f>IFERROR(VLOOKUP(B428,XYZ!A427:O2071,15,FALSE),"Z")</f>
        <v>Z</v>
      </c>
      <c r="E428" t="str">
        <f>_xlfn.CONCAT(Таблица2[[#This Row],[ABC]],Таблица2[[#This Row],[XYZ]])</f>
        <v>BZ</v>
      </c>
    </row>
    <row r="429" spans="1:5" x14ac:dyDescent="0.25">
      <c r="A429">
        <v>404</v>
      </c>
      <c r="B429" t="str">
        <f>ABC!B434</f>
        <v xml:space="preserve">RECIPE BOX RETROSPOT </v>
      </c>
      <c r="C429" t="str">
        <f>ABC!F434</f>
        <v>B</v>
      </c>
      <c r="D429" t="str">
        <f>IFERROR(VLOOKUP(B429,XYZ!A428:O2072,15,FALSE),"Z")</f>
        <v>Z</v>
      </c>
      <c r="E429" t="str">
        <f>_xlfn.CONCAT(Таблица2[[#This Row],[ABC]],Таблица2[[#This Row],[XYZ]])</f>
        <v>BZ</v>
      </c>
    </row>
    <row r="430" spans="1:5" x14ac:dyDescent="0.25">
      <c r="A430">
        <v>405</v>
      </c>
      <c r="B430" t="str">
        <f>ABC!B435</f>
        <v>PAPER BUNTING COLOURED LACE</v>
      </c>
      <c r="C430" t="str">
        <f>ABC!F435</f>
        <v>B</v>
      </c>
      <c r="D430" t="str">
        <f>IFERROR(VLOOKUP(B430,XYZ!A429:O2073,15,FALSE),"Z")</f>
        <v>Z</v>
      </c>
      <c r="E430" t="str">
        <f>_xlfn.CONCAT(Таблица2[[#This Row],[ABC]],Таблица2[[#This Row],[XYZ]])</f>
        <v>BZ</v>
      </c>
    </row>
    <row r="431" spans="1:5" x14ac:dyDescent="0.25">
      <c r="A431">
        <v>406</v>
      </c>
      <c r="B431" t="str">
        <f>ABC!B436</f>
        <v>MEASURING TAPE BABUSHKA PINK</v>
      </c>
      <c r="C431" t="str">
        <f>ABC!F436</f>
        <v>B</v>
      </c>
      <c r="D431" t="str">
        <f>IFERROR(VLOOKUP(B431,XYZ!A430:O2074,15,FALSE),"Z")</f>
        <v>Z</v>
      </c>
      <c r="E431" t="str">
        <f>_xlfn.CONCAT(Таблица2[[#This Row],[ABC]],Таблица2[[#This Row],[XYZ]])</f>
        <v>BZ</v>
      </c>
    </row>
    <row r="432" spans="1:5" x14ac:dyDescent="0.25">
      <c r="A432">
        <v>407</v>
      </c>
      <c r="B432" t="str">
        <f>ABC!B437</f>
        <v>FELTCRAFT DOLL ROSIE</v>
      </c>
      <c r="C432" t="str">
        <f>ABC!F437</f>
        <v>B</v>
      </c>
      <c r="D432" t="str">
        <f>IFERROR(VLOOKUP(B432,XYZ!A431:O2075,15,FALSE),"Z")</f>
        <v>Z</v>
      </c>
      <c r="E432" t="str">
        <f>_xlfn.CONCAT(Таблица2[[#This Row],[ABC]],Таблица2[[#This Row],[XYZ]])</f>
        <v>BZ</v>
      </c>
    </row>
    <row r="433" spans="1:5" x14ac:dyDescent="0.25">
      <c r="A433">
        <v>408</v>
      </c>
      <c r="B433" t="str">
        <f>ABC!B438</f>
        <v>DINOSAUR PARTY BAG + STICKER SET</v>
      </c>
      <c r="C433" t="str">
        <f>ABC!F438</f>
        <v>B</v>
      </c>
      <c r="D433" t="str">
        <f>IFERROR(VLOOKUP(B433,XYZ!A432:O2076,15,FALSE),"Z")</f>
        <v>Z</v>
      </c>
      <c r="E433" t="str">
        <f>_xlfn.CONCAT(Таблица2[[#This Row],[ABC]],Таблица2[[#This Row],[XYZ]])</f>
        <v>BZ</v>
      </c>
    </row>
    <row r="434" spans="1:5" x14ac:dyDescent="0.25">
      <c r="A434">
        <v>409</v>
      </c>
      <c r="B434" t="str">
        <f>ABC!B439</f>
        <v>BAKING MOULD EASTER EGG WHITE CHOC</v>
      </c>
      <c r="C434" t="str">
        <f>ABC!F439</f>
        <v>B</v>
      </c>
      <c r="D434" t="str">
        <f>IFERROR(VLOOKUP(B434,XYZ!A433:O2077,15,FALSE),"Z")</f>
        <v>Z</v>
      </c>
      <c r="E434" t="str">
        <f>_xlfn.CONCAT(Таблица2[[#This Row],[ABC]],Таблица2[[#This Row],[XYZ]])</f>
        <v>BZ</v>
      </c>
    </row>
    <row r="435" spans="1:5" x14ac:dyDescent="0.25">
      <c r="A435">
        <v>410</v>
      </c>
      <c r="B435" t="str">
        <f>ABC!B440</f>
        <v>BLACK CHRISTMAS TREE 120CM</v>
      </c>
      <c r="C435" t="str">
        <f>ABC!F440</f>
        <v>B</v>
      </c>
      <c r="D435" t="str">
        <f>IFERROR(VLOOKUP(B435,XYZ!A434:O2078,15,FALSE),"Z")</f>
        <v>Z</v>
      </c>
      <c r="E435" t="str">
        <f>_xlfn.CONCAT(Таблица2[[#This Row],[ABC]],Таблица2[[#This Row],[XYZ]])</f>
        <v>BZ</v>
      </c>
    </row>
    <row r="436" spans="1:5" x14ac:dyDescent="0.25">
      <c r="A436">
        <v>411</v>
      </c>
      <c r="B436" t="str">
        <f>ABC!B441</f>
        <v xml:space="preserve">PINK DOUGHNUT TRINKET POT </v>
      </c>
      <c r="C436" t="str">
        <f>ABC!F441</f>
        <v>B</v>
      </c>
      <c r="D436" t="str">
        <f>IFERROR(VLOOKUP(B436,XYZ!A435:O2079,15,FALSE),"Z")</f>
        <v>Z</v>
      </c>
      <c r="E436" t="str">
        <f>_xlfn.CONCAT(Таблица2[[#This Row],[ABC]],Таблица2[[#This Row],[XYZ]])</f>
        <v>BZ</v>
      </c>
    </row>
    <row r="437" spans="1:5" x14ac:dyDescent="0.25">
      <c r="A437">
        <v>412</v>
      </c>
      <c r="B437" t="str">
        <f>ABC!B442</f>
        <v xml:space="preserve">GREEN POLKADOT PLATE </v>
      </c>
      <c r="C437" t="str">
        <f>ABC!F442</f>
        <v>B</v>
      </c>
      <c r="D437" t="str">
        <f>IFERROR(VLOOKUP(B437,XYZ!A436:O2080,15,FALSE),"Z")</f>
        <v>Z</v>
      </c>
      <c r="E437" t="str">
        <f>_xlfn.CONCAT(Таблица2[[#This Row],[ABC]],Таблица2[[#This Row],[XYZ]])</f>
        <v>BZ</v>
      </c>
    </row>
    <row r="438" spans="1:5" x14ac:dyDescent="0.25">
      <c r="A438">
        <v>413</v>
      </c>
      <c r="B438" t="str">
        <f>ABC!B443</f>
        <v>SET OF 12 FORK CANDLES</v>
      </c>
      <c r="C438" t="str">
        <f>ABC!F443</f>
        <v>B</v>
      </c>
      <c r="D438" t="str">
        <f>IFERROR(VLOOKUP(B438,XYZ!A437:O2081,15,FALSE),"Z")</f>
        <v>Y</v>
      </c>
      <c r="E438" t="str">
        <f>_xlfn.CONCAT(Таблица2[[#This Row],[ABC]],Таблица2[[#This Row],[XYZ]])</f>
        <v>BY</v>
      </c>
    </row>
    <row r="439" spans="1:5" x14ac:dyDescent="0.25">
      <c r="A439">
        <v>414</v>
      </c>
      <c r="B439" t="str">
        <f>ABC!B444</f>
        <v>DOORMAT WELCOME PUPPIES</v>
      </c>
      <c r="C439" t="str">
        <f>ABC!F444</f>
        <v>B</v>
      </c>
      <c r="D439" t="str">
        <f>IFERROR(VLOOKUP(B439,XYZ!A438:O2082,15,FALSE),"Z")</f>
        <v>Z</v>
      </c>
      <c r="E439" t="str">
        <f>_xlfn.CONCAT(Таблица2[[#This Row],[ABC]],Таблица2[[#This Row],[XYZ]])</f>
        <v>BZ</v>
      </c>
    </row>
    <row r="440" spans="1:5" x14ac:dyDescent="0.25">
      <c r="A440">
        <v>415</v>
      </c>
      <c r="B440" t="str">
        <f>ABC!B445</f>
        <v>SPACEBOY BIRTHDAY CARD</v>
      </c>
      <c r="C440" t="str">
        <f>ABC!F445</f>
        <v>B</v>
      </c>
      <c r="D440" t="str">
        <f>IFERROR(VLOOKUP(B440,XYZ!A439:O2083,15,FALSE),"Z")</f>
        <v>Z</v>
      </c>
      <c r="E440" t="str">
        <f>_xlfn.CONCAT(Таблица2[[#This Row],[ABC]],Таблица2[[#This Row],[XYZ]])</f>
        <v>BZ</v>
      </c>
    </row>
    <row r="441" spans="1:5" x14ac:dyDescent="0.25">
      <c r="A441">
        <v>416</v>
      </c>
      <c r="B441" t="str">
        <f>ABC!B446</f>
        <v xml:space="preserve">ICE CREAM PEN LIP GLOSS </v>
      </c>
      <c r="C441" t="str">
        <f>ABC!F446</f>
        <v>B</v>
      </c>
      <c r="D441" t="str">
        <f>IFERROR(VLOOKUP(B441,XYZ!A440:O2084,15,FALSE),"Z")</f>
        <v>Z</v>
      </c>
      <c r="E441" t="str">
        <f>_xlfn.CONCAT(Таблица2[[#This Row],[ABC]],Таблица2[[#This Row],[XYZ]])</f>
        <v>BZ</v>
      </c>
    </row>
    <row r="442" spans="1:5" x14ac:dyDescent="0.25">
      <c r="A442">
        <v>417</v>
      </c>
      <c r="B442" t="str">
        <f>ABC!B447</f>
        <v>FLORAL FOLK STATIONERY SET</v>
      </c>
      <c r="C442" t="str">
        <f>ABC!F447</f>
        <v>B</v>
      </c>
      <c r="D442" t="str">
        <f>IFERROR(VLOOKUP(B442,XYZ!A441:O2085,15,FALSE),"Z")</f>
        <v>Z</v>
      </c>
      <c r="E442" t="str">
        <f>_xlfn.CONCAT(Таблица2[[#This Row],[ABC]],Таблица2[[#This Row],[XYZ]])</f>
        <v>BZ</v>
      </c>
    </row>
    <row r="443" spans="1:5" x14ac:dyDescent="0.25">
      <c r="A443">
        <v>418</v>
      </c>
      <c r="B443" t="str">
        <f>ABC!B448</f>
        <v>DOLLY GIRL CHILDRENS CUP</v>
      </c>
      <c r="C443" t="str">
        <f>ABC!F448</f>
        <v>B</v>
      </c>
      <c r="D443" t="str">
        <f>IFERROR(VLOOKUP(B443,XYZ!A442:O2086,15,FALSE),"Z")</f>
        <v>Z</v>
      </c>
      <c r="E443" t="str">
        <f>_xlfn.CONCAT(Таблица2[[#This Row],[ABC]],Таблица2[[#This Row],[XYZ]])</f>
        <v>BZ</v>
      </c>
    </row>
    <row r="444" spans="1:5" x14ac:dyDescent="0.25">
      <c r="A444">
        <v>419</v>
      </c>
      <c r="B444" t="str">
        <f>ABC!B449</f>
        <v>HANGING QUILTED PATCHWORK APPLES</v>
      </c>
      <c r="C444" t="str">
        <f>ABC!F449</f>
        <v>B</v>
      </c>
      <c r="D444" t="str">
        <f>IFERROR(VLOOKUP(B444,XYZ!A443:O2087,15,FALSE),"Z")</f>
        <v>Z</v>
      </c>
      <c r="E444" t="str">
        <f>_xlfn.CONCAT(Таблица2[[#This Row],[ABC]],Таблица2[[#This Row],[XYZ]])</f>
        <v>BZ</v>
      </c>
    </row>
    <row r="445" spans="1:5" x14ac:dyDescent="0.25">
      <c r="A445">
        <v>420</v>
      </c>
      <c r="B445" t="str">
        <f>ABC!B450</f>
        <v>BLUE DINER WALL CLOCK</v>
      </c>
      <c r="C445" t="str">
        <f>ABC!F450</f>
        <v>B</v>
      </c>
      <c r="D445" t="str">
        <f>IFERROR(VLOOKUP(B445,XYZ!A444:O2088,15,FALSE),"Z")</f>
        <v>Z</v>
      </c>
      <c r="E445" t="str">
        <f>_xlfn.CONCAT(Таблица2[[#This Row],[ABC]],Таблица2[[#This Row],[XYZ]])</f>
        <v>BZ</v>
      </c>
    </row>
    <row r="446" spans="1:5" x14ac:dyDescent="0.25">
      <c r="A446">
        <v>421</v>
      </c>
      <c r="B446" t="str">
        <f>ABC!B451</f>
        <v>OWL DOORSTOP</v>
      </c>
      <c r="C446" t="str">
        <f>ABC!F451</f>
        <v>B</v>
      </c>
      <c r="D446" t="str">
        <f>IFERROR(VLOOKUP(B446,XYZ!A445:O2089,15,FALSE),"Z")</f>
        <v>Z</v>
      </c>
      <c r="E446" t="str">
        <f>_xlfn.CONCAT(Таблица2[[#This Row],[ABC]],Таблица2[[#This Row],[XYZ]])</f>
        <v>BZ</v>
      </c>
    </row>
    <row r="447" spans="1:5" x14ac:dyDescent="0.25">
      <c r="A447">
        <v>422</v>
      </c>
      <c r="B447" t="str">
        <f>ABC!B452</f>
        <v xml:space="preserve">PICNIC BOXES SET OF 3 RETROSPOT </v>
      </c>
      <c r="C447" t="str">
        <f>ABC!F452</f>
        <v>B</v>
      </c>
      <c r="D447" t="str">
        <f>IFERROR(VLOOKUP(B447,XYZ!A446:O2090,15,FALSE),"Z")</f>
        <v>Z</v>
      </c>
      <c r="E447" t="str">
        <f>_xlfn.CONCAT(Таблица2[[#This Row],[ABC]],Таблица2[[#This Row],[XYZ]])</f>
        <v>BZ</v>
      </c>
    </row>
    <row r="448" spans="1:5" x14ac:dyDescent="0.25">
      <c r="A448">
        <v>423</v>
      </c>
      <c r="B448" t="str">
        <f>ABC!B453</f>
        <v xml:space="preserve">LUNCH BAG SUKI DESIGN </v>
      </c>
      <c r="C448" t="str">
        <f>ABC!F453</f>
        <v>B</v>
      </c>
      <c r="D448" t="str">
        <f>IFERROR(VLOOKUP(B448,XYZ!A447:O2091,15,FALSE),"Z")</f>
        <v>Z</v>
      </c>
      <c r="E448" t="str">
        <f>_xlfn.CONCAT(Таблица2[[#This Row],[ABC]],Таблица2[[#This Row],[XYZ]])</f>
        <v>BZ</v>
      </c>
    </row>
    <row r="449" spans="1:5" x14ac:dyDescent="0.25">
      <c r="A449">
        <v>424</v>
      </c>
      <c r="B449" t="str">
        <f>ABC!B454</f>
        <v>LUNCH BAG ALPHABET DESIGN</v>
      </c>
      <c r="C449" t="str">
        <f>ABC!F454</f>
        <v>B</v>
      </c>
      <c r="D449" t="str">
        <f>IFERROR(VLOOKUP(B449,XYZ!A448:O2092,15,FALSE),"Z")</f>
        <v>Z</v>
      </c>
      <c r="E449" t="str">
        <f>_xlfn.CONCAT(Таблица2[[#This Row],[ABC]],Таблица2[[#This Row],[XYZ]])</f>
        <v>BZ</v>
      </c>
    </row>
    <row r="450" spans="1:5" x14ac:dyDescent="0.25">
      <c r="A450">
        <v>425</v>
      </c>
      <c r="B450" t="str">
        <f>ABC!B455</f>
        <v>FELTCRAFT GIRL AMELIE KIT</v>
      </c>
      <c r="C450" t="str">
        <f>ABC!F455</f>
        <v>B</v>
      </c>
      <c r="D450" t="str">
        <f>IFERROR(VLOOKUP(B450,XYZ!A449:O2093,15,FALSE),"Z")</f>
        <v>Z</v>
      </c>
      <c r="E450" t="str">
        <f>_xlfn.CONCAT(Таблица2[[#This Row],[ABC]],Таблица2[[#This Row],[XYZ]])</f>
        <v>BZ</v>
      </c>
    </row>
    <row r="451" spans="1:5" x14ac:dyDescent="0.25">
      <c r="A451">
        <v>426</v>
      </c>
      <c r="B451" t="str">
        <f>ABC!B456</f>
        <v xml:space="preserve">STRAWBERRY HONEYCOMB  GARLAND </v>
      </c>
      <c r="C451" t="str">
        <f>ABC!F456</f>
        <v>B</v>
      </c>
      <c r="D451" t="str">
        <f>IFERROR(VLOOKUP(B451,XYZ!A450:O2094,15,FALSE),"Z")</f>
        <v>Z</v>
      </c>
      <c r="E451" t="str">
        <f>_xlfn.CONCAT(Таблица2[[#This Row],[ABC]],Таблица2[[#This Row],[XYZ]])</f>
        <v>BZ</v>
      </c>
    </row>
    <row r="452" spans="1:5" x14ac:dyDescent="0.25">
      <c r="A452">
        <v>427</v>
      </c>
      <c r="B452" t="str">
        <f>ABC!B457</f>
        <v xml:space="preserve">DOORMAT NEIGHBOURHOOD WITCH </v>
      </c>
      <c r="C452" t="str">
        <f>ABC!F457</f>
        <v>B</v>
      </c>
      <c r="D452" t="str">
        <f>IFERROR(VLOOKUP(B452,XYZ!A451:O2095,15,FALSE),"Z")</f>
        <v>Z</v>
      </c>
      <c r="E452" t="str">
        <f>_xlfn.CONCAT(Таблица2[[#This Row],[ABC]],Таблица2[[#This Row],[XYZ]])</f>
        <v>BZ</v>
      </c>
    </row>
    <row r="453" spans="1:5" x14ac:dyDescent="0.25">
      <c r="A453">
        <v>428</v>
      </c>
      <c r="B453" t="str">
        <f>ABC!B458</f>
        <v>RED VINTAGE SPOT BEAKER</v>
      </c>
      <c r="C453" t="str">
        <f>ABC!F458</f>
        <v>B</v>
      </c>
      <c r="D453" t="str">
        <f>IFERROR(VLOOKUP(B453,XYZ!A452:O2096,15,FALSE),"Z")</f>
        <v>Z</v>
      </c>
      <c r="E453" t="str">
        <f>_xlfn.CONCAT(Таблица2[[#This Row],[ABC]],Таблица2[[#This Row],[XYZ]])</f>
        <v>BZ</v>
      </c>
    </row>
    <row r="454" spans="1:5" x14ac:dyDescent="0.25">
      <c r="A454">
        <v>429</v>
      </c>
      <c r="B454" t="str">
        <f>ABC!B459</f>
        <v>BLUE VINTAGE SPOT BEAKER</v>
      </c>
      <c r="C454" t="str">
        <f>ABC!F459</f>
        <v>B</v>
      </c>
      <c r="D454" t="str">
        <f>IFERROR(VLOOKUP(B454,XYZ!A453:O2097,15,FALSE),"Z")</f>
        <v>Z</v>
      </c>
      <c r="E454" t="str">
        <f>_xlfn.CONCAT(Таблица2[[#This Row],[ABC]],Таблица2[[#This Row],[XYZ]])</f>
        <v>BZ</v>
      </c>
    </row>
    <row r="455" spans="1:5" x14ac:dyDescent="0.25">
      <c r="A455">
        <v>430</v>
      </c>
      <c r="B455" t="str">
        <f>ABC!B460</f>
        <v>BLUE POLKADOT WRAP</v>
      </c>
      <c r="C455" t="str">
        <f>ABC!F460</f>
        <v>B</v>
      </c>
      <c r="D455" t="str">
        <f>IFERROR(VLOOKUP(B455,XYZ!A454:O2098,15,FALSE),"Z")</f>
        <v>Z</v>
      </c>
      <c r="E455" t="str">
        <f>_xlfn.CONCAT(Таблица2[[#This Row],[ABC]],Таблица2[[#This Row],[XYZ]])</f>
        <v>BZ</v>
      </c>
    </row>
    <row r="456" spans="1:5" x14ac:dyDescent="0.25">
      <c r="A456">
        <v>431</v>
      </c>
      <c r="B456" t="str">
        <f>ABC!B461</f>
        <v>BOX OF 24 COCKTAIL PARASOLS</v>
      </c>
      <c r="C456" t="str">
        <f>ABC!F461</f>
        <v>B</v>
      </c>
      <c r="D456" t="str">
        <f>IFERROR(VLOOKUP(B456,XYZ!A455:O2099,15,FALSE),"Z")</f>
        <v>Z</v>
      </c>
      <c r="E456" t="str">
        <f>_xlfn.CONCAT(Таблица2[[#This Row],[ABC]],Таблица2[[#This Row],[XYZ]])</f>
        <v>BZ</v>
      </c>
    </row>
    <row r="457" spans="1:5" x14ac:dyDescent="0.25">
      <c r="A457">
        <v>432</v>
      </c>
      <c r="B457" t="str">
        <f>ABC!B462</f>
        <v>RED RETROSPOT TAPE</v>
      </c>
      <c r="C457" t="str">
        <f>ABC!F462</f>
        <v>B</v>
      </c>
      <c r="D457" t="str">
        <f>IFERROR(VLOOKUP(B457,XYZ!A456:O2100,15,FALSE),"Z")</f>
        <v>Z</v>
      </c>
      <c r="E457" t="str">
        <f>_xlfn.CONCAT(Таблица2[[#This Row],[ABC]],Таблица2[[#This Row],[XYZ]])</f>
        <v>BZ</v>
      </c>
    </row>
    <row r="458" spans="1:5" x14ac:dyDescent="0.25">
      <c r="A458">
        <v>433</v>
      </c>
      <c r="B458" t="str">
        <f>ABC!B463</f>
        <v>NO SINGING METAL SIGN</v>
      </c>
      <c r="C458" t="str">
        <f>ABC!F463</f>
        <v>B</v>
      </c>
      <c r="D458" t="str">
        <f>IFERROR(VLOOKUP(B458,XYZ!A457:O2101,15,FALSE),"Z")</f>
        <v>Z</v>
      </c>
      <c r="E458" t="str">
        <f>_xlfn.CONCAT(Таблица2[[#This Row],[ABC]],Таблица2[[#This Row],[XYZ]])</f>
        <v>BZ</v>
      </c>
    </row>
    <row r="459" spans="1:5" x14ac:dyDescent="0.25">
      <c r="A459">
        <v>434</v>
      </c>
      <c r="B459" t="str">
        <f>ABC!B464</f>
        <v xml:space="preserve">CHRISTMAS METAL TAGS ASSORTED </v>
      </c>
      <c r="C459" t="str">
        <f>ABC!F464</f>
        <v>B</v>
      </c>
      <c r="D459" t="str">
        <f>IFERROR(VLOOKUP(B459,XYZ!A458:O2102,15,FALSE),"Z")</f>
        <v>Z</v>
      </c>
      <c r="E459" t="str">
        <f>_xlfn.CONCAT(Таблица2[[#This Row],[ABC]],Таблица2[[#This Row],[XYZ]])</f>
        <v>BZ</v>
      </c>
    </row>
    <row r="460" spans="1:5" x14ac:dyDescent="0.25">
      <c r="A460">
        <v>435</v>
      </c>
      <c r="B460" t="str">
        <f>ABC!B465</f>
        <v>OVERNIGHT BAG VINTAGE ROSE PAISLEY</v>
      </c>
      <c r="C460" t="str">
        <f>ABC!F465</f>
        <v>B</v>
      </c>
      <c r="D460" t="str">
        <f>IFERROR(VLOOKUP(B460,XYZ!A459:O2103,15,FALSE),"Z")</f>
        <v>Z</v>
      </c>
      <c r="E460" t="str">
        <f>_xlfn.CONCAT(Таблица2[[#This Row],[ABC]],Таблица2[[#This Row],[XYZ]])</f>
        <v>BZ</v>
      </c>
    </row>
    <row r="461" spans="1:5" x14ac:dyDescent="0.25">
      <c r="A461">
        <v>436</v>
      </c>
      <c r="B461" t="str">
        <f>ABC!B466</f>
        <v>RED 3 PIECE RETROSPOT CUTLERY SET</v>
      </c>
      <c r="C461" t="str">
        <f>ABC!F466</f>
        <v>B</v>
      </c>
      <c r="D461" t="str">
        <f>IFERROR(VLOOKUP(B461,XYZ!A460:O2104,15,FALSE),"Z")</f>
        <v>Z</v>
      </c>
      <c r="E461" t="str">
        <f>_xlfn.CONCAT(Таблица2[[#This Row],[ABC]],Таблица2[[#This Row],[XYZ]])</f>
        <v>BZ</v>
      </c>
    </row>
    <row r="462" spans="1:5" x14ac:dyDescent="0.25">
      <c r="A462">
        <v>437</v>
      </c>
      <c r="B462" t="str">
        <f>ABC!B467</f>
        <v>3D TRADITIONAL CHRISTMAS STICKERS</v>
      </c>
      <c r="C462" t="str">
        <f>ABC!F467</f>
        <v>B</v>
      </c>
      <c r="D462" t="str">
        <f>IFERROR(VLOOKUP(B462,XYZ!A461:O2105,15,FALSE),"Z")</f>
        <v>Z</v>
      </c>
      <c r="E462" t="str">
        <f>_xlfn.CONCAT(Таблица2[[#This Row],[ABC]],Таблица2[[#This Row],[XYZ]])</f>
        <v>BZ</v>
      </c>
    </row>
    <row r="463" spans="1:5" x14ac:dyDescent="0.25">
      <c r="A463">
        <v>438</v>
      </c>
      <c r="B463" t="str">
        <f>ABC!B468</f>
        <v>CREAM HEART CARD HOLDER</v>
      </c>
      <c r="C463" t="str">
        <f>ABC!F468</f>
        <v>B</v>
      </c>
      <c r="D463" t="str">
        <f>IFERROR(VLOOKUP(B463,XYZ!A462:O2106,15,FALSE),"Z")</f>
        <v>Z</v>
      </c>
      <c r="E463" t="str">
        <f>_xlfn.CONCAT(Таблица2[[#This Row],[ABC]],Таблица2[[#This Row],[XYZ]])</f>
        <v>BZ</v>
      </c>
    </row>
    <row r="464" spans="1:5" x14ac:dyDescent="0.25">
      <c r="A464">
        <v>439</v>
      </c>
      <c r="B464" t="str">
        <f>ABC!B469</f>
        <v>PACK OF 72 SKULL CAKE CASES</v>
      </c>
      <c r="C464" t="str">
        <f>ABC!F469</f>
        <v>B</v>
      </c>
      <c r="D464" t="str">
        <f>IFERROR(VLOOKUP(B464,XYZ!A463:O2107,15,FALSE),"Z")</f>
        <v>Z</v>
      </c>
      <c r="E464" t="str">
        <f>_xlfn.CONCAT(Таблица2[[#This Row],[ABC]],Таблица2[[#This Row],[XYZ]])</f>
        <v>BZ</v>
      </c>
    </row>
    <row r="465" spans="1:5" x14ac:dyDescent="0.25">
      <c r="A465">
        <v>440</v>
      </c>
      <c r="B465" t="str">
        <f>ABC!B470</f>
        <v>CERAMIC STRAWBERRY CAKE MONEY BANK</v>
      </c>
      <c r="C465" t="str">
        <f>ABC!F470</f>
        <v>B</v>
      </c>
      <c r="D465" t="str">
        <f>IFERROR(VLOOKUP(B465,XYZ!A464:O2108,15,FALSE),"Z")</f>
        <v>Z</v>
      </c>
      <c r="E465" t="str">
        <f>_xlfn.CONCAT(Таблица2[[#This Row],[ABC]],Таблица2[[#This Row],[XYZ]])</f>
        <v>BZ</v>
      </c>
    </row>
    <row r="466" spans="1:5" x14ac:dyDescent="0.25">
      <c r="A466">
        <v>441</v>
      </c>
      <c r="B466" t="str">
        <f>ABC!B471</f>
        <v>GREEN POLKADOT BOWL</v>
      </c>
      <c r="C466" t="str">
        <f>ABC!F471</f>
        <v>B</v>
      </c>
      <c r="D466" t="str">
        <f>IFERROR(VLOOKUP(B466,XYZ!A465:O2109,15,FALSE),"Z")</f>
        <v>Z</v>
      </c>
      <c r="E466" t="str">
        <f>_xlfn.CONCAT(Таблица2[[#This Row],[ABC]],Таблица2[[#This Row],[XYZ]])</f>
        <v>BZ</v>
      </c>
    </row>
    <row r="467" spans="1:5" x14ac:dyDescent="0.25">
      <c r="A467">
        <v>442</v>
      </c>
      <c r="B467" t="str">
        <f>ABC!B472</f>
        <v xml:space="preserve">6 GIFT TAGS VINTAGE CHRISTMAS </v>
      </c>
      <c r="C467" t="str">
        <f>ABC!F472</f>
        <v>B</v>
      </c>
      <c r="D467" t="str">
        <f>IFERROR(VLOOKUP(B467,XYZ!A466:O2110,15,FALSE),"Z")</f>
        <v>Z</v>
      </c>
      <c r="E467" t="str">
        <f>_xlfn.CONCAT(Таблица2[[#This Row],[ABC]],Таблица2[[#This Row],[XYZ]])</f>
        <v>BZ</v>
      </c>
    </row>
    <row r="468" spans="1:5" x14ac:dyDescent="0.25">
      <c r="A468">
        <v>443</v>
      </c>
      <c r="B468" t="str">
        <f>ABC!B473</f>
        <v>MODERN FLORAL STATIONERY SET</v>
      </c>
      <c r="C468" t="str">
        <f>ABC!F473</f>
        <v>B</v>
      </c>
      <c r="D468" t="str">
        <f>IFERROR(VLOOKUP(B468,XYZ!A467:O2111,15,FALSE),"Z")</f>
        <v>Y</v>
      </c>
      <c r="E468" t="str">
        <f>_xlfn.CONCAT(Таблица2[[#This Row],[ABC]],Таблица2[[#This Row],[XYZ]])</f>
        <v>BY</v>
      </c>
    </row>
    <row r="469" spans="1:5" x14ac:dyDescent="0.25">
      <c r="A469">
        <v>444</v>
      </c>
      <c r="B469" t="str">
        <f>ABC!B474</f>
        <v>3 DRAWER ANTIQUE WHITE WOOD CABINET</v>
      </c>
      <c r="C469" t="str">
        <f>ABC!F474</f>
        <v>B</v>
      </c>
      <c r="D469" t="str">
        <f>IFERROR(VLOOKUP(B469,XYZ!A468:O2112,15,FALSE),"Z")</f>
        <v>Z</v>
      </c>
      <c r="E469" t="str">
        <f>_xlfn.CONCAT(Таблица2[[#This Row],[ABC]],Таблица2[[#This Row],[XYZ]])</f>
        <v>BZ</v>
      </c>
    </row>
    <row r="470" spans="1:5" x14ac:dyDescent="0.25">
      <c r="A470">
        <v>445</v>
      </c>
      <c r="B470" t="str">
        <f>ABC!B475</f>
        <v xml:space="preserve">RED RETROSPOT APRON </v>
      </c>
      <c r="C470" t="str">
        <f>ABC!F475</f>
        <v>B</v>
      </c>
      <c r="D470" t="str">
        <f>IFERROR(VLOOKUP(B470,XYZ!A469:O2113,15,FALSE),"Z")</f>
        <v>Z</v>
      </c>
      <c r="E470" t="str">
        <f>_xlfn.CONCAT(Таблица2[[#This Row],[ABC]],Таблица2[[#This Row],[XYZ]])</f>
        <v>BZ</v>
      </c>
    </row>
    <row r="471" spans="1:5" x14ac:dyDescent="0.25">
      <c r="A471">
        <v>446</v>
      </c>
      <c r="B471" t="str">
        <f>ABC!B476</f>
        <v>GUMBALL MAGAZINE RACK</v>
      </c>
      <c r="C471" t="str">
        <f>ABC!F476</f>
        <v>B</v>
      </c>
      <c r="D471" t="str">
        <f>IFERROR(VLOOKUP(B471,XYZ!A470:O2114,15,FALSE),"Z")</f>
        <v>Z</v>
      </c>
      <c r="E471" t="str">
        <f>_xlfn.CONCAT(Таблица2[[#This Row],[ABC]],Таблица2[[#This Row],[XYZ]])</f>
        <v>BZ</v>
      </c>
    </row>
    <row r="472" spans="1:5" x14ac:dyDescent="0.25">
      <c r="A472">
        <v>447</v>
      </c>
      <c r="B472" t="str">
        <f>ABC!B477</f>
        <v>BAKING MOULD CHOCOLATE CUPCAKES</v>
      </c>
      <c r="C472" t="str">
        <f>ABC!F477</f>
        <v>B</v>
      </c>
      <c r="D472" t="str">
        <f>IFERROR(VLOOKUP(B472,XYZ!A471:O2115,15,FALSE),"Z")</f>
        <v>Z</v>
      </c>
      <c r="E472" t="str">
        <f>_xlfn.CONCAT(Таблица2[[#This Row],[ABC]],Таблица2[[#This Row],[XYZ]])</f>
        <v>BZ</v>
      </c>
    </row>
    <row r="473" spans="1:5" x14ac:dyDescent="0.25">
      <c r="A473">
        <v>448</v>
      </c>
      <c r="B473" t="str">
        <f>ABC!B478</f>
        <v>MINI CAKE STAND  HANGING STRAWBERY</v>
      </c>
      <c r="C473" t="str">
        <f>ABC!F478</f>
        <v>B</v>
      </c>
      <c r="D473" t="str">
        <f>IFERROR(VLOOKUP(B473,XYZ!A472:O2116,15,FALSE),"Z")</f>
        <v>Z</v>
      </c>
      <c r="E473" t="str">
        <f>_xlfn.CONCAT(Таблица2[[#This Row],[ABC]],Таблица2[[#This Row],[XYZ]])</f>
        <v>BZ</v>
      </c>
    </row>
    <row r="474" spans="1:5" x14ac:dyDescent="0.25">
      <c r="A474">
        <v>449</v>
      </c>
      <c r="B474" t="str">
        <f>ABC!B479</f>
        <v>FRENCH ENAMEL POT W LID</v>
      </c>
      <c r="C474" t="str">
        <f>ABC!F479</f>
        <v>B</v>
      </c>
      <c r="D474" t="str">
        <f>IFERROR(VLOOKUP(B474,XYZ!A473:O2117,15,FALSE),"Z")</f>
        <v>Z</v>
      </c>
      <c r="E474" t="str">
        <f>_xlfn.CONCAT(Таблица2[[#This Row],[ABC]],Таблица2[[#This Row],[XYZ]])</f>
        <v>BZ</v>
      </c>
    </row>
    <row r="475" spans="1:5" x14ac:dyDescent="0.25">
      <c r="A475">
        <v>450</v>
      </c>
      <c r="B475" t="str">
        <f>ABC!B480</f>
        <v xml:space="preserve">BLUE PAISLEY JOURNAL </v>
      </c>
      <c r="C475" t="str">
        <f>ABC!F480</f>
        <v>B</v>
      </c>
      <c r="D475" t="str">
        <f>IFERROR(VLOOKUP(B475,XYZ!A474:O2118,15,FALSE),"Z")</f>
        <v>Z</v>
      </c>
      <c r="E475" t="str">
        <f>_xlfn.CONCAT(Таблица2[[#This Row],[ABC]],Таблица2[[#This Row],[XYZ]])</f>
        <v>BZ</v>
      </c>
    </row>
    <row r="476" spans="1:5" x14ac:dyDescent="0.25">
      <c r="A476">
        <v>451</v>
      </c>
      <c r="B476" t="str">
        <f>ABC!B481</f>
        <v>MAGNETS PACK OF 4 SWALLOWS</v>
      </c>
      <c r="C476" t="str">
        <f>ABC!F481</f>
        <v>B</v>
      </c>
      <c r="D476" t="str">
        <f>IFERROR(VLOOKUP(B476,XYZ!A475:O2119,15,FALSE),"Z")</f>
        <v>Z</v>
      </c>
      <c r="E476" t="str">
        <f>_xlfn.CONCAT(Таблица2[[#This Row],[ABC]],Таблица2[[#This Row],[XYZ]])</f>
        <v>BZ</v>
      </c>
    </row>
    <row r="477" spans="1:5" x14ac:dyDescent="0.25">
      <c r="A477">
        <v>452</v>
      </c>
      <c r="B477" t="str">
        <f>ABC!B482</f>
        <v>SPACEBOY GIFT WRAP</v>
      </c>
      <c r="C477" t="str">
        <f>ABC!F482</f>
        <v>B</v>
      </c>
      <c r="D477" t="str">
        <f>IFERROR(VLOOKUP(B477,XYZ!A476:O2120,15,FALSE),"Z")</f>
        <v>Z</v>
      </c>
      <c r="E477" t="str">
        <f>_xlfn.CONCAT(Таблица2[[#This Row],[ABC]],Таблица2[[#This Row],[XYZ]])</f>
        <v>BZ</v>
      </c>
    </row>
    <row r="478" spans="1:5" x14ac:dyDescent="0.25">
      <c r="A478">
        <v>453</v>
      </c>
      <c r="B478" t="str">
        <f>ABC!B483</f>
        <v xml:space="preserve">PINK POLKADOT WRAP </v>
      </c>
      <c r="C478" t="str">
        <f>ABC!F483</f>
        <v>B</v>
      </c>
      <c r="D478" t="str">
        <f>IFERROR(VLOOKUP(B478,XYZ!A477:O2121,15,FALSE),"Z")</f>
        <v>Z</v>
      </c>
      <c r="E478" t="str">
        <f>_xlfn.CONCAT(Таблица2[[#This Row],[ABC]],Таблица2[[#This Row],[XYZ]])</f>
        <v>BZ</v>
      </c>
    </row>
    <row r="479" spans="1:5" x14ac:dyDescent="0.25">
      <c r="A479">
        <v>454</v>
      </c>
      <c r="B479" t="str">
        <f>ABC!B484</f>
        <v>MILK PAN RED RETROSPOT</v>
      </c>
      <c r="C479" t="str">
        <f>ABC!F484</f>
        <v>B</v>
      </c>
      <c r="D479" t="str">
        <f>IFERROR(VLOOKUP(B479,XYZ!A478:O2122,15,FALSE),"Z")</f>
        <v>Z</v>
      </c>
      <c r="E479" t="str">
        <f>_xlfn.CONCAT(Таблица2[[#This Row],[ABC]],Таблица2[[#This Row],[XYZ]])</f>
        <v>BZ</v>
      </c>
    </row>
    <row r="480" spans="1:5" x14ac:dyDescent="0.25">
      <c r="A480">
        <v>455</v>
      </c>
      <c r="B480" t="str">
        <f>ABC!B485</f>
        <v xml:space="preserve">MAGIC DRAWING SLATE SPACEBOY </v>
      </c>
      <c r="C480" t="str">
        <f>ABC!F485</f>
        <v>B</v>
      </c>
      <c r="D480" t="str">
        <f>IFERROR(VLOOKUP(B480,XYZ!A479:O2123,15,FALSE),"Z")</f>
        <v>Z</v>
      </c>
      <c r="E480" t="str">
        <f>_xlfn.CONCAT(Таблица2[[#This Row],[ABC]],Таблица2[[#This Row],[XYZ]])</f>
        <v>BZ</v>
      </c>
    </row>
    <row r="481" spans="1:5" x14ac:dyDescent="0.25">
      <c r="A481">
        <v>456</v>
      </c>
      <c r="B481" t="str">
        <f>ABC!B486</f>
        <v xml:space="preserve"> DOLLY GIRL BEAKER</v>
      </c>
      <c r="C481" t="str">
        <f>ABC!F486</f>
        <v>B</v>
      </c>
      <c r="D481" t="str">
        <f>IFERROR(VLOOKUP(B481,XYZ!A480:O2124,15,FALSE),"Z")</f>
        <v>Z</v>
      </c>
      <c r="E481" t="str">
        <f>_xlfn.CONCAT(Таблица2[[#This Row],[ABC]],Таблица2[[#This Row],[XYZ]])</f>
        <v>BZ</v>
      </c>
    </row>
    <row r="482" spans="1:5" x14ac:dyDescent="0.25">
      <c r="A482">
        <v>457</v>
      </c>
      <c r="B482" t="str">
        <f>ABC!B487</f>
        <v>SET OF 2 CERAMIC CHRISTMAS REINDEER</v>
      </c>
      <c r="C482" t="str">
        <f>ABC!F487</f>
        <v>B</v>
      </c>
      <c r="D482" t="str">
        <f>IFERROR(VLOOKUP(B482,XYZ!A481:O2125,15,FALSE),"Z")</f>
        <v>Z</v>
      </c>
      <c r="E482" t="str">
        <f>_xlfn.CONCAT(Таблица2[[#This Row],[ABC]],Таблица2[[#This Row],[XYZ]])</f>
        <v>BZ</v>
      </c>
    </row>
    <row r="483" spans="1:5" x14ac:dyDescent="0.25">
      <c r="A483">
        <v>458</v>
      </c>
      <c r="B483" t="str">
        <f>ABC!B488</f>
        <v>TEA TIME TEA SET IN GIFT BOX</v>
      </c>
      <c r="C483" t="str">
        <f>ABC!F488</f>
        <v>B</v>
      </c>
      <c r="D483" t="str">
        <f>IFERROR(VLOOKUP(B483,XYZ!A482:O2126,15,FALSE),"Z")</f>
        <v>Z</v>
      </c>
      <c r="E483" t="str">
        <f>_xlfn.CONCAT(Таблица2[[#This Row],[ABC]],Таблица2[[#This Row],[XYZ]])</f>
        <v>BZ</v>
      </c>
    </row>
    <row r="484" spans="1:5" x14ac:dyDescent="0.25">
      <c r="A484">
        <v>459</v>
      </c>
      <c r="B484" t="str">
        <f>ABC!B489</f>
        <v xml:space="preserve">VINTAGE DOILY JUMBO BAG RED </v>
      </c>
      <c r="C484" t="str">
        <f>ABC!F489</f>
        <v>B</v>
      </c>
      <c r="D484" t="str">
        <f>IFERROR(VLOOKUP(B484,XYZ!A483:O2127,15,FALSE),"Z")</f>
        <v>Y</v>
      </c>
      <c r="E484" t="str">
        <f>_xlfn.CONCAT(Таблица2[[#This Row],[ABC]],Таблица2[[#This Row],[XYZ]])</f>
        <v>BY</v>
      </c>
    </row>
    <row r="485" spans="1:5" x14ac:dyDescent="0.25">
      <c r="A485">
        <v>460</v>
      </c>
      <c r="B485" t="str">
        <f>ABC!B490</f>
        <v>CAKE PLATE LOVEBIRD WHITE</v>
      </c>
      <c r="C485" t="str">
        <f>ABC!F490</f>
        <v>B</v>
      </c>
      <c r="D485" t="str">
        <f>IFERROR(VLOOKUP(B485,XYZ!A484:O2128,15,FALSE),"Z")</f>
        <v>Z</v>
      </c>
      <c r="E485" t="str">
        <f>_xlfn.CONCAT(Таблица2[[#This Row],[ABC]],Таблица2[[#This Row],[XYZ]])</f>
        <v>BZ</v>
      </c>
    </row>
    <row r="486" spans="1:5" x14ac:dyDescent="0.25">
      <c r="A486">
        <v>461</v>
      </c>
      <c r="B486" t="str">
        <f>ABC!B491</f>
        <v>DOORMAT VINTAGE LEAF</v>
      </c>
      <c r="C486" t="str">
        <f>ABC!F491</f>
        <v>B</v>
      </c>
      <c r="D486" t="str">
        <f>IFERROR(VLOOKUP(B486,XYZ!A485:O2129,15,FALSE),"Z")</f>
        <v>Z</v>
      </c>
      <c r="E486" t="str">
        <f>_xlfn.CONCAT(Таблица2[[#This Row],[ABC]],Таблица2[[#This Row],[XYZ]])</f>
        <v>BZ</v>
      </c>
    </row>
    <row r="487" spans="1:5" x14ac:dyDescent="0.25">
      <c r="A487">
        <v>462</v>
      </c>
      <c r="B487" t="str">
        <f>ABC!B492</f>
        <v>PINK BABY BUNTING</v>
      </c>
      <c r="C487" t="str">
        <f>ABC!F492</f>
        <v>B</v>
      </c>
      <c r="D487" t="str">
        <f>IFERROR(VLOOKUP(B487,XYZ!A486:O2130,15,FALSE),"Z")</f>
        <v>Z</v>
      </c>
      <c r="E487" t="str">
        <f>_xlfn.CONCAT(Таблица2[[#This Row],[ABC]],Таблица2[[#This Row],[XYZ]])</f>
        <v>BZ</v>
      </c>
    </row>
    <row r="488" spans="1:5" x14ac:dyDescent="0.25">
      <c r="A488">
        <v>463</v>
      </c>
      <c r="B488" t="str">
        <f>ABC!B493</f>
        <v>ENAMEL BLUE RIM BISCUIT BIN</v>
      </c>
      <c r="C488" t="str">
        <f>ABC!F493</f>
        <v>B</v>
      </c>
      <c r="D488" t="str">
        <f>IFERROR(VLOOKUP(B488,XYZ!A487:O2131,15,FALSE),"Z")</f>
        <v>Z</v>
      </c>
      <c r="E488" t="str">
        <f>_xlfn.CONCAT(Таблица2[[#This Row],[ABC]],Таблица2[[#This Row],[XYZ]])</f>
        <v>BZ</v>
      </c>
    </row>
    <row r="489" spans="1:5" x14ac:dyDescent="0.25">
      <c r="A489">
        <v>464</v>
      </c>
      <c r="B489" t="str">
        <f>ABC!B494</f>
        <v>BOYS VINTAGE TIN SEASIDE BUCKET</v>
      </c>
      <c r="C489" t="str">
        <f>ABC!F494</f>
        <v>B</v>
      </c>
      <c r="D489" t="str">
        <f>IFERROR(VLOOKUP(B489,XYZ!A488:O2132,15,FALSE),"Z")</f>
        <v>Z</v>
      </c>
      <c r="E489" t="str">
        <f>_xlfn.CONCAT(Таблица2[[#This Row],[ABC]],Таблица2[[#This Row],[XYZ]])</f>
        <v>BZ</v>
      </c>
    </row>
    <row r="490" spans="1:5" x14ac:dyDescent="0.25">
      <c r="A490">
        <v>465</v>
      </c>
      <c r="B490" t="str">
        <f>ABC!B495</f>
        <v>FRENCH ENAMEL CANDLEHOLDER</v>
      </c>
      <c r="C490" t="str">
        <f>ABC!F495</f>
        <v>B</v>
      </c>
      <c r="D490" t="str">
        <f>IFERROR(VLOOKUP(B490,XYZ!A489:O2133,15,FALSE),"Z")</f>
        <v>Z</v>
      </c>
      <c r="E490" t="str">
        <f>_xlfn.CONCAT(Таблица2[[#This Row],[ABC]],Таблица2[[#This Row],[XYZ]])</f>
        <v>BZ</v>
      </c>
    </row>
    <row r="491" spans="1:5" x14ac:dyDescent="0.25">
      <c r="A491">
        <v>466</v>
      </c>
      <c r="B491" t="str">
        <f>ABC!B496</f>
        <v>SILK PURSE BABUSHKA PINK</v>
      </c>
      <c r="C491" t="str">
        <f>ABC!F496</f>
        <v>B</v>
      </c>
      <c r="D491" t="str">
        <f>IFERROR(VLOOKUP(B491,XYZ!A490:O2134,15,FALSE),"Z")</f>
        <v>Z</v>
      </c>
      <c r="E491" t="str">
        <f>_xlfn.CONCAT(Таблица2[[#This Row],[ABC]],Таблица2[[#This Row],[XYZ]])</f>
        <v>BZ</v>
      </c>
    </row>
    <row r="492" spans="1:5" x14ac:dyDescent="0.25">
      <c r="A492">
        <v>467</v>
      </c>
      <c r="B492" t="str">
        <f>ABC!B497</f>
        <v>CHILDRENS TOY COOKING UTENSIL SET</v>
      </c>
      <c r="C492" t="str">
        <f>ABC!F497</f>
        <v>B</v>
      </c>
      <c r="D492" t="str">
        <f>IFERROR(VLOOKUP(B492,XYZ!A491:O2135,15,FALSE),"Z")</f>
        <v>Z</v>
      </c>
      <c r="E492" t="str">
        <f>_xlfn.CONCAT(Таблица2[[#This Row],[ABC]],Таблица2[[#This Row],[XYZ]])</f>
        <v>BZ</v>
      </c>
    </row>
    <row r="493" spans="1:5" x14ac:dyDescent="0.25">
      <c r="A493">
        <v>468</v>
      </c>
      <c r="B493" t="str">
        <f>ABC!B498</f>
        <v xml:space="preserve">RED REFECTORY CLOCK </v>
      </c>
      <c r="C493" t="str">
        <f>ABC!F498</f>
        <v>B</v>
      </c>
      <c r="D493" t="str">
        <f>IFERROR(VLOOKUP(B493,XYZ!A492:O2136,15,FALSE),"Z")</f>
        <v>Y</v>
      </c>
      <c r="E493" t="str">
        <f>_xlfn.CONCAT(Таблица2[[#This Row],[ABC]],Таблица2[[#This Row],[XYZ]])</f>
        <v>BY</v>
      </c>
    </row>
    <row r="494" spans="1:5" x14ac:dyDescent="0.25">
      <c r="A494">
        <v>469</v>
      </c>
      <c r="B494" t="str">
        <f>ABC!B499</f>
        <v xml:space="preserve">RIBBON REEL STRIPES DESIGN </v>
      </c>
      <c r="C494" t="str">
        <f>ABC!F499</f>
        <v>B</v>
      </c>
      <c r="D494" t="str">
        <f>IFERROR(VLOOKUP(B494,XYZ!A493:O2137,15,FALSE),"Z")</f>
        <v>Z</v>
      </c>
      <c r="E494" t="str">
        <f>_xlfn.CONCAT(Таблица2[[#This Row],[ABC]],Таблица2[[#This Row],[XYZ]])</f>
        <v>BZ</v>
      </c>
    </row>
    <row r="495" spans="1:5" x14ac:dyDescent="0.25">
      <c r="A495">
        <v>470</v>
      </c>
      <c r="B495" t="str">
        <f>ABC!B500</f>
        <v xml:space="preserve">RIBBON REEL CHRISTMAS PRESENT </v>
      </c>
      <c r="C495" t="str">
        <f>ABC!F500</f>
        <v>B</v>
      </c>
      <c r="D495" t="str">
        <f>IFERROR(VLOOKUP(B495,XYZ!A494:O2138,15,FALSE),"Z")</f>
        <v>Z</v>
      </c>
      <c r="E495" t="str">
        <f>_xlfn.CONCAT(Таблица2[[#This Row],[ABC]],Таблица2[[#This Row],[XYZ]])</f>
        <v>BZ</v>
      </c>
    </row>
    <row r="496" spans="1:5" x14ac:dyDescent="0.25">
      <c r="A496">
        <v>471</v>
      </c>
      <c r="B496" t="str">
        <f>ABC!B501</f>
        <v>FOLDING UMBRELLA RED/WHITE POLKADOT</v>
      </c>
      <c r="C496" t="str">
        <f>ABC!F501</f>
        <v>B</v>
      </c>
      <c r="D496" t="str">
        <f>IFERROR(VLOOKUP(B496,XYZ!A495:O2139,15,FALSE),"Z")</f>
        <v>X</v>
      </c>
      <c r="E496" t="str">
        <f>_xlfn.CONCAT(Таблица2[[#This Row],[ABC]],Таблица2[[#This Row],[XYZ]])</f>
        <v>BX</v>
      </c>
    </row>
    <row r="497" spans="1:5" x14ac:dyDescent="0.25">
      <c r="A497">
        <v>472</v>
      </c>
      <c r="B497" t="str">
        <f>ABC!B502</f>
        <v>EASTER TIN CHICKS IN GARDEN</v>
      </c>
      <c r="C497" t="str">
        <f>ABC!F502</f>
        <v>B</v>
      </c>
      <c r="D497" t="str">
        <f>IFERROR(VLOOKUP(B497,XYZ!A496:O2140,15,FALSE),"Z")</f>
        <v>Z</v>
      </c>
      <c r="E497" t="str">
        <f>_xlfn.CONCAT(Таблица2[[#This Row],[ABC]],Таблица2[[#This Row],[XYZ]])</f>
        <v>BZ</v>
      </c>
    </row>
    <row r="498" spans="1:5" x14ac:dyDescent="0.25">
      <c r="A498">
        <v>473</v>
      </c>
      <c r="B498" t="str">
        <f>ABC!B503</f>
        <v>WOOD BLACK BOARD ANT WHITE FINISH</v>
      </c>
      <c r="C498" t="str">
        <f>ABC!F503</f>
        <v>B</v>
      </c>
      <c r="D498" t="str">
        <f>IFERROR(VLOOKUP(B498,XYZ!A497:O2141,15,FALSE),"Z")</f>
        <v>Y</v>
      </c>
      <c r="E498" t="str">
        <f>_xlfn.CONCAT(Таблица2[[#This Row],[ABC]],Таблица2[[#This Row],[XYZ]])</f>
        <v>BY</v>
      </c>
    </row>
    <row r="499" spans="1:5" x14ac:dyDescent="0.25">
      <c r="A499">
        <v>474</v>
      </c>
      <c r="B499" t="str">
        <f>ABC!B504</f>
        <v xml:space="preserve">PACK OF 12 RED RETROSPOT TISSUES </v>
      </c>
      <c r="C499" t="str">
        <f>ABC!F504</f>
        <v>B</v>
      </c>
      <c r="D499" t="str">
        <f>IFERROR(VLOOKUP(B499,XYZ!A498:O2142,15,FALSE),"Z")</f>
        <v>Z</v>
      </c>
      <c r="E499" t="str">
        <f>_xlfn.CONCAT(Таблица2[[#This Row],[ABC]],Таблица2[[#This Row],[XYZ]])</f>
        <v>BZ</v>
      </c>
    </row>
    <row r="500" spans="1:5" x14ac:dyDescent="0.25">
      <c r="A500">
        <v>475</v>
      </c>
      <c r="B500" t="str">
        <f>ABC!B505</f>
        <v>CAKE STAND LOVEBIRD 2 TIER PINK</v>
      </c>
      <c r="C500" t="str">
        <f>ABC!F505</f>
        <v>B</v>
      </c>
      <c r="D500" t="str">
        <f>IFERROR(VLOOKUP(B500,XYZ!A499:O2143,15,FALSE),"Z")</f>
        <v>Z</v>
      </c>
      <c r="E500" t="str">
        <f>_xlfn.CONCAT(Таблица2[[#This Row],[ABC]],Таблица2[[#This Row],[XYZ]])</f>
        <v>BZ</v>
      </c>
    </row>
    <row r="501" spans="1:5" x14ac:dyDescent="0.25">
      <c r="A501">
        <v>476</v>
      </c>
      <c r="B501" t="str">
        <f>ABC!B506</f>
        <v>BOX OF VINTAGE ALPHABET BLOCKS</v>
      </c>
      <c r="C501" t="str">
        <f>ABC!F506</f>
        <v>B</v>
      </c>
      <c r="D501" t="str">
        <f>IFERROR(VLOOKUP(B501,XYZ!A500:O2144,15,FALSE),"Z")</f>
        <v>Z</v>
      </c>
      <c r="E501" t="str">
        <f>_xlfn.CONCAT(Таблица2[[#This Row],[ABC]],Таблица2[[#This Row],[XYZ]])</f>
        <v>BZ</v>
      </c>
    </row>
    <row r="502" spans="1:5" x14ac:dyDescent="0.25">
      <c r="A502">
        <v>477</v>
      </c>
      <c r="B502" t="str">
        <f>ABC!B507</f>
        <v>VICTORIAN SEWING BOX MEDIUM</v>
      </c>
      <c r="C502" t="str">
        <f>ABC!F507</f>
        <v>B</v>
      </c>
      <c r="D502" t="str">
        <f>IFERROR(VLOOKUP(B502,XYZ!A501:O2145,15,FALSE),"Z")</f>
        <v>Z</v>
      </c>
      <c r="E502" t="str">
        <f>_xlfn.CONCAT(Таблица2[[#This Row],[ABC]],Таблица2[[#This Row],[XYZ]])</f>
        <v>BZ</v>
      </c>
    </row>
    <row r="503" spans="1:5" x14ac:dyDescent="0.25">
      <c r="A503">
        <v>478</v>
      </c>
      <c r="B503" t="str">
        <f>ABC!B508</f>
        <v>GREEN VINTAGE SPOT BEAKER</v>
      </c>
      <c r="C503" t="str">
        <f>ABC!F508</f>
        <v>B</v>
      </c>
      <c r="D503" t="str">
        <f>IFERROR(VLOOKUP(B503,XYZ!A502:O2146,15,FALSE),"Z")</f>
        <v>Z</v>
      </c>
      <c r="E503" t="str">
        <f>_xlfn.CONCAT(Таблица2[[#This Row],[ABC]],Таблица2[[#This Row],[XYZ]])</f>
        <v>BZ</v>
      </c>
    </row>
    <row r="504" spans="1:5" x14ac:dyDescent="0.25">
      <c r="A504">
        <v>479</v>
      </c>
      <c r="B504" t="str">
        <f>ABC!B509</f>
        <v>WRAP 50'S  CHRISTMAS</v>
      </c>
      <c r="C504" t="str">
        <f>ABC!F509</f>
        <v>B</v>
      </c>
      <c r="D504" t="str">
        <f>IFERROR(VLOOKUP(B504,XYZ!A503:O2147,15,FALSE),"Z")</f>
        <v>Z</v>
      </c>
      <c r="E504" t="str">
        <f>_xlfn.CONCAT(Таблица2[[#This Row],[ABC]],Таблица2[[#This Row],[XYZ]])</f>
        <v>BZ</v>
      </c>
    </row>
    <row r="505" spans="1:5" x14ac:dyDescent="0.25">
      <c r="A505">
        <v>480</v>
      </c>
      <c r="B505" t="str">
        <f>ABC!B510</f>
        <v>SET 6 FOOTBALL CELEBRATION CANDLES</v>
      </c>
      <c r="C505" t="str">
        <f>ABC!F510</f>
        <v>B</v>
      </c>
      <c r="D505" t="str">
        <f>IFERROR(VLOOKUP(B505,XYZ!A504:O2148,15,FALSE),"Z")</f>
        <v>Z</v>
      </c>
      <c r="E505" t="str">
        <f>_xlfn.CONCAT(Таблица2[[#This Row],[ABC]],Таблица2[[#This Row],[XYZ]])</f>
        <v>BZ</v>
      </c>
    </row>
    <row r="506" spans="1:5" x14ac:dyDescent="0.25">
      <c r="A506">
        <v>481</v>
      </c>
      <c r="B506" t="str">
        <f>ABC!B511</f>
        <v>WATERING CAN GREEN DINOSAUR</v>
      </c>
      <c r="C506" t="str">
        <f>ABC!F511</f>
        <v>B</v>
      </c>
      <c r="D506" t="str">
        <f>IFERROR(VLOOKUP(B506,XYZ!A505:O2149,15,FALSE),"Z")</f>
        <v>Z</v>
      </c>
      <c r="E506" t="str">
        <f>_xlfn.CONCAT(Таблица2[[#This Row],[ABC]],Таблица2[[#This Row],[XYZ]])</f>
        <v>BZ</v>
      </c>
    </row>
    <row r="507" spans="1:5" x14ac:dyDescent="0.25">
      <c r="A507">
        <v>482</v>
      </c>
      <c r="B507" t="str">
        <f>ABC!B512</f>
        <v>SET 8 CANDLES VINTAGE DOILY</v>
      </c>
      <c r="C507" t="str">
        <f>ABC!F512</f>
        <v>B</v>
      </c>
      <c r="D507" t="str">
        <f>IFERROR(VLOOKUP(B507,XYZ!A506:O2150,15,FALSE),"Z")</f>
        <v>Z</v>
      </c>
      <c r="E507" t="str">
        <f>_xlfn.CONCAT(Таблица2[[#This Row],[ABC]],Таблица2[[#This Row],[XYZ]])</f>
        <v>BZ</v>
      </c>
    </row>
    <row r="508" spans="1:5" x14ac:dyDescent="0.25">
      <c r="A508">
        <v>483</v>
      </c>
      <c r="B508" t="str">
        <f>ABC!B513</f>
        <v>CHRISTMAS LIGHTS 10 REINDEER</v>
      </c>
      <c r="C508" t="str">
        <f>ABC!F513</f>
        <v>B</v>
      </c>
      <c r="D508" t="str">
        <f>IFERROR(VLOOKUP(B508,XYZ!A507:O2151,15,FALSE),"Z")</f>
        <v>Z</v>
      </c>
      <c r="E508" t="str">
        <f>_xlfn.CONCAT(Таблица2[[#This Row],[ABC]],Таблица2[[#This Row],[XYZ]])</f>
        <v>BZ</v>
      </c>
    </row>
    <row r="509" spans="1:5" x14ac:dyDescent="0.25">
      <c r="A509">
        <v>484</v>
      </c>
      <c r="B509" t="str">
        <f>ABC!B514</f>
        <v xml:space="preserve">URBAN BLACK RIBBONS </v>
      </c>
      <c r="C509" t="str">
        <f>ABC!F514</f>
        <v>B</v>
      </c>
      <c r="D509" t="str">
        <f>IFERROR(VLOOKUP(B509,XYZ!A508:O2152,15,FALSE),"Z")</f>
        <v>Z</v>
      </c>
      <c r="E509" t="str">
        <f>_xlfn.CONCAT(Таблица2[[#This Row],[ABC]],Таблица2[[#This Row],[XYZ]])</f>
        <v>BZ</v>
      </c>
    </row>
    <row r="510" spans="1:5" x14ac:dyDescent="0.25">
      <c r="A510">
        <v>485</v>
      </c>
      <c r="B510" t="str">
        <f>ABC!B515</f>
        <v xml:space="preserve">VINTAGE CHRISTMAS STOCKING </v>
      </c>
      <c r="C510" t="str">
        <f>ABC!F515</f>
        <v>B</v>
      </c>
      <c r="D510" t="str">
        <f>IFERROR(VLOOKUP(B510,XYZ!A509:O2153,15,FALSE),"Z")</f>
        <v>Z</v>
      </c>
      <c r="E510" t="str">
        <f>_xlfn.CONCAT(Таблица2[[#This Row],[ABC]],Таблица2[[#This Row],[XYZ]])</f>
        <v>BZ</v>
      </c>
    </row>
    <row r="511" spans="1:5" x14ac:dyDescent="0.25">
      <c r="A511">
        <v>486</v>
      </c>
      <c r="B511" t="str">
        <f>ABC!B516</f>
        <v>TRADITIONAL CHRISTMAS RIBBONS</v>
      </c>
      <c r="C511" t="str">
        <f>ABC!F516</f>
        <v>B</v>
      </c>
      <c r="D511" t="str">
        <f>IFERROR(VLOOKUP(B511,XYZ!A510:O2154,15,FALSE),"Z")</f>
        <v>X</v>
      </c>
      <c r="E511" t="str">
        <f>_xlfn.CONCAT(Таблица2[[#This Row],[ABC]],Таблица2[[#This Row],[XYZ]])</f>
        <v>BX</v>
      </c>
    </row>
    <row r="512" spans="1:5" x14ac:dyDescent="0.25">
      <c r="A512">
        <v>487</v>
      </c>
      <c r="B512" t="str">
        <f>ABC!B517</f>
        <v xml:space="preserve">RETROSPOT CIGAR BOX MATCHES </v>
      </c>
      <c r="C512" t="str">
        <f>ABC!F517</f>
        <v>B</v>
      </c>
      <c r="D512" t="str">
        <f>IFERROR(VLOOKUP(B512,XYZ!A511:O2155,15,FALSE),"Z")</f>
        <v>X</v>
      </c>
      <c r="E512" t="str">
        <f>_xlfn.CONCAT(Таблица2[[#This Row],[ABC]],Таблица2[[#This Row],[XYZ]])</f>
        <v>BX</v>
      </c>
    </row>
    <row r="513" spans="1:5" x14ac:dyDescent="0.25">
      <c r="A513">
        <v>488</v>
      </c>
      <c r="B513" t="str">
        <f>ABC!B518</f>
        <v>PINK BLUE FELT CRAFT TRINKET BOX</v>
      </c>
      <c r="C513" t="str">
        <f>ABC!F518</f>
        <v>B</v>
      </c>
      <c r="D513" t="str">
        <f>IFERROR(VLOOKUP(B513,XYZ!A512:O2156,15,FALSE),"Z")</f>
        <v>Z</v>
      </c>
      <c r="E513" t="str">
        <f>_xlfn.CONCAT(Таблица2[[#This Row],[ABC]],Таблица2[[#This Row],[XYZ]])</f>
        <v>BZ</v>
      </c>
    </row>
    <row r="514" spans="1:5" x14ac:dyDescent="0.25">
      <c r="A514">
        <v>489</v>
      </c>
      <c r="B514" t="str">
        <f>ABC!B519</f>
        <v>PARISIENNE CURIO CABINET</v>
      </c>
      <c r="C514" t="str">
        <f>ABC!F519</f>
        <v>B</v>
      </c>
      <c r="D514" t="str">
        <f>IFERROR(VLOOKUP(B514,XYZ!A513:O2157,15,FALSE),"Z")</f>
        <v>Z</v>
      </c>
      <c r="E514" t="str">
        <f>_xlfn.CONCAT(Таблица2[[#This Row],[ABC]],Таблица2[[#This Row],[XYZ]])</f>
        <v>BZ</v>
      </c>
    </row>
    <row r="515" spans="1:5" x14ac:dyDescent="0.25">
      <c r="A515">
        <v>490</v>
      </c>
      <c r="B515" t="str">
        <f>ABC!B520</f>
        <v>ICE CREAM SUNDAE LIP GLOSS</v>
      </c>
      <c r="C515" t="str">
        <f>ABC!F520</f>
        <v>B</v>
      </c>
      <c r="D515" t="str">
        <f>IFERROR(VLOOKUP(B515,XYZ!A514:O2158,15,FALSE),"Z")</f>
        <v>X</v>
      </c>
      <c r="E515" t="str">
        <f>_xlfn.CONCAT(Таблица2[[#This Row],[ABC]],Таблица2[[#This Row],[XYZ]])</f>
        <v>BX</v>
      </c>
    </row>
    <row r="516" spans="1:5" x14ac:dyDescent="0.25">
      <c r="A516">
        <v>491</v>
      </c>
      <c r="B516" t="str">
        <f>ABC!B521</f>
        <v>FAIRY CAKE DESIGN UMBRELLA</v>
      </c>
      <c r="C516" t="str">
        <f>ABC!F521</f>
        <v>B</v>
      </c>
      <c r="D516" t="str">
        <f>IFERROR(VLOOKUP(B516,XYZ!A515:O2159,15,FALSE),"Z")</f>
        <v>Z</v>
      </c>
      <c r="E516" t="str">
        <f>_xlfn.CONCAT(Таблица2[[#This Row],[ABC]],Таблица2[[#This Row],[XYZ]])</f>
        <v>BZ</v>
      </c>
    </row>
    <row r="517" spans="1:5" x14ac:dyDescent="0.25">
      <c r="A517">
        <v>492</v>
      </c>
      <c r="B517" t="str">
        <f>ABC!B522</f>
        <v>FELTCRAFT CUSHION OWL</v>
      </c>
      <c r="C517" t="str">
        <f>ABC!F522</f>
        <v>B</v>
      </c>
      <c r="D517" t="str">
        <f>IFERROR(VLOOKUP(B517,XYZ!A516:O2160,15,FALSE),"Z")</f>
        <v>Z</v>
      </c>
      <c r="E517" t="str">
        <f>_xlfn.CONCAT(Таблица2[[#This Row],[ABC]],Таблица2[[#This Row],[XYZ]])</f>
        <v>BZ</v>
      </c>
    </row>
    <row r="518" spans="1:5" x14ac:dyDescent="0.25">
      <c r="A518">
        <v>493</v>
      </c>
      <c r="B518" t="str">
        <f>ABC!B523</f>
        <v xml:space="preserve">CIRCUS PARADE CHILDRENS EGG CUP </v>
      </c>
      <c r="C518" t="str">
        <f>ABC!F523</f>
        <v>B</v>
      </c>
      <c r="D518" t="str">
        <f>IFERROR(VLOOKUP(B518,XYZ!A517:O2161,15,FALSE),"Z")</f>
        <v>Z</v>
      </c>
      <c r="E518" t="str">
        <f>_xlfn.CONCAT(Таблица2[[#This Row],[ABC]],Таблица2[[#This Row],[XYZ]])</f>
        <v>BZ</v>
      </c>
    </row>
    <row r="519" spans="1:5" x14ac:dyDescent="0.25">
      <c r="A519">
        <v>494</v>
      </c>
      <c r="B519" t="str">
        <f>ABC!B524</f>
        <v>BLACK RECORD COVER FRAME</v>
      </c>
      <c r="C519" t="str">
        <f>ABC!F524</f>
        <v>B</v>
      </c>
      <c r="D519" t="str">
        <f>IFERROR(VLOOKUP(B519,XYZ!A518:O2162,15,FALSE),"Z")</f>
        <v>Z</v>
      </c>
      <c r="E519" t="str">
        <f>_xlfn.CONCAT(Таблица2[[#This Row],[ABC]],Таблица2[[#This Row],[XYZ]])</f>
        <v>BZ</v>
      </c>
    </row>
    <row r="520" spans="1:5" x14ac:dyDescent="0.25">
      <c r="A520">
        <v>495</v>
      </c>
      <c r="B520" t="str">
        <f>ABC!B525</f>
        <v>ANTIQUE SILVER T-LIGHT GLASS</v>
      </c>
      <c r="C520" t="str">
        <f>ABC!F525</f>
        <v>B</v>
      </c>
      <c r="D520" t="str">
        <f>IFERROR(VLOOKUP(B520,XYZ!A519:O2163,15,FALSE),"Z")</f>
        <v>Z</v>
      </c>
      <c r="E520" t="str">
        <f>_xlfn.CONCAT(Таблица2[[#This Row],[ABC]],Таблица2[[#This Row],[XYZ]])</f>
        <v>BZ</v>
      </c>
    </row>
    <row r="521" spans="1:5" x14ac:dyDescent="0.25">
      <c r="A521">
        <v>496</v>
      </c>
      <c r="B521" t="str">
        <f>ABC!B526</f>
        <v>DOLLY GIRL BABY GIFT SET</v>
      </c>
      <c r="C521" t="str">
        <f>ABC!F526</f>
        <v>B</v>
      </c>
      <c r="D521" t="str">
        <f>IFERROR(VLOOKUP(B521,XYZ!A520:O2164,15,FALSE),"Z")</f>
        <v>Z</v>
      </c>
      <c r="E521" t="str">
        <f>_xlfn.CONCAT(Таблица2[[#This Row],[ABC]],Таблица2[[#This Row],[XYZ]])</f>
        <v>BZ</v>
      </c>
    </row>
    <row r="522" spans="1:5" x14ac:dyDescent="0.25">
      <c r="A522">
        <v>497</v>
      </c>
      <c r="B522" t="str">
        <f>ABC!B527</f>
        <v xml:space="preserve">6 GIFT TAGS 50'S CHRISTMAS </v>
      </c>
      <c r="C522" t="str">
        <f>ABC!F527</f>
        <v>B</v>
      </c>
      <c r="D522" t="str">
        <f>IFERROR(VLOOKUP(B522,XYZ!A521:O2165,15,FALSE),"Z")</f>
        <v>Z</v>
      </c>
      <c r="E522" t="str">
        <f>_xlfn.CONCAT(Таблица2[[#This Row],[ABC]],Таблица2[[#This Row],[XYZ]])</f>
        <v>BZ</v>
      </c>
    </row>
    <row r="523" spans="1:5" x14ac:dyDescent="0.25">
      <c r="A523">
        <v>498</v>
      </c>
      <c r="B523" t="str">
        <f>ABC!B528</f>
        <v>JUMBO BAG PAISLEY PARK</v>
      </c>
      <c r="C523" t="str">
        <f>ABC!F528</f>
        <v>B</v>
      </c>
      <c r="D523" t="str">
        <f>IFERROR(VLOOKUP(B523,XYZ!A522:O2166,15,FALSE),"Z")</f>
        <v>Z</v>
      </c>
      <c r="E523" t="str">
        <f>_xlfn.CONCAT(Таблица2[[#This Row],[ABC]],Таблица2[[#This Row],[XYZ]])</f>
        <v>BZ</v>
      </c>
    </row>
    <row r="524" spans="1:5" x14ac:dyDescent="0.25">
      <c r="A524">
        <v>499</v>
      </c>
      <c r="B524" t="str">
        <f>ABC!B529</f>
        <v xml:space="preserve">EASTER CRAFT 4 CHICKS </v>
      </c>
      <c r="C524" t="str">
        <f>ABC!F529</f>
        <v>B</v>
      </c>
      <c r="D524" t="str">
        <f>IFERROR(VLOOKUP(B524,XYZ!A523:O2167,15,FALSE),"Z")</f>
        <v>Z</v>
      </c>
      <c r="E524" t="str">
        <f>_xlfn.CONCAT(Таблица2[[#This Row],[ABC]],Таблица2[[#This Row],[XYZ]])</f>
        <v>BZ</v>
      </c>
    </row>
    <row r="525" spans="1:5" x14ac:dyDescent="0.25">
      <c r="A525">
        <v>500</v>
      </c>
      <c r="B525" t="str">
        <f>ABC!B530</f>
        <v>PING MICROWAVE APRON</v>
      </c>
      <c r="C525" t="str">
        <f>ABC!F530</f>
        <v>B</v>
      </c>
      <c r="D525" t="str">
        <f>IFERROR(VLOOKUP(B525,XYZ!A524:O2168,15,FALSE),"Z")</f>
        <v>Z</v>
      </c>
      <c r="E525" t="str">
        <f>_xlfn.CONCAT(Таблица2[[#This Row],[ABC]],Таблица2[[#This Row],[XYZ]])</f>
        <v>BZ</v>
      </c>
    </row>
    <row r="526" spans="1:5" x14ac:dyDescent="0.25">
      <c r="A526">
        <v>501</v>
      </c>
      <c r="B526" t="str">
        <f>ABC!B531</f>
        <v>TV DINNER TRAY DOLLY GIRL</v>
      </c>
      <c r="C526" t="str">
        <f>ABC!F531</f>
        <v>B</v>
      </c>
      <c r="D526" t="str">
        <f>IFERROR(VLOOKUP(B526,XYZ!A525:O2169,15,FALSE),"Z")</f>
        <v>Z</v>
      </c>
      <c r="E526" t="str">
        <f>_xlfn.CONCAT(Таблица2[[#This Row],[ABC]],Таблица2[[#This Row],[XYZ]])</f>
        <v>BZ</v>
      </c>
    </row>
    <row r="527" spans="1:5" x14ac:dyDescent="0.25">
      <c r="A527">
        <v>502</v>
      </c>
      <c r="B527" t="str">
        <f>ABC!B532</f>
        <v>SET OF 3 CAKE TINS SKETCHBOOK</v>
      </c>
      <c r="C527" t="str">
        <f>ABC!F532</f>
        <v>B</v>
      </c>
      <c r="D527" t="str">
        <f>IFERROR(VLOOKUP(B527,XYZ!A526:O2170,15,FALSE),"Z")</f>
        <v>Z</v>
      </c>
      <c r="E527" t="str">
        <f>_xlfn.CONCAT(Таблица2[[#This Row],[ABC]],Таблица2[[#This Row],[XYZ]])</f>
        <v>BZ</v>
      </c>
    </row>
    <row r="528" spans="1:5" x14ac:dyDescent="0.25">
      <c r="A528">
        <v>503</v>
      </c>
      <c r="B528" t="str">
        <f>ABC!B533</f>
        <v>RETROSPOT LARGE MILK JUG</v>
      </c>
      <c r="C528" t="str">
        <f>ABC!F533</f>
        <v>B</v>
      </c>
      <c r="D528" t="str">
        <f>IFERROR(VLOOKUP(B528,XYZ!A527:O2171,15,FALSE),"Z")</f>
        <v>Z</v>
      </c>
      <c r="E528" t="str">
        <f>_xlfn.CONCAT(Таблица2[[#This Row],[ABC]],Таблица2[[#This Row],[XYZ]])</f>
        <v>BZ</v>
      </c>
    </row>
    <row r="529" spans="1:5" x14ac:dyDescent="0.25">
      <c r="A529">
        <v>504</v>
      </c>
      <c r="B529" t="str">
        <f>ABC!B534</f>
        <v xml:space="preserve">RED APPLES CHOPPING BOARD   </v>
      </c>
      <c r="C529" t="str">
        <f>ABC!F534</f>
        <v>B</v>
      </c>
      <c r="D529" t="str">
        <f>IFERROR(VLOOKUP(B529,XYZ!A528:O2172,15,FALSE),"Z")</f>
        <v>Z</v>
      </c>
      <c r="E529" t="str">
        <f>_xlfn.CONCAT(Таблица2[[#This Row],[ABC]],Таблица2[[#This Row],[XYZ]])</f>
        <v>BZ</v>
      </c>
    </row>
    <row r="530" spans="1:5" x14ac:dyDescent="0.25">
      <c r="A530">
        <v>505</v>
      </c>
      <c r="B530" t="str">
        <f>ABC!B535</f>
        <v>BLUE COAT RACK PARIS FASHION</v>
      </c>
      <c r="C530" t="str">
        <f>ABC!F535</f>
        <v>B</v>
      </c>
      <c r="D530" t="str">
        <f>IFERROR(VLOOKUP(B530,XYZ!A529:O2173,15,FALSE),"Z")</f>
        <v>Z</v>
      </c>
      <c r="E530" t="str">
        <f>_xlfn.CONCAT(Таблица2[[#This Row],[ABC]],Таблица2[[#This Row],[XYZ]])</f>
        <v>BZ</v>
      </c>
    </row>
    <row r="531" spans="1:5" x14ac:dyDescent="0.25">
      <c r="A531">
        <v>506</v>
      </c>
      <c r="B531" t="str">
        <f>ABC!B536</f>
        <v>RECIPE BOX BLUE SKETCHBOOK DESIGN</v>
      </c>
      <c r="C531" t="str">
        <f>ABC!F536</f>
        <v>B</v>
      </c>
      <c r="D531" t="str">
        <f>IFERROR(VLOOKUP(B531,XYZ!A530:O2174,15,FALSE),"Z")</f>
        <v>X</v>
      </c>
      <c r="E531" t="str">
        <f>_xlfn.CONCAT(Таблица2[[#This Row],[ABC]],Таблица2[[#This Row],[XYZ]])</f>
        <v>BX</v>
      </c>
    </row>
    <row r="532" spans="1:5" x14ac:dyDescent="0.25">
      <c r="A532">
        <v>507</v>
      </c>
      <c r="B532" t="str">
        <f>ABC!B537</f>
        <v xml:space="preserve">PINK PAPER PARASOL </v>
      </c>
      <c r="C532" t="str">
        <f>ABC!F537</f>
        <v>B</v>
      </c>
      <c r="D532" t="str">
        <f>IFERROR(VLOOKUP(B532,XYZ!A531:O2175,15,FALSE),"Z")</f>
        <v>X</v>
      </c>
      <c r="E532" t="str">
        <f>_xlfn.CONCAT(Таблица2[[#This Row],[ABC]],Таблица2[[#This Row],[XYZ]])</f>
        <v>BX</v>
      </c>
    </row>
    <row r="533" spans="1:5" x14ac:dyDescent="0.25">
      <c r="A533">
        <v>508</v>
      </c>
      <c r="B533" t="str">
        <f>ABC!B538</f>
        <v>PAPER BUNTING WHITE LACE</v>
      </c>
      <c r="C533" t="str">
        <f>ABC!F538</f>
        <v>B</v>
      </c>
      <c r="D533" t="str">
        <f>IFERROR(VLOOKUP(B533,XYZ!A532:O2176,15,FALSE),"Z")</f>
        <v>Z</v>
      </c>
      <c r="E533" t="str">
        <f>_xlfn.CONCAT(Таблица2[[#This Row],[ABC]],Таблица2[[#This Row],[XYZ]])</f>
        <v>BZ</v>
      </c>
    </row>
    <row r="534" spans="1:5" x14ac:dyDescent="0.25">
      <c r="A534">
        <v>509</v>
      </c>
      <c r="B534" t="str">
        <f>ABC!B539</f>
        <v xml:space="preserve">PAPER CHAIN KIT 50'S CHRISTMAS </v>
      </c>
      <c r="C534" t="str">
        <f>ABC!F539</f>
        <v>B</v>
      </c>
      <c r="D534" t="str">
        <f>IFERROR(VLOOKUP(B534,XYZ!A533:O2177,15,FALSE),"Z")</f>
        <v>Z</v>
      </c>
      <c r="E534" t="str">
        <f>_xlfn.CONCAT(Таблица2[[#This Row],[ABC]],Таблица2[[#This Row],[XYZ]])</f>
        <v>BZ</v>
      </c>
    </row>
    <row r="535" spans="1:5" x14ac:dyDescent="0.25">
      <c r="A535">
        <v>510</v>
      </c>
      <c r="B535" t="str">
        <f>ABC!B540</f>
        <v>SET OF 36 TEATIME PAPER DOILIES</v>
      </c>
      <c r="C535" t="str">
        <f>ABC!F540</f>
        <v>B</v>
      </c>
      <c r="D535" t="str">
        <f>IFERROR(VLOOKUP(B535,XYZ!A534:O2178,15,FALSE),"Z")</f>
        <v>Z</v>
      </c>
      <c r="E535" t="str">
        <f>_xlfn.CONCAT(Таблица2[[#This Row],[ABC]],Таблица2[[#This Row],[XYZ]])</f>
        <v>BZ</v>
      </c>
    </row>
    <row r="536" spans="1:5" x14ac:dyDescent="0.25">
      <c r="A536">
        <v>511</v>
      </c>
      <c r="B536" t="str">
        <f>ABC!B541</f>
        <v>PINK VINTAGE SPOT BEAKER</v>
      </c>
      <c r="C536" t="str">
        <f>ABC!F541</f>
        <v>B</v>
      </c>
      <c r="D536" t="str">
        <f>IFERROR(VLOOKUP(B536,XYZ!A535:O2179,15,FALSE),"Z")</f>
        <v>Z</v>
      </c>
      <c r="E536" t="str">
        <f>_xlfn.CONCAT(Таблица2[[#This Row],[ABC]],Таблица2[[#This Row],[XYZ]])</f>
        <v>BZ</v>
      </c>
    </row>
    <row r="537" spans="1:5" x14ac:dyDescent="0.25">
      <c r="A537">
        <v>512</v>
      </c>
      <c r="B537" t="str">
        <f>ABC!B542</f>
        <v>36 FOIL HEART CAKE CASES</v>
      </c>
      <c r="C537" t="str">
        <f>ABC!F542</f>
        <v>B</v>
      </c>
      <c r="D537" t="str">
        <f>IFERROR(VLOOKUP(B537,XYZ!A536:O2180,15,FALSE),"Z")</f>
        <v>Z</v>
      </c>
      <c r="E537" t="str">
        <f>_xlfn.CONCAT(Таблица2[[#This Row],[ABC]],Таблица2[[#This Row],[XYZ]])</f>
        <v>BZ</v>
      </c>
    </row>
    <row r="538" spans="1:5" x14ac:dyDescent="0.25">
      <c r="A538">
        <v>513</v>
      </c>
      <c r="B538" t="str">
        <f>ABC!B543</f>
        <v>FRENCH STYLE EMBOSSED HEART CABINET</v>
      </c>
      <c r="C538" t="str">
        <f>ABC!F543</f>
        <v>B</v>
      </c>
      <c r="D538" t="str">
        <f>IFERROR(VLOOKUP(B538,XYZ!A537:O2181,15,FALSE),"Z")</f>
        <v>Z</v>
      </c>
      <c r="E538" t="str">
        <f>_xlfn.CONCAT(Таблица2[[#This Row],[ABC]],Таблица2[[#This Row],[XYZ]])</f>
        <v>BZ</v>
      </c>
    </row>
    <row r="539" spans="1:5" x14ac:dyDescent="0.25">
      <c r="A539">
        <v>514</v>
      </c>
      <c r="B539" t="str">
        <f>ABC!B544</f>
        <v>TREASURE TIN GYMKHANA DESIGN</v>
      </c>
      <c r="C539" t="str">
        <f>ABC!F544</f>
        <v>B</v>
      </c>
      <c r="D539" t="str">
        <f>IFERROR(VLOOKUP(B539,XYZ!A538:O2182,15,FALSE),"Z")</f>
        <v>Z</v>
      </c>
      <c r="E539" t="str">
        <f>_xlfn.CONCAT(Таблица2[[#This Row],[ABC]],Таблица2[[#This Row],[XYZ]])</f>
        <v>BZ</v>
      </c>
    </row>
    <row r="540" spans="1:5" x14ac:dyDescent="0.25">
      <c r="A540">
        <v>515</v>
      </c>
      <c r="B540" t="str">
        <f>ABC!B545</f>
        <v>PACK OF 12 TRADITIONAL CRAYONS</v>
      </c>
      <c r="C540" t="str">
        <f>ABC!F545</f>
        <v>B</v>
      </c>
      <c r="D540" t="str">
        <f>IFERROR(VLOOKUP(B540,XYZ!A539:O2183,15,FALSE),"Z")</f>
        <v>Z</v>
      </c>
      <c r="E540" t="str">
        <f>_xlfn.CONCAT(Таблица2[[#This Row],[ABC]],Таблица2[[#This Row],[XYZ]])</f>
        <v>BZ</v>
      </c>
    </row>
    <row r="541" spans="1:5" x14ac:dyDescent="0.25">
      <c r="A541">
        <v>516</v>
      </c>
      <c r="B541" t="str">
        <f>ABC!B546</f>
        <v>HOMEMADE JAM SCENTED CANDLES</v>
      </c>
      <c r="C541" t="str">
        <f>ABC!F546</f>
        <v>B</v>
      </c>
      <c r="D541" t="str">
        <f>IFERROR(VLOOKUP(B541,XYZ!A540:O2184,15,FALSE),"Z")</f>
        <v>X</v>
      </c>
      <c r="E541" t="str">
        <f>_xlfn.CONCAT(Таблица2[[#This Row],[ABC]],Таблица2[[#This Row],[XYZ]])</f>
        <v>BX</v>
      </c>
    </row>
    <row r="542" spans="1:5" x14ac:dyDescent="0.25">
      <c r="A542">
        <v>517</v>
      </c>
      <c r="B542" t="str">
        <f>ABC!B547</f>
        <v>DOORMAT UNION FLAG</v>
      </c>
      <c r="C542" t="str">
        <f>ABC!F547</f>
        <v>B</v>
      </c>
      <c r="D542" t="str">
        <f>IFERROR(VLOOKUP(B542,XYZ!A541:O2185,15,FALSE),"Z")</f>
        <v>Z</v>
      </c>
      <c r="E542" t="str">
        <f>_xlfn.CONCAT(Таблица2[[#This Row],[ABC]],Таблица2[[#This Row],[XYZ]])</f>
        <v>BZ</v>
      </c>
    </row>
    <row r="543" spans="1:5" x14ac:dyDescent="0.25">
      <c r="A543">
        <v>518</v>
      </c>
      <c r="B543" t="str">
        <f>ABC!B548</f>
        <v>DOORMAT MULTICOLOUR STRIPE</v>
      </c>
      <c r="C543" t="str">
        <f>ABC!F548</f>
        <v>B</v>
      </c>
      <c r="D543" t="str">
        <f>IFERROR(VLOOKUP(B543,XYZ!A542:O2186,15,FALSE),"Z")</f>
        <v>Z</v>
      </c>
      <c r="E543" t="str">
        <f>_xlfn.CONCAT(Таблица2[[#This Row],[ABC]],Таблица2[[#This Row],[XYZ]])</f>
        <v>BZ</v>
      </c>
    </row>
    <row r="544" spans="1:5" x14ac:dyDescent="0.25">
      <c r="A544">
        <v>519</v>
      </c>
      <c r="B544" t="str">
        <f>ABC!B549</f>
        <v>PACK OF 12 PINK POLKADOT TISSUES</v>
      </c>
      <c r="C544" t="str">
        <f>ABC!F549</f>
        <v>B</v>
      </c>
      <c r="D544" t="str">
        <f>IFERROR(VLOOKUP(B544,XYZ!A543:O2187,15,FALSE),"Z")</f>
        <v>Z</v>
      </c>
      <c r="E544" t="str">
        <f>_xlfn.CONCAT(Таблица2[[#This Row],[ABC]],Таблица2[[#This Row],[XYZ]])</f>
        <v>BZ</v>
      </c>
    </row>
    <row r="545" spans="1:5" x14ac:dyDescent="0.25">
      <c r="A545">
        <v>520</v>
      </c>
      <c r="B545" t="str">
        <f>ABC!B550</f>
        <v>PACK OF 60 SPACEBOY CAKE CASES</v>
      </c>
      <c r="C545" t="str">
        <f>ABC!F550</f>
        <v>B</v>
      </c>
      <c r="D545" t="str">
        <f>IFERROR(VLOOKUP(B545,XYZ!A544:O2188,15,FALSE),"Z")</f>
        <v>Z</v>
      </c>
      <c r="E545" t="str">
        <f>_xlfn.CONCAT(Таблица2[[#This Row],[ABC]],Таблица2[[#This Row],[XYZ]])</f>
        <v>BZ</v>
      </c>
    </row>
    <row r="546" spans="1:5" x14ac:dyDescent="0.25">
      <c r="A546">
        <v>521</v>
      </c>
      <c r="B546" t="str">
        <f>ABC!B551</f>
        <v>ROBOT BIRTHDAY CARD</v>
      </c>
      <c r="C546" t="str">
        <f>ABC!F551</f>
        <v>B</v>
      </c>
      <c r="D546" t="str">
        <f>IFERROR(VLOOKUP(B546,XYZ!A545:O2189,15,FALSE),"Z")</f>
        <v>Z</v>
      </c>
      <c r="E546" t="str">
        <f>_xlfn.CONCAT(Таблица2[[#This Row],[ABC]],Таблица2[[#This Row],[XYZ]])</f>
        <v>BZ</v>
      </c>
    </row>
    <row r="547" spans="1:5" x14ac:dyDescent="0.25">
      <c r="A547">
        <v>522</v>
      </c>
      <c r="B547" t="str">
        <f>ABC!B552</f>
        <v>CARD CIRCUS PARADE</v>
      </c>
      <c r="C547" t="str">
        <f>ABC!F552</f>
        <v>B</v>
      </c>
      <c r="D547" t="str">
        <f>IFERROR(VLOOKUP(B547,XYZ!A546:O2190,15,FALSE),"Z")</f>
        <v>Z</v>
      </c>
      <c r="E547" t="str">
        <f>_xlfn.CONCAT(Таблица2[[#This Row],[ABC]],Таблица2[[#This Row],[XYZ]])</f>
        <v>BZ</v>
      </c>
    </row>
    <row r="548" spans="1:5" x14ac:dyDescent="0.25">
      <c r="A548">
        <v>523</v>
      </c>
      <c r="B548" t="str">
        <f>ABC!B553</f>
        <v>DINOSAUR HEIGHT CHART STICKER SET</v>
      </c>
      <c r="C548" t="str">
        <f>ABC!F553</f>
        <v>B</v>
      </c>
      <c r="D548" t="str">
        <f>IFERROR(VLOOKUP(B548,XYZ!A547:O2191,15,FALSE),"Z")</f>
        <v>Z</v>
      </c>
      <c r="E548" t="str">
        <f>_xlfn.CONCAT(Таблица2[[#This Row],[ABC]],Таблица2[[#This Row],[XYZ]])</f>
        <v>BZ</v>
      </c>
    </row>
    <row r="549" spans="1:5" x14ac:dyDescent="0.25">
      <c r="A549">
        <v>524</v>
      </c>
      <c r="B549" t="str">
        <f>ABC!B554</f>
        <v>FELTCRAFT CHRISTMAS FAIRY</v>
      </c>
      <c r="C549" t="str">
        <f>ABC!F554</f>
        <v>B</v>
      </c>
      <c r="D549" t="str">
        <f>IFERROR(VLOOKUP(B549,XYZ!A548:O2192,15,FALSE),"Z")</f>
        <v>Z</v>
      </c>
      <c r="E549" t="str">
        <f>_xlfn.CONCAT(Таблица2[[#This Row],[ABC]],Таблица2[[#This Row],[XYZ]])</f>
        <v>BZ</v>
      </c>
    </row>
    <row r="550" spans="1:5" x14ac:dyDescent="0.25">
      <c r="A550">
        <v>525</v>
      </c>
      <c r="B550" t="str">
        <f>ABC!B555</f>
        <v xml:space="preserve">WOODLAND STORAGE BOX LARGE </v>
      </c>
      <c r="C550" t="str">
        <f>ABC!F555</f>
        <v>B</v>
      </c>
      <c r="D550" t="str">
        <f>IFERROR(VLOOKUP(B550,XYZ!A549:O2193,15,FALSE),"Z")</f>
        <v>Z</v>
      </c>
      <c r="E550" t="str">
        <f>_xlfn.CONCAT(Таблица2[[#This Row],[ABC]],Таблица2[[#This Row],[XYZ]])</f>
        <v>BZ</v>
      </c>
    </row>
    <row r="551" spans="1:5" x14ac:dyDescent="0.25">
      <c r="A551">
        <v>526</v>
      </c>
      <c r="B551" t="str">
        <f>ABC!B556</f>
        <v>MINI FUNKY DESIGN TAPES</v>
      </c>
      <c r="C551" t="str">
        <f>ABC!F556</f>
        <v>B</v>
      </c>
      <c r="D551" t="str">
        <f>IFERROR(VLOOKUP(B551,XYZ!A550:O2194,15,FALSE),"Z")</f>
        <v>Z</v>
      </c>
      <c r="E551" t="str">
        <f>_xlfn.CONCAT(Таблица2[[#This Row],[ABC]],Таблица2[[#This Row],[XYZ]])</f>
        <v>BZ</v>
      </c>
    </row>
    <row r="552" spans="1:5" x14ac:dyDescent="0.25">
      <c r="A552">
        <v>527</v>
      </c>
      <c r="B552" t="str">
        <f>ABC!B557</f>
        <v>WRAP DOILEY DESIGN</v>
      </c>
      <c r="C552" t="str">
        <f>ABC!F557</f>
        <v>B</v>
      </c>
      <c r="D552" t="str">
        <f>IFERROR(VLOOKUP(B552,XYZ!A551:O2195,15,FALSE),"Z")</f>
        <v>Z</v>
      </c>
      <c r="E552" t="str">
        <f>_xlfn.CONCAT(Таблица2[[#This Row],[ABC]],Таблица2[[#This Row],[XYZ]])</f>
        <v>BZ</v>
      </c>
    </row>
    <row r="553" spans="1:5" x14ac:dyDescent="0.25">
      <c r="A553">
        <v>528</v>
      </c>
      <c r="B553" t="str">
        <f>ABC!B558</f>
        <v>WRAP SUKI AND FRIENDS</v>
      </c>
      <c r="C553" t="str">
        <f>ABC!F558</f>
        <v>B</v>
      </c>
      <c r="D553" t="str">
        <f>IFERROR(VLOOKUP(B553,XYZ!A552:O2196,15,FALSE),"Z")</f>
        <v>Z</v>
      </c>
      <c r="E553" t="str">
        <f>_xlfn.CONCAT(Таблица2[[#This Row],[ABC]],Таблица2[[#This Row],[XYZ]])</f>
        <v>BZ</v>
      </c>
    </row>
    <row r="554" spans="1:5" x14ac:dyDescent="0.25">
      <c r="A554">
        <v>529</v>
      </c>
      <c r="B554" t="str">
        <f>ABC!B559</f>
        <v>WRAP CIRCUS PARADE</v>
      </c>
      <c r="C554" t="str">
        <f>ABC!F559</f>
        <v>B</v>
      </c>
      <c r="D554" t="str">
        <f>IFERROR(VLOOKUP(B554,XYZ!A553:O2197,15,FALSE),"Z")</f>
        <v>Z</v>
      </c>
      <c r="E554" t="str">
        <f>_xlfn.CONCAT(Таблица2[[#This Row],[ABC]],Таблица2[[#This Row],[XYZ]])</f>
        <v>BZ</v>
      </c>
    </row>
    <row r="555" spans="1:5" x14ac:dyDescent="0.25">
      <c r="A555">
        <v>530</v>
      </c>
      <c r="B555" t="str">
        <f>ABC!B560</f>
        <v>WRAP RED VINTAGE DOILY</v>
      </c>
      <c r="C555" t="str">
        <f>ABC!F560</f>
        <v>B</v>
      </c>
      <c r="D555" t="str">
        <f>IFERROR(VLOOKUP(B555,XYZ!A554:O2198,15,FALSE),"Z")</f>
        <v>Z</v>
      </c>
      <c r="E555" t="str">
        <f>_xlfn.CONCAT(Таблица2[[#This Row],[ABC]],Таблица2[[#This Row],[XYZ]])</f>
        <v>BZ</v>
      </c>
    </row>
    <row r="556" spans="1:5" x14ac:dyDescent="0.25">
      <c r="A556">
        <v>531</v>
      </c>
      <c r="B556" t="str">
        <f>ABC!B561</f>
        <v xml:space="preserve">RECYCLING BAG RETROSPOT </v>
      </c>
      <c r="C556" t="str">
        <f>ABC!F561</f>
        <v>B</v>
      </c>
      <c r="D556" t="str">
        <f>IFERROR(VLOOKUP(B556,XYZ!A555:O2199,15,FALSE),"Z")</f>
        <v>Z</v>
      </c>
      <c r="E556" t="str">
        <f>_xlfn.CONCAT(Таблица2[[#This Row],[ABC]],Таблица2[[#This Row],[XYZ]])</f>
        <v>BZ</v>
      </c>
    </row>
    <row r="557" spans="1:5" x14ac:dyDescent="0.25">
      <c r="A557">
        <v>532</v>
      </c>
      <c r="B557" t="str">
        <f>ABC!B562</f>
        <v>PACK OF 12 SPACEBOY TISSUES</v>
      </c>
      <c r="C557" t="str">
        <f>ABC!F562</f>
        <v>B</v>
      </c>
      <c r="D557" t="str">
        <f>IFERROR(VLOOKUP(B557,XYZ!A556:O2200,15,FALSE),"Z")</f>
        <v>Z</v>
      </c>
      <c r="E557" t="str">
        <f>_xlfn.CONCAT(Таблица2[[#This Row],[ABC]],Таблица2[[#This Row],[XYZ]])</f>
        <v>BZ</v>
      </c>
    </row>
    <row r="558" spans="1:5" x14ac:dyDescent="0.25">
      <c r="A558">
        <v>533</v>
      </c>
      <c r="B558" t="str">
        <f>ABC!B563</f>
        <v>JUMBO  BAG BAROQUE BLACK WHITE</v>
      </c>
      <c r="C558" t="str">
        <f>ABC!F563</f>
        <v>B</v>
      </c>
      <c r="D558" t="str">
        <f>IFERROR(VLOOKUP(B558,XYZ!A557:O2201,15,FALSE),"Z")</f>
        <v>Z</v>
      </c>
      <c r="E558" t="str">
        <f>_xlfn.CONCAT(Таблица2[[#This Row],[ABC]],Таблица2[[#This Row],[XYZ]])</f>
        <v>BZ</v>
      </c>
    </row>
    <row r="559" spans="1:5" x14ac:dyDescent="0.25">
      <c r="A559">
        <v>534</v>
      </c>
      <c r="B559" t="str">
        <f>ABC!B564</f>
        <v>FAIRY CAKE FLANNEL ASSORTED COLOUR</v>
      </c>
      <c r="C559" t="str">
        <f>ABC!F564</f>
        <v>B</v>
      </c>
      <c r="D559" t="str">
        <f>IFERROR(VLOOKUP(B559,XYZ!A558:O2202,15,FALSE),"Z")</f>
        <v>Z</v>
      </c>
      <c r="E559" t="str">
        <f>_xlfn.CONCAT(Таблица2[[#This Row],[ABC]],Таблица2[[#This Row],[XYZ]])</f>
        <v>BZ</v>
      </c>
    </row>
    <row r="560" spans="1:5" x14ac:dyDescent="0.25">
      <c r="A560">
        <v>535</v>
      </c>
      <c r="B560" t="str">
        <f>ABC!B565</f>
        <v>PARTY CONES CANDY ASSORTED</v>
      </c>
      <c r="C560" t="str">
        <f>ABC!F565</f>
        <v>B</v>
      </c>
      <c r="D560" t="str">
        <f>IFERROR(VLOOKUP(B560,XYZ!A559:O2203,15,FALSE),"Z")</f>
        <v>Z</v>
      </c>
      <c r="E560" t="str">
        <f>_xlfn.CONCAT(Таблица2[[#This Row],[ABC]],Таблица2[[#This Row],[XYZ]])</f>
        <v>BZ</v>
      </c>
    </row>
    <row r="561" spans="1:5" x14ac:dyDescent="0.25">
      <c r="A561">
        <v>536</v>
      </c>
      <c r="B561" t="str">
        <f>ABC!B566</f>
        <v>PACK OF 6 SKULL PAPER PLATES</v>
      </c>
      <c r="C561" t="str">
        <f>ABC!F566</f>
        <v>B</v>
      </c>
      <c r="D561" t="str">
        <f>IFERROR(VLOOKUP(B561,XYZ!A560:O2204,15,FALSE),"Z")</f>
        <v>X</v>
      </c>
      <c r="E561" t="str">
        <f>_xlfn.CONCAT(Таблица2[[#This Row],[ABC]],Таблица2[[#This Row],[XYZ]])</f>
        <v>BX</v>
      </c>
    </row>
    <row r="562" spans="1:5" x14ac:dyDescent="0.25">
      <c r="A562">
        <v>537</v>
      </c>
      <c r="B562" t="str">
        <f>ABC!B567</f>
        <v>12 PENCILS TALL TUBE WOODLAND</v>
      </c>
      <c r="C562" t="str">
        <f>ABC!F567</f>
        <v>B</v>
      </c>
      <c r="D562" t="str">
        <f>IFERROR(VLOOKUP(B562,XYZ!A561:O2205,15,FALSE),"Z")</f>
        <v>Z</v>
      </c>
      <c r="E562" t="str">
        <f>_xlfn.CONCAT(Таблица2[[#This Row],[ABC]],Таблица2[[#This Row],[XYZ]])</f>
        <v>BZ</v>
      </c>
    </row>
    <row r="563" spans="1:5" x14ac:dyDescent="0.25">
      <c r="A563">
        <v>538</v>
      </c>
      <c r="B563" t="str">
        <f>ABC!B568</f>
        <v>PACK OF 20 SKULL PAPER NAPKINS</v>
      </c>
      <c r="C563" t="str">
        <f>ABC!F568</f>
        <v>B</v>
      </c>
      <c r="D563" t="str">
        <f>IFERROR(VLOOKUP(B563,XYZ!A562:O2206,15,FALSE),"Z")</f>
        <v>Z</v>
      </c>
      <c r="E563" t="str">
        <f>_xlfn.CONCAT(Таблица2[[#This Row],[ABC]],Таблица2[[#This Row],[XYZ]])</f>
        <v>BZ</v>
      </c>
    </row>
    <row r="564" spans="1:5" x14ac:dyDescent="0.25">
      <c r="A564">
        <v>539</v>
      </c>
      <c r="B564" t="str">
        <f>ABC!B569</f>
        <v>MAGIC TREE -PAPER FLOWERS</v>
      </c>
      <c r="C564" t="str">
        <f>ABC!F569</f>
        <v>B</v>
      </c>
      <c r="D564" t="str">
        <f>IFERROR(VLOOKUP(B564,XYZ!A563:O2207,15,FALSE),"Z")</f>
        <v>Z</v>
      </c>
      <c r="E564" t="str">
        <f>_xlfn.CONCAT(Таблица2[[#This Row],[ABC]],Таблица2[[#This Row],[XYZ]])</f>
        <v>BZ</v>
      </c>
    </row>
    <row r="565" spans="1:5" x14ac:dyDescent="0.25">
      <c r="A565">
        <v>540</v>
      </c>
      <c r="B565" t="str">
        <f>ABC!B570</f>
        <v>WOODEN CROQUET GARDEN SET</v>
      </c>
      <c r="C565" t="str">
        <f>ABC!F570</f>
        <v>B</v>
      </c>
      <c r="D565" t="str">
        <f>IFERROR(VLOOKUP(B565,XYZ!A564:O2208,15,FALSE),"Z")</f>
        <v>Z</v>
      </c>
      <c r="E565" t="str">
        <f>_xlfn.CONCAT(Таблица2[[#This Row],[ABC]],Таблица2[[#This Row],[XYZ]])</f>
        <v>BZ</v>
      </c>
    </row>
    <row r="566" spans="1:5" x14ac:dyDescent="0.25">
      <c r="A566">
        <v>541</v>
      </c>
      <c r="B566" t="str">
        <f>ABC!B571</f>
        <v>LARGE HEART MEASURING SPOONS</v>
      </c>
      <c r="C566" t="str">
        <f>ABC!F571</f>
        <v>B</v>
      </c>
      <c r="D566" t="str">
        <f>IFERROR(VLOOKUP(B566,XYZ!A565:O2209,15,FALSE),"Z")</f>
        <v>Z</v>
      </c>
      <c r="E566" t="str">
        <f>_xlfn.CONCAT(Таблица2[[#This Row],[ABC]],Таблица2[[#This Row],[XYZ]])</f>
        <v>BZ</v>
      </c>
    </row>
    <row r="567" spans="1:5" x14ac:dyDescent="0.25">
      <c r="A567">
        <v>542</v>
      </c>
      <c r="B567" t="str">
        <f>ABC!B572</f>
        <v>PIN CUSHION BABUSHKA PINK</v>
      </c>
      <c r="C567" t="str">
        <f>ABC!F572</f>
        <v>B</v>
      </c>
      <c r="D567" t="str">
        <f>IFERROR(VLOOKUP(B567,XYZ!A566:O2210,15,FALSE),"Z")</f>
        <v>Z</v>
      </c>
      <c r="E567" t="str">
        <f>_xlfn.CONCAT(Таблица2[[#This Row],[ABC]],Таблица2[[#This Row],[XYZ]])</f>
        <v>BZ</v>
      </c>
    </row>
    <row r="568" spans="1:5" x14ac:dyDescent="0.25">
      <c r="A568">
        <v>543</v>
      </c>
      <c r="B568" t="str">
        <f>ABC!B573</f>
        <v>WOODLAND SMALL RED FELT HEART</v>
      </c>
      <c r="C568" t="str">
        <f>ABC!F573</f>
        <v>B</v>
      </c>
      <c r="D568" t="str">
        <f>IFERROR(VLOOKUP(B568,XYZ!A567:O2211,15,FALSE),"Z")</f>
        <v>Z</v>
      </c>
      <c r="E568" t="str">
        <f>_xlfn.CONCAT(Таблица2[[#This Row],[ABC]],Таблица2[[#This Row],[XYZ]])</f>
        <v>BZ</v>
      </c>
    </row>
    <row r="569" spans="1:5" x14ac:dyDescent="0.25">
      <c r="A569">
        <v>544</v>
      </c>
      <c r="B569" t="str">
        <f>ABC!B574</f>
        <v>WOODLAND SMALL BLUE FELT HEART</v>
      </c>
      <c r="C569" t="str">
        <f>ABC!F574</f>
        <v>B</v>
      </c>
      <c r="D569" t="str">
        <f>IFERROR(VLOOKUP(B569,XYZ!A568:O2212,15,FALSE),"Z")</f>
        <v>Z</v>
      </c>
      <c r="E569" t="str">
        <f>_xlfn.CONCAT(Таблица2[[#This Row],[ABC]],Таблица2[[#This Row],[XYZ]])</f>
        <v>BZ</v>
      </c>
    </row>
    <row r="570" spans="1:5" x14ac:dyDescent="0.25">
      <c r="A570">
        <v>545</v>
      </c>
      <c r="B570" t="str">
        <f>ABC!B575</f>
        <v>FIVE HEART HANGING DECORATION</v>
      </c>
      <c r="C570" t="str">
        <f>ABC!F575</f>
        <v>B</v>
      </c>
      <c r="D570" t="str">
        <f>IFERROR(VLOOKUP(B570,XYZ!A569:O2213,15,FALSE),"Z")</f>
        <v>Z</v>
      </c>
      <c r="E570" t="str">
        <f>_xlfn.CONCAT(Таблица2[[#This Row],[ABC]],Таблица2[[#This Row],[XYZ]])</f>
        <v>BZ</v>
      </c>
    </row>
    <row r="571" spans="1:5" x14ac:dyDescent="0.25">
      <c r="A571">
        <v>546</v>
      </c>
      <c r="B571" t="str">
        <f>ABC!B576</f>
        <v>WHITE WOOD GARDEN PLANT LADDER</v>
      </c>
      <c r="C571" t="str">
        <f>ABC!F576</f>
        <v>B</v>
      </c>
      <c r="D571" t="str">
        <f>IFERROR(VLOOKUP(B571,XYZ!A570:O2214,15,FALSE),"Z")</f>
        <v>Z</v>
      </c>
      <c r="E571" t="str">
        <f>_xlfn.CONCAT(Таблица2[[#This Row],[ABC]],Таблица2[[#This Row],[XYZ]])</f>
        <v>BZ</v>
      </c>
    </row>
    <row r="572" spans="1:5" x14ac:dyDescent="0.25">
      <c r="A572">
        <v>547</v>
      </c>
      <c r="B572" t="str">
        <f>ABC!B577</f>
        <v xml:space="preserve">REGENCY TEAPOT ROSES </v>
      </c>
      <c r="C572" t="str">
        <f>ABC!F577</f>
        <v>B</v>
      </c>
      <c r="D572" t="str">
        <f>IFERROR(VLOOKUP(B572,XYZ!A571:O2215,15,FALSE),"Z")</f>
        <v>X</v>
      </c>
      <c r="E572" t="str">
        <f>_xlfn.CONCAT(Таблица2[[#This Row],[ABC]],Таблица2[[#This Row],[XYZ]])</f>
        <v>BX</v>
      </c>
    </row>
    <row r="573" spans="1:5" x14ac:dyDescent="0.25">
      <c r="A573">
        <v>548</v>
      </c>
      <c r="B573" t="str">
        <f>ABC!B578</f>
        <v>MUM'S KITCHEN CLOCK</v>
      </c>
      <c r="C573" t="str">
        <f>ABC!F578</f>
        <v>B</v>
      </c>
      <c r="D573" t="str">
        <f>IFERROR(VLOOKUP(B573,XYZ!A572:O2216,15,FALSE),"Z")</f>
        <v>X</v>
      </c>
      <c r="E573" t="str">
        <f>_xlfn.CONCAT(Таблица2[[#This Row],[ABC]],Таблица2[[#This Row],[XYZ]])</f>
        <v>BX</v>
      </c>
    </row>
    <row r="574" spans="1:5" x14ac:dyDescent="0.25">
      <c r="A574">
        <v>549</v>
      </c>
      <c r="B574" t="str">
        <f>ABC!B579</f>
        <v>60 CAKE CASES VINTAGE CHRISTMAS</v>
      </c>
      <c r="C574" t="str">
        <f>ABC!F579</f>
        <v>B</v>
      </c>
      <c r="D574" t="str">
        <f>IFERROR(VLOOKUP(B574,XYZ!A573:O2217,15,FALSE),"Z")</f>
        <v>Z</v>
      </c>
      <c r="E574" t="str">
        <f>_xlfn.CONCAT(Таблица2[[#This Row],[ABC]],Таблица2[[#This Row],[XYZ]])</f>
        <v>BZ</v>
      </c>
    </row>
    <row r="575" spans="1:5" x14ac:dyDescent="0.25">
      <c r="A575">
        <v>550</v>
      </c>
      <c r="B575" t="str">
        <f>ABC!B580</f>
        <v>TRADITIONAL NAUGHTS &amp; CROSSES</v>
      </c>
      <c r="C575" t="str">
        <f>ABC!F580</f>
        <v>B</v>
      </c>
      <c r="D575" t="str">
        <f>IFERROR(VLOOKUP(B575,XYZ!A574:O2218,15,FALSE),"Z")</f>
        <v>X</v>
      </c>
      <c r="E575" t="str">
        <f>_xlfn.CONCAT(Таблица2[[#This Row],[ABC]],Таблица2[[#This Row],[XYZ]])</f>
        <v>BX</v>
      </c>
    </row>
    <row r="576" spans="1:5" x14ac:dyDescent="0.25">
      <c r="A576">
        <v>551</v>
      </c>
      <c r="B576" t="str">
        <f>ABC!B581</f>
        <v xml:space="preserve">REGENCY TEA PLATE ROSES </v>
      </c>
      <c r="C576" t="str">
        <f>ABC!F581</f>
        <v>B</v>
      </c>
      <c r="D576" t="str">
        <f>IFERROR(VLOOKUP(B576,XYZ!A575:O2219,15,FALSE),"Z")</f>
        <v>Z</v>
      </c>
      <c r="E576" t="str">
        <f>_xlfn.CONCAT(Таблица2[[#This Row],[ABC]],Таблица2[[#This Row],[XYZ]])</f>
        <v>BZ</v>
      </c>
    </row>
    <row r="577" spans="1:5" x14ac:dyDescent="0.25">
      <c r="A577">
        <v>552</v>
      </c>
      <c r="B577" t="str">
        <f>ABC!B582</f>
        <v>SET OF 3 NOTEBOOKS IN PARCEL</v>
      </c>
      <c r="C577" t="str">
        <f>ABC!F582</f>
        <v>B</v>
      </c>
      <c r="D577" t="str">
        <f>IFERROR(VLOOKUP(B577,XYZ!A576:O2220,15,FALSE),"Z")</f>
        <v>X</v>
      </c>
      <c r="E577" t="str">
        <f>_xlfn.CONCAT(Таблица2[[#This Row],[ABC]],Таблица2[[#This Row],[XYZ]])</f>
        <v>BX</v>
      </c>
    </row>
    <row r="578" spans="1:5" x14ac:dyDescent="0.25">
      <c r="A578">
        <v>553</v>
      </c>
      <c r="B578" t="str">
        <f>ABC!B583</f>
        <v>HEART T-LIGHT HOLDER WILLIE WINKIE</v>
      </c>
      <c r="C578" t="str">
        <f>ABC!F583</f>
        <v>B</v>
      </c>
      <c r="D578" t="str">
        <f>IFERROR(VLOOKUP(B578,XYZ!A577:O2221,15,FALSE),"Z")</f>
        <v>Z</v>
      </c>
      <c r="E578" t="str">
        <f>_xlfn.CONCAT(Таблица2[[#This Row],[ABC]],Таблица2[[#This Row],[XYZ]])</f>
        <v>BZ</v>
      </c>
    </row>
    <row r="579" spans="1:5" x14ac:dyDescent="0.25">
      <c r="A579">
        <v>554</v>
      </c>
      <c r="B579" t="str">
        <f>ABC!B584</f>
        <v>SET/6 FRUIT SALAD PAPER CUPS</v>
      </c>
      <c r="C579" t="str">
        <f>ABC!F584</f>
        <v>B</v>
      </c>
      <c r="D579" t="str">
        <f>IFERROR(VLOOKUP(B579,XYZ!A578:O2222,15,FALSE),"Z")</f>
        <v>Z</v>
      </c>
      <c r="E579" t="str">
        <f>_xlfn.CONCAT(Таблица2[[#This Row],[ABC]],Таблица2[[#This Row],[XYZ]])</f>
        <v>BZ</v>
      </c>
    </row>
    <row r="580" spans="1:5" x14ac:dyDescent="0.25">
      <c r="A580">
        <v>555</v>
      </c>
      <c r="B580" t="str">
        <f>ABC!B585</f>
        <v>DRAWER KNOB CERAMIC IVORY</v>
      </c>
      <c r="C580" t="str">
        <f>ABC!F585</f>
        <v>B</v>
      </c>
      <c r="D580" t="str">
        <f>IFERROR(VLOOKUP(B580,XYZ!A579:O2223,15,FALSE),"Z")</f>
        <v>Z</v>
      </c>
      <c r="E580" t="str">
        <f>_xlfn.CONCAT(Таблица2[[#This Row],[ABC]],Таблица2[[#This Row],[XYZ]])</f>
        <v>BZ</v>
      </c>
    </row>
    <row r="581" spans="1:5" x14ac:dyDescent="0.25">
      <c r="A581">
        <v>556</v>
      </c>
      <c r="B581" t="str">
        <f>ABC!B586</f>
        <v>CERAMIC STRAWBERRY DESIGN MUG</v>
      </c>
      <c r="C581" t="str">
        <f>ABC!F586</f>
        <v>B</v>
      </c>
      <c r="D581" t="str">
        <f>IFERROR(VLOOKUP(B581,XYZ!A580:O2224,15,FALSE),"Z")</f>
        <v>Z</v>
      </c>
      <c r="E581" t="str">
        <f>_xlfn.CONCAT(Таблица2[[#This Row],[ABC]],Таблица2[[#This Row],[XYZ]])</f>
        <v>BZ</v>
      </c>
    </row>
    <row r="582" spans="1:5" x14ac:dyDescent="0.25">
      <c r="A582">
        <v>557</v>
      </c>
      <c r="B582" t="str">
        <f>ABC!B587</f>
        <v>12 PENCILS SMALL TUBE RED RETROSPOT</v>
      </c>
      <c r="C582" t="str">
        <f>ABC!F587</f>
        <v>B</v>
      </c>
      <c r="D582" t="str">
        <f>IFERROR(VLOOKUP(B582,XYZ!A581:O2225,15,FALSE),"Z")</f>
        <v>Z</v>
      </c>
      <c r="E582" t="str">
        <f>_xlfn.CONCAT(Таблица2[[#This Row],[ABC]],Таблица2[[#This Row],[XYZ]])</f>
        <v>BZ</v>
      </c>
    </row>
    <row r="583" spans="1:5" x14ac:dyDescent="0.25">
      <c r="A583">
        <v>558</v>
      </c>
      <c r="B583" t="str">
        <f>ABC!B588</f>
        <v>RED RETROSPOT SMALL MILK JUG</v>
      </c>
      <c r="C583" t="str">
        <f>ABC!F588</f>
        <v>B</v>
      </c>
      <c r="D583" t="str">
        <f>IFERROR(VLOOKUP(B583,XYZ!A582:O2226,15,FALSE),"Z")</f>
        <v>Z</v>
      </c>
      <c r="E583" t="str">
        <f>_xlfn.CONCAT(Таблица2[[#This Row],[ABC]],Таблица2[[#This Row],[XYZ]])</f>
        <v>BZ</v>
      </c>
    </row>
    <row r="584" spans="1:5" x14ac:dyDescent="0.25">
      <c r="A584">
        <v>559</v>
      </c>
      <c r="B584" t="str">
        <f>ABC!B589</f>
        <v>PINK PADDED MOBILE</v>
      </c>
      <c r="C584" t="str">
        <f>ABC!F589</f>
        <v>B</v>
      </c>
      <c r="D584" t="str">
        <f>IFERROR(VLOOKUP(B584,XYZ!A583:O2227,15,FALSE),"Z")</f>
        <v>Z</v>
      </c>
      <c r="E584" t="str">
        <f>_xlfn.CONCAT(Таблица2[[#This Row],[ABC]],Таблица2[[#This Row],[XYZ]])</f>
        <v>BZ</v>
      </c>
    </row>
    <row r="585" spans="1:5" x14ac:dyDescent="0.25">
      <c r="A585">
        <v>560</v>
      </c>
      <c r="B585" t="str">
        <f>ABC!B590</f>
        <v>GLITTER BUTTERFLY CLIPS</v>
      </c>
      <c r="C585" t="str">
        <f>ABC!F590</f>
        <v>B</v>
      </c>
      <c r="D585" t="str">
        <f>IFERROR(VLOOKUP(B585,XYZ!A584:O2228,15,FALSE),"Z")</f>
        <v>Y</v>
      </c>
      <c r="E585" t="str">
        <f>_xlfn.CONCAT(Таблица2[[#This Row],[ABC]],Таблица2[[#This Row],[XYZ]])</f>
        <v>BY</v>
      </c>
    </row>
    <row r="586" spans="1:5" x14ac:dyDescent="0.25">
      <c r="A586">
        <v>561</v>
      </c>
      <c r="B586" t="str">
        <f>ABC!B591</f>
        <v>ROLL WRAP VINTAGE CHRISTMAS</v>
      </c>
      <c r="C586" t="str">
        <f>ABC!F591</f>
        <v>B</v>
      </c>
      <c r="D586" t="str">
        <f>IFERROR(VLOOKUP(B586,XYZ!A585:O2229,15,FALSE),"Z")</f>
        <v>Z</v>
      </c>
      <c r="E586" t="str">
        <f>_xlfn.CONCAT(Таблица2[[#This Row],[ABC]],Таблица2[[#This Row],[XYZ]])</f>
        <v>BZ</v>
      </c>
    </row>
    <row r="587" spans="1:5" x14ac:dyDescent="0.25">
      <c r="A587">
        <v>562</v>
      </c>
      <c r="B587" t="str">
        <f>ABC!B592</f>
        <v>PINK AND WHITE CHRISTMAS TREE 120CM</v>
      </c>
      <c r="C587" t="str">
        <f>ABC!F592</f>
        <v>B</v>
      </c>
      <c r="D587" t="str">
        <f>IFERROR(VLOOKUP(B587,XYZ!A586:O2230,15,FALSE),"Z")</f>
        <v>Z</v>
      </c>
      <c r="E587" t="str">
        <f>_xlfn.CONCAT(Таблица2[[#This Row],[ABC]],Таблица2[[#This Row],[XYZ]])</f>
        <v>BZ</v>
      </c>
    </row>
    <row r="588" spans="1:5" x14ac:dyDescent="0.25">
      <c r="A588">
        <v>563</v>
      </c>
      <c r="B588" t="str">
        <f>ABC!B593</f>
        <v xml:space="preserve">STARS GIFT TAPE </v>
      </c>
      <c r="C588" t="str">
        <f>ABC!F593</f>
        <v>B</v>
      </c>
      <c r="D588" t="str">
        <f>IFERROR(VLOOKUP(B588,XYZ!A587:O2231,15,FALSE),"Z")</f>
        <v>Z</v>
      </c>
      <c r="E588" t="str">
        <f>_xlfn.CONCAT(Таблица2[[#This Row],[ABC]],Таблица2[[#This Row],[XYZ]])</f>
        <v>BZ</v>
      </c>
    </row>
    <row r="589" spans="1:5" x14ac:dyDescent="0.25">
      <c r="A589">
        <v>564</v>
      </c>
      <c r="B589" t="str">
        <f>ABC!B594</f>
        <v>RETROSPOT RED WASHING UP GLOVES</v>
      </c>
      <c r="C589" t="str">
        <f>ABC!F594</f>
        <v>B</v>
      </c>
      <c r="D589" t="str">
        <f>IFERROR(VLOOKUP(B589,XYZ!A588:O2232,15,FALSE),"Z")</f>
        <v>Z</v>
      </c>
      <c r="E589" t="str">
        <f>_xlfn.CONCAT(Таблица2[[#This Row],[ABC]],Таблица2[[#This Row],[XYZ]])</f>
        <v>BZ</v>
      </c>
    </row>
    <row r="590" spans="1:5" x14ac:dyDescent="0.25">
      <c r="A590">
        <v>565</v>
      </c>
      <c r="B590" t="str">
        <f>ABC!B595</f>
        <v>HAND WARMER RED LOVE HEART</v>
      </c>
      <c r="C590" t="str">
        <f>ABC!F595</f>
        <v>B</v>
      </c>
      <c r="D590" t="str">
        <f>IFERROR(VLOOKUP(B590,XYZ!A589:O2233,15,FALSE),"Z")</f>
        <v>Z</v>
      </c>
      <c r="E590" t="str">
        <f>_xlfn.CONCAT(Таблица2[[#This Row],[ABC]],Таблица2[[#This Row],[XYZ]])</f>
        <v>BZ</v>
      </c>
    </row>
    <row r="591" spans="1:5" x14ac:dyDescent="0.25">
      <c r="A591">
        <v>566</v>
      </c>
      <c r="B591" t="str">
        <f>ABC!B596</f>
        <v>HAND WARMER BABUSHKA DESIGN</v>
      </c>
      <c r="C591" t="str">
        <f>ABC!F596</f>
        <v>B</v>
      </c>
      <c r="D591" t="str">
        <f>IFERROR(VLOOKUP(B591,XYZ!A590:O2234,15,FALSE),"Z")</f>
        <v>X</v>
      </c>
      <c r="E591" t="str">
        <f>_xlfn.CONCAT(Таблица2[[#This Row],[ABC]],Таблица2[[#This Row],[XYZ]])</f>
        <v>BX</v>
      </c>
    </row>
    <row r="592" spans="1:5" x14ac:dyDescent="0.25">
      <c r="A592">
        <v>567</v>
      </c>
      <c r="B592" t="str">
        <f>ABC!B597</f>
        <v>CHRISTMAS CRAFT TREE TOP ANGEL</v>
      </c>
      <c r="C592" t="str">
        <f>ABC!F597</f>
        <v>B</v>
      </c>
      <c r="D592" t="str">
        <f>IFERROR(VLOOKUP(B592,XYZ!A591:O2235,15,FALSE),"Z")</f>
        <v>Z</v>
      </c>
      <c r="E592" t="str">
        <f>_xlfn.CONCAT(Таблица2[[#This Row],[ABC]],Таблица2[[#This Row],[XYZ]])</f>
        <v>BZ</v>
      </c>
    </row>
    <row r="593" spans="1:5" x14ac:dyDescent="0.25">
      <c r="A593">
        <v>568</v>
      </c>
      <c r="B593" t="str">
        <f>ABC!B598</f>
        <v xml:space="preserve">TRADITIONAL PICK UP STICKS GAME </v>
      </c>
      <c r="C593" t="str">
        <f>ABC!F598</f>
        <v>B</v>
      </c>
      <c r="D593" t="str">
        <f>IFERROR(VLOOKUP(B593,XYZ!A592:O2236,15,FALSE),"Z")</f>
        <v>Z</v>
      </c>
      <c r="E593" t="str">
        <f>_xlfn.CONCAT(Таблица2[[#This Row],[ABC]],Таблица2[[#This Row],[XYZ]])</f>
        <v>BZ</v>
      </c>
    </row>
    <row r="594" spans="1:5" x14ac:dyDescent="0.25">
      <c r="A594">
        <v>569</v>
      </c>
      <c r="B594" t="str">
        <f>ABC!B599</f>
        <v>SPACEBOY CHILDRENS EGG CUP</v>
      </c>
      <c r="C594" t="str">
        <f>ABC!F599</f>
        <v>B</v>
      </c>
      <c r="D594" t="str">
        <f>IFERROR(VLOOKUP(B594,XYZ!A593:O2237,15,FALSE),"Z")</f>
        <v>Z</v>
      </c>
      <c r="E594" t="str">
        <f>_xlfn.CONCAT(Таблица2[[#This Row],[ABC]],Таблица2[[#This Row],[XYZ]])</f>
        <v>BZ</v>
      </c>
    </row>
    <row r="595" spans="1:5" x14ac:dyDescent="0.25">
      <c r="A595">
        <v>570</v>
      </c>
      <c r="B595" t="str">
        <f>ABC!B600</f>
        <v xml:space="preserve">TV DINNER TRAY AIR HOSTESS </v>
      </c>
      <c r="C595" t="str">
        <f>ABC!F600</f>
        <v>B</v>
      </c>
      <c r="D595" t="str">
        <f>IFERROR(VLOOKUP(B595,XYZ!A594:O2238,15,FALSE),"Z")</f>
        <v>Z</v>
      </c>
      <c r="E595" t="str">
        <f>_xlfn.CONCAT(Таблица2[[#This Row],[ABC]],Таблица2[[#This Row],[XYZ]])</f>
        <v>BZ</v>
      </c>
    </row>
    <row r="596" spans="1:5" x14ac:dyDescent="0.25">
      <c r="A596">
        <v>571</v>
      </c>
      <c r="B596" t="str">
        <f>ABC!B601</f>
        <v xml:space="preserve">VINTAGE HEADS AND TAILS CARD GAME </v>
      </c>
      <c r="C596" t="str">
        <f>ABC!F601</f>
        <v>B</v>
      </c>
      <c r="D596" t="str">
        <f>IFERROR(VLOOKUP(B596,XYZ!A595:O2239,15,FALSE),"Z")</f>
        <v>Z</v>
      </c>
      <c r="E596" t="str">
        <f>_xlfn.CONCAT(Таблица2[[#This Row],[ABC]],Таблица2[[#This Row],[XYZ]])</f>
        <v>BZ</v>
      </c>
    </row>
    <row r="597" spans="1:5" x14ac:dyDescent="0.25">
      <c r="A597">
        <v>572</v>
      </c>
      <c r="B597" t="str">
        <f>ABC!B602</f>
        <v>ROTATING LEAVES T-LIGHT HOLDER</v>
      </c>
      <c r="C597" t="str">
        <f>ABC!F602</f>
        <v>B</v>
      </c>
      <c r="D597" t="str">
        <f>IFERROR(VLOOKUP(B597,XYZ!A596:O2240,15,FALSE),"Z")</f>
        <v>Z</v>
      </c>
      <c r="E597" t="str">
        <f>_xlfn.CONCAT(Таблица2[[#This Row],[ABC]],Таблица2[[#This Row],[XYZ]])</f>
        <v>BZ</v>
      </c>
    </row>
    <row r="598" spans="1:5" x14ac:dyDescent="0.25">
      <c r="A598">
        <v>573</v>
      </c>
      <c r="B598" t="str">
        <f>ABC!B603</f>
        <v>SET OF 3 WOODEN STOCKING DECORATION</v>
      </c>
      <c r="C598" t="str">
        <f>ABC!F603</f>
        <v>B</v>
      </c>
      <c r="D598" t="str">
        <f>IFERROR(VLOOKUP(B598,XYZ!A597:O2241,15,FALSE),"Z")</f>
        <v>Z</v>
      </c>
      <c r="E598" t="str">
        <f>_xlfn.CONCAT(Таблица2[[#This Row],[ABC]],Таблица2[[#This Row],[XYZ]])</f>
        <v>BZ</v>
      </c>
    </row>
    <row r="599" spans="1:5" x14ac:dyDescent="0.25">
      <c r="A599">
        <v>574</v>
      </c>
      <c r="B599" t="str">
        <f>ABC!B604</f>
        <v>ROLL WRAP 50'S CHRISTMAS</v>
      </c>
      <c r="C599" t="str">
        <f>ABC!F604</f>
        <v>B</v>
      </c>
      <c r="D599" t="str">
        <f>IFERROR(VLOOKUP(B599,XYZ!A598:O2242,15,FALSE),"Z")</f>
        <v>Z</v>
      </c>
      <c r="E599" t="str">
        <f>_xlfn.CONCAT(Таблица2[[#This Row],[ABC]],Таблица2[[#This Row],[XYZ]])</f>
        <v>BZ</v>
      </c>
    </row>
    <row r="600" spans="1:5" x14ac:dyDescent="0.25">
      <c r="A600">
        <v>575</v>
      </c>
      <c r="B600" t="str">
        <f>ABC!B605</f>
        <v>SET OF 6 STRAWBERRY CHOPSTICKS</v>
      </c>
      <c r="C600" t="str">
        <f>ABC!F605</f>
        <v>B</v>
      </c>
      <c r="D600" t="str">
        <f>IFERROR(VLOOKUP(B600,XYZ!A599:O2243,15,FALSE),"Z")</f>
        <v>Z</v>
      </c>
      <c r="E600" t="str">
        <f>_xlfn.CONCAT(Таблица2[[#This Row],[ABC]],Таблица2[[#This Row],[XYZ]])</f>
        <v>BZ</v>
      </c>
    </row>
    <row r="601" spans="1:5" x14ac:dyDescent="0.25">
      <c r="A601">
        <v>576</v>
      </c>
      <c r="B601" t="str">
        <f>ABC!B606</f>
        <v>RED RETROSPOT LUGGAGE TAG</v>
      </c>
      <c r="C601" t="str">
        <f>ABC!F606</f>
        <v>B</v>
      </c>
      <c r="D601" t="str">
        <f>IFERROR(VLOOKUP(B601,XYZ!A600:O2244,15,FALSE),"Z")</f>
        <v>Z</v>
      </c>
      <c r="E601" t="str">
        <f>_xlfn.CONCAT(Таблица2[[#This Row],[ABC]],Таблица2[[#This Row],[XYZ]])</f>
        <v>BZ</v>
      </c>
    </row>
    <row r="602" spans="1:5" x14ac:dyDescent="0.25">
      <c r="A602">
        <v>577</v>
      </c>
      <c r="B602" t="str">
        <f>ABC!B607</f>
        <v>SET OF 3 WOODEN SLEIGH DECORATIONS</v>
      </c>
      <c r="C602" t="str">
        <f>ABC!F607</f>
        <v>B</v>
      </c>
      <c r="D602" t="str">
        <f>IFERROR(VLOOKUP(B602,XYZ!A601:O2245,15,FALSE),"Z")</f>
        <v>X</v>
      </c>
      <c r="E602" t="str">
        <f>_xlfn.CONCAT(Таблица2[[#This Row],[ABC]],Таблица2[[#This Row],[XYZ]])</f>
        <v>BX</v>
      </c>
    </row>
    <row r="603" spans="1:5" x14ac:dyDescent="0.25">
      <c r="A603">
        <v>578</v>
      </c>
      <c r="B603" t="str">
        <f>ABC!B608</f>
        <v>I LOVE LONDON BEAKER</v>
      </c>
      <c r="C603" t="str">
        <f>ABC!F608</f>
        <v>B</v>
      </c>
      <c r="D603" t="str">
        <f>IFERROR(VLOOKUP(B603,XYZ!A602:O2246,15,FALSE),"Z")</f>
        <v>Y</v>
      </c>
      <c r="E603" t="str">
        <f>_xlfn.CONCAT(Таблица2[[#This Row],[ABC]],Таблица2[[#This Row],[XYZ]])</f>
        <v>BY</v>
      </c>
    </row>
    <row r="604" spans="1:5" x14ac:dyDescent="0.25">
      <c r="A604">
        <v>579</v>
      </c>
      <c r="B604" t="str">
        <f>ABC!B609</f>
        <v>200 RED + WHITE BENDY STRAWS</v>
      </c>
      <c r="C604" t="str">
        <f>ABC!F609</f>
        <v>B</v>
      </c>
      <c r="D604" t="str">
        <f>IFERROR(VLOOKUP(B604,XYZ!A603:O2247,15,FALSE),"Z")</f>
        <v>Z</v>
      </c>
      <c r="E604" t="str">
        <f>_xlfn.CONCAT(Таблица2[[#This Row],[ABC]],Таблица2[[#This Row],[XYZ]])</f>
        <v>BZ</v>
      </c>
    </row>
    <row r="605" spans="1:5" x14ac:dyDescent="0.25">
      <c r="A605">
        <v>580</v>
      </c>
      <c r="B605" t="str">
        <f>ABC!B610</f>
        <v xml:space="preserve"> 50'S CHRISTMAS GIFT BAG LARGE</v>
      </c>
      <c r="C605" t="str">
        <f>ABC!F610</f>
        <v>B</v>
      </c>
      <c r="D605" t="str">
        <f>IFERROR(VLOOKUP(B605,XYZ!A604:O2248,15,FALSE),"Z")</f>
        <v>Z</v>
      </c>
      <c r="E605" t="str">
        <f>_xlfn.CONCAT(Таблица2[[#This Row],[ABC]],Таблица2[[#This Row],[XYZ]])</f>
        <v>BZ</v>
      </c>
    </row>
    <row r="606" spans="1:5" x14ac:dyDescent="0.25">
      <c r="A606">
        <v>581</v>
      </c>
      <c r="B606" t="str">
        <f>ABC!B611</f>
        <v>BASKET OF TOADSTOOLS</v>
      </c>
      <c r="C606" t="str">
        <f>ABC!F611</f>
        <v>B</v>
      </c>
      <c r="D606" t="str">
        <f>IFERROR(VLOOKUP(B606,XYZ!A605:O2249,15,FALSE),"Z")</f>
        <v>Z</v>
      </c>
      <c r="E606" t="str">
        <f>_xlfn.CONCAT(Таблица2[[#This Row],[ABC]],Таблица2[[#This Row],[XYZ]])</f>
        <v>BZ</v>
      </c>
    </row>
    <row r="607" spans="1:5" x14ac:dyDescent="0.25">
      <c r="A607">
        <v>582</v>
      </c>
      <c r="B607" t="str">
        <f>ABC!B612</f>
        <v xml:space="preserve">TREASURE TIN BUFFALO BILL </v>
      </c>
      <c r="C607" t="str">
        <f>ABC!F612</f>
        <v>B</v>
      </c>
      <c r="D607" t="str">
        <f>IFERROR(VLOOKUP(B607,XYZ!A606:O2250,15,FALSE),"Z")</f>
        <v>Z</v>
      </c>
      <c r="E607" t="str">
        <f>_xlfn.CONCAT(Таблица2[[#This Row],[ABC]],Таблица2[[#This Row],[XYZ]])</f>
        <v>BZ</v>
      </c>
    </row>
    <row r="608" spans="1:5" x14ac:dyDescent="0.25">
      <c r="A608">
        <v>583</v>
      </c>
      <c r="B608" t="str">
        <f>ABC!B613</f>
        <v xml:space="preserve">RED POLKADOT BEAKER </v>
      </c>
      <c r="C608" t="str">
        <f>ABC!F613</f>
        <v>B</v>
      </c>
      <c r="D608" t="str">
        <f>IFERROR(VLOOKUP(B608,XYZ!A607:O2251,15,FALSE),"Z")</f>
        <v>X</v>
      </c>
      <c r="E608" t="str">
        <f>_xlfn.CONCAT(Таблица2[[#This Row],[ABC]],Таблица2[[#This Row],[XYZ]])</f>
        <v>BX</v>
      </c>
    </row>
    <row r="609" spans="1:5" x14ac:dyDescent="0.25">
      <c r="A609">
        <v>584</v>
      </c>
      <c r="B609" t="str">
        <f>ABC!B614</f>
        <v>JINGLE BELL HEART ANTIQUE SILVER</v>
      </c>
      <c r="C609" t="str">
        <f>ABC!F614</f>
        <v>B</v>
      </c>
      <c r="D609" t="str">
        <f>IFERROR(VLOOKUP(B609,XYZ!A608:O2252,15,FALSE),"Z")</f>
        <v>X</v>
      </c>
      <c r="E609" t="str">
        <f>_xlfn.CONCAT(Таблица2[[#This Row],[ABC]],Таблица2[[#This Row],[XYZ]])</f>
        <v>BX</v>
      </c>
    </row>
    <row r="610" spans="1:5" x14ac:dyDescent="0.25">
      <c r="A610">
        <v>585</v>
      </c>
      <c r="B610" t="str">
        <f>ABC!B615</f>
        <v xml:space="preserve">BLUE POLKADOT BEAKER </v>
      </c>
      <c r="C610" t="str">
        <f>ABC!F615</f>
        <v>B</v>
      </c>
      <c r="D610" t="str">
        <f>IFERROR(VLOOKUP(B610,XYZ!A609:O2253,15,FALSE),"Z")</f>
        <v>Z</v>
      </c>
      <c r="E610" t="str">
        <f>_xlfn.CONCAT(Таблица2[[#This Row],[ABC]],Таблица2[[#This Row],[XYZ]])</f>
        <v>BZ</v>
      </c>
    </row>
    <row r="611" spans="1:5" x14ac:dyDescent="0.25">
      <c r="A611">
        <v>586</v>
      </c>
      <c r="B611" t="str">
        <f>ABC!B616</f>
        <v xml:space="preserve">SET OF 4 KNICK KNACK TINS LEAVES </v>
      </c>
      <c r="C611" t="str">
        <f>ABC!F616</f>
        <v>B</v>
      </c>
      <c r="D611" t="str">
        <f>IFERROR(VLOOKUP(B611,XYZ!A610:O2254,15,FALSE),"Z")</f>
        <v>Z</v>
      </c>
      <c r="E611" t="str">
        <f>_xlfn.CONCAT(Таблица2[[#This Row],[ABC]],Таблица2[[#This Row],[XYZ]])</f>
        <v>BZ</v>
      </c>
    </row>
    <row r="612" spans="1:5" x14ac:dyDescent="0.25">
      <c r="A612">
        <v>587</v>
      </c>
      <c r="B612" t="str">
        <f>ABC!B617</f>
        <v>CLASSIC GLASS COOKIE JAR</v>
      </c>
      <c r="C612" t="str">
        <f>ABC!F617</f>
        <v>B</v>
      </c>
      <c r="D612" t="str">
        <f>IFERROR(VLOOKUP(B612,XYZ!A611:O2255,15,FALSE),"Z")</f>
        <v>Z</v>
      </c>
      <c r="E612" t="str">
        <f>_xlfn.CONCAT(Таблица2[[#This Row],[ABC]],Таблица2[[#This Row],[XYZ]])</f>
        <v>BZ</v>
      </c>
    </row>
    <row r="613" spans="1:5" x14ac:dyDescent="0.25">
      <c r="A613">
        <v>588</v>
      </c>
      <c r="B613" t="str">
        <f>ABC!B618</f>
        <v>CAKE PLATE LOVEBIRD PINK</v>
      </c>
      <c r="C613" t="str">
        <f>ABC!F618</f>
        <v>B</v>
      </c>
      <c r="D613" t="str">
        <f>IFERROR(VLOOKUP(B613,XYZ!A612:O2256,15,FALSE),"Z")</f>
        <v>Z</v>
      </c>
      <c r="E613" t="str">
        <f>_xlfn.CONCAT(Таблица2[[#This Row],[ABC]],Таблица2[[#This Row],[XYZ]])</f>
        <v>BZ</v>
      </c>
    </row>
    <row r="614" spans="1:5" x14ac:dyDescent="0.25">
      <c r="A614">
        <v>589</v>
      </c>
      <c r="B614" t="str">
        <f>ABC!B619</f>
        <v>WOODLAND STORAGE BOX SMALL</v>
      </c>
      <c r="C614" t="str">
        <f>ABC!F619</f>
        <v>B</v>
      </c>
      <c r="D614" t="str">
        <f>IFERROR(VLOOKUP(B614,XYZ!A613:O2257,15,FALSE),"Z")</f>
        <v>Z</v>
      </c>
      <c r="E614" t="str">
        <f>_xlfn.CONCAT(Таблица2[[#This Row],[ABC]],Таблица2[[#This Row],[XYZ]])</f>
        <v>BZ</v>
      </c>
    </row>
    <row r="615" spans="1:5" x14ac:dyDescent="0.25">
      <c r="A615">
        <v>590</v>
      </c>
      <c r="B615" t="str">
        <f>ABC!B620</f>
        <v>GREEN REGENCY TEACUP AND SAUCER</v>
      </c>
      <c r="C615" t="str">
        <f>ABC!F620</f>
        <v>B</v>
      </c>
      <c r="D615" t="str">
        <f>IFERROR(VLOOKUP(B615,XYZ!A614:O2258,15,FALSE),"Z")</f>
        <v>Z</v>
      </c>
      <c r="E615" t="str">
        <f>_xlfn.CONCAT(Таблица2[[#This Row],[ABC]],Таблица2[[#This Row],[XYZ]])</f>
        <v>BZ</v>
      </c>
    </row>
    <row r="616" spans="1:5" x14ac:dyDescent="0.25">
      <c r="A616">
        <v>591</v>
      </c>
      <c r="B616" t="str">
        <f>ABC!B621</f>
        <v>SET/6 FRUIT SALAD  PAPER PLATES</v>
      </c>
      <c r="C616" t="str">
        <f>ABC!F621</f>
        <v>B</v>
      </c>
      <c r="D616" t="str">
        <f>IFERROR(VLOOKUP(B616,XYZ!A615:O2259,15,FALSE),"Z")</f>
        <v>Z</v>
      </c>
      <c r="E616" t="str">
        <f>_xlfn.CONCAT(Таблица2[[#This Row],[ABC]],Таблица2[[#This Row],[XYZ]])</f>
        <v>BZ</v>
      </c>
    </row>
    <row r="617" spans="1:5" x14ac:dyDescent="0.25">
      <c r="A617">
        <v>592</v>
      </c>
      <c r="B617" t="str">
        <f>ABC!B622</f>
        <v>WRAP POPPIES  DESIGN</v>
      </c>
      <c r="C617" t="str">
        <f>ABC!F622</f>
        <v>B</v>
      </c>
      <c r="D617" t="str">
        <f>IFERROR(VLOOKUP(B617,XYZ!A616:O2260,15,FALSE),"Z")</f>
        <v>Z</v>
      </c>
      <c r="E617" t="str">
        <f>_xlfn.CONCAT(Таблица2[[#This Row],[ABC]],Таблица2[[#This Row],[XYZ]])</f>
        <v>BZ</v>
      </c>
    </row>
    <row r="618" spans="1:5" x14ac:dyDescent="0.25">
      <c r="A618">
        <v>593</v>
      </c>
      <c r="B618" t="str">
        <f>ABC!B623</f>
        <v xml:space="preserve">RIBBON REEL LACE DESIGN </v>
      </c>
      <c r="C618" t="str">
        <f>ABC!F623</f>
        <v>B</v>
      </c>
      <c r="D618" t="str">
        <f>IFERROR(VLOOKUP(B618,XYZ!A617:O2261,15,FALSE),"Z")</f>
        <v>Y</v>
      </c>
      <c r="E618" t="str">
        <f>_xlfn.CONCAT(Таблица2[[#This Row],[ABC]],Таблица2[[#This Row],[XYZ]])</f>
        <v>BY</v>
      </c>
    </row>
    <row r="619" spans="1:5" x14ac:dyDescent="0.25">
      <c r="A619">
        <v>594</v>
      </c>
      <c r="B619" t="str">
        <f>ABC!B624</f>
        <v>SKULLS AND CROSSBONES WRAP</v>
      </c>
      <c r="C619" t="str">
        <f>ABC!F624</f>
        <v>B</v>
      </c>
      <c r="D619" t="str">
        <f>IFERROR(VLOOKUP(B619,XYZ!A618:O2262,15,FALSE),"Z")</f>
        <v>Z</v>
      </c>
      <c r="E619" t="str">
        <f>_xlfn.CONCAT(Таблица2[[#This Row],[ABC]],Таблица2[[#This Row],[XYZ]])</f>
        <v>BZ</v>
      </c>
    </row>
    <row r="620" spans="1:5" x14ac:dyDescent="0.25">
      <c r="A620">
        <v>595</v>
      </c>
      <c r="B620" t="str">
        <f>ABC!B625</f>
        <v>FANCY FONTS BIRTHDAY WRAP</v>
      </c>
      <c r="C620" t="str">
        <f>ABC!F625</f>
        <v>B</v>
      </c>
      <c r="D620" t="str">
        <f>IFERROR(VLOOKUP(B620,XYZ!A619:O2263,15,FALSE),"Z")</f>
        <v>Z</v>
      </c>
      <c r="E620" t="str">
        <f>_xlfn.CONCAT(Таблица2[[#This Row],[ABC]],Таблица2[[#This Row],[XYZ]])</f>
        <v>BZ</v>
      </c>
    </row>
    <row r="621" spans="1:5" x14ac:dyDescent="0.25">
      <c r="A621">
        <v>596</v>
      </c>
      <c r="B621" t="str">
        <f>ABC!B626</f>
        <v>5 HOOK HANGER MAGIC TOADSTOOL</v>
      </c>
      <c r="C621" t="str">
        <f>ABC!F626</f>
        <v>B</v>
      </c>
      <c r="D621" t="str">
        <f>IFERROR(VLOOKUP(B621,XYZ!A620:O2264,15,FALSE),"Z")</f>
        <v>Z</v>
      </c>
      <c r="E621" t="str">
        <f>_xlfn.CONCAT(Таблица2[[#This Row],[ABC]],Таблица2[[#This Row],[XYZ]])</f>
        <v>BZ</v>
      </c>
    </row>
    <row r="622" spans="1:5" x14ac:dyDescent="0.25">
      <c r="A622">
        <v>597</v>
      </c>
      <c r="B622" t="str">
        <f>ABC!B627</f>
        <v xml:space="preserve">REGENCY MILK JUG PINK </v>
      </c>
      <c r="C622" t="str">
        <f>ABC!F627</f>
        <v>B</v>
      </c>
      <c r="D622" t="str">
        <f>IFERROR(VLOOKUP(B622,XYZ!A621:O2265,15,FALSE),"Z")</f>
        <v>Z</v>
      </c>
      <c r="E622" t="str">
        <f>_xlfn.CONCAT(Таблица2[[#This Row],[ABC]],Таблица2[[#This Row],[XYZ]])</f>
        <v>BZ</v>
      </c>
    </row>
    <row r="623" spans="1:5" x14ac:dyDescent="0.25">
      <c r="A623">
        <v>598</v>
      </c>
      <c r="B623" t="str">
        <f>ABC!B628</f>
        <v>SET OF 6 3D KIT CARDS FOR KIDS</v>
      </c>
      <c r="C623" t="str">
        <f>ABC!F628</f>
        <v>B</v>
      </c>
      <c r="D623" t="str">
        <f>IFERROR(VLOOKUP(B623,XYZ!A622:O2266,15,FALSE),"Z")</f>
        <v>Z</v>
      </c>
      <c r="E623" t="str">
        <f>_xlfn.CONCAT(Таблица2[[#This Row],[ABC]],Таблица2[[#This Row],[XYZ]])</f>
        <v>BZ</v>
      </c>
    </row>
    <row r="624" spans="1:5" x14ac:dyDescent="0.25">
      <c r="A624">
        <v>599</v>
      </c>
      <c r="B624" t="str">
        <f>ABC!B629</f>
        <v>LOVE HOT WATER BOTTLE</v>
      </c>
      <c r="C624" t="str">
        <f>ABC!F629</f>
        <v>B</v>
      </c>
      <c r="D624" t="str">
        <f>IFERROR(VLOOKUP(B624,XYZ!A623:O2267,15,FALSE),"Z")</f>
        <v>Z</v>
      </c>
      <c r="E624" t="str">
        <f>_xlfn.CONCAT(Таблица2[[#This Row],[ABC]],Таблица2[[#This Row],[XYZ]])</f>
        <v>BZ</v>
      </c>
    </row>
    <row r="625" spans="1:5" x14ac:dyDescent="0.25">
      <c r="A625">
        <v>600</v>
      </c>
      <c r="B625" t="str">
        <f>ABC!B630</f>
        <v>PAIR PADDED HANGERS PINK CHECK</v>
      </c>
      <c r="C625" t="str">
        <f>ABC!F630</f>
        <v>B</v>
      </c>
      <c r="D625" t="str">
        <f>IFERROR(VLOOKUP(B625,XYZ!A624:O2268,15,FALSE),"Z")</f>
        <v>Z</v>
      </c>
      <c r="E625" t="str">
        <f>_xlfn.CONCAT(Таблица2[[#This Row],[ABC]],Таблица2[[#This Row],[XYZ]])</f>
        <v>BZ</v>
      </c>
    </row>
    <row r="626" spans="1:5" x14ac:dyDescent="0.25">
      <c r="A626">
        <v>601</v>
      </c>
      <c r="B626" t="str">
        <f>ABC!B631</f>
        <v>MAKE YOUR OWN MONSOON CARD KIT</v>
      </c>
      <c r="C626" t="str">
        <f>ABC!F631</f>
        <v>B</v>
      </c>
      <c r="D626" t="str">
        <f>IFERROR(VLOOKUP(B626,XYZ!A625:O2269,15,FALSE),"Z")</f>
        <v>Z</v>
      </c>
      <c r="E626" t="str">
        <f>_xlfn.CONCAT(Таблица2[[#This Row],[ABC]],Таблица2[[#This Row],[XYZ]])</f>
        <v>BZ</v>
      </c>
    </row>
    <row r="627" spans="1:5" x14ac:dyDescent="0.25">
      <c r="A627">
        <v>602</v>
      </c>
      <c r="B627" t="str">
        <f>ABC!B632</f>
        <v>MAKE YOUR OWN FLOWERPOWER CARD KIT</v>
      </c>
      <c r="C627" t="str">
        <f>ABC!F632</f>
        <v>B</v>
      </c>
      <c r="D627" t="str">
        <f>IFERROR(VLOOKUP(B627,XYZ!A626:O2270,15,FALSE),"Z")</f>
        <v>X</v>
      </c>
      <c r="E627" t="str">
        <f>_xlfn.CONCAT(Таблица2[[#This Row],[ABC]],Таблица2[[#This Row],[XYZ]])</f>
        <v>BX</v>
      </c>
    </row>
    <row r="628" spans="1:5" x14ac:dyDescent="0.25">
      <c r="A628">
        <v>603</v>
      </c>
      <c r="B628" t="str">
        <f>ABC!B633</f>
        <v>MAKE YOUR OWN PLAYTIME CARD KIT</v>
      </c>
      <c r="C628" t="str">
        <f>ABC!F633</f>
        <v>B</v>
      </c>
      <c r="D628" t="str">
        <f>IFERROR(VLOOKUP(B628,XYZ!A627:O2271,15,FALSE),"Z")</f>
        <v>Z</v>
      </c>
      <c r="E628" t="str">
        <f>_xlfn.CONCAT(Таблица2[[#This Row],[ABC]],Таблица2[[#This Row],[XYZ]])</f>
        <v>BZ</v>
      </c>
    </row>
    <row r="629" spans="1:5" x14ac:dyDescent="0.25">
      <c r="A629">
        <v>604</v>
      </c>
      <c r="B629" t="str">
        <f>ABC!B634</f>
        <v>FELTCRAFT DOLL MOLLY</v>
      </c>
      <c r="C629" t="str">
        <f>ABC!F634</f>
        <v>B</v>
      </c>
      <c r="D629" t="str">
        <f>IFERROR(VLOOKUP(B629,XYZ!A628:O2272,15,FALSE),"Z")</f>
        <v>Z</v>
      </c>
      <c r="E629" t="str">
        <f>_xlfn.CONCAT(Таблица2[[#This Row],[ABC]],Таблица2[[#This Row],[XYZ]])</f>
        <v>BZ</v>
      </c>
    </row>
    <row r="630" spans="1:5" x14ac:dyDescent="0.25">
      <c r="A630">
        <v>605</v>
      </c>
      <c r="B630" t="str">
        <f>ABC!B635</f>
        <v xml:space="preserve">DOORMAT MERRY CHRISTMAS RED </v>
      </c>
      <c r="C630" t="str">
        <f>ABC!F635</f>
        <v>B</v>
      </c>
      <c r="D630" t="str">
        <f>IFERROR(VLOOKUP(B630,XYZ!A629:O2273,15,FALSE),"Z")</f>
        <v>Z</v>
      </c>
      <c r="E630" t="str">
        <f>_xlfn.CONCAT(Таблица2[[#This Row],[ABC]],Таблица2[[#This Row],[XYZ]])</f>
        <v>BZ</v>
      </c>
    </row>
    <row r="631" spans="1:5" x14ac:dyDescent="0.25">
      <c r="A631">
        <v>606</v>
      </c>
      <c r="B631" t="str">
        <f>ABC!B636</f>
        <v>CHERRY BLOSSOM DECORATIVE FLASK</v>
      </c>
      <c r="C631" t="str">
        <f>ABC!F636</f>
        <v>B</v>
      </c>
      <c r="D631" t="str">
        <f>IFERROR(VLOOKUP(B631,XYZ!A630:O2274,15,FALSE),"Z")</f>
        <v>Z</v>
      </c>
      <c r="E631" t="str">
        <f>_xlfn.CONCAT(Таблица2[[#This Row],[ABC]],Таблица2[[#This Row],[XYZ]])</f>
        <v>BZ</v>
      </c>
    </row>
    <row r="632" spans="1:5" x14ac:dyDescent="0.25">
      <c r="A632">
        <v>607</v>
      </c>
      <c r="B632" t="str">
        <f>ABC!B637</f>
        <v>WOODLAND SMALL PINK FELT HEART</v>
      </c>
      <c r="C632" t="str">
        <f>ABC!F637</f>
        <v>B</v>
      </c>
      <c r="D632" t="str">
        <f>IFERROR(VLOOKUP(B632,XYZ!A631:O2275,15,FALSE),"Z")</f>
        <v>Y</v>
      </c>
      <c r="E632" t="str">
        <f>_xlfn.CONCAT(Таблица2[[#This Row],[ABC]],Таблица2[[#This Row],[XYZ]])</f>
        <v>BY</v>
      </c>
    </row>
    <row r="633" spans="1:5" x14ac:dyDescent="0.25">
      <c r="A633">
        <v>608</v>
      </c>
      <c r="B633" t="str">
        <f>ABC!B638</f>
        <v xml:space="preserve">CLASSIC CHROME BICYCLE BELL </v>
      </c>
      <c r="C633" t="str">
        <f>ABC!F638</f>
        <v>B</v>
      </c>
      <c r="D633" t="str">
        <f>IFERROR(VLOOKUP(B633,XYZ!A632:O2276,15,FALSE),"Z")</f>
        <v>Z</v>
      </c>
      <c r="E633" t="str">
        <f>_xlfn.CONCAT(Таблица2[[#This Row],[ABC]],Таблица2[[#This Row],[XYZ]])</f>
        <v>BZ</v>
      </c>
    </row>
    <row r="634" spans="1:5" x14ac:dyDescent="0.25">
      <c r="A634">
        <v>609</v>
      </c>
      <c r="B634" t="str">
        <f>ABC!B639</f>
        <v>CLOCK MAGNET MUM'S KITCHEN</v>
      </c>
      <c r="C634" t="str">
        <f>ABC!F639</f>
        <v>B</v>
      </c>
      <c r="D634" t="str">
        <f>IFERROR(VLOOKUP(B634,XYZ!A633:O2277,15,FALSE),"Z")</f>
        <v>Z</v>
      </c>
      <c r="E634" t="str">
        <f>_xlfn.CONCAT(Таблица2[[#This Row],[ABC]],Таблица2[[#This Row],[XYZ]])</f>
        <v>BZ</v>
      </c>
    </row>
    <row r="635" spans="1:5" x14ac:dyDescent="0.25">
      <c r="A635">
        <v>610</v>
      </c>
      <c r="B635" t="str">
        <f>ABC!B640</f>
        <v xml:space="preserve">LUNCH BAG PAISLEY PARK  </v>
      </c>
      <c r="C635" t="str">
        <f>ABC!F640</f>
        <v>B</v>
      </c>
      <c r="D635" t="str">
        <f>IFERROR(VLOOKUP(B635,XYZ!A634:O2278,15,FALSE),"Z")</f>
        <v>Z</v>
      </c>
      <c r="E635" t="str">
        <f>_xlfn.CONCAT(Таблица2[[#This Row],[ABC]],Таблица2[[#This Row],[XYZ]])</f>
        <v>BZ</v>
      </c>
    </row>
    <row r="636" spans="1:5" x14ac:dyDescent="0.25">
      <c r="A636">
        <v>611</v>
      </c>
      <c r="B636" t="str">
        <f>ABC!B641</f>
        <v>20 DOLLY PEGS RETROSPOT</v>
      </c>
      <c r="C636" t="str">
        <f>ABC!F641</f>
        <v>B</v>
      </c>
      <c r="D636" t="str">
        <f>IFERROR(VLOOKUP(B636,XYZ!A635:O2279,15,FALSE),"Z")</f>
        <v>Z</v>
      </c>
      <c r="E636" t="str">
        <f>_xlfn.CONCAT(Таблица2[[#This Row],[ABC]],Таблица2[[#This Row],[XYZ]])</f>
        <v>BZ</v>
      </c>
    </row>
    <row r="637" spans="1:5" x14ac:dyDescent="0.25">
      <c r="A637">
        <v>612</v>
      </c>
      <c r="B637" t="str">
        <f>ABC!B642</f>
        <v xml:space="preserve">6 RIBBONS ELEGANT CHRISTMAS </v>
      </c>
      <c r="C637" t="str">
        <f>ABC!F642</f>
        <v>B</v>
      </c>
      <c r="D637" t="str">
        <f>IFERROR(VLOOKUP(B637,XYZ!A636:O2280,15,FALSE),"Z")</f>
        <v>Z</v>
      </c>
      <c r="E637" t="str">
        <f>_xlfn.CONCAT(Таблица2[[#This Row],[ABC]],Таблица2[[#This Row],[XYZ]])</f>
        <v>BZ</v>
      </c>
    </row>
    <row r="638" spans="1:5" x14ac:dyDescent="0.25">
      <c r="A638">
        <v>613</v>
      </c>
      <c r="B638" t="str">
        <f>ABC!B643</f>
        <v xml:space="preserve">SET3 BOOK BOX GREEN GINGHAM FLOWER </v>
      </c>
      <c r="C638" t="str">
        <f>ABC!F643</f>
        <v>B</v>
      </c>
      <c r="D638" t="str">
        <f>IFERROR(VLOOKUP(B638,XYZ!A637:O2281,15,FALSE),"Z")</f>
        <v>Z</v>
      </c>
      <c r="E638" t="str">
        <f>_xlfn.CONCAT(Таблица2[[#This Row],[ABC]],Таблица2[[#This Row],[XYZ]])</f>
        <v>BZ</v>
      </c>
    </row>
    <row r="639" spans="1:5" x14ac:dyDescent="0.25">
      <c r="A639">
        <v>614</v>
      </c>
      <c r="B639" t="str">
        <f>ABC!B644</f>
        <v>SET OF 9 BLACK SKULL BALLOONS</v>
      </c>
      <c r="C639" t="str">
        <f>ABC!F644</f>
        <v>B</v>
      </c>
      <c r="D639" t="str">
        <f>IFERROR(VLOOKUP(B639,XYZ!A638:O2282,15,FALSE),"Z")</f>
        <v>X</v>
      </c>
      <c r="E639" t="str">
        <f>_xlfn.CONCAT(Таблица2[[#This Row],[ABC]],Таблица2[[#This Row],[XYZ]])</f>
        <v>BX</v>
      </c>
    </row>
    <row r="640" spans="1:5" x14ac:dyDescent="0.25">
      <c r="A640">
        <v>615</v>
      </c>
      <c r="B640" t="str">
        <f>ABC!B645</f>
        <v>GINGHAM HEART  DOORSTOP RED</v>
      </c>
      <c r="C640" t="str">
        <f>ABC!F645</f>
        <v>B</v>
      </c>
      <c r="D640" t="str">
        <f>IFERROR(VLOOKUP(B640,XYZ!A639:O2283,15,FALSE),"Z")</f>
        <v>Z</v>
      </c>
      <c r="E640" t="str">
        <f>_xlfn.CONCAT(Таблица2[[#This Row],[ABC]],Таблица2[[#This Row],[XYZ]])</f>
        <v>BZ</v>
      </c>
    </row>
    <row r="641" spans="1:5" x14ac:dyDescent="0.25">
      <c r="A641">
        <v>616</v>
      </c>
      <c r="B641" t="str">
        <f>ABC!B646</f>
        <v>STRAWBERRY RAFFIA FOOD COVER</v>
      </c>
      <c r="C641" t="str">
        <f>ABC!F646</f>
        <v>B</v>
      </c>
      <c r="D641" t="str">
        <f>IFERROR(VLOOKUP(B641,XYZ!A640:O2284,15,FALSE),"Z")</f>
        <v>Z</v>
      </c>
      <c r="E641" t="str">
        <f>_xlfn.CONCAT(Таблица2[[#This Row],[ABC]],Таблица2[[#This Row],[XYZ]])</f>
        <v>BZ</v>
      </c>
    </row>
    <row r="642" spans="1:5" x14ac:dyDescent="0.25">
      <c r="A642">
        <v>617</v>
      </c>
      <c r="B642" t="str">
        <f>ABC!B647</f>
        <v xml:space="preserve">SET 6 PAPER TABLE LANTERN HEARTS </v>
      </c>
      <c r="C642" t="str">
        <f>ABC!F647</f>
        <v>B</v>
      </c>
      <c r="D642" t="str">
        <f>IFERROR(VLOOKUP(B642,XYZ!A641:O2285,15,FALSE),"Z")</f>
        <v>X</v>
      </c>
      <c r="E642" t="str">
        <f>_xlfn.CONCAT(Таблица2[[#This Row],[ABC]],Таблица2[[#This Row],[XYZ]])</f>
        <v>BX</v>
      </c>
    </row>
    <row r="643" spans="1:5" x14ac:dyDescent="0.25">
      <c r="A643">
        <v>618</v>
      </c>
      <c r="B643" t="str">
        <f>ABC!B648</f>
        <v>RABBIT  DESIGN  COTTON TOTE BAG</v>
      </c>
      <c r="C643" t="str">
        <f>ABC!F648</f>
        <v>B</v>
      </c>
      <c r="D643" t="str">
        <f>IFERROR(VLOOKUP(B643,XYZ!A642:O2286,15,FALSE),"Z")</f>
        <v>Z</v>
      </c>
      <c r="E643" t="str">
        <f>_xlfn.CONCAT(Таблица2[[#This Row],[ABC]],Таблица2[[#This Row],[XYZ]])</f>
        <v>BZ</v>
      </c>
    </row>
    <row r="644" spans="1:5" x14ac:dyDescent="0.25">
      <c r="A644">
        <v>619</v>
      </c>
      <c r="B644" t="str">
        <f>ABC!B649</f>
        <v>PANTRY ROLLING PIN</v>
      </c>
      <c r="C644" t="str">
        <f>ABC!F649</f>
        <v>B</v>
      </c>
      <c r="D644" t="str">
        <f>IFERROR(VLOOKUP(B644,XYZ!A643:O2287,15,FALSE),"Z")</f>
        <v>Z</v>
      </c>
      <c r="E644" t="str">
        <f>_xlfn.CONCAT(Таблица2[[#This Row],[ABC]],Таблица2[[#This Row],[XYZ]])</f>
        <v>BZ</v>
      </c>
    </row>
    <row r="645" spans="1:5" x14ac:dyDescent="0.25">
      <c r="A645">
        <v>620</v>
      </c>
      <c r="B645" t="str">
        <f>ABC!B650</f>
        <v>LOLITA  DESIGN  COTTON TOTE BAG</v>
      </c>
      <c r="C645" t="str">
        <f>ABC!F650</f>
        <v>B</v>
      </c>
      <c r="D645" t="str">
        <f>IFERROR(VLOOKUP(B645,XYZ!A644:O2288,15,FALSE),"Z")</f>
        <v>Z</v>
      </c>
      <c r="E645" t="str">
        <f>_xlfn.CONCAT(Таблица2[[#This Row],[ABC]],Таблица2[[#This Row],[XYZ]])</f>
        <v>BZ</v>
      </c>
    </row>
    <row r="646" spans="1:5" x14ac:dyDescent="0.25">
      <c r="A646">
        <v>621</v>
      </c>
      <c r="B646" t="str">
        <f>ABC!B651</f>
        <v>DOG BOWL CHASING BALL DESIGN</v>
      </c>
      <c r="C646" t="str">
        <f>ABC!F651</f>
        <v>B</v>
      </c>
      <c r="D646" t="str">
        <f>IFERROR(VLOOKUP(B646,XYZ!A645:O2289,15,FALSE),"Z")</f>
        <v>Z</v>
      </c>
      <c r="E646" t="str">
        <f>_xlfn.CONCAT(Таблица2[[#This Row],[ABC]],Таблица2[[#This Row],[XYZ]])</f>
        <v>BZ</v>
      </c>
    </row>
    <row r="647" spans="1:5" x14ac:dyDescent="0.25">
      <c r="A647">
        <v>622</v>
      </c>
      <c r="B647" t="str">
        <f>ABC!B652</f>
        <v>CHERRY CROCHET FOOD COVER</v>
      </c>
      <c r="C647" t="str">
        <f>ABC!F652</f>
        <v>B</v>
      </c>
      <c r="D647" t="str">
        <f>IFERROR(VLOOKUP(B647,XYZ!A646:O2290,15,FALSE),"Z")</f>
        <v>Z</v>
      </c>
      <c r="E647" t="str">
        <f>_xlfn.CONCAT(Таблица2[[#This Row],[ABC]],Таблица2[[#This Row],[XYZ]])</f>
        <v>BZ</v>
      </c>
    </row>
    <row r="648" spans="1:5" x14ac:dyDescent="0.25">
      <c r="A648">
        <v>623</v>
      </c>
      <c r="B648" t="str">
        <f>ABC!B653</f>
        <v xml:space="preserve">JUMBO BAG TOYS </v>
      </c>
      <c r="C648" t="str">
        <f>ABC!F653</f>
        <v>B</v>
      </c>
      <c r="D648" t="str">
        <f>IFERROR(VLOOKUP(B648,XYZ!A647:O2291,15,FALSE),"Z")</f>
        <v>Z</v>
      </c>
      <c r="E648" t="str">
        <f>_xlfn.CONCAT(Таблица2[[#This Row],[ABC]],Таблица2[[#This Row],[XYZ]])</f>
        <v>BZ</v>
      </c>
    </row>
    <row r="649" spans="1:5" x14ac:dyDescent="0.25">
      <c r="A649">
        <v>624</v>
      </c>
      <c r="B649" t="str">
        <f>ABC!B654</f>
        <v>SUKI  SHOULDER BAG</v>
      </c>
      <c r="C649" t="str">
        <f>ABC!F654</f>
        <v>B</v>
      </c>
      <c r="D649" t="str">
        <f>IFERROR(VLOOKUP(B649,XYZ!A648:O2292,15,FALSE),"Z")</f>
        <v>X</v>
      </c>
      <c r="E649" t="str">
        <f>_xlfn.CONCAT(Таблица2[[#This Row],[ABC]],Таблица2[[#This Row],[XYZ]])</f>
        <v>BX</v>
      </c>
    </row>
    <row r="650" spans="1:5" x14ac:dyDescent="0.25">
      <c r="A650">
        <v>625</v>
      </c>
      <c r="B650" t="str">
        <f>ABC!B655</f>
        <v xml:space="preserve">RIBBON REEL MAKING SNOWMEN </v>
      </c>
      <c r="C650" t="str">
        <f>ABC!F655</f>
        <v>B</v>
      </c>
      <c r="D650" t="str">
        <f>IFERROR(VLOOKUP(B650,XYZ!A649:O2293,15,FALSE),"Z")</f>
        <v>Z</v>
      </c>
      <c r="E650" t="str">
        <f>_xlfn.CONCAT(Таблица2[[#This Row],[ABC]],Таблица2[[#This Row],[XYZ]])</f>
        <v>BZ</v>
      </c>
    </row>
    <row r="651" spans="1:5" x14ac:dyDescent="0.25">
      <c r="A651">
        <v>626</v>
      </c>
      <c r="B651" t="str">
        <f>ABC!B656</f>
        <v>RED METAL BOX TOP SECRET</v>
      </c>
      <c r="C651" t="str">
        <f>ABC!F656</f>
        <v>B</v>
      </c>
      <c r="D651" t="str">
        <f>IFERROR(VLOOKUP(B651,XYZ!A650:O2294,15,FALSE),"Z")</f>
        <v>Z</v>
      </c>
      <c r="E651" t="str">
        <f>_xlfn.CONCAT(Таблица2[[#This Row],[ABC]],Таблица2[[#This Row],[XYZ]])</f>
        <v>BZ</v>
      </c>
    </row>
    <row r="652" spans="1:5" x14ac:dyDescent="0.25">
      <c r="A652">
        <v>627</v>
      </c>
      <c r="B652" t="str">
        <f>ABC!B657</f>
        <v xml:space="preserve">LUNCH BAG VINTAGE DOILY </v>
      </c>
      <c r="C652" t="str">
        <f>ABC!F657</f>
        <v>B</v>
      </c>
      <c r="D652" t="str">
        <f>IFERROR(VLOOKUP(B652,XYZ!A651:O2295,15,FALSE),"Z")</f>
        <v>Z</v>
      </c>
      <c r="E652" t="str">
        <f>_xlfn.CONCAT(Таблица2[[#This Row],[ABC]],Таблица2[[#This Row],[XYZ]])</f>
        <v>BZ</v>
      </c>
    </row>
    <row r="653" spans="1:5" x14ac:dyDescent="0.25">
      <c r="A653">
        <v>628</v>
      </c>
      <c r="B653" t="str">
        <f>ABC!B658</f>
        <v>DOORMAT WELCOME SUNRISE</v>
      </c>
      <c r="C653" t="str">
        <f>ABC!F658</f>
        <v>B</v>
      </c>
      <c r="D653" t="str">
        <f>IFERROR(VLOOKUP(B653,XYZ!A652:O2296,15,FALSE),"Z")</f>
        <v>Z</v>
      </c>
      <c r="E653" t="str">
        <f>_xlfn.CONCAT(Таблица2[[#This Row],[ABC]],Таблица2[[#This Row],[XYZ]])</f>
        <v>BZ</v>
      </c>
    </row>
    <row r="654" spans="1:5" x14ac:dyDescent="0.25">
      <c r="A654">
        <v>629</v>
      </c>
      <c r="B654" t="str">
        <f>ABC!B659</f>
        <v>TRIPLE HOOK ANTIQUE IVORY ROSE</v>
      </c>
      <c r="C654" t="str">
        <f>ABC!F659</f>
        <v>B</v>
      </c>
      <c r="D654" t="str">
        <f>IFERROR(VLOOKUP(B654,XYZ!A653:O2297,15,FALSE),"Z")</f>
        <v>Z</v>
      </c>
      <c r="E654" t="str">
        <f>_xlfn.CONCAT(Таблица2[[#This Row],[ABC]],Таблица2[[#This Row],[XYZ]])</f>
        <v>BZ</v>
      </c>
    </row>
    <row r="655" spans="1:5" x14ac:dyDescent="0.25">
      <c r="A655">
        <v>630</v>
      </c>
      <c r="B655" t="str">
        <f>ABC!B660</f>
        <v>PACK OF 12 50'S CHRISTMAS TISSUES</v>
      </c>
      <c r="C655" t="str">
        <f>ABC!F660</f>
        <v>B</v>
      </c>
      <c r="D655" t="str">
        <f>IFERROR(VLOOKUP(B655,XYZ!A654:O2298,15,FALSE),"Z")</f>
        <v>Z</v>
      </c>
      <c r="E655" t="str">
        <f>_xlfn.CONCAT(Таблица2[[#This Row],[ABC]],Таблица2[[#This Row],[XYZ]])</f>
        <v>BZ</v>
      </c>
    </row>
    <row r="656" spans="1:5" x14ac:dyDescent="0.25">
      <c r="A656">
        <v>631</v>
      </c>
      <c r="B656" t="str">
        <f>ABC!B661</f>
        <v>DOORMAT TOPIARY</v>
      </c>
      <c r="C656" t="str">
        <f>ABC!F661</f>
        <v>B</v>
      </c>
      <c r="D656" t="str">
        <f>IFERROR(VLOOKUP(B656,XYZ!A655:O2299,15,FALSE),"Z")</f>
        <v>Z</v>
      </c>
      <c r="E656" t="str">
        <f>_xlfn.CONCAT(Таблица2[[#This Row],[ABC]],Таблица2[[#This Row],[XYZ]])</f>
        <v>BZ</v>
      </c>
    </row>
    <row r="657" spans="1:5" x14ac:dyDescent="0.25">
      <c r="A657">
        <v>632</v>
      </c>
      <c r="B657" t="str">
        <f>ABC!B662</f>
        <v xml:space="preserve">WHITE SKULL HOT WATER BOTTLE </v>
      </c>
      <c r="C657" t="str">
        <f>ABC!F662</f>
        <v>B</v>
      </c>
      <c r="D657" t="str">
        <f>IFERROR(VLOOKUP(B657,XYZ!A656:O2300,15,FALSE),"Z")</f>
        <v>X</v>
      </c>
      <c r="E657" t="str">
        <f>_xlfn.CONCAT(Таблица2[[#This Row],[ABC]],Таблица2[[#This Row],[XYZ]])</f>
        <v>BX</v>
      </c>
    </row>
    <row r="658" spans="1:5" x14ac:dyDescent="0.25">
      <c r="A658">
        <v>633</v>
      </c>
      <c r="B658" t="str">
        <f>ABC!B663</f>
        <v>SMALL POPCORN HOLDER</v>
      </c>
      <c r="C658" t="str">
        <f>ABC!F663</f>
        <v>B</v>
      </c>
      <c r="D658" t="str">
        <f>IFERROR(VLOOKUP(B658,XYZ!A657:O2301,15,FALSE),"Z")</f>
        <v>Z</v>
      </c>
      <c r="E658" t="str">
        <f>_xlfn.CONCAT(Таблица2[[#This Row],[ABC]],Таблица2[[#This Row],[XYZ]])</f>
        <v>BZ</v>
      </c>
    </row>
    <row r="659" spans="1:5" x14ac:dyDescent="0.25">
      <c r="A659">
        <v>634</v>
      </c>
      <c r="B659" t="str">
        <f>ABC!B664</f>
        <v>BEACH HUT SHELF W 3 DRAWERS</v>
      </c>
      <c r="C659" t="str">
        <f>ABC!F664</f>
        <v>B</v>
      </c>
      <c r="D659" t="str">
        <f>IFERROR(VLOOKUP(B659,XYZ!A658:O2302,15,FALSE),"Z")</f>
        <v>Z</v>
      </c>
      <c r="E659" t="str">
        <f>_xlfn.CONCAT(Таблица2[[#This Row],[ABC]],Таблица2[[#This Row],[XYZ]])</f>
        <v>BZ</v>
      </c>
    </row>
    <row r="660" spans="1:5" x14ac:dyDescent="0.25">
      <c r="A660">
        <v>635</v>
      </c>
      <c r="B660" t="str">
        <f>ABC!B665</f>
        <v>LARGE CAKE STAND HANGING HEARTS</v>
      </c>
      <c r="C660" t="str">
        <f>ABC!F665</f>
        <v>B</v>
      </c>
      <c r="D660" t="str">
        <f>IFERROR(VLOOKUP(B660,XYZ!A659:O2303,15,FALSE),"Z")</f>
        <v>Z</v>
      </c>
      <c r="E660" t="str">
        <f>_xlfn.CONCAT(Таблица2[[#This Row],[ABC]],Таблица2[[#This Row],[XYZ]])</f>
        <v>BZ</v>
      </c>
    </row>
    <row r="661" spans="1:5" x14ac:dyDescent="0.25">
      <c r="A661">
        <v>636</v>
      </c>
      <c r="B661" t="str">
        <f>ABC!B666</f>
        <v>FELTCRAFT 6 FLOWER FRIENDS</v>
      </c>
      <c r="C661" t="str">
        <f>ABC!F666</f>
        <v>B</v>
      </c>
      <c r="D661" t="str">
        <f>IFERROR(VLOOKUP(B661,XYZ!A660:O2304,15,FALSE),"Z")</f>
        <v>Z</v>
      </c>
      <c r="E661" t="str">
        <f>_xlfn.CONCAT(Таблица2[[#This Row],[ABC]],Таблица2[[#This Row],[XYZ]])</f>
        <v>BZ</v>
      </c>
    </row>
    <row r="662" spans="1:5" x14ac:dyDescent="0.25">
      <c r="A662">
        <v>637</v>
      </c>
      <c r="B662" t="str">
        <f>ABC!B667</f>
        <v>WRAP VINTAGE LEAF DESIGN</v>
      </c>
      <c r="C662" t="str">
        <f>ABC!F667</f>
        <v>B</v>
      </c>
      <c r="D662" t="str">
        <f>IFERROR(VLOOKUP(B662,XYZ!A661:O2305,15,FALSE),"Z")</f>
        <v>Z</v>
      </c>
      <c r="E662" t="str">
        <f>_xlfn.CONCAT(Таблица2[[#This Row],[ABC]],Таблица2[[#This Row],[XYZ]])</f>
        <v>BZ</v>
      </c>
    </row>
    <row r="663" spans="1:5" x14ac:dyDescent="0.25">
      <c r="A663">
        <v>638</v>
      </c>
      <c r="B663" t="str">
        <f>ABC!B668</f>
        <v>SET 12 RETRO WHITE CHALK STICKS</v>
      </c>
      <c r="C663" t="str">
        <f>ABC!F668</f>
        <v>B</v>
      </c>
      <c r="D663" t="str">
        <f>IFERROR(VLOOKUP(B663,XYZ!A662:O2306,15,FALSE),"Z")</f>
        <v>Z</v>
      </c>
      <c r="E663" t="str">
        <f>_xlfn.CONCAT(Таблица2[[#This Row],[ABC]],Таблица2[[#This Row],[XYZ]])</f>
        <v>BZ</v>
      </c>
    </row>
    <row r="664" spans="1:5" x14ac:dyDescent="0.25">
      <c r="A664">
        <v>639</v>
      </c>
      <c r="B664" t="str">
        <f>ABC!B669</f>
        <v>PURPLE BOUDICCA LARGE BRACELET</v>
      </c>
      <c r="C664" t="str">
        <f>ABC!F669</f>
        <v>B</v>
      </c>
      <c r="D664" t="str">
        <f>IFERROR(VLOOKUP(B664,XYZ!A663:O2307,15,FALSE),"Z")</f>
        <v>Z</v>
      </c>
      <c r="E664" t="str">
        <f>_xlfn.CONCAT(Таблица2[[#This Row],[ABC]],Таблица2[[#This Row],[XYZ]])</f>
        <v>BZ</v>
      </c>
    </row>
    <row r="665" spans="1:5" x14ac:dyDescent="0.25">
      <c r="A665">
        <v>640</v>
      </c>
      <c r="B665" t="str">
        <f>ABC!B670</f>
        <v>PINK BOUDICCA LARGE BRACELET</v>
      </c>
      <c r="C665" t="str">
        <f>ABC!F670</f>
        <v>B</v>
      </c>
      <c r="D665" t="str">
        <f>IFERROR(VLOOKUP(B665,XYZ!A664:O2308,15,FALSE),"Z")</f>
        <v>Z</v>
      </c>
      <c r="E665" t="str">
        <f>_xlfn.CONCAT(Таблица2[[#This Row],[ABC]],Таблица2[[#This Row],[XYZ]])</f>
        <v>BZ</v>
      </c>
    </row>
    <row r="666" spans="1:5" x14ac:dyDescent="0.25">
      <c r="A666">
        <v>641</v>
      </c>
      <c r="B666" t="str">
        <f>ABC!B671</f>
        <v>RED BOUDICCA LARGE BRACELET</v>
      </c>
      <c r="C666" t="str">
        <f>ABC!F671</f>
        <v>B</v>
      </c>
      <c r="D666" t="str">
        <f>IFERROR(VLOOKUP(B666,XYZ!A665:O2309,15,FALSE),"Z")</f>
        <v>Z</v>
      </c>
      <c r="E666" t="str">
        <f>_xlfn.CONCAT(Таблица2[[#This Row],[ABC]],Таблица2[[#This Row],[XYZ]])</f>
        <v>BZ</v>
      </c>
    </row>
    <row r="667" spans="1:5" x14ac:dyDescent="0.25">
      <c r="A667">
        <v>642</v>
      </c>
      <c r="B667" t="str">
        <f>ABC!B672</f>
        <v xml:space="preserve">TRADITIONAL WOODEN CATCH CUP GAME </v>
      </c>
      <c r="C667" t="str">
        <f>ABC!F672</f>
        <v>B</v>
      </c>
      <c r="D667" t="str">
        <f>IFERROR(VLOOKUP(B667,XYZ!A666:O2310,15,FALSE),"Z")</f>
        <v>X</v>
      </c>
      <c r="E667" t="str">
        <f>_xlfn.CONCAT(Таблица2[[#This Row],[ABC]],Таблица2[[#This Row],[XYZ]])</f>
        <v>BX</v>
      </c>
    </row>
    <row r="668" spans="1:5" x14ac:dyDescent="0.25">
      <c r="A668">
        <v>643</v>
      </c>
      <c r="B668" t="str">
        <f>ABC!B673</f>
        <v>PARISIENNE SEWING BOX</v>
      </c>
      <c r="C668" t="str">
        <f>ABC!F673</f>
        <v>B</v>
      </c>
      <c r="D668" t="str">
        <f>IFERROR(VLOOKUP(B668,XYZ!A667:O2311,15,FALSE),"Z")</f>
        <v>Z</v>
      </c>
      <c r="E668" t="str">
        <f>_xlfn.CONCAT(Таблица2[[#This Row],[ABC]],Таблица2[[#This Row],[XYZ]])</f>
        <v>BZ</v>
      </c>
    </row>
    <row r="669" spans="1:5" x14ac:dyDescent="0.25">
      <c r="A669">
        <v>644</v>
      </c>
      <c r="B669" t="str">
        <f>ABC!B674</f>
        <v>ALPHABET STENCIL CRAFT</v>
      </c>
      <c r="C669" t="str">
        <f>ABC!F674</f>
        <v>B</v>
      </c>
      <c r="D669" t="str">
        <f>IFERROR(VLOOKUP(B669,XYZ!A668:O2312,15,FALSE),"Z")</f>
        <v>Z</v>
      </c>
      <c r="E669" t="str">
        <f>_xlfn.CONCAT(Таблица2[[#This Row],[ABC]],Таблица2[[#This Row],[XYZ]])</f>
        <v>BZ</v>
      </c>
    </row>
    <row r="670" spans="1:5" x14ac:dyDescent="0.25">
      <c r="A670">
        <v>645</v>
      </c>
      <c r="B670" t="str">
        <f>ABC!B675</f>
        <v>BALLOON PUMP WITH 10 BALLOONS</v>
      </c>
      <c r="C670" t="str">
        <f>ABC!F675</f>
        <v>B</v>
      </c>
      <c r="D670" t="str">
        <f>IFERROR(VLOOKUP(B670,XYZ!A669:O2313,15,FALSE),"Z")</f>
        <v>Z</v>
      </c>
      <c r="E670" t="str">
        <f>_xlfn.CONCAT(Таблица2[[#This Row],[ABC]],Таблица2[[#This Row],[XYZ]])</f>
        <v>BZ</v>
      </c>
    </row>
    <row r="671" spans="1:5" x14ac:dyDescent="0.25">
      <c r="A671">
        <v>646</v>
      </c>
      <c r="B671" t="str">
        <f>ABC!B676</f>
        <v xml:space="preserve">BICYCLE PUNCTURE REPAIR KIT </v>
      </c>
      <c r="C671" t="str">
        <f>ABC!F676</f>
        <v>B</v>
      </c>
      <c r="D671" t="str">
        <f>IFERROR(VLOOKUP(B671,XYZ!A670:O2314,15,FALSE),"Z")</f>
        <v>Z</v>
      </c>
      <c r="E671" t="str">
        <f>_xlfn.CONCAT(Таблица2[[#This Row],[ABC]],Таблица2[[#This Row],[XYZ]])</f>
        <v>BZ</v>
      </c>
    </row>
    <row r="672" spans="1:5" x14ac:dyDescent="0.25">
      <c r="A672">
        <v>647</v>
      </c>
      <c r="B672" t="str">
        <f>ABC!B677</f>
        <v>PACK OF 6 SKULL PAPER CUPS</v>
      </c>
      <c r="C672" t="str">
        <f>ABC!F677</f>
        <v>B</v>
      </c>
      <c r="D672" t="str">
        <f>IFERROR(VLOOKUP(B672,XYZ!A671:O2315,15,FALSE),"Z")</f>
        <v>Z</v>
      </c>
      <c r="E672" t="str">
        <f>_xlfn.CONCAT(Таблица2[[#This Row],[ABC]],Таблица2[[#This Row],[XYZ]])</f>
        <v>BZ</v>
      </c>
    </row>
    <row r="673" spans="1:5" x14ac:dyDescent="0.25">
      <c r="A673">
        <v>648</v>
      </c>
      <c r="B673" t="str">
        <f>ABC!B678</f>
        <v>GOLD FISHING GNOME</v>
      </c>
      <c r="C673" t="str">
        <f>ABC!F678</f>
        <v>B</v>
      </c>
      <c r="D673" t="str">
        <f>IFERROR(VLOOKUP(B673,XYZ!A672:O2316,15,FALSE),"Z")</f>
        <v>Z</v>
      </c>
      <c r="E673" t="str">
        <f>_xlfn.CONCAT(Таблица2[[#This Row],[ABC]],Таблица2[[#This Row],[XYZ]])</f>
        <v>BZ</v>
      </c>
    </row>
    <row r="674" spans="1:5" x14ac:dyDescent="0.25">
      <c r="A674">
        <v>649</v>
      </c>
      <c r="B674" t="str">
        <f>ABC!B679</f>
        <v>DINOSAUR LUNCH BOX WITH CUTLERY</v>
      </c>
      <c r="C674" t="str">
        <f>ABC!F679</f>
        <v>B</v>
      </c>
      <c r="D674" t="str">
        <f>IFERROR(VLOOKUP(B674,XYZ!A673:O2317,15,FALSE),"Z")</f>
        <v>Z</v>
      </c>
      <c r="E674" t="str">
        <f>_xlfn.CONCAT(Таблица2[[#This Row],[ABC]],Таблица2[[#This Row],[XYZ]])</f>
        <v>BZ</v>
      </c>
    </row>
    <row r="675" spans="1:5" x14ac:dyDescent="0.25">
      <c r="A675">
        <v>650</v>
      </c>
      <c r="B675" t="str">
        <f>ABC!B680</f>
        <v>CERAMIC STRAWBERRY MONEY BOX</v>
      </c>
      <c r="C675" t="str">
        <f>ABC!F680</f>
        <v>B</v>
      </c>
      <c r="D675" t="str">
        <f>IFERROR(VLOOKUP(B675,XYZ!A674:O2318,15,FALSE),"Z")</f>
        <v>Z</v>
      </c>
      <c r="E675" t="str">
        <f>_xlfn.CONCAT(Таблица2[[#This Row],[ABC]],Таблица2[[#This Row],[XYZ]])</f>
        <v>BZ</v>
      </c>
    </row>
    <row r="676" spans="1:5" x14ac:dyDescent="0.25">
      <c r="A676">
        <v>651</v>
      </c>
      <c r="B676" t="str">
        <f>ABC!B681</f>
        <v xml:space="preserve">CHRISTMAS CRAFT WHITE FAIRY </v>
      </c>
      <c r="C676" t="str">
        <f>ABC!F681</f>
        <v>B</v>
      </c>
      <c r="D676" t="str">
        <f>IFERROR(VLOOKUP(B676,XYZ!A675:O2319,15,FALSE),"Z")</f>
        <v>Z</v>
      </c>
      <c r="E676" t="str">
        <f>_xlfn.CONCAT(Таблица2[[#This Row],[ABC]],Таблица2[[#This Row],[XYZ]])</f>
        <v>BZ</v>
      </c>
    </row>
    <row r="677" spans="1:5" x14ac:dyDescent="0.25">
      <c r="A677">
        <v>652</v>
      </c>
      <c r="B677" t="str">
        <f>ABC!B682</f>
        <v xml:space="preserve">GIRLS ALPHABET IRON ON PATCHES </v>
      </c>
      <c r="C677" t="str">
        <f>ABC!F682</f>
        <v>B</v>
      </c>
      <c r="D677" t="str">
        <f>IFERROR(VLOOKUP(B677,XYZ!A676:O2320,15,FALSE),"Z")</f>
        <v>Z</v>
      </c>
      <c r="E677" t="str">
        <f>_xlfn.CONCAT(Таблица2[[#This Row],[ABC]],Таблица2[[#This Row],[XYZ]])</f>
        <v>BZ</v>
      </c>
    </row>
    <row r="678" spans="1:5" x14ac:dyDescent="0.25">
      <c r="A678">
        <v>653</v>
      </c>
      <c r="B678" t="str">
        <f>ABC!B683</f>
        <v>BOYS ALPHABET IRON ON PATCHES</v>
      </c>
      <c r="C678" t="str">
        <f>ABC!F683</f>
        <v>B</v>
      </c>
      <c r="D678" t="str">
        <f>IFERROR(VLOOKUP(B678,XYZ!A677:O2321,15,FALSE),"Z")</f>
        <v>Z</v>
      </c>
      <c r="E678" t="str">
        <f>_xlfn.CONCAT(Таблица2[[#This Row],[ABC]],Таблица2[[#This Row],[XYZ]])</f>
        <v>BZ</v>
      </c>
    </row>
    <row r="679" spans="1:5" x14ac:dyDescent="0.25">
      <c r="A679">
        <v>654</v>
      </c>
      <c r="B679" t="str">
        <f>ABC!B684</f>
        <v>PIN CUSHION BABUSHKA BLUE</v>
      </c>
      <c r="C679" t="str">
        <f>ABC!F684</f>
        <v>B</v>
      </c>
      <c r="D679" t="str">
        <f>IFERROR(VLOOKUP(B679,XYZ!A678:O2322,15,FALSE),"Z")</f>
        <v>Z</v>
      </c>
      <c r="E679" t="str">
        <f>_xlfn.CONCAT(Таблица2[[#This Row],[ABC]],Таблица2[[#This Row],[XYZ]])</f>
        <v>BZ</v>
      </c>
    </row>
    <row r="680" spans="1:5" x14ac:dyDescent="0.25">
      <c r="A680">
        <v>655</v>
      </c>
      <c r="B680" t="str">
        <f>ABC!B685</f>
        <v>SET OF 4 FAIRY CAKE PLACEMATS</v>
      </c>
      <c r="C680" t="str">
        <f>ABC!F685</f>
        <v>B</v>
      </c>
      <c r="D680" t="str">
        <f>IFERROR(VLOOKUP(B680,XYZ!A679:O2323,15,FALSE),"Z")</f>
        <v>Z</v>
      </c>
      <c r="E680" t="str">
        <f>_xlfn.CONCAT(Таблица2[[#This Row],[ABC]],Таблица2[[#This Row],[XYZ]])</f>
        <v>BZ</v>
      </c>
    </row>
    <row r="681" spans="1:5" x14ac:dyDescent="0.25">
      <c r="A681">
        <v>656</v>
      </c>
      <c r="B681" t="str">
        <f>ABC!B686</f>
        <v>SET OF 6 GIRLS CELEBRATION CANDLES</v>
      </c>
      <c r="C681" t="str">
        <f>ABC!F686</f>
        <v>B</v>
      </c>
      <c r="D681" t="str">
        <f>IFERROR(VLOOKUP(B681,XYZ!A680:O2324,15,FALSE),"Z")</f>
        <v>X</v>
      </c>
      <c r="E681" t="str">
        <f>_xlfn.CONCAT(Таблица2[[#This Row],[ABC]],Таблица2[[#This Row],[XYZ]])</f>
        <v>BX</v>
      </c>
    </row>
    <row r="682" spans="1:5" x14ac:dyDescent="0.25">
      <c r="A682">
        <v>657</v>
      </c>
      <c r="B682" t="str">
        <f>ABC!B687</f>
        <v>SET OF 3 WOODEN TREE DECORATIONS</v>
      </c>
      <c r="C682" t="str">
        <f>ABC!F687</f>
        <v>B</v>
      </c>
      <c r="D682" t="str">
        <f>IFERROR(VLOOKUP(B682,XYZ!A681:O2325,15,FALSE),"Z")</f>
        <v>Z</v>
      </c>
      <c r="E682" t="str">
        <f>_xlfn.CONCAT(Таблица2[[#This Row],[ABC]],Таблица2[[#This Row],[XYZ]])</f>
        <v>BZ</v>
      </c>
    </row>
    <row r="683" spans="1:5" x14ac:dyDescent="0.25">
      <c r="A683">
        <v>658</v>
      </c>
      <c r="B683" t="str">
        <f>ABC!B688</f>
        <v xml:space="preserve">RED METAL BEACH SPADE </v>
      </c>
      <c r="C683" t="str">
        <f>ABC!F688</f>
        <v>B</v>
      </c>
      <c r="D683" t="str">
        <f>IFERROR(VLOOKUP(B683,XYZ!A682:O2326,15,FALSE),"Z")</f>
        <v>X</v>
      </c>
      <c r="E683" t="str">
        <f>_xlfn.CONCAT(Таблица2[[#This Row],[ABC]],Таблица2[[#This Row],[XYZ]])</f>
        <v>BX</v>
      </c>
    </row>
    <row r="684" spans="1:5" x14ac:dyDescent="0.25">
      <c r="A684">
        <v>659</v>
      </c>
      <c r="B684" t="str">
        <f>ABC!B689</f>
        <v>POCKET BAG BLUE PAISLEY RED SPOT</v>
      </c>
      <c r="C684" t="str">
        <f>ABC!F689</f>
        <v>B</v>
      </c>
      <c r="D684" t="str">
        <f>IFERROR(VLOOKUP(B684,XYZ!A683:O2327,15,FALSE),"Z")</f>
        <v>Z</v>
      </c>
      <c r="E684" t="str">
        <f>_xlfn.CONCAT(Таблица2[[#This Row],[ABC]],Таблица2[[#This Row],[XYZ]])</f>
        <v>BZ</v>
      </c>
    </row>
    <row r="685" spans="1:5" x14ac:dyDescent="0.25">
      <c r="A685">
        <v>660</v>
      </c>
      <c r="B685" t="str">
        <f>ABC!B690</f>
        <v>PINK FAIRY CAKE CUSHION COVER</v>
      </c>
      <c r="C685" t="str">
        <f>ABC!F690</f>
        <v>B</v>
      </c>
      <c r="D685" t="str">
        <f>IFERROR(VLOOKUP(B685,XYZ!A684:O2328,15,FALSE),"Z")</f>
        <v>X</v>
      </c>
      <c r="E685" t="str">
        <f>_xlfn.CONCAT(Таблица2[[#This Row],[ABC]],Таблица2[[#This Row],[XYZ]])</f>
        <v>BX</v>
      </c>
    </row>
    <row r="686" spans="1:5" x14ac:dyDescent="0.25">
      <c r="A686">
        <v>661</v>
      </c>
      <c r="B686" t="str">
        <f>ABC!B691</f>
        <v>FELTCRAFT CUSHION RABBIT</v>
      </c>
      <c r="C686" t="str">
        <f>ABC!F691</f>
        <v>B</v>
      </c>
      <c r="D686" t="str">
        <f>IFERROR(VLOOKUP(B686,XYZ!A685:O2329,15,FALSE),"Z")</f>
        <v>Z</v>
      </c>
      <c r="E686" t="str">
        <f>_xlfn.CONCAT(Таблица2[[#This Row],[ABC]],Таблица2[[#This Row],[XYZ]])</f>
        <v>BZ</v>
      </c>
    </row>
    <row r="687" spans="1:5" x14ac:dyDescent="0.25">
      <c r="A687">
        <v>662</v>
      </c>
      <c r="B687" t="str">
        <f>ABC!B692</f>
        <v>FELTCRAFT PRINCESS LOLA DOLL</v>
      </c>
      <c r="C687" t="str">
        <f>ABC!F692</f>
        <v>B</v>
      </c>
      <c r="D687" t="str">
        <f>IFERROR(VLOOKUP(B687,XYZ!A686:O2330,15,FALSE),"Z")</f>
        <v>Z</v>
      </c>
      <c r="E687" t="str">
        <f>_xlfn.CONCAT(Таблица2[[#This Row],[ABC]],Таблица2[[#This Row],[XYZ]])</f>
        <v>BZ</v>
      </c>
    </row>
    <row r="688" spans="1:5" x14ac:dyDescent="0.25">
      <c r="A688">
        <v>663</v>
      </c>
      <c r="B688" t="str">
        <f>ABC!B693</f>
        <v xml:space="preserve"> RED SPOT GIFT BAG LARGE</v>
      </c>
      <c r="C688" t="str">
        <f>ABC!F693</f>
        <v>B</v>
      </c>
      <c r="D688" t="str">
        <f>IFERROR(VLOOKUP(B688,XYZ!A687:O2331,15,FALSE),"Z")</f>
        <v>Z</v>
      </c>
      <c r="E688" t="str">
        <f>_xlfn.CONCAT(Таблица2[[#This Row],[ABC]],Таблица2[[#This Row],[XYZ]])</f>
        <v>BZ</v>
      </c>
    </row>
    <row r="689" spans="1:5" x14ac:dyDescent="0.25">
      <c r="A689">
        <v>664</v>
      </c>
      <c r="B689" t="str">
        <f>ABC!B694</f>
        <v>36 PENCILS TUBE SKULLS</v>
      </c>
      <c r="C689" t="str">
        <f>ABC!F694</f>
        <v>B</v>
      </c>
      <c r="D689" t="str">
        <f>IFERROR(VLOOKUP(B689,XYZ!A688:O2332,15,FALSE),"Z")</f>
        <v>Z</v>
      </c>
      <c r="E689" t="str">
        <f>_xlfn.CONCAT(Таблица2[[#This Row],[ABC]],Таблица2[[#This Row],[XYZ]])</f>
        <v>BZ</v>
      </c>
    </row>
    <row r="690" spans="1:5" x14ac:dyDescent="0.25">
      <c r="A690">
        <v>665</v>
      </c>
      <c r="B690" t="str">
        <f>ABC!B695</f>
        <v>CABIN BAG VINTAGE PAISLEY</v>
      </c>
      <c r="C690" t="str">
        <f>ABC!F695</f>
        <v>B</v>
      </c>
      <c r="D690" t="str">
        <f>IFERROR(VLOOKUP(B690,XYZ!A689:O2333,15,FALSE),"Z")</f>
        <v>Z</v>
      </c>
      <c r="E690" t="str">
        <f>_xlfn.CONCAT(Таблица2[[#This Row],[ABC]],Таблица2[[#This Row],[XYZ]])</f>
        <v>BZ</v>
      </c>
    </row>
    <row r="691" spans="1:5" x14ac:dyDescent="0.25">
      <c r="A691">
        <v>666</v>
      </c>
      <c r="B691" t="str">
        <f>ABC!B696</f>
        <v>ENAMEL PINK COFFEE CONTAINER</v>
      </c>
      <c r="C691" t="str">
        <f>ABC!F696</f>
        <v>B</v>
      </c>
      <c r="D691" t="str">
        <f>IFERROR(VLOOKUP(B691,XYZ!A690:O2334,15,FALSE),"Z")</f>
        <v>Z</v>
      </c>
      <c r="E691" t="str">
        <f>_xlfn.CONCAT(Таблица2[[#This Row],[ABC]],Таблица2[[#This Row],[XYZ]])</f>
        <v>BZ</v>
      </c>
    </row>
    <row r="692" spans="1:5" x14ac:dyDescent="0.25">
      <c r="A692">
        <v>667</v>
      </c>
      <c r="B692" t="str">
        <f>ABC!B697</f>
        <v xml:space="preserve">BLUE REFECTORY CLOCK </v>
      </c>
      <c r="C692" t="str">
        <f>ABC!F697</f>
        <v>B</v>
      </c>
      <c r="D692" t="str">
        <f>IFERROR(VLOOKUP(B692,XYZ!A691:O2335,15,FALSE),"Z")</f>
        <v>Z</v>
      </c>
      <c r="E692" t="str">
        <f>_xlfn.CONCAT(Таблица2[[#This Row],[ABC]],Таблица2[[#This Row],[XYZ]])</f>
        <v>BZ</v>
      </c>
    </row>
    <row r="693" spans="1:5" x14ac:dyDescent="0.25">
      <c r="A693">
        <v>668</v>
      </c>
      <c r="B693" t="str">
        <f>ABC!B698</f>
        <v>HOT WATER BOTTLE TEA AND SYMPATHY</v>
      </c>
      <c r="C693" t="str">
        <f>ABC!F698</f>
        <v>B</v>
      </c>
      <c r="D693" t="str">
        <f>IFERROR(VLOOKUP(B693,XYZ!A692:O2336,15,FALSE),"Z")</f>
        <v>Z</v>
      </c>
      <c r="E693" t="str">
        <f>_xlfn.CONCAT(Таблица2[[#This Row],[ABC]],Таблица2[[#This Row],[XYZ]])</f>
        <v>BZ</v>
      </c>
    </row>
    <row r="694" spans="1:5" x14ac:dyDescent="0.25">
      <c r="A694">
        <v>669</v>
      </c>
      <c r="B694" t="str">
        <f>ABC!B699</f>
        <v>RED COAT RACK PARIS FASHION</v>
      </c>
      <c r="C694" t="str">
        <f>ABC!F699</f>
        <v>B</v>
      </c>
      <c r="D694" t="str">
        <f>IFERROR(VLOOKUP(B694,XYZ!A693:O2337,15,FALSE),"Z")</f>
        <v>Z</v>
      </c>
      <c r="E694" t="str">
        <f>_xlfn.CONCAT(Таблица2[[#This Row],[ABC]],Таблица2[[#This Row],[XYZ]])</f>
        <v>BZ</v>
      </c>
    </row>
    <row r="695" spans="1:5" x14ac:dyDescent="0.25">
      <c r="A695">
        <v>670</v>
      </c>
      <c r="B695" t="str">
        <f>ABC!B700</f>
        <v xml:space="preserve">MOBILE VINTAGE HEARTS </v>
      </c>
      <c r="C695" t="str">
        <f>ABC!F700</f>
        <v>B</v>
      </c>
      <c r="D695" t="str">
        <f>IFERROR(VLOOKUP(B695,XYZ!A694:O2338,15,FALSE),"Z")</f>
        <v>Z</v>
      </c>
      <c r="E695" t="str">
        <f>_xlfn.CONCAT(Таблица2[[#This Row],[ABC]],Таблица2[[#This Row],[XYZ]])</f>
        <v>BZ</v>
      </c>
    </row>
    <row r="696" spans="1:5" x14ac:dyDescent="0.25">
      <c r="A696">
        <v>671</v>
      </c>
      <c r="B696" t="str">
        <f>ABC!B701</f>
        <v>FOLDING UMBRELLA PINKWHITE POLKADOT</v>
      </c>
      <c r="C696" t="str">
        <f>ABC!F701</f>
        <v>B</v>
      </c>
      <c r="D696" t="str">
        <f>IFERROR(VLOOKUP(B696,XYZ!A695:O2339,15,FALSE),"Z")</f>
        <v>Z</v>
      </c>
      <c r="E696" t="str">
        <f>_xlfn.CONCAT(Таблица2[[#This Row],[ABC]],Таблица2[[#This Row],[XYZ]])</f>
        <v>BZ</v>
      </c>
    </row>
    <row r="697" spans="1:5" x14ac:dyDescent="0.25">
      <c r="A697">
        <v>672</v>
      </c>
      <c r="B697" t="str">
        <f>ABC!B702</f>
        <v>BEADED CHANDELIER T-LIGHT HOLDER</v>
      </c>
      <c r="C697" t="str">
        <f>ABC!F702</f>
        <v>B</v>
      </c>
      <c r="D697" t="str">
        <f>IFERROR(VLOOKUP(B697,XYZ!A696:O2340,15,FALSE),"Z")</f>
        <v>Z</v>
      </c>
      <c r="E697" t="str">
        <f>_xlfn.CONCAT(Таблица2[[#This Row],[ABC]],Таблица2[[#This Row],[XYZ]])</f>
        <v>BZ</v>
      </c>
    </row>
    <row r="698" spans="1:5" x14ac:dyDescent="0.25">
      <c r="A698">
        <v>673</v>
      </c>
      <c r="B698" t="str">
        <f>ABC!B703</f>
        <v>ADULT APRON APPLE DELIGHT</v>
      </c>
      <c r="C698" t="str">
        <f>ABC!F703</f>
        <v>B</v>
      </c>
      <c r="D698" t="str">
        <f>IFERROR(VLOOKUP(B698,XYZ!A697:O2341,15,FALSE),"Z")</f>
        <v>Z</v>
      </c>
      <c r="E698" t="str">
        <f>_xlfn.CONCAT(Таблица2[[#This Row],[ABC]],Таблица2[[#This Row],[XYZ]])</f>
        <v>BZ</v>
      </c>
    </row>
    <row r="699" spans="1:5" x14ac:dyDescent="0.25">
      <c r="A699">
        <v>674</v>
      </c>
      <c r="B699" t="str">
        <f>ABC!B704</f>
        <v>WOODEN SCHOOL COLOURING SET</v>
      </c>
      <c r="C699" t="str">
        <f>ABC!F704</f>
        <v>B</v>
      </c>
      <c r="D699" t="str">
        <f>IFERROR(VLOOKUP(B699,XYZ!A698:O2342,15,FALSE),"Z")</f>
        <v>Z</v>
      </c>
      <c r="E699" t="str">
        <f>_xlfn.CONCAT(Таблица2[[#This Row],[ABC]],Таблица2[[#This Row],[XYZ]])</f>
        <v>BZ</v>
      </c>
    </row>
    <row r="700" spans="1:5" x14ac:dyDescent="0.25">
      <c r="A700">
        <v>675</v>
      </c>
      <c r="B700" t="str">
        <f>ABC!B705</f>
        <v>REGENCY TEA PLATE PINK</v>
      </c>
      <c r="C700" t="str">
        <f>ABC!F705</f>
        <v>B</v>
      </c>
      <c r="D700" t="str">
        <f>IFERROR(VLOOKUP(B700,XYZ!A699:O2343,15,FALSE),"Z")</f>
        <v>X</v>
      </c>
      <c r="E700" t="str">
        <f>_xlfn.CONCAT(Таблица2[[#This Row],[ABC]],Таблица2[[#This Row],[XYZ]])</f>
        <v>BX</v>
      </c>
    </row>
    <row r="701" spans="1:5" x14ac:dyDescent="0.25">
      <c r="A701">
        <v>676</v>
      </c>
      <c r="B701" t="str">
        <f>ABC!B706</f>
        <v xml:space="preserve">REGENCY TEA PLATE GREEN </v>
      </c>
      <c r="C701" t="str">
        <f>ABC!F706</f>
        <v>B</v>
      </c>
      <c r="D701" t="str">
        <f>IFERROR(VLOOKUP(B701,XYZ!A700:O2344,15,FALSE),"Z")</f>
        <v>X</v>
      </c>
      <c r="E701" t="str">
        <f>_xlfn.CONCAT(Таблица2[[#This Row],[ABC]],Таблица2[[#This Row],[XYZ]])</f>
        <v>BX</v>
      </c>
    </row>
    <row r="702" spans="1:5" x14ac:dyDescent="0.25">
      <c r="A702">
        <v>677</v>
      </c>
      <c r="B702" t="str">
        <f>ABC!B707</f>
        <v xml:space="preserve">SKULL AND CROSSBONES  GARLAND </v>
      </c>
      <c r="C702" t="str">
        <f>ABC!F707</f>
        <v>B</v>
      </c>
      <c r="D702" t="str">
        <f>IFERROR(VLOOKUP(B702,XYZ!A701:O2345,15,FALSE),"Z")</f>
        <v>X</v>
      </c>
      <c r="E702" t="str">
        <f>_xlfn.CONCAT(Таблица2[[#This Row],[ABC]],Таблица2[[#This Row],[XYZ]])</f>
        <v>BX</v>
      </c>
    </row>
    <row r="703" spans="1:5" x14ac:dyDescent="0.25">
      <c r="A703">
        <v>678</v>
      </c>
      <c r="B703" t="str">
        <f>ABC!B708</f>
        <v>DRAWER KNOB CRACKLE GLAZE PINK</v>
      </c>
      <c r="C703" t="str">
        <f>ABC!F708</f>
        <v>B</v>
      </c>
      <c r="D703" t="str">
        <f>IFERROR(VLOOKUP(B703,XYZ!A702:O2346,15,FALSE),"Z")</f>
        <v>Z</v>
      </c>
      <c r="E703" t="str">
        <f>_xlfn.CONCAT(Таблица2[[#This Row],[ABC]],Таблица2[[#This Row],[XYZ]])</f>
        <v>BZ</v>
      </c>
    </row>
    <row r="704" spans="1:5" x14ac:dyDescent="0.25">
      <c r="A704">
        <v>679</v>
      </c>
      <c r="B704" t="str">
        <f>ABC!B709</f>
        <v xml:space="preserve">CHOC TRUFFLE GOLD TRINKET POT </v>
      </c>
      <c r="C704" t="str">
        <f>ABC!F709</f>
        <v>B</v>
      </c>
      <c r="D704" t="str">
        <f>IFERROR(VLOOKUP(B704,XYZ!A703:O2347,15,FALSE),"Z")</f>
        <v>Z</v>
      </c>
      <c r="E704" t="str">
        <f>_xlfn.CONCAT(Таблица2[[#This Row],[ABC]],Таблица2[[#This Row],[XYZ]])</f>
        <v>BZ</v>
      </c>
    </row>
    <row r="705" spans="1:5" x14ac:dyDescent="0.25">
      <c r="A705">
        <v>680</v>
      </c>
      <c r="B705" t="str">
        <f>ABC!B710</f>
        <v xml:space="preserve">6 RIBBONS EMPIRE  </v>
      </c>
      <c r="C705" t="str">
        <f>ABC!F710</f>
        <v>B</v>
      </c>
      <c r="D705" t="str">
        <f>IFERROR(VLOOKUP(B705,XYZ!A704:O2348,15,FALSE),"Z")</f>
        <v>Z</v>
      </c>
      <c r="E705" t="str">
        <f>_xlfn.CONCAT(Таблица2[[#This Row],[ABC]],Таблица2[[#This Row],[XYZ]])</f>
        <v>BZ</v>
      </c>
    </row>
    <row r="706" spans="1:5" x14ac:dyDescent="0.25">
      <c r="A706">
        <v>681</v>
      </c>
      <c r="B706" t="str">
        <f>ABC!B711</f>
        <v xml:space="preserve">RED BABY BUNTING </v>
      </c>
      <c r="C706" t="str">
        <f>ABC!F711</f>
        <v>B</v>
      </c>
      <c r="D706" t="str">
        <f>IFERROR(VLOOKUP(B706,XYZ!A705:O2349,15,FALSE),"Z")</f>
        <v>Z</v>
      </c>
      <c r="E706" t="str">
        <f>_xlfn.CONCAT(Таблица2[[#This Row],[ABC]],Таблица2[[#This Row],[XYZ]])</f>
        <v>BZ</v>
      </c>
    </row>
    <row r="707" spans="1:5" x14ac:dyDescent="0.25">
      <c r="A707">
        <v>682</v>
      </c>
      <c r="B707" t="str">
        <f>ABC!B712</f>
        <v xml:space="preserve">BLUE PARTY BAGS </v>
      </c>
      <c r="C707" t="str">
        <f>ABC!F712</f>
        <v>B</v>
      </c>
      <c r="D707" t="str">
        <f>IFERROR(VLOOKUP(B707,XYZ!A706:O2350,15,FALSE),"Z")</f>
        <v>Z</v>
      </c>
      <c r="E707" t="str">
        <f>_xlfn.CONCAT(Таблица2[[#This Row],[ABC]],Таблица2[[#This Row],[XYZ]])</f>
        <v>BZ</v>
      </c>
    </row>
    <row r="708" spans="1:5" x14ac:dyDescent="0.25">
      <c r="A708">
        <v>683</v>
      </c>
      <c r="B708" t="str">
        <f>ABC!B713</f>
        <v>TOY TIDY PINK POLKADOT</v>
      </c>
      <c r="C708" t="str">
        <f>ABC!F713</f>
        <v>B</v>
      </c>
      <c r="D708" t="str">
        <f>IFERROR(VLOOKUP(B708,XYZ!A707:O2351,15,FALSE),"Z")</f>
        <v>Z</v>
      </c>
      <c r="E708" t="str">
        <f>_xlfn.CONCAT(Таблица2[[#This Row],[ABC]],Таблица2[[#This Row],[XYZ]])</f>
        <v>BZ</v>
      </c>
    </row>
    <row r="709" spans="1:5" x14ac:dyDescent="0.25">
      <c r="A709">
        <v>684</v>
      </c>
      <c r="B709" t="str">
        <f>ABC!B714</f>
        <v xml:space="preserve">TOY TIDY SPACEBOY  </v>
      </c>
      <c r="C709" t="str">
        <f>ABC!F714</f>
        <v>B</v>
      </c>
      <c r="D709" t="str">
        <f>IFERROR(VLOOKUP(B709,XYZ!A708:O2352,15,FALSE),"Z")</f>
        <v>Z</v>
      </c>
      <c r="E709" t="str">
        <f>_xlfn.CONCAT(Таблица2[[#This Row],[ABC]],Таблица2[[#This Row],[XYZ]])</f>
        <v>BZ</v>
      </c>
    </row>
    <row r="710" spans="1:5" x14ac:dyDescent="0.25">
      <c r="A710">
        <v>685</v>
      </c>
      <c r="B710" t="str">
        <f>ABC!B715</f>
        <v>60 CAKE CASES DOLLY GIRL DESIGN</v>
      </c>
      <c r="C710" t="str">
        <f>ABC!F715</f>
        <v>B</v>
      </c>
      <c r="D710" t="str">
        <f>IFERROR(VLOOKUP(B710,XYZ!A709:O2353,15,FALSE),"Z")</f>
        <v>Z</v>
      </c>
      <c r="E710" t="str">
        <f>_xlfn.CONCAT(Таблица2[[#This Row],[ABC]],Таблица2[[#This Row],[XYZ]])</f>
        <v>BZ</v>
      </c>
    </row>
    <row r="711" spans="1:5" x14ac:dyDescent="0.25">
      <c r="A711">
        <v>686</v>
      </c>
      <c r="B711" t="str">
        <f>ABC!B716</f>
        <v>PACK OF 12 SKULL TISSUES</v>
      </c>
      <c r="C711" t="str">
        <f>ABC!F716</f>
        <v>B</v>
      </c>
      <c r="D711" t="str">
        <f>IFERROR(VLOOKUP(B711,XYZ!A710:O2354,15,FALSE),"Z")</f>
        <v>Z</v>
      </c>
      <c r="E711" t="str">
        <f>_xlfn.CONCAT(Таблица2[[#This Row],[ABC]],Таблица2[[#This Row],[XYZ]])</f>
        <v>BZ</v>
      </c>
    </row>
    <row r="712" spans="1:5" x14ac:dyDescent="0.25">
      <c r="A712">
        <v>687</v>
      </c>
      <c r="B712" t="str">
        <f>ABC!B717</f>
        <v xml:space="preserve">SET 12 COLOUR PENCILS DOLLY GIRL </v>
      </c>
      <c r="C712" t="str">
        <f>ABC!F717</f>
        <v>B</v>
      </c>
      <c r="D712" t="str">
        <f>IFERROR(VLOOKUP(B712,XYZ!A711:O2355,15,FALSE),"Z")</f>
        <v>Z</v>
      </c>
      <c r="E712" t="str">
        <f>_xlfn.CONCAT(Таблица2[[#This Row],[ABC]],Таблица2[[#This Row],[XYZ]])</f>
        <v>BZ</v>
      </c>
    </row>
    <row r="713" spans="1:5" x14ac:dyDescent="0.25">
      <c r="A713">
        <v>688</v>
      </c>
      <c r="B713" t="str">
        <f>ABC!B718</f>
        <v>RED RETROSPOT TISSUE BOX</v>
      </c>
      <c r="C713" t="str">
        <f>ABC!F718</f>
        <v>B</v>
      </c>
      <c r="D713" t="str">
        <f>IFERROR(VLOOKUP(B713,XYZ!A712:O2356,15,FALSE),"Z")</f>
        <v>X</v>
      </c>
      <c r="E713" t="str">
        <f>_xlfn.CONCAT(Таблица2[[#This Row],[ABC]],Таблица2[[#This Row],[XYZ]])</f>
        <v>BX</v>
      </c>
    </row>
    <row r="714" spans="1:5" x14ac:dyDescent="0.25">
      <c r="A714">
        <v>689</v>
      </c>
      <c r="B714" t="str">
        <f>ABC!B719</f>
        <v>PINK VINTAGE PAISLEY PICNIC BAG</v>
      </c>
      <c r="C714" t="str">
        <f>ABC!F719</f>
        <v>B</v>
      </c>
      <c r="D714" t="str">
        <f>IFERROR(VLOOKUP(B714,XYZ!A713:O2357,15,FALSE),"Z")</f>
        <v>Y</v>
      </c>
      <c r="E714" t="str">
        <f>_xlfn.CONCAT(Таблица2[[#This Row],[ABC]],Таблица2[[#This Row],[XYZ]])</f>
        <v>BY</v>
      </c>
    </row>
    <row r="715" spans="1:5" x14ac:dyDescent="0.25">
      <c r="A715">
        <v>690</v>
      </c>
      <c r="B715" t="str">
        <f>ABC!B720</f>
        <v>PINK REGENCY TEACUP AND SAUCER</v>
      </c>
      <c r="C715" t="str">
        <f>ABC!F720</f>
        <v>B</v>
      </c>
      <c r="D715" t="str">
        <f>IFERROR(VLOOKUP(B715,XYZ!A714:O2358,15,FALSE),"Z")</f>
        <v>Z</v>
      </c>
      <c r="E715" t="str">
        <f>_xlfn.CONCAT(Таблица2[[#This Row],[ABC]],Таблица2[[#This Row],[XYZ]])</f>
        <v>BZ</v>
      </c>
    </row>
    <row r="716" spans="1:5" x14ac:dyDescent="0.25">
      <c r="A716">
        <v>691</v>
      </c>
      <c r="B716" t="str">
        <f>ABC!B721</f>
        <v>CERAMIC BOWL WITH STRAWBERRY DESIGN</v>
      </c>
      <c r="C716" t="str">
        <f>ABC!F721</f>
        <v>B</v>
      </c>
      <c r="D716" t="str">
        <f>IFERROR(VLOOKUP(B716,XYZ!A715:O2359,15,FALSE),"Z")</f>
        <v>Z</v>
      </c>
      <c r="E716" t="str">
        <f>_xlfn.CONCAT(Таблица2[[#This Row],[ABC]],Таблица2[[#This Row],[XYZ]])</f>
        <v>BZ</v>
      </c>
    </row>
    <row r="717" spans="1:5" x14ac:dyDescent="0.25">
      <c r="A717">
        <v>692</v>
      </c>
      <c r="B717" t="str">
        <f>ABC!B722</f>
        <v>HAIRCLIPS FORTIES FABRIC ASSORTED</v>
      </c>
      <c r="C717" t="str">
        <f>ABC!F722</f>
        <v>B</v>
      </c>
      <c r="D717" t="str">
        <f>IFERROR(VLOOKUP(B717,XYZ!A716:O2360,15,FALSE),"Z")</f>
        <v>Z</v>
      </c>
      <c r="E717" t="str">
        <f>_xlfn.CONCAT(Таблица2[[#This Row],[ABC]],Таблица2[[#This Row],[XYZ]])</f>
        <v>BZ</v>
      </c>
    </row>
    <row r="718" spans="1:5" x14ac:dyDescent="0.25">
      <c r="A718">
        <v>693</v>
      </c>
      <c r="B718" t="str">
        <f>ABC!B723</f>
        <v>SPACEBOY TV DINNER TRAY</v>
      </c>
      <c r="C718" t="str">
        <f>ABC!F723</f>
        <v>B</v>
      </c>
      <c r="D718" t="str">
        <f>IFERROR(VLOOKUP(B718,XYZ!A717:O2361,15,FALSE),"Z")</f>
        <v>Y</v>
      </c>
      <c r="E718" t="str">
        <f>_xlfn.CONCAT(Таблица2[[#This Row],[ABC]],Таблица2[[#This Row],[XYZ]])</f>
        <v>BY</v>
      </c>
    </row>
    <row r="719" spans="1:5" x14ac:dyDescent="0.25">
      <c r="A719">
        <v>694</v>
      </c>
      <c r="B719" t="str">
        <f>ABC!B724</f>
        <v>PARTY INVITES WOODLAND</v>
      </c>
      <c r="C719" t="str">
        <f>ABC!F724</f>
        <v>B</v>
      </c>
      <c r="D719" t="str">
        <f>IFERROR(VLOOKUP(B719,XYZ!A718:O2362,15,FALSE),"Z")</f>
        <v>Y</v>
      </c>
      <c r="E719" t="str">
        <f>_xlfn.CONCAT(Таблица2[[#This Row],[ABC]],Таблица2[[#This Row],[XYZ]])</f>
        <v>BY</v>
      </c>
    </row>
    <row r="720" spans="1:5" x14ac:dyDescent="0.25">
      <c r="A720">
        <v>695</v>
      </c>
      <c r="B720" t="str">
        <f>ABC!B725</f>
        <v>VICTORIAN  METAL POSTCARD SPRING</v>
      </c>
      <c r="C720" t="str">
        <f>ABC!F725</f>
        <v>B</v>
      </c>
      <c r="D720" t="str">
        <f>IFERROR(VLOOKUP(B720,XYZ!A719:O2363,15,FALSE),"Z")</f>
        <v>X</v>
      </c>
      <c r="E720" t="str">
        <f>_xlfn.CONCAT(Таблица2[[#This Row],[ABC]],Таблица2[[#This Row],[XYZ]])</f>
        <v>BX</v>
      </c>
    </row>
    <row r="721" spans="1:5" x14ac:dyDescent="0.25">
      <c r="A721">
        <v>696</v>
      </c>
      <c r="B721" t="str">
        <f>ABC!B726</f>
        <v>PAINTED METAL PEARS ASSORTED</v>
      </c>
      <c r="C721" t="str">
        <f>ABC!F726</f>
        <v>B</v>
      </c>
      <c r="D721" t="str">
        <f>IFERROR(VLOOKUP(B721,XYZ!A720:O2364,15,FALSE),"Z")</f>
        <v>Z</v>
      </c>
      <c r="E721" t="str">
        <f>_xlfn.CONCAT(Таблица2[[#This Row],[ABC]],Таблица2[[#This Row],[XYZ]])</f>
        <v>BZ</v>
      </c>
    </row>
    <row r="722" spans="1:5" x14ac:dyDescent="0.25">
      <c r="A722">
        <v>697</v>
      </c>
      <c r="B722" t="str">
        <f>ABC!B727</f>
        <v>ASSTD DESIGN RACING CAR PEN</v>
      </c>
      <c r="C722" t="str">
        <f>ABC!F727</f>
        <v>B</v>
      </c>
      <c r="D722" t="str">
        <f>IFERROR(VLOOKUP(B722,XYZ!A721:O2365,15,FALSE),"Z")</f>
        <v>Z</v>
      </c>
      <c r="E722" t="str">
        <f>_xlfn.CONCAT(Таблица2[[#This Row],[ABC]],Таблица2[[#This Row],[XYZ]])</f>
        <v>BZ</v>
      </c>
    </row>
    <row r="723" spans="1:5" x14ac:dyDescent="0.25">
      <c r="A723">
        <v>698</v>
      </c>
      <c r="B723" t="str">
        <f>ABC!B728</f>
        <v>TREASURE ISLAND BOOK BOX</v>
      </c>
      <c r="C723" t="str">
        <f>ABC!F728</f>
        <v>B</v>
      </c>
      <c r="D723" t="str">
        <f>IFERROR(VLOOKUP(B723,XYZ!A722:O2366,15,FALSE),"Z")</f>
        <v>Z</v>
      </c>
      <c r="E723" t="str">
        <f>_xlfn.CONCAT(Таблица2[[#This Row],[ABC]],Таблица2[[#This Row],[XYZ]])</f>
        <v>BZ</v>
      </c>
    </row>
    <row r="724" spans="1:5" x14ac:dyDescent="0.25">
      <c r="A724">
        <v>699</v>
      </c>
      <c r="B724" t="str">
        <f>ABC!B729</f>
        <v>SKULLS  DESIGN  COTTON TOTE BAG</v>
      </c>
      <c r="C724" t="str">
        <f>ABC!F729</f>
        <v>B</v>
      </c>
      <c r="D724" t="str">
        <f>IFERROR(VLOOKUP(B724,XYZ!A723:O2367,15,FALSE),"Z")</f>
        <v>Z</v>
      </c>
      <c r="E724" t="str">
        <f>_xlfn.CONCAT(Таблица2[[#This Row],[ABC]],Таблица2[[#This Row],[XYZ]])</f>
        <v>BZ</v>
      </c>
    </row>
    <row r="725" spans="1:5" x14ac:dyDescent="0.25">
      <c r="A725">
        <v>700</v>
      </c>
      <c r="B725" t="str">
        <f>ABC!B730</f>
        <v>SET 10 NIGHT OWL LIGHTS</v>
      </c>
      <c r="C725" t="str">
        <f>ABC!F730</f>
        <v>B</v>
      </c>
      <c r="D725" t="str">
        <f>IFERROR(VLOOKUP(B725,XYZ!A724:O2368,15,FALSE),"Z")</f>
        <v>X</v>
      </c>
      <c r="E725" t="str">
        <f>_xlfn.CONCAT(Таблица2[[#This Row],[ABC]],Таблица2[[#This Row],[XYZ]])</f>
        <v>BX</v>
      </c>
    </row>
    <row r="726" spans="1:5" x14ac:dyDescent="0.25">
      <c r="A726">
        <v>701</v>
      </c>
      <c r="B726" t="str">
        <f>ABC!B731</f>
        <v>PHARMACIE FIRST AID TIN</v>
      </c>
      <c r="C726" t="str">
        <f>ABC!F731</f>
        <v>B</v>
      </c>
      <c r="D726" t="str">
        <f>IFERROR(VLOOKUP(B726,XYZ!A725:O2369,15,FALSE),"Z")</f>
        <v>X</v>
      </c>
      <c r="E726" t="str">
        <f>_xlfn.CONCAT(Таблица2[[#This Row],[ABC]],Таблица2[[#This Row],[XYZ]])</f>
        <v>BX</v>
      </c>
    </row>
    <row r="727" spans="1:5" x14ac:dyDescent="0.25">
      <c r="A727">
        <v>702</v>
      </c>
      <c r="B727" t="str">
        <f>ABC!B732</f>
        <v xml:space="preserve">TOADSTOOL BEDSIDE LIGHT </v>
      </c>
      <c r="C727" t="str">
        <f>ABC!F732</f>
        <v>B</v>
      </c>
      <c r="D727" t="str">
        <f>IFERROR(VLOOKUP(B727,XYZ!A726:O2370,15,FALSE),"Z")</f>
        <v>Z</v>
      </c>
      <c r="E727" t="str">
        <f>_xlfn.CONCAT(Таблица2[[#This Row],[ABC]],Таблица2[[#This Row],[XYZ]])</f>
        <v>BZ</v>
      </c>
    </row>
    <row r="728" spans="1:5" x14ac:dyDescent="0.25">
      <c r="A728">
        <v>703</v>
      </c>
      <c r="B728" t="str">
        <f>ABC!B733</f>
        <v>WOODEN HAPPY BIRTHDAY GARLAND</v>
      </c>
      <c r="C728" t="str">
        <f>ABC!F733</f>
        <v>B</v>
      </c>
      <c r="D728" t="str">
        <f>IFERROR(VLOOKUP(B728,XYZ!A727:O2371,15,FALSE),"Z")</f>
        <v>X</v>
      </c>
      <c r="E728" t="str">
        <f>_xlfn.CONCAT(Таблица2[[#This Row],[ABC]],Таблица2[[#This Row],[XYZ]])</f>
        <v>BX</v>
      </c>
    </row>
    <row r="729" spans="1:5" x14ac:dyDescent="0.25">
      <c r="A729">
        <v>704</v>
      </c>
      <c r="B729" t="str">
        <f>ABC!B734</f>
        <v>RED RETROSPOT OVEN GLOVE DOUBLE</v>
      </c>
      <c r="C729" t="str">
        <f>ABC!F734</f>
        <v>B</v>
      </c>
      <c r="D729" t="str">
        <f>IFERROR(VLOOKUP(B729,XYZ!A728:O2372,15,FALSE),"Z")</f>
        <v>X</v>
      </c>
      <c r="E729" t="str">
        <f>_xlfn.CONCAT(Таблица2[[#This Row],[ABC]],Таблица2[[#This Row],[XYZ]])</f>
        <v>BX</v>
      </c>
    </row>
    <row r="730" spans="1:5" x14ac:dyDescent="0.25">
      <c r="A730">
        <v>705</v>
      </c>
      <c r="B730" t="str">
        <f>ABC!B735</f>
        <v>PAPER CHAIN KIT RETROSPOT</v>
      </c>
      <c r="C730" t="str">
        <f>ABC!F735</f>
        <v>B</v>
      </c>
      <c r="D730" t="str">
        <f>IFERROR(VLOOKUP(B730,XYZ!A729:O2373,15,FALSE),"Z")</f>
        <v>X</v>
      </c>
      <c r="E730" t="str">
        <f>_xlfn.CONCAT(Таблица2[[#This Row],[ABC]],Таблица2[[#This Row],[XYZ]])</f>
        <v>BX</v>
      </c>
    </row>
    <row r="731" spans="1:5" x14ac:dyDescent="0.25">
      <c r="A731">
        <v>706</v>
      </c>
      <c r="B731" t="str">
        <f>ABC!B736</f>
        <v>RED PAPER PARASOL</v>
      </c>
      <c r="C731" t="str">
        <f>ABC!F736</f>
        <v>B</v>
      </c>
      <c r="D731" t="str">
        <f>IFERROR(VLOOKUP(B731,XYZ!A730:O2374,15,FALSE),"Z")</f>
        <v>Z</v>
      </c>
      <c r="E731" t="str">
        <f>_xlfn.CONCAT(Таблица2[[#This Row],[ABC]],Таблица2[[#This Row],[XYZ]])</f>
        <v>BZ</v>
      </c>
    </row>
    <row r="732" spans="1:5" x14ac:dyDescent="0.25">
      <c r="A732">
        <v>707</v>
      </c>
      <c r="B732" t="str">
        <f>ABC!B737</f>
        <v>MEASURING TAPE BABUSHKA BLUE</v>
      </c>
      <c r="C732" t="str">
        <f>ABC!F737</f>
        <v>B</v>
      </c>
      <c r="D732" t="str">
        <f>IFERROR(VLOOKUP(B732,XYZ!A731:O2375,15,FALSE),"Z")</f>
        <v>X</v>
      </c>
      <c r="E732" t="str">
        <f>_xlfn.CONCAT(Таблица2[[#This Row],[ABC]],Таблица2[[#This Row],[XYZ]])</f>
        <v>BX</v>
      </c>
    </row>
    <row r="733" spans="1:5" x14ac:dyDescent="0.25">
      <c r="A733">
        <v>708</v>
      </c>
      <c r="B733" t="str">
        <f>ABC!B738</f>
        <v>FIVE CATS HANGING DECORATION</v>
      </c>
      <c r="C733" t="str">
        <f>ABC!F738</f>
        <v>B</v>
      </c>
      <c r="D733" t="str">
        <f>IFERROR(VLOOKUP(B733,XYZ!A732:O2376,15,FALSE),"Z")</f>
        <v>Z</v>
      </c>
      <c r="E733" t="str">
        <f>_xlfn.CONCAT(Таблица2[[#This Row],[ABC]],Таблица2[[#This Row],[XYZ]])</f>
        <v>BZ</v>
      </c>
    </row>
    <row r="734" spans="1:5" x14ac:dyDescent="0.25">
      <c r="A734">
        <v>709</v>
      </c>
      <c r="B734" t="str">
        <f>ABC!B739</f>
        <v>FELTCRAFT DOLL EMILY</v>
      </c>
      <c r="C734" t="str">
        <f>ABC!F739</f>
        <v>B</v>
      </c>
      <c r="D734" t="str">
        <f>IFERROR(VLOOKUP(B734,XYZ!A733:O2377,15,FALSE),"Z")</f>
        <v>Z</v>
      </c>
      <c r="E734" t="str">
        <f>_xlfn.CONCAT(Таблица2[[#This Row],[ABC]],Таблица2[[#This Row],[XYZ]])</f>
        <v>BZ</v>
      </c>
    </row>
    <row r="735" spans="1:5" x14ac:dyDescent="0.25">
      <c r="A735">
        <v>710</v>
      </c>
      <c r="B735" t="str">
        <f>ABC!B740</f>
        <v>CHARLIE+LOLA PINK HOT WATER BOTTLE</v>
      </c>
      <c r="C735" t="str">
        <f>ABC!F740</f>
        <v>B</v>
      </c>
      <c r="D735" t="str">
        <f>IFERROR(VLOOKUP(B735,XYZ!A734:O2378,15,FALSE),"Z")</f>
        <v>Z</v>
      </c>
      <c r="E735" t="str">
        <f>_xlfn.CONCAT(Таблица2[[#This Row],[ABC]],Таблица2[[#This Row],[XYZ]])</f>
        <v>BZ</v>
      </c>
    </row>
    <row r="736" spans="1:5" x14ac:dyDescent="0.25">
      <c r="A736">
        <v>711</v>
      </c>
      <c r="B736" t="str">
        <f>ABC!B741</f>
        <v>PURPLE ENAMEL FLOWER RING</v>
      </c>
      <c r="C736" t="str">
        <f>ABC!F741</f>
        <v>B</v>
      </c>
      <c r="D736" t="str">
        <f>IFERROR(VLOOKUP(B736,XYZ!A735:O2379,15,FALSE),"Z")</f>
        <v>Z</v>
      </c>
      <c r="E736" t="str">
        <f>_xlfn.CONCAT(Таблица2[[#This Row],[ABC]],Таблица2[[#This Row],[XYZ]])</f>
        <v>BZ</v>
      </c>
    </row>
    <row r="737" spans="1:5" x14ac:dyDescent="0.25">
      <c r="A737">
        <v>712</v>
      </c>
      <c r="B737" t="str">
        <f>ABC!B742</f>
        <v>GREEN ENAMEL FLOWER RING</v>
      </c>
      <c r="C737" t="str">
        <f>ABC!F742</f>
        <v>B</v>
      </c>
      <c r="D737" t="str">
        <f>IFERROR(VLOOKUP(B737,XYZ!A736:O2380,15,FALSE),"Z")</f>
        <v>Z</v>
      </c>
      <c r="E737" t="str">
        <f>_xlfn.CONCAT(Таблица2[[#This Row],[ABC]],Таблица2[[#This Row],[XYZ]])</f>
        <v>BZ</v>
      </c>
    </row>
    <row r="738" spans="1:5" x14ac:dyDescent="0.25">
      <c r="A738">
        <v>713</v>
      </c>
      <c r="B738" t="str">
        <f>ABC!B743</f>
        <v>BLACK CHRISTMAS TREE 60CM</v>
      </c>
      <c r="C738" t="str">
        <f>ABC!F743</f>
        <v>B</v>
      </c>
      <c r="D738" t="str">
        <f>IFERROR(VLOOKUP(B738,XYZ!A737:O2381,15,FALSE),"Z")</f>
        <v>Z</v>
      </c>
      <c r="E738" t="str">
        <f>_xlfn.CONCAT(Таблица2[[#This Row],[ABC]],Таблица2[[#This Row],[XYZ]])</f>
        <v>BZ</v>
      </c>
    </row>
    <row r="739" spans="1:5" x14ac:dyDescent="0.25">
      <c r="A739">
        <v>714</v>
      </c>
      <c r="B739" t="str">
        <f>ABC!B744</f>
        <v>BLACK ENAMEL FLOWER RING</v>
      </c>
      <c r="C739" t="str">
        <f>ABC!F744</f>
        <v>B</v>
      </c>
      <c r="D739" t="str">
        <f>IFERROR(VLOOKUP(B739,XYZ!A738:O2382,15,FALSE),"Z")</f>
        <v>Z</v>
      </c>
      <c r="E739" t="str">
        <f>_xlfn.CONCAT(Таблица2[[#This Row],[ABC]],Таблица2[[#This Row],[XYZ]])</f>
        <v>BZ</v>
      </c>
    </row>
    <row r="740" spans="1:5" x14ac:dyDescent="0.25">
      <c r="A740">
        <v>715</v>
      </c>
      <c r="B740" t="str">
        <f>ABC!B745</f>
        <v>SKULLS PARTY BAG + STICKER SET</v>
      </c>
      <c r="C740" t="str">
        <f>ABC!F745</f>
        <v>B</v>
      </c>
      <c r="D740" t="str">
        <f>IFERROR(VLOOKUP(B740,XYZ!A739:O2383,15,FALSE),"Z")</f>
        <v>Z</v>
      </c>
      <c r="E740" t="str">
        <f>_xlfn.CONCAT(Таблица2[[#This Row],[ABC]],Таблица2[[#This Row],[XYZ]])</f>
        <v>BZ</v>
      </c>
    </row>
    <row r="741" spans="1:5" x14ac:dyDescent="0.25">
      <c r="A741">
        <v>716</v>
      </c>
      <c r="B741" t="str">
        <f>ABC!B746</f>
        <v xml:space="preserve">BROCADE RING PURSE </v>
      </c>
      <c r="C741" t="str">
        <f>ABC!F746</f>
        <v>B</v>
      </c>
      <c r="D741" t="str">
        <f>IFERROR(VLOOKUP(B741,XYZ!A740:O2384,15,FALSE),"Z")</f>
        <v>Z</v>
      </c>
      <c r="E741" t="str">
        <f>_xlfn.CONCAT(Таблица2[[#This Row],[ABC]],Таблица2[[#This Row],[XYZ]])</f>
        <v>BZ</v>
      </c>
    </row>
    <row r="742" spans="1:5" x14ac:dyDescent="0.25">
      <c r="A742">
        <v>717</v>
      </c>
      <c r="B742" t="str">
        <f>ABC!B747</f>
        <v xml:space="preserve">WRAP GREEN PEARS </v>
      </c>
      <c r="C742" t="str">
        <f>ABC!F747</f>
        <v>B</v>
      </c>
      <c r="D742" t="str">
        <f>IFERROR(VLOOKUP(B742,XYZ!A741:O2385,15,FALSE),"Z")</f>
        <v>Z</v>
      </c>
      <c r="E742" t="str">
        <f>_xlfn.CONCAT(Таблица2[[#This Row],[ABC]],Таблица2[[#This Row],[XYZ]])</f>
        <v>BZ</v>
      </c>
    </row>
    <row r="743" spans="1:5" x14ac:dyDescent="0.25">
      <c r="A743">
        <v>718</v>
      </c>
      <c r="B743" t="str">
        <f>ABC!B748</f>
        <v>MONSTERS STENCIL CRAFT</v>
      </c>
      <c r="C743" t="str">
        <f>ABC!F748</f>
        <v>B</v>
      </c>
      <c r="D743" t="str">
        <f>IFERROR(VLOOKUP(B743,XYZ!A742:O2386,15,FALSE),"Z")</f>
        <v>Y</v>
      </c>
      <c r="E743" t="str">
        <f>_xlfn.CONCAT(Таблица2[[#This Row],[ABC]],Таблица2[[#This Row],[XYZ]])</f>
        <v>BY</v>
      </c>
    </row>
    <row r="744" spans="1:5" x14ac:dyDescent="0.25">
      <c r="A744">
        <v>719</v>
      </c>
      <c r="B744" t="str">
        <f>ABC!B749</f>
        <v>HAPPY STENCIL CRAFT</v>
      </c>
      <c r="C744" t="str">
        <f>ABC!F749</f>
        <v>B</v>
      </c>
      <c r="D744" t="str">
        <f>IFERROR(VLOOKUP(B744,XYZ!A743:O2387,15,FALSE),"Z")</f>
        <v>Z</v>
      </c>
      <c r="E744" t="str">
        <f>_xlfn.CONCAT(Таблица2[[#This Row],[ABC]],Таблица2[[#This Row],[XYZ]])</f>
        <v>BZ</v>
      </c>
    </row>
    <row r="745" spans="1:5" x14ac:dyDescent="0.25">
      <c r="A745">
        <v>720</v>
      </c>
      <c r="B745" t="str">
        <f>ABC!B750</f>
        <v xml:space="preserve">SET OF 36 DOILIES SPACEBOY DESIGN </v>
      </c>
      <c r="C745" t="str">
        <f>ABC!F750</f>
        <v>B</v>
      </c>
      <c r="D745" t="str">
        <f>IFERROR(VLOOKUP(B745,XYZ!A744:O2388,15,FALSE),"Z")</f>
        <v>X</v>
      </c>
      <c r="E745" t="str">
        <f>_xlfn.CONCAT(Таблица2[[#This Row],[ABC]],Таблица2[[#This Row],[XYZ]])</f>
        <v>BX</v>
      </c>
    </row>
    <row r="746" spans="1:5" x14ac:dyDescent="0.25">
      <c r="A746">
        <v>721</v>
      </c>
      <c r="B746" t="str">
        <f>ABC!B751</f>
        <v>SET OF 72 SKULL PAPER  DOILIES</v>
      </c>
      <c r="C746" t="str">
        <f>ABC!F751</f>
        <v>B</v>
      </c>
      <c r="D746" t="str">
        <f>IFERROR(VLOOKUP(B746,XYZ!A745:O2389,15,FALSE),"Z")</f>
        <v>Z</v>
      </c>
      <c r="E746" t="str">
        <f>_xlfn.CONCAT(Таблица2[[#This Row],[ABC]],Таблица2[[#This Row],[XYZ]])</f>
        <v>BZ</v>
      </c>
    </row>
    <row r="747" spans="1:5" x14ac:dyDescent="0.25">
      <c r="A747">
        <v>722</v>
      </c>
      <c r="B747" t="str">
        <f>ABC!B752</f>
        <v>DRAWER KNOB CERAMIC BLACK</v>
      </c>
      <c r="C747" t="str">
        <f>ABC!F752</f>
        <v>B</v>
      </c>
      <c r="D747" t="str">
        <f>IFERROR(VLOOKUP(B747,XYZ!A746:O2390,15,FALSE),"Z")</f>
        <v>Z</v>
      </c>
      <c r="E747" t="str">
        <f>_xlfn.CONCAT(Таблица2[[#This Row],[ABC]],Таблица2[[#This Row],[XYZ]])</f>
        <v>BZ</v>
      </c>
    </row>
    <row r="748" spans="1:5" x14ac:dyDescent="0.25">
      <c r="A748">
        <v>723</v>
      </c>
      <c r="B748" t="str">
        <f>ABC!B753</f>
        <v xml:space="preserve">CLASSIC BICYCLE CLIPS </v>
      </c>
      <c r="C748" t="str">
        <f>ABC!F753</f>
        <v>B</v>
      </c>
      <c r="D748" t="str">
        <f>IFERROR(VLOOKUP(B748,XYZ!A747:O2391,15,FALSE),"Z")</f>
        <v>Z</v>
      </c>
      <c r="E748" t="str">
        <f>_xlfn.CONCAT(Таблица2[[#This Row],[ABC]],Таблица2[[#This Row],[XYZ]])</f>
        <v>BZ</v>
      </c>
    </row>
    <row r="749" spans="1:5" x14ac:dyDescent="0.25">
      <c r="A749">
        <v>724</v>
      </c>
      <c r="B749" t="str">
        <f>ABC!B754</f>
        <v>VINTAGE BELLS GARLAND</v>
      </c>
      <c r="C749" t="str">
        <f>ABC!F754</f>
        <v>B</v>
      </c>
      <c r="D749" t="str">
        <f>IFERROR(VLOOKUP(B749,XYZ!A748:O2392,15,FALSE),"Z")</f>
        <v>Z</v>
      </c>
      <c r="E749" t="str">
        <f>_xlfn.CONCAT(Таблица2[[#This Row],[ABC]],Таблица2[[#This Row],[XYZ]])</f>
        <v>BZ</v>
      </c>
    </row>
    <row r="750" spans="1:5" x14ac:dyDescent="0.25">
      <c r="A750">
        <v>725</v>
      </c>
      <c r="B750" t="str">
        <f>ABC!B755</f>
        <v>SET OF 6 RIBBONS COUNTRY STYLE</v>
      </c>
      <c r="C750" t="str">
        <f>ABC!F755</f>
        <v>B</v>
      </c>
      <c r="D750" t="str">
        <f>IFERROR(VLOOKUP(B750,XYZ!A749:O2393,15,FALSE),"Z")</f>
        <v>Z</v>
      </c>
      <c r="E750" t="str">
        <f>_xlfn.CONCAT(Таблица2[[#This Row],[ABC]],Таблица2[[#This Row],[XYZ]])</f>
        <v>BZ</v>
      </c>
    </row>
    <row r="751" spans="1:5" x14ac:dyDescent="0.25">
      <c r="A751">
        <v>726</v>
      </c>
      <c r="B751" t="str">
        <f>ABC!B756</f>
        <v>ZINC WILLIE WINKIE  CANDLE STICK</v>
      </c>
      <c r="C751" t="str">
        <f>ABC!F756</f>
        <v>B</v>
      </c>
      <c r="D751" t="str">
        <f>IFERROR(VLOOKUP(B751,XYZ!A750:O2394,15,FALSE),"Z")</f>
        <v>Z</v>
      </c>
      <c r="E751" t="str">
        <f>_xlfn.CONCAT(Таблица2[[#This Row],[ABC]],Таблица2[[#This Row],[XYZ]])</f>
        <v>BZ</v>
      </c>
    </row>
    <row r="752" spans="1:5" x14ac:dyDescent="0.25">
      <c r="A752">
        <v>727</v>
      </c>
      <c r="B752" t="str">
        <f>ABC!B757</f>
        <v>RETRO PLASTIC ELEPHANT TRAY</v>
      </c>
      <c r="C752" t="str">
        <f>ABC!F757</f>
        <v>B</v>
      </c>
      <c r="D752" t="str">
        <f>IFERROR(VLOOKUP(B752,XYZ!A751:O2395,15,FALSE),"Z")</f>
        <v>Z</v>
      </c>
      <c r="E752" t="str">
        <f>_xlfn.CONCAT(Таблица2[[#This Row],[ABC]],Таблица2[[#This Row],[XYZ]])</f>
        <v>BZ</v>
      </c>
    </row>
    <row r="753" spans="1:5" x14ac:dyDescent="0.25">
      <c r="A753">
        <v>728</v>
      </c>
      <c r="B753" t="str">
        <f>ABC!B758</f>
        <v>RED RETROSPOT PUDDING BOWL</v>
      </c>
      <c r="C753" t="str">
        <f>ABC!F758</f>
        <v>B</v>
      </c>
      <c r="D753" t="str">
        <f>IFERROR(VLOOKUP(B753,XYZ!A752:O2396,15,FALSE),"Z")</f>
        <v>Z</v>
      </c>
      <c r="E753" t="str">
        <f>_xlfn.CONCAT(Таблица2[[#This Row],[ABC]],Таблица2[[#This Row],[XYZ]])</f>
        <v>BZ</v>
      </c>
    </row>
    <row r="754" spans="1:5" x14ac:dyDescent="0.25">
      <c r="A754">
        <v>729</v>
      </c>
      <c r="B754" t="str">
        <f>ABC!B759</f>
        <v xml:space="preserve">ORGANISER WOOD ANTIQUE WHITE </v>
      </c>
      <c r="C754" t="str">
        <f>ABC!F759</f>
        <v>B</v>
      </c>
      <c r="D754" t="str">
        <f>IFERROR(VLOOKUP(B754,XYZ!A753:O2397,15,FALSE),"Z")</f>
        <v>Z</v>
      </c>
      <c r="E754" t="str">
        <f>_xlfn.CONCAT(Таблица2[[#This Row],[ABC]],Таблица2[[#This Row],[XYZ]])</f>
        <v>BZ</v>
      </c>
    </row>
    <row r="755" spans="1:5" x14ac:dyDescent="0.25">
      <c r="A755">
        <v>730</v>
      </c>
      <c r="B755" t="str">
        <f>ABC!B760</f>
        <v>FRIDGE MAGNETS US DINER ASSORTED</v>
      </c>
      <c r="C755" t="str">
        <f>ABC!F760</f>
        <v>B</v>
      </c>
      <c r="D755" t="str">
        <f>IFERROR(VLOOKUP(B755,XYZ!A754:O2398,15,FALSE),"Z")</f>
        <v>Z</v>
      </c>
      <c r="E755" t="str">
        <f>_xlfn.CONCAT(Таблица2[[#This Row],[ABC]],Таблица2[[#This Row],[XYZ]])</f>
        <v>BZ</v>
      </c>
    </row>
    <row r="756" spans="1:5" x14ac:dyDescent="0.25">
      <c r="A756">
        <v>731</v>
      </c>
      <c r="B756" t="str">
        <f>ABC!B761</f>
        <v>LARGE CHINESE STYLE SCISSOR</v>
      </c>
      <c r="C756" t="str">
        <f>ABC!F761</f>
        <v>B</v>
      </c>
      <c r="D756" t="str">
        <f>IFERROR(VLOOKUP(B756,XYZ!A755:O2399,15,FALSE),"Z")</f>
        <v>Z</v>
      </c>
      <c r="E756" t="str">
        <f>_xlfn.CONCAT(Таблица2[[#This Row],[ABC]],Таблица2[[#This Row],[XYZ]])</f>
        <v>BZ</v>
      </c>
    </row>
    <row r="757" spans="1:5" x14ac:dyDescent="0.25">
      <c r="A757">
        <v>732</v>
      </c>
      <c r="B757" t="str">
        <f>ABC!B762</f>
        <v>CLASSIC METAL BIRDCAGE PLANT HOLDER</v>
      </c>
      <c r="C757" t="str">
        <f>ABC!F762</f>
        <v>B</v>
      </c>
      <c r="D757" t="str">
        <f>IFERROR(VLOOKUP(B757,XYZ!A756:O2400,15,FALSE),"Z")</f>
        <v>Z</v>
      </c>
      <c r="E757" t="str">
        <f>_xlfn.CONCAT(Таблица2[[#This Row],[ABC]],Таблица2[[#This Row],[XYZ]])</f>
        <v>BZ</v>
      </c>
    </row>
    <row r="758" spans="1:5" x14ac:dyDescent="0.25">
      <c r="A758">
        <v>733</v>
      </c>
      <c r="B758" t="str">
        <f>ABC!B763</f>
        <v>ASSORTED EASTER GIFT TAGS</v>
      </c>
      <c r="C758" t="str">
        <f>ABC!F763</f>
        <v>B</v>
      </c>
      <c r="D758" t="str">
        <f>IFERROR(VLOOKUP(B758,XYZ!A757:O2401,15,FALSE),"Z")</f>
        <v>Z</v>
      </c>
      <c r="E758" t="str">
        <f>_xlfn.CONCAT(Таблица2[[#This Row],[ABC]],Таблица2[[#This Row],[XYZ]])</f>
        <v>BZ</v>
      </c>
    </row>
    <row r="759" spans="1:5" x14ac:dyDescent="0.25">
      <c r="A759">
        <v>734</v>
      </c>
      <c r="B759" t="str">
        <f>ABC!B764</f>
        <v>3 STRIPEY MICE FELTCRAFT</v>
      </c>
      <c r="C759" t="str">
        <f>ABC!F764</f>
        <v>B</v>
      </c>
      <c r="D759" t="str">
        <f>IFERROR(VLOOKUP(B759,XYZ!A758:O2402,15,FALSE),"Z")</f>
        <v>Z</v>
      </c>
      <c r="E759" t="str">
        <f>_xlfn.CONCAT(Таблица2[[#This Row],[ABC]],Таблица2[[#This Row],[XYZ]])</f>
        <v>BZ</v>
      </c>
    </row>
    <row r="760" spans="1:5" x14ac:dyDescent="0.25">
      <c r="A760">
        <v>735</v>
      </c>
      <c r="B760" t="str">
        <f>ABC!B765</f>
        <v>SET/6 PINK  BUTTERFLY T-LIGHTS</v>
      </c>
      <c r="C760" t="str">
        <f>ABC!F765</f>
        <v>B</v>
      </c>
      <c r="D760" t="str">
        <f>IFERROR(VLOOKUP(B760,XYZ!A759:O2403,15,FALSE),"Z")</f>
        <v>Z</v>
      </c>
      <c r="E760" t="str">
        <f>_xlfn.CONCAT(Таблица2[[#This Row],[ABC]],Таблица2[[#This Row],[XYZ]])</f>
        <v>BZ</v>
      </c>
    </row>
    <row r="761" spans="1:5" x14ac:dyDescent="0.25">
      <c r="A761">
        <v>736</v>
      </c>
      <c r="B761" t="str">
        <f>ABC!B766</f>
        <v>SET/6 TURQUOISE BUTTERFLY T-LIGHTS</v>
      </c>
      <c r="C761" t="str">
        <f>ABC!F766</f>
        <v>B</v>
      </c>
      <c r="D761" t="str">
        <f>IFERROR(VLOOKUP(B761,XYZ!A760:O2404,15,FALSE),"Z")</f>
        <v>Z</v>
      </c>
      <c r="E761" t="str">
        <f>_xlfn.CONCAT(Таблица2[[#This Row],[ABC]],Таблица2[[#This Row],[XYZ]])</f>
        <v>BZ</v>
      </c>
    </row>
    <row r="762" spans="1:5" x14ac:dyDescent="0.25">
      <c r="A762">
        <v>737</v>
      </c>
      <c r="B762" t="str">
        <f>ABC!B767</f>
        <v>I'M ON HOLIDAY METAL SIGN</v>
      </c>
      <c r="C762" t="str">
        <f>ABC!F767</f>
        <v>B</v>
      </c>
      <c r="D762" t="str">
        <f>IFERROR(VLOOKUP(B762,XYZ!A761:O2405,15,FALSE),"Z")</f>
        <v>Z</v>
      </c>
      <c r="E762" t="str">
        <f>_xlfn.CONCAT(Таблица2[[#This Row],[ABC]],Таблица2[[#This Row],[XYZ]])</f>
        <v>BZ</v>
      </c>
    </row>
    <row r="763" spans="1:5" x14ac:dyDescent="0.25">
      <c r="A763">
        <v>738</v>
      </c>
      <c r="B763" t="str">
        <f>ABC!B768</f>
        <v>3 TRADITIONAl BISCUIT CUTTERS  SET</v>
      </c>
      <c r="C763" t="str">
        <f>ABC!F768</f>
        <v>B</v>
      </c>
      <c r="D763" t="str">
        <f>IFERROR(VLOOKUP(B763,XYZ!A762:O2406,15,FALSE),"Z")</f>
        <v>Z</v>
      </c>
      <c r="E763" t="str">
        <f>_xlfn.CONCAT(Таблица2[[#This Row],[ABC]],Таблица2[[#This Row],[XYZ]])</f>
        <v>BZ</v>
      </c>
    </row>
    <row r="764" spans="1:5" x14ac:dyDescent="0.25">
      <c r="A764">
        <v>739</v>
      </c>
      <c r="B764" t="str">
        <f>ABC!B769</f>
        <v>SET 12 KIDS COLOUR  CHALK STICKS</v>
      </c>
      <c r="C764" t="str">
        <f>ABC!F769</f>
        <v>B</v>
      </c>
      <c r="D764" t="str">
        <f>IFERROR(VLOOKUP(B764,XYZ!A763:O2407,15,FALSE),"Z")</f>
        <v>X</v>
      </c>
      <c r="E764" t="str">
        <f>_xlfn.CONCAT(Таблица2[[#This Row],[ABC]],Таблица2[[#This Row],[XYZ]])</f>
        <v>BX</v>
      </c>
    </row>
    <row r="765" spans="1:5" x14ac:dyDescent="0.25">
      <c r="A765">
        <v>740</v>
      </c>
      <c r="B765" t="str">
        <f>ABC!B770</f>
        <v xml:space="preserve">MAGIC DRAWING SLATE CIRCUS PARADE  </v>
      </c>
      <c r="C765" t="str">
        <f>ABC!F770</f>
        <v>B</v>
      </c>
      <c r="D765" t="str">
        <f>IFERROR(VLOOKUP(B765,XYZ!A764:O2408,15,FALSE),"Z")</f>
        <v>Z</v>
      </c>
      <c r="E765" t="str">
        <f>_xlfn.CONCAT(Таблица2[[#This Row],[ABC]],Таблица2[[#This Row],[XYZ]])</f>
        <v>BZ</v>
      </c>
    </row>
    <row r="766" spans="1:5" x14ac:dyDescent="0.25">
      <c r="A766">
        <v>741</v>
      </c>
      <c r="B766" t="str">
        <f>ABC!B771</f>
        <v xml:space="preserve">COWBOYS AND INDIANS BIRTHDAY CARD </v>
      </c>
      <c r="C766" t="str">
        <f>ABC!F771</f>
        <v>B</v>
      </c>
      <c r="D766" t="str">
        <f>IFERROR(VLOOKUP(B766,XYZ!A765:O2409,15,FALSE),"Z")</f>
        <v>Z</v>
      </c>
      <c r="E766" t="str">
        <f>_xlfn.CONCAT(Таблица2[[#This Row],[ABC]],Таблица2[[#This Row],[XYZ]])</f>
        <v>BZ</v>
      </c>
    </row>
    <row r="767" spans="1:5" x14ac:dyDescent="0.25">
      <c r="A767">
        <v>742</v>
      </c>
      <c r="B767" t="str">
        <f>ABC!B772</f>
        <v xml:space="preserve">LARGE APOTHECARY MEASURING JAR </v>
      </c>
      <c r="C767" t="str">
        <f>ABC!F772</f>
        <v>B</v>
      </c>
      <c r="D767" t="str">
        <f>IFERROR(VLOOKUP(B767,XYZ!A766:O2410,15,FALSE),"Z")</f>
        <v>Z</v>
      </c>
      <c r="E767" t="str">
        <f>_xlfn.CONCAT(Таблица2[[#This Row],[ABC]],Таблица2[[#This Row],[XYZ]])</f>
        <v>BZ</v>
      </c>
    </row>
    <row r="768" spans="1:5" x14ac:dyDescent="0.25">
      <c r="A768">
        <v>743</v>
      </c>
      <c r="B768" t="str">
        <f>ABC!B773</f>
        <v>HOME SWEET HOME KEY HOLDER</v>
      </c>
      <c r="C768" t="str">
        <f>ABC!F773</f>
        <v>B</v>
      </c>
      <c r="D768" t="str">
        <f>IFERROR(VLOOKUP(B768,XYZ!A767:O2411,15,FALSE),"Z")</f>
        <v>Z</v>
      </c>
      <c r="E768" t="str">
        <f>_xlfn.CONCAT(Таблица2[[#This Row],[ABC]],Таблица2[[#This Row],[XYZ]])</f>
        <v>BZ</v>
      </c>
    </row>
    <row r="769" spans="1:5" x14ac:dyDescent="0.25">
      <c r="A769">
        <v>744</v>
      </c>
      <c r="B769" t="str">
        <f>ABC!B774</f>
        <v>APPLE BATH SPONGE</v>
      </c>
      <c r="C769" t="str">
        <f>ABC!F774</f>
        <v>B</v>
      </c>
      <c r="D769" t="str">
        <f>IFERROR(VLOOKUP(B769,XYZ!A768:O2412,15,FALSE),"Z")</f>
        <v>Z</v>
      </c>
      <c r="E769" t="str">
        <f>_xlfn.CONCAT(Таблица2[[#This Row],[ABC]],Таблица2[[#This Row],[XYZ]])</f>
        <v>BZ</v>
      </c>
    </row>
    <row r="770" spans="1:5" x14ac:dyDescent="0.25">
      <c r="A770">
        <v>745</v>
      </c>
      <c r="B770" t="str">
        <f>ABC!B775</f>
        <v xml:space="preserve">BRIGHT BLUES RIBBONS </v>
      </c>
      <c r="C770" t="str">
        <f>ABC!F775</f>
        <v>B</v>
      </c>
      <c r="D770" t="str">
        <f>IFERROR(VLOOKUP(B770,XYZ!A769:O2413,15,FALSE),"Z")</f>
        <v>Z</v>
      </c>
      <c r="E770" t="str">
        <f>_xlfn.CONCAT(Таблица2[[#This Row],[ABC]],Таблица2[[#This Row],[XYZ]])</f>
        <v>BZ</v>
      </c>
    </row>
    <row r="771" spans="1:5" x14ac:dyDescent="0.25">
      <c r="A771">
        <v>746</v>
      </c>
      <c r="B771" t="str">
        <f>ABC!B776</f>
        <v xml:space="preserve">SET OF 6 NATIVITY MAGNETS </v>
      </c>
      <c r="C771" t="str">
        <f>ABC!F776</f>
        <v>B</v>
      </c>
      <c r="D771" t="str">
        <f>IFERROR(VLOOKUP(B771,XYZ!A770:O2414,15,FALSE),"Z")</f>
        <v>X</v>
      </c>
      <c r="E771" t="str">
        <f>_xlfn.CONCAT(Таблица2[[#This Row],[ABC]],Таблица2[[#This Row],[XYZ]])</f>
        <v>BX</v>
      </c>
    </row>
    <row r="772" spans="1:5" x14ac:dyDescent="0.25">
      <c r="A772">
        <v>747</v>
      </c>
      <c r="B772" t="str">
        <f>ABC!B777</f>
        <v xml:space="preserve">EMBROIDERED RIBBON REEL DAISY </v>
      </c>
      <c r="C772" t="str">
        <f>ABC!F777</f>
        <v>B</v>
      </c>
      <c r="D772" t="str">
        <f>IFERROR(VLOOKUP(B772,XYZ!A771:O2415,15,FALSE),"Z")</f>
        <v>Z</v>
      </c>
      <c r="E772" t="str">
        <f>_xlfn.CONCAT(Таблица2[[#This Row],[ABC]],Таблица2[[#This Row],[XYZ]])</f>
        <v>BZ</v>
      </c>
    </row>
    <row r="773" spans="1:5" x14ac:dyDescent="0.25">
      <c r="A773">
        <v>748</v>
      </c>
      <c r="B773" t="str">
        <f>ABC!B778</f>
        <v>DOLLY GIRL MINI BACKPACK</v>
      </c>
      <c r="C773" t="str">
        <f>ABC!F778</f>
        <v>B</v>
      </c>
      <c r="D773" t="str">
        <f>IFERROR(VLOOKUP(B773,XYZ!A772:O2416,15,FALSE),"Z")</f>
        <v>Z</v>
      </c>
      <c r="E773" t="str">
        <f>_xlfn.CONCAT(Таблица2[[#This Row],[ABC]],Таблица2[[#This Row],[XYZ]])</f>
        <v>BZ</v>
      </c>
    </row>
    <row r="774" spans="1:5" x14ac:dyDescent="0.25">
      <c r="A774">
        <v>749</v>
      </c>
      <c r="B774" t="str">
        <f>ABC!B779</f>
        <v>TRADITIONAL WOODEN SKIPPING ROPE</v>
      </c>
      <c r="C774" t="str">
        <f>ABC!F779</f>
        <v>B</v>
      </c>
      <c r="D774" t="str">
        <f>IFERROR(VLOOKUP(B774,XYZ!A773:O2417,15,FALSE),"Z")</f>
        <v>X</v>
      </c>
      <c r="E774" t="str">
        <f>_xlfn.CONCAT(Таблица2[[#This Row],[ABC]],Таблица2[[#This Row],[XYZ]])</f>
        <v>BX</v>
      </c>
    </row>
    <row r="775" spans="1:5" x14ac:dyDescent="0.25">
      <c r="A775">
        <v>750</v>
      </c>
      <c r="B775" t="str">
        <f>ABC!B780</f>
        <v xml:space="preserve">RIBBON REEL HEARTS DESIGN </v>
      </c>
      <c r="C775" t="str">
        <f>ABC!F780</f>
        <v>B</v>
      </c>
      <c r="D775" t="str">
        <f>IFERROR(VLOOKUP(B775,XYZ!A774:O2418,15,FALSE),"Z")</f>
        <v>Z</v>
      </c>
      <c r="E775" t="str">
        <f>_xlfn.CONCAT(Таблица2[[#This Row],[ABC]],Таблица2[[#This Row],[XYZ]])</f>
        <v>BZ</v>
      </c>
    </row>
    <row r="776" spans="1:5" x14ac:dyDescent="0.25">
      <c r="A776">
        <v>751</v>
      </c>
      <c r="B776" t="str">
        <f>ABC!B781</f>
        <v xml:space="preserve">LUNCH BAG SUKI  DESIGN </v>
      </c>
      <c r="C776" t="str">
        <f>ABC!F781</f>
        <v>B</v>
      </c>
      <c r="D776" t="str">
        <f>IFERROR(VLOOKUP(B776,XYZ!A775:O2419,15,FALSE),"Z")</f>
        <v>Z</v>
      </c>
      <c r="E776" t="str">
        <f>_xlfn.CONCAT(Таблица2[[#This Row],[ABC]],Таблица2[[#This Row],[XYZ]])</f>
        <v>BZ</v>
      </c>
    </row>
    <row r="777" spans="1:5" x14ac:dyDescent="0.25">
      <c r="A777">
        <v>752</v>
      </c>
      <c r="B777" t="str">
        <f>ABC!B782</f>
        <v>DRAWER KNOB CRACKLE GLAZE IVORY</v>
      </c>
      <c r="C777" t="str">
        <f>ABC!F782</f>
        <v>B</v>
      </c>
      <c r="D777" t="str">
        <f>IFERROR(VLOOKUP(B777,XYZ!A776:O2420,15,FALSE),"Z")</f>
        <v>Z</v>
      </c>
      <c r="E777" t="str">
        <f>_xlfn.CONCAT(Таблица2[[#This Row],[ABC]],Таблица2[[#This Row],[XYZ]])</f>
        <v>BZ</v>
      </c>
    </row>
    <row r="778" spans="1:5" x14ac:dyDescent="0.25">
      <c r="A778">
        <v>753</v>
      </c>
      <c r="B778" t="str">
        <f>ABC!B783</f>
        <v>EASTER TIN BUNNY BOUQUET</v>
      </c>
      <c r="C778" t="str">
        <f>ABC!F783</f>
        <v>B</v>
      </c>
      <c r="D778" t="str">
        <f>IFERROR(VLOOKUP(B778,XYZ!A777:O2421,15,FALSE),"Z")</f>
        <v>Z</v>
      </c>
      <c r="E778" t="str">
        <f>_xlfn.CONCAT(Таблица2[[#This Row],[ABC]],Таблица2[[#This Row],[XYZ]])</f>
        <v>BZ</v>
      </c>
    </row>
    <row r="779" spans="1:5" x14ac:dyDescent="0.25">
      <c r="A779">
        <v>754</v>
      </c>
      <c r="B779" t="str">
        <f>ABC!B784</f>
        <v>MAGNETS PACK OF 4 CHILDHOOD MEMORY</v>
      </c>
      <c r="C779" t="str">
        <f>ABC!F784</f>
        <v>B</v>
      </c>
      <c r="D779" t="str">
        <f>IFERROR(VLOOKUP(B779,XYZ!A778:O2422,15,FALSE),"Z")</f>
        <v>Z</v>
      </c>
      <c r="E779" t="str">
        <f>_xlfn.CONCAT(Таблица2[[#This Row],[ABC]],Таблица2[[#This Row],[XYZ]])</f>
        <v>BZ</v>
      </c>
    </row>
    <row r="780" spans="1:5" x14ac:dyDescent="0.25">
      <c r="A780">
        <v>755</v>
      </c>
      <c r="B780" t="str">
        <f>ABC!B785</f>
        <v xml:space="preserve">EMERGENCY FIRST AID TIN </v>
      </c>
      <c r="C780" t="str">
        <f>ABC!F785</f>
        <v>B</v>
      </c>
      <c r="D780" t="str">
        <f>IFERROR(VLOOKUP(B780,XYZ!A779:O2423,15,FALSE),"Z")</f>
        <v>Z</v>
      </c>
      <c r="E780" t="str">
        <f>_xlfn.CONCAT(Таблица2[[#This Row],[ABC]],Таблица2[[#This Row],[XYZ]])</f>
        <v>BZ</v>
      </c>
    </row>
    <row r="781" spans="1:5" x14ac:dyDescent="0.25">
      <c r="A781">
        <v>756</v>
      </c>
      <c r="B781" t="str">
        <f>ABC!B786</f>
        <v xml:space="preserve">DOORMAT HOME SWEET HOME BLUE </v>
      </c>
      <c r="C781" t="str">
        <f>ABC!F786</f>
        <v>B</v>
      </c>
      <c r="D781" t="str">
        <f>IFERROR(VLOOKUP(B781,XYZ!A780:O2424,15,FALSE),"Z")</f>
        <v>Z</v>
      </c>
      <c r="E781" t="str">
        <f>_xlfn.CONCAT(Таблица2[[#This Row],[ABC]],Таблица2[[#This Row],[XYZ]])</f>
        <v>BZ</v>
      </c>
    </row>
    <row r="782" spans="1:5" x14ac:dyDescent="0.25">
      <c r="A782">
        <v>757</v>
      </c>
      <c r="B782" t="str">
        <f>ABC!B787</f>
        <v>ROUND CAKE TIN VINTAGE RED</v>
      </c>
      <c r="C782" t="str">
        <f>ABC!F787</f>
        <v>C</v>
      </c>
      <c r="D782" t="str">
        <f>IFERROR(VLOOKUP(B782,XYZ!A781:O2425,15,FALSE),"Z")</f>
        <v>Z</v>
      </c>
      <c r="E782" t="str">
        <f>_xlfn.CONCAT(Таблица2[[#This Row],[ABC]],Таблица2[[#This Row],[XYZ]])</f>
        <v>CZ</v>
      </c>
    </row>
    <row r="783" spans="1:5" x14ac:dyDescent="0.25">
      <c r="A783">
        <v>758</v>
      </c>
      <c r="B783" t="str">
        <f>ABC!B788</f>
        <v xml:space="preserve">DOORMAT BLACK FLOCK </v>
      </c>
      <c r="C783" t="str">
        <f>ABC!F788</f>
        <v>C</v>
      </c>
      <c r="D783" t="str">
        <f>IFERROR(VLOOKUP(B783,XYZ!A782:O2426,15,FALSE),"Z")</f>
        <v>Z</v>
      </c>
      <c r="E783" t="str">
        <f>_xlfn.CONCAT(Таблица2[[#This Row],[ABC]],Таблица2[[#This Row],[XYZ]])</f>
        <v>CZ</v>
      </c>
    </row>
    <row r="784" spans="1:5" x14ac:dyDescent="0.25">
      <c r="A784">
        <v>759</v>
      </c>
      <c r="B784" t="str">
        <f>ABC!B789</f>
        <v>BOHEMIAN COLLAGE STATIONERY SET</v>
      </c>
      <c r="C784" t="str">
        <f>ABC!F789</f>
        <v>C</v>
      </c>
      <c r="D784" t="str">
        <f>IFERROR(VLOOKUP(B784,XYZ!A783:O2427,15,FALSE),"Z")</f>
        <v>Z</v>
      </c>
      <c r="E784" t="str">
        <f>_xlfn.CONCAT(Таблица2[[#This Row],[ABC]],Таблица2[[#This Row],[XYZ]])</f>
        <v>CZ</v>
      </c>
    </row>
    <row r="785" spans="1:5" x14ac:dyDescent="0.25">
      <c r="A785">
        <v>760</v>
      </c>
      <c r="B785" t="str">
        <f>ABC!B790</f>
        <v>PICNIC BASKET WICKER SMALL</v>
      </c>
      <c r="C785" t="str">
        <f>ABC!F790</f>
        <v>C</v>
      </c>
      <c r="D785" t="str">
        <f>IFERROR(VLOOKUP(B785,XYZ!A784:O2428,15,FALSE),"Z")</f>
        <v>X</v>
      </c>
      <c r="E785" t="str">
        <f>_xlfn.CONCAT(Таблица2[[#This Row],[ABC]],Таблица2[[#This Row],[XYZ]])</f>
        <v>CX</v>
      </c>
    </row>
    <row r="786" spans="1:5" x14ac:dyDescent="0.25">
      <c r="A786">
        <v>761</v>
      </c>
      <c r="B786" t="str">
        <f>ABC!B791</f>
        <v>REGENCY TEA SPOON</v>
      </c>
      <c r="C786" t="str">
        <f>ABC!F791</f>
        <v>C</v>
      </c>
      <c r="D786" t="str">
        <f>IFERROR(VLOOKUP(B786,XYZ!A785:O2429,15,FALSE),"Z")</f>
        <v>Z</v>
      </c>
      <c r="E786" t="str">
        <f>_xlfn.CONCAT(Таблица2[[#This Row],[ABC]],Таблица2[[#This Row],[XYZ]])</f>
        <v>CZ</v>
      </c>
    </row>
    <row r="787" spans="1:5" x14ac:dyDescent="0.25">
      <c r="A787">
        <v>762</v>
      </c>
      <c r="B787" t="str">
        <f>ABC!B792</f>
        <v>60 TEATIME FAIRY CAKE CASES</v>
      </c>
      <c r="C787" t="str">
        <f>ABC!F792</f>
        <v>C</v>
      </c>
      <c r="D787" t="str">
        <f>IFERROR(VLOOKUP(B787,XYZ!A786:O2430,15,FALSE),"Z")</f>
        <v>Z</v>
      </c>
      <c r="E787" t="str">
        <f>_xlfn.CONCAT(Таблица2[[#This Row],[ABC]],Таблица2[[#This Row],[XYZ]])</f>
        <v>CZ</v>
      </c>
    </row>
    <row r="788" spans="1:5" x14ac:dyDescent="0.25">
      <c r="A788">
        <v>763</v>
      </c>
      <c r="B788" t="str">
        <f>ABC!B793</f>
        <v>ANTIQUE GLASS DRESSING TABLE POT</v>
      </c>
      <c r="C788" t="str">
        <f>ABC!F793</f>
        <v>C</v>
      </c>
      <c r="D788" t="str">
        <f>IFERROR(VLOOKUP(B788,XYZ!A787:O2431,15,FALSE),"Z")</f>
        <v>Z</v>
      </c>
      <c r="E788" t="str">
        <f>_xlfn.CONCAT(Таблица2[[#This Row],[ABC]],Таблица2[[#This Row],[XYZ]])</f>
        <v>CZ</v>
      </c>
    </row>
    <row r="789" spans="1:5" x14ac:dyDescent="0.25">
      <c r="A789">
        <v>764</v>
      </c>
      <c r="B789" t="str">
        <f>ABC!B794</f>
        <v>SET OF 12  VINTAGE POSTCARD SET</v>
      </c>
      <c r="C789" t="str">
        <f>ABC!F794</f>
        <v>C</v>
      </c>
      <c r="D789" t="str">
        <f>IFERROR(VLOOKUP(B789,XYZ!A788:O2432,15,FALSE),"Z")</f>
        <v>Z</v>
      </c>
      <c r="E789" t="str">
        <f>_xlfn.CONCAT(Таблица2[[#This Row],[ABC]],Таблица2[[#This Row],[XYZ]])</f>
        <v>CZ</v>
      </c>
    </row>
    <row r="790" spans="1:5" x14ac:dyDescent="0.25">
      <c r="A790">
        <v>765</v>
      </c>
      <c r="B790" t="str">
        <f>ABC!B795</f>
        <v xml:space="preserve">SET 12 COLOUR PENCILS SPACEBOY </v>
      </c>
      <c r="C790" t="str">
        <f>ABC!F795</f>
        <v>C</v>
      </c>
      <c r="D790" t="str">
        <f>IFERROR(VLOOKUP(B790,XYZ!A789:O2433,15,FALSE),"Z")</f>
        <v>Z</v>
      </c>
      <c r="E790" t="str">
        <f>_xlfn.CONCAT(Таблица2[[#This Row],[ABC]],Таблица2[[#This Row],[XYZ]])</f>
        <v>CZ</v>
      </c>
    </row>
    <row r="791" spans="1:5" x14ac:dyDescent="0.25">
      <c r="A791">
        <v>766</v>
      </c>
      <c r="B791" t="str">
        <f>ABC!B796</f>
        <v>PACK OF 12 VINTAGE CHRISTMAS TISSUE</v>
      </c>
      <c r="C791" t="str">
        <f>ABC!F796</f>
        <v>C</v>
      </c>
      <c r="D791" t="str">
        <f>IFERROR(VLOOKUP(B791,XYZ!A790:O2434,15,FALSE),"Z")</f>
        <v>Z</v>
      </c>
      <c r="E791" t="str">
        <f>_xlfn.CONCAT(Таблица2[[#This Row],[ABC]],Таблица2[[#This Row],[XYZ]])</f>
        <v>CZ</v>
      </c>
    </row>
    <row r="792" spans="1:5" x14ac:dyDescent="0.25">
      <c r="A792">
        <v>767</v>
      </c>
      <c r="B792" t="str">
        <f>ABC!B797</f>
        <v>FAIRY TALE COTTAGE NIGHT LIGHT</v>
      </c>
      <c r="C792" t="str">
        <f>ABC!F797</f>
        <v>C</v>
      </c>
      <c r="D792" t="str">
        <f>IFERROR(VLOOKUP(B792,XYZ!A791:O2435,15,FALSE),"Z")</f>
        <v>Z</v>
      </c>
      <c r="E792" t="str">
        <f>_xlfn.CONCAT(Таблица2[[#This Row],[ABC]],Таблица2[[#This Row],[XYZ]])</f>
        <v>CZ</v>
      </c>
    </row>
    <row r="793" spans="1:5" x14ac:dyDescent="0.25">
      <c r="A793">
        <v>768</v>
      </c>
      <c r="B793" t="str">
        <f>ABC!B798</f>
        <v>BLUE POLKADOT KIDS BAG</v>
      </c>
      <c r="C793" t="str">
        <f>ABC!F798</f>
        <v>C</v>
      </c>
      <c r="D793" t="str">
        <f>IFERROR(VLOOKUP(B793,XYZ!A792:O2436,15,FALSE),"Z")</f>
        <v>Z</v>
      </c>
      <c r="E793" t="str">
        <f>_xlfn.CONCAT(Таблица2[[#This Row],[ABC]],Таблица2[[#This Row],[XYZ]])</f>
        <v>CZ</v>
      </c>
    </row>
    <row r="794" spans="1:5" x14ac:dyDescent="0.25">
      <c r="A794">
        <v>769</v>
      </c>
      <c r="B794" t="str">
        <f>ABC!B799</f>
        <v xml:space="preserve">PACK OF 12 CIRCUS PARADE TISSUES </v>
      </c>
      <c r="C794" t="str">
        <f>ABC!F799</f>
        <v>C</v>
      </c>
      <c r="D794" t="str">
        <f>IFERROR(VLOOKUP(B794,XYZ!A793:O2437,15,FALSE),"Z")</f>
        <v>Z</v>
      </c>
      <c r="E794" t="str">
        <f>_xlfn.CONCAT(Таблица2[[#This Row],[ABC]],Таблица2[[#This Row],[XYZ]])</f>
        <v>CZ</v>
      </c>
    </row>
    <row r="795" spans="1:5" x14ac:dyDescent="0.25">
      <c r="A795">
        <v>770</v>
      </c>
      <c r="B795" t="str">
        <f>ABC!B800</f>
        <v>PACK OF 6 HANDBAG GIFT BOXES</v>
      </c>
      <c r="C795" t="str">
        <f>ABC!F800</f>
        <v>C</v>
      </c>
      <c r="D795" t="str">
        <f>IFERROR(VLOOKUP(B795,XYZ!A794:O2438,15,FALSE),"Z")</f>
        <v>X</v>
      </c>
      <c r="E795" t="str">
        <f>_xlfn.CONCAT(Таблица2[[#This Row],[ABC]],Таблица2[[#This Row],[XYZ]])</f>
        <v>CX</v>
      </c>
    </row>
    <row r="796" spans="1:5" x14ac:dyDescent="0.25">
      <c r="A796">
        <v>771</v>
      </c>
      <c r="B796" t="str">
        <f>ABC!B801</f>
        <v>PACK OF 6 PANNETONE GIFT BOXES</v>
      </c>
      <c r="C796" t="str">
        <f>ABC!F801</f>
        <v>C</v>
      </c>
      <c r="D796" t="str">
        <f>IFERROR(VLOOKUP(B796,XYZ!A795:O2439,15,FALSE),"Z")</f>
        <v>X</v>
      </c>
      <c r="E796" t="str">
        <f>_xlfn.CONCAT(Таблица2[[#This Row],[ABC]],Таблица2[[#This Row],[XYZ]])</f>
        <v>CX</v>
      </c>
    </row>
    <row r="797" spans="1:5" x14ac:dyDescent="0.25">
      <c r="A797">
        <v>772</v>
      </c>
      <c r="B797" t="str">
        <f>ABC!B802</f>
        <v xml:space="preserve">ILLUSTRATED CAT BOWL </v>
      </c>
      <c r="C797" t="str">
        <f>ABC!F802</f>
        <v>C</v>
      </c>
      <c r="D797" t="str">
        <f>IFERROR(VLOOKUP(B797,XYZ!A796:O2440,15,FALSE),"Z")</f>
        <v>Z</v>
      </c>
      <c r="E797" t="str">
        <f>_xlfn.CONCAT(Таблица2[[#This Row],[ABC]],Таблица2[[#This Row],[XYZ]])</f>
        <v>CZ</v>
      </c>
    </row>
    <row r="798" spans="1:5" x14ac:dyDescent="0.25">
      <c r="A798">
        <v>773</v>
      </c>
      <c r="B798" t="str">
        <f>ABC!B803</f>
        <v>MR ROBOT SOFT TOY</v>
      </c>
      <c r="C798" t="str">
        <f>ABC!F803</f>
        <v>C</v>
      </c>
      <c r="D798" t="str">
        <f>IFERROR(VLOOKUP(B798,XYZ!A797:O2441,15,FALSE),"Z")</f>
        <v>Z</v>
      </c>
      <c r="E798" t="str">
        <f>_xlfn.CONCAT(Таблица2[[#This Row],[ABC]],Таблица2[[#This Row],[XYZ]])</f>
        <v>CZ</v>
      </c>
    </row>
    <row r="799" spans="1:5" x14ac:dyDescent="0.25">
      <c r="A799">
        <v>774</v>
      </c>
      <c r="B799" t="str">
        <f>ABC!B804</f>
        <v>VINTAGE BILLBOARD LOVE/HATE MUG</v>
      </c>
      <c r="C799" t="str">
        <f>ABC!F804</f>
        <v>C</v>
      </c>
      <c r="D799" t="str">
        <f>IFERROR(VLOOKUP(B799,XYZ!A798:O2442,15,FALSE),"Z")</f>
        <v>X</v>
      </c>
      <c r="E799" t="str">
        <f>_xlfn.CONCAT(Таблица2[[#This Row],[ABC]],Таблица2[[#This Row],[XYZ]])</f>
        <v>CX</v>
      </c>
    </row>
    <row r="800" spans="1:5" x14ac:dyDescent="0.25">
      <c r="A800">
        <v>775</v>
      </c>
      <c r="B800" t="str">
        <f>ABC!B805</f>
        <v>SMALL SKULL WINDMILL</v>
      </c>
      <c r="C800" t="str">
        <f>ABC!F805</f>
        <v>C</v>
      </c>
      <c r="D800" t="str">
        <f>IFERROR(VLOOKUP(B800,XYZ!A799:O2443,15,FALSE),"Z")</f>
        <v>Z</v>
      </c>
      <c r="E800" t="str">
        <f>_xlfn.CONCAT(Таблица2[[#This Row],[ABC]],Таблица2[[#This Row],[XYZ]])</f>
        <v>CZ</v>
      </c>
    </row>
    <row r="801" spans="1:5" x14ac:dyDescent="0.25">
      <c r="A801">
        <v>776</v>
      </c>
      <c r="B801" t="str">
        <f>ABC!B806</f>
        <v xml:space="preserve">VINTAGE DONKEY TAIL GAME </v>
      </c>
      <c r="C801" t="str">
        <f>ABC!F806</f>
        <v>C</v>
      </c>
      <c r="D801" t="str">
        <f>IFERROR(VLOOKUP(B801,XYZ!A800:O2444,15,FALSE),"Z")</f>
        <v>X</v>
      </c>
      <c r="E801" t="str">
        <f>_xlfn.CONCAT(Таблица2[[#This Row],[ABC]],Таблица2[[#This Row],[XYZ]])</f>
        <v>CX</v>
      </c>
    </row>
    <row r="802" spans="1:5" x14ac:dyDescent="0.25">
      <c r="A802">
        <v>777</v>
      </c>
      <c r="B802" t="str">
        <f>ABC!B807</f>
        <v>SET OF 3 HANGING OWLS OLLIE BEAK</v>
      </c>
      <c r="C802" t="str">
        <f>ABC!F807</f>
        <v>C</v>
      </c>
      <c r="D802" t="str">
        <f>IFERROR(VLOOKUP(B802,XYZ!A801:O2445,15,FALSE),"Z")</f>
        <v>X</v>
      </c>
      <c r="E802" t="str">
        <f>_xlfn.CONCAT(Таблица2[[#This Row],[ABC]],Таблица2[[#This Row],[XYZ]])</f>
        <v>CX</v>
      </c>
    </row>
    <row r="803" spans="1:5" x14ac:dyDescent="0.25">
      <c r="A803">
        <v>778</v>
      </c>
      <c r="B803" t="str">
        <f>ABC!B808</f>
        <v>SET OF 3 WOODEN HEART DECORATIONS</v>
      </c>
      <c r="C803" t="str">
        <f>ABC!F808</f>
        <v>C</v>
      </c>
      <c r="D803" t="str">
        <f>IFERROR(VLOOKUP(B803,XYZ!A802:O2446,15,FALSE),"Z")</f>
        <v>X</v>
      </c>
      <c r="E803" t="str">
        <f>_xlfn.CONCAT(Таблица2[[#This Row],[ABC]],Таблица2[[#This Row],[XYZ]])</f>
        <v>CX</v>
      </c>
    </row>
    <row r="804" spans="1:5" x14ac:dyDescent="0.25">
      <c r="A804">
        <v>779</v>
      </c>
      <c r="B804" t="str">
        <f>ABC!B809</f>
        <v>SET 6 SCHOOL MILK BOTTLES IN CRATE</v>
      </c>
      <c r="C804" t="str">
        <f>ABC!F809</f>
        <v>C</v>
      </c>
      <c r="D804" t="str">
        <f>IFERROR(VLOOKUP(B804,XYZ!A803:O2447,15,FALSE),"Z")</f>
        <v>Z</v>
      </c>
      <c r="E804" t="str">
        <f>_xlfn.CONCAT(Таблица2[[#This Row],[ABC]],Таблица2[[#This Row],[XYZ]])</f>
        <v>CZ</v>
      </c>
    </row>
    <row r="805" spans="1:5" x14ac:dyDescent="0.25">
      <c r="A805">
        <v>780</v>
      </c>
      <c r="B805" t="str">
        <f>ABC!B810</f>
        <v>SET OF 9 HEART SHAPED BALLOONS</v>
      </c>
      <c r="C805" t="str">
        <f>ABC!F810</f>
        <v>C</v>
      </c>
      <c r="D805" t="str">
        <f>IFERROR(VLOOKUP(B805,XYZ!A804:O2448,15,FALSE),"Z")</f>
        <v>X</v>
      </c>
      <c r="E805" t="str">
        <f>_xlfn.CONCAT(Таблица2[[#This Row],[ABC]],Таблица2[[#This Row],[XYZ]])</f>
        <v>CX</v>
      </c>
    </row>
    <row r="806" spans="1:5" x14ac:dyDescent="0.25">
      <c r="A806">
        <v>781</v>
      </c>
      <c r="B806" t="str">
        <f>ABC!B811</f>
        <v xml:space="preserve">SET OF 4 FAIRY CAKE PLACEMATS </v>
      </c>
      <c r="C806" t="str">
        <f>ABC!F811</f>
        <v>C</v>
      </c>
      <c r="D806" t="str">
        <f>IFERROR(VLOOKUP(B806,XYZ!A805:O2449,15,FALSE),"Z")</f>
        <v>Z</v>
      </c>
      <c r="E806" t="str">
        <f>_xlfn.CONCAT(Таблица2[[#This Row],[ABC]],Таблица2[[#This Row],[XYZ]])</f>
        <v>CZ</v>
      </c>
    </row>
    <row r="807" spans="1:5" x14ac:dyDescent="0.25">
      <c r="A807">
        <v>782</v>
      </c>
      <c r="B807" t="str">
        <f>ABC!B812</f>
        <v>SILVER BELLS TABLE DECORATION</v>
      </c>
      <c r="C807" t="str">
        <f>ABC!F812</f>
        <v>C</v>
      </c>
      <c r="D807" t="str">
        <f>IFERROR(VLOOKUP(B807,XYZ!A806:O2450,15,FALSE),"Z")</f>
        <v>Z</v>
      </c>
      <c r="E807" t="str">
        <f>_xlfn.CONCAT(Таблица2[[#This Row],[ABC]],Таблица2[[#This Row],[XYZ]])</f>
        <v>CZ</v>
      </c>
    </row>
    <row r="808" spans="1:5" x14ac:dyDescent="0.25">
      <c r="A808">
        <v>783</v>
      </c>
      <c r="B808" t="str">
        <f>ABC!B813</f>
        <v>RED RETROSPOT STORAGE JAR</v>
      </c>
      <c r="C808" t="str">
        <f>ABC!F813</f>
        <v>C</v>
      </c>
      <c r="D808" t="str">
        <f>IFERROR(VLOOKUP(B808,XYZ!A807:O2451,15,FALSE),"Z")</f>
        <v>Z</v>
      </c>
      <c r="E808" t="str">
        <f>_xlfn.CONCAT(Таблица2[[#This Row],[ABC]],Таблица2[[#This Row],[XYZ]])</f>
        <v>CZ</v>
      </c>
    </row>
    <row r="809" spans="1:5" x14ac:dyDescent="0.25">
      <c r="A809">
        <v>784</v>
      </c>
      <c r="B809" t="str">
        <f>ABC!B814</f>
        <v>SET OF 6 CAKE CHOPSTICKS</v>
      </c>
      <c r="C809" t="str">
        <f>ABC!F814</f>
        <v>C</v>
      </c>
      <c r="D809" t="str">
        <f>IFERROR(VLOOKUP(B809,XYZ!A808:O2452,15,FALSE),"Z")</f>
        <v>Z</v>
      </c>
      <c r="E809" t="str">
        <f>_xlfn.CONCAT(Таблица2[[#This Row],[ABC]],Таблица2[[#This Row],[XYZ]])</f>
        <v>CZ</v>
      </c>
    </row>
    <row r="810" spans="1:5" x14ac:dyDescent="0.25">
      <c r="A810">
        <v>785</v>
      </c>
      <c r="B810" t="str">
        <f>ABC!B815</f>
        <v>PINK 3 PIECE POLKADOT CUTLERY SET</v>
      </c>
      <c r="C810" t="str">
        <f>ABC!F815</f>
        <v>C</v>
      </c>
      <c r="D810" t="str">
        <f>IFERROR(VLOOKUP(B810,XYZ!A809:O2453,15,FALSE),"Z")</f>
        <v>Z</v>
      </c>
      <c r="E810" t="str">
        <f>_xlfn.CONCAT(Таблица2[[#This Row],[ABC]],Таблица2[[#This Row],[XYZ]])</f>
        <v>CZ</v>
      </c>
    </row>
    <row r="811" spans="1:5" x14ac:dyDescent="0.25">
      <c r="A811">
        <v>786</v>
      </c>
      <c r="B811" t="str">
        <f>ABC!B816</f>
        <v>PANTRY 3 HOOK ROLLING PIN HANGER</v>
      </c>
      <c r="C811" t="str">
        <f>ABC!F816</f>
        <v>C</v>
      </c>
      <c r="D811" t="str">
        <f>IFERROR(VLOOKUP(B811,XYZ!A810:O2454,15,FALSE),"Z")</f>
        <v>Z</v>
      </c>
      <c r="E811" t="str">
        <f>_xlfn.CONCAT(Таблица2[[#This Row],[ABC]],Таблица2[[#This Row],[XYZ]])</f>
        <v>CZ</v>
      </c>
    </row>
    <row r="812" spans="1:5" x14ac:dyDescent="0.25">
      <c r="A812">
        <v>787</v>
      </c>
      <c r="B812" t="str">
        <f>ABC!B817</f>
        <v>POCKET BAG PINK PAISELY BROWN SPOT</v>
      </c>
      <c r="C812" t="str">
        <f>ABC!F817</f>
        <v>C</v>
      </c>
      <c r="D812" t="str">
        <f>IFERROR(VLOOKUP(B812,XYZ!A811:O2455,15,FALSE),"Z")</f>
        <v>Z</v>
      </c>
      <c r="E812" t="str">
        <f>_xlfn.CONCAT(Таблица2[[#This Row],[ABC]],Таблица2[[#This Row],[XYZ]])</f>
        <v>CZ</v>
      </c>
    </row>
    <row r="813" spans="1:5" x14ac:dyDescent="0.25">
      <c r="A813">
        <v>788</v>
      </c>
      <c r="B813" t="str">
        <f>ABC!B818</f>
        <v>PANTRY PASTRY BRUSH</v>
      </c>
      <c r="C813" t="str">
        <f>ABC!F818</f>
        <v>C</v>
      </c>
      <c r="D813" t="str">
        <f>IFERROR(VLOOKUP(B813,XYZ!A812:O2456,15,FALSE),"Z")</f>
        <v>Z</v>
      </c>
      <c r="E813" t="str">
        <f>_xlfn.CONCAT(Таблица2[[#This Row],[ABC]],Таблица2[[#This Row],[XYZ]])</f>
        <v>CZ</v>
      </c>
    </row>
    <row r="814" spans="1:5" x14ac:dyDescent="0.25">
      <c r="A814">
        <v>789</v>
      </c>
      <c r="B814" t="str">
        <f>ABC!B819</f>
        <v>HOLIDAY FUN LUDO</v>
      </c>
      <c r="C814" t="str">
        <f>ABC!F819</f>
        <v>C</v>
      </c>
      <c r="D814" t="str">
        <f>IFERROR(VLOOKUP(B814,XYZ!A813:O2457,15,FALSE),"Z")</f>
        <v>Z</v>
      </c>
      <c r="E814" t="str">
        <f>_xlfn.CONCAT(Таблица2[[#This Row],[ABC]],Таблица2[[#This Row],[XYZ]])</f>
        <v>CZ</v>
      </c>
    </row>
    <row r="815" spans="1:5" x14ac:dyDescent="0.25">
      <c r="A815">
        <v>790</v>
      </c>
      <c r="B815" t="str">
        <f>ABC!B820</f>
        <v>DOORSTOP RETROSPOT HEART</v>
      </c>
      <c r="C815" t="str">
        <f>ABC!F820</f>
        <v>C</v>
      </c>
      <c r="D815" t="str">
        <f>IFERROR(VLOOKUP(B815,XYZ!A814:O2458,15,FALSE),"Z")</f>
        <v>Z</v>
      </c>
      <c r="E815" t="str">
        <f>_xlfn.CONCAT(Таблица2[[#This Row],[ABC]],Таблица2[[#This Row],[XYZ]])</f>
        <v>CZ</v>
      </c>
    </row>
    <row r="816" spans="1:5" x14ac:dyDescent="0.25">
      <c r="A816">
        <v>791</v>
      </c>
      <c r="B816" t="str">
        <f>ABC!B821</f>
        <v>FELTCRAFT PRINCESS OLIVIA DOLL</v>
      </c>
      <c r="C816" t="str">
        <f>ABC!F821</f>
        <v>C</v>
      </c>
      <c r="D816" t="str">
        <f>IFERROR(VLOOKUP(B816,XYZ!A815:O2459,15,FALSE),"Z")</f>
        <v>Z</v>
      </c>
      <c r="E816" t="str">
        <f>_xlfn.CONCAT(Таблица2[[#This Row],[ABC]],Таблица2[[#This Row],[XYZ]])</f>
        <v>CZ</v>
      </c>
    </row>
    <row r="817" spans="1:5" x14ac:dyDescent="0.25">
      <c r="A817">
        <v>792</v>
      </c>
      <c r="B817" t="str">
        <f>ABC!B822</f>
        <v>CHARLIE &amp; LOLA WASTEPAPER BIN FLORA</v>
      </c>
      <c r="C817" t="str">
        <f>ABC!F822</f>
        <v>C</v>
      </c>
      <c r="D817" t="str">
        <f>IFERROR(VLOOKUP(B817,XYZ!A816:O2460,15,FALSE),"Z")</f>
        <v>Z</v>
      </c>
      <c r="E817" t="str">
        <f>_xlfn.CONCAT(Таблица2[[#This Row],[ABC]],Таблица2[[#This Row],[XYZ]])</f>
        <v>CZ</v>
      </c>
    </row>
    <row r="818" spans="1:5" x14ac:dyDescent="0.25">
      <c r="A818">
        <v>793</v>
      </c>
      <c r="B818" t="str">
        <f>ABC!B823</f>
        <v>CLASSIC CAFE SUGAR DISPENSER</v>
      </c>
      <c r="C818" t="str">
        <f>ABC!F823</f>
        <v>C</v>
      </c>
      <c r="D818" t="str">
        <f>IFERROR(VLOOKUP(B818,XYZ!A817:O2461,15,FALSE),"Z")</f>
        <v>Z</v>
      </c>
      <c r="E818" t="str">
        <f>_xlfn.CONCAT(Таблица2[[#This Row],[ABC]],Таблица2[[#This Row],[XYZ]])</f>
        <v>CZ</v>
      </c>
    </row>
    <row r="819" spans="1:5" x14ac:dyDescent="0.25">
      <c r="A819">
        <v>794</v>
      </c>
      <c r="B819" t="str">
        <f>ABC!B824</f>
        <v>BOX OF 6 CHRISTMAS CAKE DECORATIONS</v>
      </c>
      <c r="C819" t="str">
        <f>ABC!F824</f>
        <v>C</v>
      </c>
      <c r="D819" t="str">
        <f>IFERROR(VLOOKUP(B819,XYZ!A818:O2462,15,FALSE),"Z")</f>
        <v>Z</v>
      </c>
      <c r="E819" t="str">
        <f>_xlfn.CONCAT(Таблица2[[#This Row],[ABC]],Таблица2[[#This Row],[XYZ]])</f>
        <v>CZ</v>
      </c>
    </row>
    <row r="820" spans="1:5" x14ac:dyDescent="0.25">
      <c r="A820">
        <v>795</v>
      </c>
      <c r="B820" t="str">
        <f>ABC!B825</f>
        <v xml:space="preserve">3D CHRISTMAS STAMPS STICKERS </v>
      </c>
      <c r="C820" t="str">
        <f>ABC!F825</f>
        <v>C</v>
      </c>
      <c r="D820" t="str">
        <f>IFERROR(VLOOKUP(B820,XYZ!A819:O2463,15,FALSE),"Z")</f>
        <v>Z</v>
      </c>
      <c r="E820" t="str">
        <f>_xlfn.CONCAT(Таблица2[[#This Row],[ABC]],Таблица2[[#This Row],[XYZ]])</f>
        <v>CZ</v>
      </c>
    </row>
    <row r="821" spans="1:5" x14ac:dyDescent="0.25">
      <c r="A821">
        <v>796</v>
      </c>
      <c r="B821" t="str">
        <f>ABC!B826</f>
        <v>BLUE 3 PIECE POLKADOT CUTLERY SET</v>
      </c>
      <c r="C821" t="str">
        <f>ABC!F826</f>
        <v>C</v>
      </c>
      <c r="D821" t="str">
        <f>IFERROR(VLOOKUP(B821,XYZ!A820:O2464,15,FALSE),"Z")</f>
        <v>Z</v>
      </c>
      <c r="E821" t="str">
        <f>_xlfn.CONCAT(Таблица2[[#This Row],[ABC]],Таблица2[[#This Row],[XYZ]])</f>
        <v>CZ</v>
      </c>
    </row>
    <row r="822" spans="1:5" x14ac:dyDescent="0.25">
      <c r="A822">
        <v>797</v>
      </c>
      <c r="B822" t="str">
        <f>ABC!B827</f>
        <v>ANTIQUE GLASS PEDESTAL BOWL</v>
      </c>
      <c r="C822" t="str">
        <f>ABC!F827</f>
        <v>C</v>
      </c>
      <c r="D822" t="str">
        <f>IFERROR(VLOOKUP(B822,XYZ!A821:O2465,15,FALSE),"Z")</f>
        <v>Z</v>
      </c>
      <c r="E822" t="str">
        <f>_xlfn.CONCAT(Таблица2[[#This Row],[ABC]],Таблица2[[#This Row],[XYZ]])</f>
        <v>CZ</v>
      </c>
    </row>
    <row r="823" spans="1:5" x14ac:dyDescent="0.25">
      <c r="A823">
        <v>798</v>
      </c>
      <c r="B823" t="str">
        <f>ABC!B828</f>
        <v xml:space="preserve">3D VINTAGE CHRISTMAS STICKERS </v>
      </c>
      <c r="C823" t="str">
        <f>ABC!F828</f>
        <v>C</v>
      </c>
      <c r="D823" t="str">
        <f>IFERROR(VLOOKUP(B823,XYZ!A822:O2466,15,FALSE),"Z")</f>
        <v>Z</v>
      </c>
      <c r="E823" t="str">
        <f>_xlfn.CONCAT(Таблица2[[#This Row],[ABC]],Таблица2[[#This Row],[XYZ]])</f>
        <v>CZ</v>
      </c>
    </row>
    <row r="824" spans="1:5" x14ac:dyDescent="0.25">
      <c r="A824">
        <v>799</v>
      </c>
      <c r="B824" t="str">
        <f>ABC!B829</f>
        <v>CERAMIC BOWL WITH LOVE HEART DESIGN</v>
      </c>
      <c r="C824" t="str">
        <f>ABC!F829</f>
        <v>C</v>
      </c>
      <c r="D824" t="str">
        <f>IFERROR(VLOOKUP(B824,XYZ!A823:O2467,15,FALSE),"Z")</f>
        <v>Z</v>
      </c>
      <c r="E824" t="str">
        <f>_xlfn.CONCAT(Таблица2[[#This Row],[ABC]],Таблица2[[#This Row],[XYZ]])</f>
        <v>CZ</v>
      </c>
    </row>
    <row r="825" spans="1:5" x14ac:dyDescent="0.25">
      <c r="A825">
        <v>800</v>
      </c>
      <c r="B825" t="str">
        <f>ABC!B830</f>
        <v>MAGNETS PACK OF 4 RETRO PHOTO</v>
      </c>
      <c r="C825" t="str">
        <f>ABC!F830</f>
        <v>C</v>
      </c>
      <c r="D825" t="str">
        <f>IFERROR(VLOOKUP(B825,XYZ!A824:O2468,15,FALSE),"Z")</f>
        <v>Z</v>
      </c>
      <c r="E825" t="str">
        <f>_xlfn.CONCAT(Таблица2[[#This Row],[ABC]],Таблица2[[#This Row],[XYZ]])</f>
        <v>CZ</v>
      </c>
    </row>
    <row r="826" spans="1:5" x14ac:dyDescent="0.25">
      <c r="A826">
        <v>801</v>
      </c>
      <c r="B826" t="str">
        <f>ABC!B831</f>
        <v>DOCTOR'S BAG SOFT TOY</v>
      </c>
      <c r="C826" t="str">
        <f>ABC!F831</f>
        <v>C</v>
      </c>
      <c r="D826" t="str">
        <f>IFERROR(VLOOKUP(B826,XYZ!A825:O2469,15,FALSE),"Z")</f>
        <v>Z</v>
      </c>
      <c r="E826" t="str">
        <f>_xlfn.CONCAT(Таблица2[[#This Row],[ABC]],Таблица2[[#This Row],[XYZ]])</f>
        <v>CZ</v>
      </c>
    </row>
    <row r="827" spans="1:5" x14ac:dyDescent="0.25">
      <c r="A827">
        <v>802</v>
      </c>
      <c r="B827" t="str">
        <f>ABC!B832</f>
        <v xml:space="preserve">ROSE DU SUD CUSHION COVER </v>
      </c>
      <c r="C827" t="str">
        <f>ABC!F832</f>
        <v>C</v>
      </c>
      <c r="D827" t="str">
        <f>IFERROR(VLOOKUP(B827,XYZ!A826:O2470,15,FALSE),"Z")</f>
        <v>Z</v>
      </c>
      <c r="E827" t="str">
        <f>_xlfn.CONCAT(Таблица2[[#This Row],[ABC]],Таблица2[[#This Row],[XYZ]])</f>
        <v>CZ</v>
      </c>
    </row>
    <row r="828" spans="1:5" x14ac:dyDescent="0.25">
      <c r="A828">
        <v>803</v>
      </c>
      <c r="B828" t="str">
        <f>ABC!B833</f>
        <v>CHRISTMAS LIGHTS 10 VINTAGE BAUBLES</v>
      </c>
      <c r="C828" t="str">
        <f>ABC!F833</f>
        <v>C</v>
      </c>
      <c r="D828" t="str">
        <f>IFERROR(VLOOKUP(B828,XYZ!A827:O2471,15,FALSE),"Z")</f>
        <v>Z</v>
      </c>
      <c r="E828" t="str">
        <f>_xlfn.CONCAT(Таблица2[[#This Row],[ABC]],Таблица2[[#This Row],[XYZ]])</f>
        <v>CZ</v>
      </c>
    </row>
    <row r="829" spans="1:5" x14ac:dyDescent="0.25">
      <c r="A829">
        <v>804</v>
      </c>
      <c r="B829" t="str">
        <f>ABC!B834</f>
        <v>ANT COPPER TURQ BOUDICCA BRACELET</v>
      </c>
      <c r="C829" t="str">
        <f>ABC!F834</f>
        <v>C</v>
      </c>
      <c r="D829" t="str">
        <f>IFERROR(VLOOKUP(B829,XYZ!A828:O2472,15,FALSE),"Z")</f>
        <v>Z</v>
      </c>
      <c r="E829" t="str">
        <f>_xlfn.CONCAT(Таблица2[[#This Row],[ABC]],Таблица2[[#This Row],[XYZ]])</f>
        <v>CZ</v>
      </c>
    </row>
    <row r="830" spans="1:5" x14ac:dyDescent="0.25">
      <c r="A830">
        <v>805</v>
      </c>
      <c r="B830" t="str">
        <f>ABC!B835</f>
        <v>RECYCLED PENCIL WITH RABBIT ERASER</v>
      </c>
      <c r="C830" t="str">
        <f>ABC!F835</f>
        <v>C</v>
      </c>
      <c r="D830" t="str">
        <f>IFERROR(VLOOKUP(B830,XYZ!A829:O2473,15,FALSE),"Z")</f>
        <v>Z</v>
      </c>
      <c r="E830" t="str">
        <f>_xlfn.CONCAT(Таблица2[[#This Row],[ABC]],Таблица2[[#This Row],[XYZ]])</f>
        <v>CZ</v>
      </c>
    </row>
    <row r="831" spans="1:5" x14ac:dyDescent="0.25">
      <c r="A831">
        <v>806</v>
      </c>
      <c r="B831" t="str">
        <f>ABC!B836</f>
        <v xml:space="preserve">MAGNETS PACK OF 4 VINTAGE LABELS </v>
      </c>
      <c r="C831" t="str">
        <f>ABC!F836</f>
        <v>C</v>
      </c>
      <c r="D831" t="str">
        <f>IFERROR(VLOOKUP(B831,XYZ!A830:O2474,15,FALSE),"Z")</f>
        <v>Z</v>
      </c>
      <c r="E831" t="str">
        <f>_xlfn.CONCAT(Таблица2[[#This Row],[ABC]],Таблица2[[#This Row],[XYZ]])</f>
        <v>CZ</v>
      </c>
    </row>
    <row r="832" spans="1:5" x14ac:dyDescent="0.25">
      <c r="A832">
        <v>807</v>
      </c>
      <c r="B832" t="str">
        <f>ABC!B837</f>
        <v>DRAWER KNOB CERAMIC RED</v>
      </c>
      <c r="C832" t="str">
        <f>ABC!F837</f>
        <v>C</v>
      </c>
      <c r="D832" t="str">
        <f>IFERROR(VLOOKUP(B832,XYZ!A831:O2475,15,FALSE),"Z")</f>
        <v>Z</v>
      </c>
      <c r="E832" t="str">
        <f>_xlfn.CONCAT(Таблица2[[#This Row],[ABC]],Таблица2[[#This Row],[XYZ]])</f>
        <v>CZ</v>
      </c>
    </row>
    <row r="833" spans="1:5" x14ac:dyDescent="0.25">
      <c r="A833">
        <v>808</v>
      </c>
      <c r="B833" t="str">
        <f>ABC!B838</f>
        <v>BROCANTE SHELF WITH HOOKS</v>
      </c>
      <c r="C833" t="str">
        <f>ABC!F838</f>
        <v>C</v>
      </c>
      <c r="D833" t="str">
        <f>IFERROR(VLOOKUP(B833,XYZ!A832:O2476,15,FALSE),"Z")</f>
        <v>Z</v>
      </c>
      <c r="E833" t="str">
        <f>_xlfn.CONCAT(Таблица2[[#This Row],[ABC]],Таблица2[[#This Row],[XYZ]])</f>
        <v>CZ</v>
      </c>
    </row>
    <row r="834" spans="1:5" x14ac:dyDescent="0.25">
      <c r="A834">
        <v>809</v>
      </c>
      <c r="B834" t="str">
        <f>ABC!B839</f>
        <v>FOLKART STAR CHRISTMAS DECORATIONS</v>
      </c>
      <c r="C834" t="str">
        <f>ABC!F839</f>
        <v>C</v>
      </c>
      <c r="D834" t="str">
        <f>IFERROR(VLOOKUP(B834,XYZ!A833:O2477,15,FALSE),"Z")</f>
        <v>Z</v>
      </c>
      <c r="E834" t="str">
        <f>_xlfn.CONCAT(Таблица2[[#This Row],[ABC]],Таблица2[[#This Row],[XYZ]])</f>
        <v>CZ</v>
      </c>
    </row>
    <row r="835" spans="1:5" x14ac:dyDescent="0.25">
      <c r="A835">
        <v>810</v>
      </c>
      <c r="B835" t="str">
        <f>ABC!B840</f>
        <v xml:space="preserve">SET 2 TEA TOWELS I LOVE LONDON </v>
      </c>
      <c r="C835" t="str">
        <f>ABC!F840</f>
        <v>C</v>
      </c>
      <c r="D835" t="str">
        <f>IFERROR(VLOOKUP(B835,XYZ!A834:O2478,15,FALSE),"Z")</f>
        <v>Z</v>
      </c>
      <c r="E835" t="str">
        <f>_xlfn.CONCAT(Таблица2[[#This Row],[ABC]],Таблица2[[#This Row],[XYZ]])</f>
        <v>CZ</v>
      </c>
    </row>
    <row r="836" spans="1:5" x14ac:dyDescent="0.25">
      <c r="A836">
        <v>811</v>
      </c>
      <c r="B836" t="str">
        <f>ABC!B841</f>
        <v>TRAVEL CARD WALLET PANTRY</v>
      </c>
      <c r="C836" t="str">
        <f>ABC!F841</f>
        <v>C</v>
      </c>
      <c r="D836" t="str">
        <f>IFERROR(VLOOKUP(B836,XYZ!A835:O2479,15,FALSE),"Z")</f>
        <v>Z</v>
      </c>
      <c r="E836" t="str">
        <f>_xlfn.CONCAT(Таблица2[[#This Row],[ABC]],Таблица2[[#This Row],[XYZ]])</f>
        <v>CZ</v>
      </c>
    </row>
    <row r="837" spans="1:5" x14ac:dyDescent="0.25">
      <c r="A837">
        <v>812</v>
      </c>
      <c r="B837" t="str">
        <f>ABC!B842</f>
        <v xml:space="preserve">TEA PARTY  WRAPPING PAPER </v>
      </c>
      <c r="C837" t="str">
        <f>ABC!F842</f>
        <v>C</v>
      </c>
      <c r="D837" t="str">
        <f>IFERROR(VLOOKUP(B837,XYZ!A836:O2480,15,FALSE),"Z")</f>
        <v>Z</v>
      </c>
      <c r="E837" t="str">
        <f>_xlfn.CONCAT(Таблица2[[#This Row],[ABC]],Таблица2[[#This Row],[XYZ]])</f>
        <v>CZ</v>
      </c>
    </row>
    <row r="838" spans="1:5" x14ac:dyDescent="0.25">
      <c r="A838">
        <v>813</v>
      </c>
      <c r="B838" t="str">
        <f>ABC!B843</f>
        <v>WRAP VINTAGE PETALS  DESIGN</v>
      </c>
      <c r="C838" t="str">
        <f>ABC!F843</f>
        <v>C</v>
      </c>
      <c r="D838" t="str">
        <f>IFERROR(VLOOKUP(B838,XYZ!A837:O2481,15,FALSE),"Z")</f>
        <v>X</v>
      </c>
      <c r="E838" t="str">
        <f>_xlfn.CONCAT(Таблица2[[#This Row],[ABC]],Таблица2[[#This Row],[XYZ]])</f>
        <v>CX</v>
      </c>
    </row>
    <row r="839" spans="1:5" x14ac:dyDescent="0.25">
      <c r="A839">
        <v>814</v>
      </c>
      <c r="B839" t="str">
        <f>ABC!B844</f>
        <v>GINGHAM ROSE WRAP</v>
      </c>
      <c r="C839" t="str">
        <f>ABC!F844</f>
        <v>C</v>
      </c>
      <c r="D839" t="str">
        <f>IFERROR(VLOOKUP(B839,XYZ!A838:O2482,15,FALSE),"Z")</f>
        <v>Z</v>
      </c>
      <c r="E839" t="str">
        <f>_xlfn.CONCAT(Таблица2[[#This Row],[ABC]],Таблица2[[#This Row],[XYZ]])</f>
        <v>CZ</v>
      </c>
    </row>
    <row r="840" spans="1:5" x14ac:dyDescent="0.25">
      <c r="A840">
        <v>815</v>
      </c>
      <c r="B840" t="str">
        <f>ABC!B845</f>
        <v>TURQ+RED BOUDICCA LARGE BRACELET</v>
      </c>
      <c r="C840" t="str">
        <f>ABC!F845</f>
        <v>C</v>
      </c>
      <c r="D840" t="str">
        <f>IFERROR(VLOOKUP(B840,XYZ!A839:O2483,15,FALSE),"Z")</f>
        <v>Z</v>
      </c>
      <c r="E840" t="str">
        <f>_xlfn.CONCAT(Таблица2[[#This Row],[ABC]],Таблица2[[#This Row],[XYZ]])</f>
        <v>CZ</v>
      </c>
    </row>
    <row r="841" spans="1:5" x14ac:dyDescent="0.25">
      <c r="A841">
        <v>816</v>
      </c>
      <c r="B841" t="str">
        <f>ABC!B846</f>
        <v>DOORMAT I LOVE LONDON</v>
      </c>
      <c r="C841" t="str">
        <f>ABC!F846</f>
        <v>C</v>
      </c>
      <c r="D841" t="str">
        <f>IFERROR(VLOOKUP(B841,XYZ!A840:O2484,15,FALSE),"Z")</f>
        <v>Z</v>
      </c>
      <c r="E841" t="str">
        <f>_xlfn.CONCAT(Таблица2[[#This Row],[ABC]],Таблица2[[#This Row],[XYZ]])</f>
        <v>CZ</v>
      </c>
    </row>
    <row r="842" spans="1:5" x14ac:dyDescent="0.25">
      <c r="A842">
        <v>817</v>
      </c>
      <c r="B842" t="str">
        <f>ABC!B847</f>
        <v xml:space="preserve">SET 20 NAPKINS FAIRY CAKES DESIGN </v>
      </c>
      <c r="C842" t="str">
        <f>ABC!F847</f>
        <v>C</v>
      </c>
      <c r="D842" t="str">
        <f>IFERROR(VLOOKUP(B842,XYZ!A841:O2485,15,FALSE),"Z")</f>
        <v>Z</v>
      </c>
      <c r="E842" t="str">
        <f>_xlfn.CONCAT(Таблица2[[#This Row],[ABC]],Таблица2[[#This Row],[XYZ]])</f>
        <v>CZ</v>
      </c>
    </row>
    <row r="843" spans="1:5" x14ac:dyDescent="0.25">
      <c r="A843">
        <v>818</v>
      </c>
      <c r="B843" t="str">
        <f>ABC!B848</f>
        <v xml:space="preserve">ROCKING HORSE RED CHRISTMAS </v>
      </c>
      <c r="C843" t="str">
        <f>ABC!F848</f>
        <v>C</v>
      </c>
      <c r="D843" t="str">
        <f>IFERROR(VLOOKUP(B843,XYZ!A842:O2486,15,FALSE),"Z")</f>
        <v>Z</v>
      </c>
      <c r="E843" t="str">
        <f>_xlfn.CONCAT(Таблица2[[#This Row],[ABC]],Таблица2[[#This Row],[XYZ]])</f>
        <v>CZ</v>
      </c>
    </row>
    <row r="844" spans="1:5" x14ac:dyDescent="0.25">
      <c r="A844">
        <v>819</v>
      </c>
      <c r="B844" t="str">
        <f>ABC!B849</f>
        <v>SKULLS  STICKERS</v>
      </c>
      <c r="C844" t="str">
        <f>ABC!F849</f>
        <v>C</v>
      </c>
      <c r="D844" t="str">
        <f>IFERROR(VLOOKUP(B844,XYZ!A843:O2487,15,FALSE),"Z")</f>
        <v>Z</v>
      </c>
      <c r="E844" t="str">
        <f>_xlfn.CONCAT(Таблица2[[#This Row],[ABC]],Таблица2[[#This Row],[XYZ]])</f>
        <v>CZ</v>
      </c>
    </row>
    <row r="845" spans="1:5" x14ac:dyDescent="0.25">
      <c r="A845">
        <v>820</v>
      </c>
      <c r="B845" t="str">
        <f>ABC!B850</f>
        <v>PACK OF 20 SPACEBOY NAPKINS</v>
      </c>
      <c r="C845" t="str">
        <f>ABC!F850</f>
        <v>C</v>
      </c>
      <c r="D845" t="str">
        <f>IFERROR(VLOOKUP(B845,XYZ!A844:O2488,15,FALSE),"Z")</f>
        <v>Z</v>
      </c>
      <c r="E845" t="str">
        <f>_xlfn.CONCAT(Таблица2[[#This Row],[ABC]],Таблица2[[#This Row],[XYZ]])</f>
        <v>CZ</v>
      </c>
    </row>
    <row r="846" spans="1:5" x14ac:dyDescent="0.25">
      <c r="A846">
        <v>821</v>
      </c>
      <c r="B846" t="str">
        <f>ABC!B851</f>
        <v>PARTY PIZZA DISH RED RETROSPOT</v>
      </c>
      <c r="C846" t="str">
        <f>ABC!F851</f>
        <v>C</v>
      </c>
      <c r="D846" t="str">
        <f>IFERROR(VLOOKUP(B846,XYZ!A845:O2489,15,FALSE),"Z")</f>
        <v>X</v>
      </c>
      <c r="E846" t="str">
        <f>_xlfn.CONCAT(Таблица2[[#This Row],[ABC]],Таблица2[[#This Row],[XYZ]])</f>
        <v>CX</v>
      </c>
    </row>
    <row r="847" spans="1:5" x14ac:dyDescent="0.25">
      <c r="A847">
        <v>822</v>
      </c>
      <c r="B847" t="str">
        <f>ABC!B852</f>
        <v>KIDS RAIN MAC BLUE</v>
      </c>
      <c r="C847" t="str">
        <f>ABC!F852</f>
        <v>C</v>
      </c>
      <c r="D847" t="str">
        <f>IFERROR(VLOOKUP(B847,XYZ!A846:O2490,15,FALSE),"Z")</f>
        <v>Z</v>
      </c>
      <c r="E847" t="str">
        <f>_xlfn.CONCAT(Таблица2[[#This Row],[ABC]],Таблица2[[#This Row],[XYZ]])</f>
        <v>CZ</v>
      </c>
    </row>
    <row r="848" spans="1:5" x14ac:dyDescent="0.25">
      <c r="A848">
        <v>823</v>
      </c>
      <c r="B848" t="str">
        <f>ABC!B853</f>
        <v>KIDS RAIN MAC PINK</v>
      </c>
      <c r="C848" t="str">
        <f>ABC!F853</f>
        <v>C</v>
      </c>
      <c r="D848" t="str">
        <f>IFERROR(VLOOKUP(B848,XYZ!A847:O2491,15,FALSE),"Z")</f>
        <v>Z</v>
      </c>
      <c r="E848" t="str">
        <f>_xlfn.CONCAT(Таблица2[[#This Row],[ABC]],Таблица2[[#This Row],[XYZ]])</f>
        <v>CZ</v>
      </c>
    </row>
    <row r="849" spans="1:5" x14ac:dyDescent="0.25">
      <c r="A849">
        <v>824</v>
      </c>
      <c r="B849" t="str">
        <f>ABC!B854</f>
        <v>FELT EGG COSY CHICKEN</v>
      </c>
      <c r="C849" t="str">
        <f>ABC!F854</f>
        <v>C</v>
      </c>
      <c r="D849" t="str">
        <f>IFERROR(VLOOKUP(B849,XYZ!A848:O2492,15,FALSE),"Z")</f>
        <v>Z</v>
      </c>
      <c r="E849" t="str">
        <f>_xlfn.CONCAT(Таблица2[[#This Row],[ABC]],Таблица2[[#This Row],[XYZ]])</f>
        <v>CZ</v>
      </c>
    </row>
    <row r="850" spans="1:5" x14ac:dyDescent="0.25">
      <c r="A850">
        <v>825</v>
      </c>
      <c r="B850" t="str">
        <f>ABC!B855</f>
        <v>12 PENCILS TALL TUBE RED RETROSPOT</v>
      </c>
      <c r="C850" t="str">
        <f>ABC!F855</f>
        <v>C</v>
      </c>
      <c r="D850" t="str">
        <f>IFERROR(VLOOKUP(B850,XYZ!A849:O2493,15,FALSE),"Z")</f>
        <v>Z</v>
      </c>
      <c r="E850" t="str">
        <f>_xlfn.CONCAT(Таблица2[[#This Row],[ABC]],Таблица2[[#This Row],[XYZ]])</f>
        <v>CZ</v>
      </c>
    </row>
    <row r="851" spans="1:5" x14ac:dyDescent="0.25">
      <c r="A851">
        <v>826</v>
      </c>
      <c r="B851" t="str">
        <f>ABC!B856</f>
        <v>CERAMIC PIRATE CHEST MONEY BANK</v>
      </c>
      <c r="C851" t="str">
        <f>ABC!F856</f>
        <v>C</v>
      </c>
      <c r="D851" t="str">
        <f>IFERROR(VLOOKUP(B851,XYZ!A850:O2494,15,FALSE),"Z")</f>
        <v>Z</v>
      </c>
      <c r="E851" t="str">
        <f>_xlfn.CONCAT(Таблица2[[#This Row],[ABC]],Таблица2[[#This Row],[XYZ]])</f>
        <v>CZ</v>
      </c>
    </row>
    <row r="852" spans="1:5" x14ac:dyDescent="0.25">
      <c r="A852">
        <v>827</v>
      </c>
      <c r="B852" t="str">
        <f>ABC!B857</f>
        <v>ZINC FOLKART SLEIGH BELLS</v>
      </c>
      <c r="C852" t="str">
        <f>ABC!F857</f>
        <v>C</v>
      </c>
      <c r="D852" t="str">
        <f>IFERROR(VLOOKUP(B852,XYZ!A851:O2495,15,FALSE),"Z")</f>
        <v>X</v>
      </c>
      <c r="E852" t="str">
        <f>_xlfn.CONCAT(Таблица2[[#This Row],[ABC]],Таблица2[[#This Row],[XYZ]])</f>
        <v>CX</v>
      </c>
    </row>
    <row r="853" spans="1:5" x14ac:dyDescent="0.25">
      <c r="A853">
        <v>828</v>
      </c>
      <c r="B853" t="str">
        <f>ABC!B858</f>
        <v>LARGE WHITE/PINK ROSE ART FLOWER</v>
      </c>
      <c r="C853" t="str">
        <f>ABC!F858</f>
        <v>C</v>
      </c>
      <c r="D853" t="str">
        <f>IFERROR(VLOOKUP(B853,XYZ!A852:O2496,15,FALSE),"Z")</f>
        <v>Z</v>
      </c>
      <c r="E853" t="str">
        <f>_xlfn.CONCAT(Таблица2[[#This Row],[ABC]],Таблица2[[#This Row],[XYZ]])</f>
        <v>CZ</v>
      </c>
    </row>
    <row r="854" spans="1:5" x14ac:dyDescent="0.25">
      <c r="A854">
        <v>829</v>
      </c>
      <c r="B854" t="str">
        <f>ABC!B859</f>
        <v>LETS GO SHOPPING COTTON TOTE BAG</v>
      </c>
      <c r="C854" t="str">
        <f>ABC!F859</f>
        <v>C</v>
      </c>
      <c r="D854" t="str">
        <f>IFERROR(VLOOKUP(B854,XYZ!A853:O2497,15,FALSE),"Z")</f>
        <v>Z</v>
      </c>
      <c r="E854" t="str">
        <f>_xlfn.CONCAT(Таблица2[[#This Row],[ABC]],Таблица2[[#This Row],[XYZ]])</f>
        <v>CZ</v>
      </c>
    </row>
    <row r="855" spans="1:5" x14ac:dyDescent="0.25">
      <c r="A855">
        <v>830</v>
      </c>
      <c r="B855" t="str">
        <f>ABC!B860</f>
        <v>CAKES AND BOWS GIFT  TAPE</v>
      </c>
      <c r="C855" t="str">
        <f>ABC!F860</f>
        <v>C</v>
      </c>
      <c r="D855" t="str">
        <f>IFERROR(VLOOKUP(B855,XYZ!A854:O2498,15,FALSE),"Z")</f>
        <v>Z</v>
      </c>
      <c r="E855" t="str">
        <f>_xlfn.CONCAT(Таблица2[[#This Row],[ABC]],Таблица2[[#This Row],[XYZ]])</f>
        <v>CZ</v>
      </c>
    </row>
    <row r="856" spans="1:5" x14ac:dyDescent="0.25">
      <c r="A856">
        <v>831</v>
      </c>
      <c r="B856" t="str">
        <f>ABC!B861</f>
        <v>TRAVEL CARD WALLET TRANSPORT</v>
      </c>
      <c r="C856" t="str">
        <f>ABC!F861</f>
        <v>C</v>
      </c>
      <c r="D856" t="str">
        <f>IFERROR(VLOOKUP(B856,XYZ!A855:O2499,15,FALSE),"Z")</f>
        <v>Z</v>
      </c>
      <c r="E856" t="str">
        <f>_xlfn.CONCAT(Таблица2[[#This Row],[ABC]],Таблица2[[#This Row],[XYZ]])</f>
        <v>CZ</v>
      </c>
    </row>
    <row r="857" spans="1:5" x14ac:dyDescent="0.25">
      <c r="A857">
        <v>832</v>
      </c>
      <c r="B857" t="str">
        <f>ABC!B862</f>
        <v>MAGIC DRAWING SLATE DINOSAUR</v>
      </c>
      <c r="C857" t="str">
        <f>ABC!F862</f>
        <v>C</v>
      </c>
      <c r="D857" t="str">
        <f>IFERROR(VLOOKUP(B857,XYZ!A856:O2500,15,FALSE),"Z")</f>
        <v>Z</v>
      </c>
      <c r="E857" t="str">
        <f>_xlfn.CONCAT(Таблица2[[#This Row],[ABC]],Таблица2[[#This Row],[XYZ]])</f>
        <v>CZ</v>
      </c>
    </row>
    <row r="858" spans="1:5" x14ac:dyDescent="0.25">
      <c r="A858">
        <v>833</v>
      </c>
      <c r="B858" t="str">
        <f>ABC!B863</f>
        <v xml:space="preserve">MAGIC DRAWING SLATE BUNNIES </v>
      </c>
      <c r="C858" t="str">
        <f>ABC!F863</f>
        <v>C</v>
      </c>
      <c r="D858" t="str">
        <f>IFERROR(VLOOKUP(B858,XYZ!A857:O2501,15,FALSE),"Z")</f>
        <v>Z</v>
      </c>
      <c r="E858" t="str">
        <f>_xlfn.CONCAT(Таблица2[[#This Row],[ABC]],Таблица2[[#This Row],[XYZ]])</f>
        <v>CZ</v>
      </c>
    </row>
    <row r="859" spans="1:5" x14ac:dyDescent="0.25">
      <c r="A859">
        <v>834</v>
      </c>
      <c r="B859" t="str">
        <f>ABC!B864</f>
        <v>SILK PURSE BABUSHKA BLUE</v>
      </c>
      <c r="C859" t="str">
        <f>ABC!F864</f>
        <v>C</v>
      </c>
      <c r="D859" t="str">
        <f>IFERROR(VLOOKUP(B859,XYZ!A858:O2502,15,FALSE),"Z")</f>
        <v>Z</v>
      </c>
      <c r="E859" t="str">
        <f>_xlfn.CONCAT(Таблица2[[#This Row],[ABC]],Таблица2[[#This Row],[XYZ]])</f>
        <v>CZ</v>
      </c>
    </row>
    <row r="860" spans="1:5" x14ac:dyDescent="0.25">
      <c r="A860">
        <v>835</v>
      </c>
      <c r="B860" t="str">
        <f>ABC!B865</f>
        <v>PIN CUSHION BABUSHKA RED</v>
      </c>
      <c r="C860" t="str">
        <f>ABC!F865</f>
        <v>C</v>
      </c>
      <c r="D860" t="str">
        <f>IFERROR(VLOOKUP(B860,XYZ!A859:O2503,15,FALSE),"Z")</f>
        <v>X</v>
      </c>
      <c r="E860" t="str">
        <f>_xlfn.CONCAT(Таблица2[[#This Row],[ABC]],Таблица2[[#This Row],[XYZ]])</f>
        <v>CX</v>
      </c>
    </row>
    <row r="861" spans="1:5" x14ac:dyDescent="0.25">
      <c r="A861">
        <v>836</v>
      </c>
      <c r="B861" t="str">
        <f>ABC!B866</f>
        <v>RETROSPOT BABUSHKA DOORSTOP</v>
      </c>
      <c r="C861" t="str">
        <f>ABC!F866</f>
        <v>C</v>
      </c>
      <c r="D861" t="str">
        <f>IFERROR(VLOOKUP(B861,XYZ!A860:O2504,15,FALSE),"Z")</f>
        <v>Z</v>
      </c>
      <c r="E861" t="str">
        <f>_xlfn.CONCAT(Таблица2[[#This Row],[ABC]],Таблица2[[#This Row],[XYZ]])</f>
        <v>CZ</v>
      </c>
    </row>
    <row r="862" spans="1:5" x14ac:dyDescent="0.25">
      <c r="A862">
        <v>837</v>
      </c>
      <c r="B862" t="str">
        <f>ABC!B867</f>
        <v>FEATHER PEN,HOT PINK</v>
      </c>
      <c r="C862" t="str">
        <f>ABC!F867</f>
        <v>C</v>
      </c>
      <c r="D862" t="str">
        <f>IFERROR(VLOOKUP(B862,XYZ!A861:O2505,15,FALSE),"Z")</f>
        <v>Z</v>
      </c>
      <c r="E862" t="str">
        <f>_xlfn.CONCAT(Таблица2[[#This Row],[ABC]],Таблица2[[#This Row],[XYZ]])</f>
        <v>CZ</v>
      </c>
    </row>
    <row r="863" spans="1:5" x14ac:dyDescent="0.25">
      <c r="A863">
        <v>838</v>
      </c>
      <c r="B863" t="str">
        <f>ABC!B868</f>
        <v xml:space="preserve">IVORY EMBROIDERED QUILT </v>
      </c>
      <c r="C863" t="str">
        <f>ABC!F868</f>
        <v>C</v>
      </c>
      <c r="D863" t="str">
        <f>IFERROR(VLOOKUP(B863,XYZ!A862:O2506,15,FALSE),"Z")</f>
        <v>Z</v>
      </c>
      <c r="E863" t="str">
        <f>_xlfn.CONCAT(Таблица2[[#This Row],[ABC]],Таблица2[[#This Row],[XYZ]])</f>
        <v>CZ</v>
      </c>
    </row>
    <row r="864" spans="1:5" x14ac:dyDescent="0.25">
      <c r="A864">
        <v>839</v>
      </c>
      <c r="B864" t="str">
        <f>ABC!B869</f>
        <v>WOOD STAMP SET HAPPY BIRTHDAY</v>
      </c>
      <c r="C864" t="str">
        <f>ABC!F869</f>
        <v>C</v>
      </c>
      <c r="D864" t="str">
        <f>IFERROR(VLOOKUP(B864,XYZ!A863:O2507,15,FALSE),"Z")</f>
        <v>X</v>
      </c>
      <c r="E864" t="str">
        <f>_xlfn.CONCAT(Таблица2[[#This Row],[ABC]],Таблица2[[#This Row],[XYZ]])</f>
        <v>CX</v>
      </c>
    </row>
    <row r="865" spans="1:5" x14ac:dyDescent="0.25">
      <c r="A865">
        <v>840</v>
      </c>
      <c r="B865" t="str">
        <f>ABC!B870</f>
        <v xml:space="preserve">SMALL CERAMIC TOP STORAGE JAR </v>
      </c>
      <c r="C865" t="str">
        <f>ABC!F870</f>
        <v>C</v>
      </c>
      <c r="D865" t="str">
        <f>IFERROR(VLOOKUP(B865,XYZ!A864:O2508,15,FALSE),"Z")</f>
        <v>Z</v>
      </c>
      <c r="E865" t="str">
        <f>_xlfn.CONCAT(Таблица2[[#This Row],[ABC]],Таблица2[[#This Row],[XYZ]])</f>
        <v>CZ</v>
      </c>
    </row>
    <row r="866" spans="1:5" x14ac:dyDescent="0.25">
      <c r="A866">
        <v>841</v>
      </c>
      <c r="B866" t="str">
        <f>ABC!B871</f>
        <v>VINTAGE CREAM 3 BASKET CAKE STAND</v>
      </c>
      <c r="C866" t="str">
        <f>ABC!F871</f>
        <v>C</v>
      </c>
      <c r="D866" t="str">
        <f>IFERROR(VLOOKUP(B866,XYZ!A865:O2509,15,FALSE),"Z")</f>
        <v>Z</v>
      </c>
      <c r="E866" t="str">
        <f>_xlfn.CONCAT(Таблица2[[#This Row],[ABC]],Таблица2[[#This Row],[XYZ]])</f>
        <v>CZ</v>
      </c>
    </row>
    <row r="867" spans="1:5" x14ac:dyDescent="0.25">
      <c r="A867">
        <v>842</v>
      </c>
      <c r="B867" t="str">
        <f>ABC!B872</f>
        <v>CERAMIC CAKE STAND + HANGING CAKES</v>
      </c>
      <c r="C867" t="str">
        <f>ABC!F872</f>
        <v>C</v>
      </c>
      <c r="D867" t="str">
        <f>IFERROR(VLOOKUP(B867,XYZ!A866:O2510,15,FALSE),"Z")</f>
        <v>Z</v>
      </c>
      <c r="E867" t="str">
        <f>_xlfn.CONCAT(Таблица2[[#This Row],[ABC]],Таблица2[[#This Row],[XYZ]])</f>
        <v>CZ</v>
      </c>
    </row>
    <row r="868" spans="1:5" x14ac:dyDescent="0.25">
      <c r="A868">
        <v>843</v>
      </c>
      <c r="B868" t="str">
        <f>ABC!B873</f>
        <v>GINGHAM RECIPE BOOK BOX</v>
      </c>
      <c r="C868" t="str">
        <f>ABC!F873</f>
        <v>C</v>
      </c>
      <c r="D868" t="str">
        <f>IFERROR(VLOOKUP(B868,XYZ!A867:O2511,15,FALSE),"Z")</f>
        <v>Z</v>
      </c>
      <c r="E868" t="str">
        <f>_xlfn.CONCAT(Таблица2[[#This Row],[ABC]],Таблица2[[#This Row],[XYZ]])</f>
        <v>CZ</v>
      </c>
    </row>
    <row r="869" spans="1:5" x14ac:dyDescent="0.25">
      <c r="A869">
        <v>844</v>
      </c>
      <c r="B869" t="str">
        <f>ABC!B874</f>
        <v>FELTCRAFT GIRL NICOLE KIT</v>
      </c>
      <c r="C869" t="str">
        <f>ABC!F874</f>
        <v>C</v>
      </c>
      <c r="D869" t="str">
        <f>IFERROR(VLOOKUP(B869,XYZ!A868:O2512,15,FALSE),"Z")</f>
        <v>Z</v>
      </c>
      <c r="E869" t="str">
        <f>_xlfn.CONCAT(Таблица2[[#This Row],[ABC]],Таблица2[[#This Row],[XYZ]])</f>
        <v>CZ</v>
      </c>
    </row>
    <row r="870" spans="1:5" x14ac:dyDescent="0.25">
      <c r="A870">
        <v>845</v>
      </c>
      <c r="B870" t="str">
        <f>ABC!B875</f>
        <v>ENAMEL WATERING CAN CREAM</v>
      </c>
      <c r="C870" t="str">
        <f>ABC!F875</f>
        <v>C</v>
      </c>
      <c r="D870" t="str">
        <f>IFERROR(VLOOKUP(B870,XYZ!A869:O2513,15,FALSE),"Z")</f>
        <v>Z</v>
      </c>
      <c r="E870" t="str">
        <f>_xlfn.CONCAT(Таблица2[[#This Row],[ABC]],Таблица2[[#This Row],[XYZ]])</f>
        <v>CZ</v>
      </c>
    </row>
    <row r="871" spans="1:5" x14ac:dyDescent="0.25">
      <c r="A871">
        <v>846</v>
      </c>
      <c r="B871" t="str">
        <f>ABC!B876</f>
        <v>72 SWEETHEART FAIRY CAKE CASES</v>
      </c>
      <c r="C871" t="str">
        <f>ABC!F876</f>
        <v>C</v>
      </c>
      <c r="D871" t="str">
        <f>IFERROR(VLOOKUP(B871,XYZ!A870:O2514,15,FALSE),"Z")</f>
        <v>Z</v>
      </c>
      <c r="E871" t="str">
        <f>_xlfn.CONCAT(Таблица2[[#This Row],[ABC]],Таблица2[[#This Row],[XYZ]])</f>
        <v>CZ</v>
      </c>
    </row>
    <row r="872" spans="1:5" x14ac:dyDescent="0.25">
      <c r="A872">
        <v>847</v>
      </c>
      <c r="B872" t="str">
        <f>ABC!B877</f>
        <v>STAR T-LIGHT HOLDER WILLIE WINKIE</v>
      </c>
      <c r="C872" t="str">
        <f>ABC!F877</f>
        <v>C</v>
      </c>
      <c r="D872" t="str">
        <f>IFERROR(VLOOKUP(B872,XYZ!A871:O2515,15,FALSE),"Z")</f>
        <v>X</v>
      </c>
      <c r="E872" t="str">
        <f>_xlfn.CONCAT(Таблица2[[#This Row],[ABC]],Таблица2[[#This Row],[XYZ]])</f>
        <v>CX</v>
      </c>
    </row>
    <row r="873" spans="1:5" x14ac:dyDescent="0.25">
      <c r="A873">
        <v>848</v>
      </c>
      <c r="B873" t="str">
        <f>ABC!B878</f>
        <v>SMALL WHITE HEART OF WICKER</v>
      </c>
      <c r="C873" t="str">
        <f>ABC!F878</f>
        <v>C</v>
      </c>
      <c r="D873" t="str">
        <f>IFERROR(VLOOKUP(B873,XYZ!A872:O2516,15,FALSE),"Z")</f>
        <v>X</v>
      </c>
      <c r="E873" t="str">
        <f>_xlfn.CONCAT(Таблица2[[#This Row],[ABC]],Таблица2[[#This Row],[XYZ]])</f>
        <v>CX</v>
      </c>
    </row>
    <row r="874" spans="1:5" x14ac:dyDescent="0.25">
      <c r="A874">
        <v>849</v>
      </c>
      <c r="B874" t="str">
        <f>ABC!B879</f>
        <v>MULTICOLOUR  CONFETTI IN TUBE</v>
      </c>
      <c r="C874" t="str">
        <f>ABC!F879</f>
        <v>C</v>
      </c>
      <c r="D874" t="str">
        <f>IFERROR(VLOOKUP(B874,XYZ!A873:O2517,15,FALSE),"Z")</f>
        <v>X</v>
      </c>
      <c r="E874" t="str">
        <f>_xlfn.CONCAT(Таблица2[[#This Row],[ABC]],Таблица2[[#This Row],[XYZ]])</f>
        <v>CX</v>
      </c>
    </row>
    <row r="875" spans="1:5" x14ac:dyDescent="0.25">
      <c r="A875">
        <v>850</v>
      </c>
      <c r="B875" t="str">
        <f>ABC!B880</f>
        <v>PHOTO CUBE</v>
      </c>
      <c r="C875" t="str">
        <f>ABC!F880</f>
        <v>C</v>
      </c>
      <c r="D875" t="str">
        <f>IFERROR(VLOOKUP(B875,XYZ!A874:O2518,15,FALSE),"Z")</f>
        <v>X</v>
      </c>
      <c r="E875" t="str">
        <f>_xlfn.CONCAT(Таблица2[[#This Row],[ABC]],Таблица2[[#This Row],[XYZ]])</f>
        <v>CX</v>
      </c>
    </row>
    <row r="876" spans="1:5" x14ac:dyDescent="0.25">
      <c r="A876">
        <v>851</v>
      </c>
      <c r="B876" t="str">
        <f>ABC!B881</f>
        <v>LARGE CERAMIC TOP STORAGE JAR</v>
      </c>
      <c r="C876" t="str">
        <f>ABC!F881</f>
        <v>C</v>
      </c>
      <c r="D876" t="str">
        <f>IFERROR(VLOOKUP(B876,XYZ!A875:O2519,15,FALSE),"Z")</f>
        <v>Z</v>
      </c>
      <c r="E876" t="str">
        <f>_xlfn.CONCAT(Таблица2[[#This Row],[ABC]],Таблица2[[#This Row],[XYZ]])</f>
        <v>CZ</v>
      </c>
    </row>
    <row r="877" spans="1:5" x14ac:dyDescent="0.25">
      <c r="A877">
        <v>852</v>
      </c>
      <c r="B877" t="str">
        <f>ABC!B882</f>
        <v>DOLLY HONEYCOMB GARLAND</v>
      </c>
      <c r="C877" t="str">
        <f>ABC!F882</f>
        <v>C</v>
      </c>
      <c r="D877" t="str">
        <f>IFERROR(VLOOKUP(B877,XYZ!A876:O2520,15,FALSE),"Z")</f>
        <v>Z</v>
      </c>
      <c r="E877" t="str">
        <f>_xlfn.CONCAT(Таблица2[[#This Row],[ABC]],Таблица2[[#This Row],[XYZ]])</f>
        <v>CZ</v>
      </c>
    </row>
    <row r="878" spans="1:5" x14ac:dyDescent="0.25">
      <c r="A878">
        <v>853</v>
      </c>
      <c r="B878" t="str">
        <f>ABC!B883</f>
        <v>DRAWER KNOB CRACKLE GLAZE BLUE</v>
      </c>
      <c r="C878" t="str">
        <f>ABC!F883</f>
        <v>C</v>
      </c>
      <c r="D878" t="str">
        <f>IFERROR(VLOOKUP(B878,XYZ!A877:O2521,15,FALSE),"Z")</f>
        <v>Z</v>
      </c>
      <c r="E878" t="str">
        <f>_xlfn.CONCAT(Таблица2[[#This Row],[ABC]],Таблица2[[#This Row],[XYZ]])</f>
        <v>CZ</v>
      </c>
    </row>
    <row r="879" spans="1:5" x14ac:dyDescent="0.25">
      <c r="A879">
        <v>854</v>
      </c>
      <c r="B879" t="str">
        <f>ABC!B884</f>
        <v>CHILDRENS DOLLY GIRL MUG</v>
      </c>
      <c r="C879" t="str">
        <f>ABC!F884</f>
        <v>C</v>
      </c>
      <c r="D879" t="str">
        <f>IFERROR(VLOOKUP(B879,XYZ!A878:O2522,15,FALSE),"Z")</f>
        <v>Z</v>
      </c>
      <c r="E879" t="str">
        <f>_xlfn.CONCAT(Таблица2[[#This Row],[ABC]],Таблица2[[#This Row],[XYZ]])</f>
        <v>CZ</v>
      </c>
    </row>
    <row r="880" spans="1:5" x14ac:dyDescent="0.25">
      <c r="A880">
        <v>855</v>
      </c>
      <c r="B880" t="str">
        <f>ABC!B885</f>
        <v>DRAWER KNOB CRACKLE GLAZE GREEN</v>
      </c>
      <c r="C880" t="str">
        <f>ABC!F885</f>
        <v>C</v>
      </c>
      <c r="D880" t="str">
        <f>IFERROR(VLOOKUP(B880,XYZ!A879:O2523,15,FALSE),"Z")</f>
        <v>Z</v>
      </c>
      <c r="E880" t="str">
        <f>_xlfn.CONCAT(Таблица2[[#This Row],[ABC]],Таблица2[[#This Row],[XYZ]])</f>
        <v>CZ</v>
      </c>
    </row>
    <row r="881" spans="1:5" x14ac:dyDescent="0.25">
      <c r="A881">
        <v>856</v>
      </c>
      <c r="B881" t="str">
        <f>ABC!B886</f>
        <v xml:space="preserve">BALLOONS  WRITING SET </v>
      </c>
      <c r="C881" t="str">
        <f>ABC!F886</f>
        <v>C</v>
      </c>
      <c r="D881" t="str">
        <f>IFERROR(VLOOKUP(B881,XYZ!A880:O2524,15,FALSE),"Z")</f>
        <v>Z</v>
      </c>
      <c r="E881" t="str">
        <f>_xlfn.CONCAT(Таблица2[[#This Row],[ABC]],Таблица2[[#This Row],[XYZ]])</f>
        <v>CZ</v>
      </c>
    </row>
    <row r="882" spans="1:5" x14ac:dyDescent="0.25">
      <c r="A882">
        <v>857</v>
      </c>
      <c r="B882" t="str">
        <f>ABC!B887</f>
        <v>CANDLE HOLDER SILVER MADELINE</v>
      </c>
      <c r="C882" t="str">
        <f>ABC!F887</f>
        <v>C</v>
      </c>
      <c r="D882" t="str">
        <f>IFERROR(VLOOKUP(B882,XYZ!A881:O2525,15,FALSE),"Z")</f>
        <v>Z</v>
      </c>
      <c r="E882" t="str">
        <f>_xlfn.CONCAT(Таблица2[[#This Row],[ABC]],Таблица2[[#This Row],[XYZ]])</f>
        <v>CZ</v>
      </c>
    </row>
    <row r="883" spans="1:5" x14ac:dyDescent="0.25">
      <c r="A883">
        <v>858</v>
      </c>
      <c r="B883" t="str">
        <f>ABC!B888</f>
        <v>BAG 500g SWIRLY MARBLES</v>
      </c>
      <c r="C883" t="str">
        <f>ABC!F888</f>
        <v>C</v>
      </c>
      <c r="D883" t="str">
        <f>IFERROR(VLOOKUP(B883,XYZ!A882:O2526,15,FALSE),"Z")</f>
        <v>Z</v>
      </c>
      <c r="E883" t="str">
        <f>_xlfn.CONCAT(Таблица2[[#This Row],[ABC]],Таблица2[[#This Row],[XYZ]])</f>
        <v>CZ</v>
      </c>
    </row>
    <row r="884" spans="1:5" x14ac:dyDescent="0.25">
      <c r="A884">
        <v>859</v>
      </c>
      <c r="B884" t="str">
        <f>ABC!B889</f>
        <v>ICE CREAM DESIGN GARDEN PARASOL</v>
      </c>
      <c r="C884" t="str">
        <f>ABC!F889</f>
        <v>C</v>
      </c>
      <c r="D884" t="str">
        <f>IFERROR(VLOOKUP(B884,XYZ!A883:O2527,15,FALSE),"Z")</f>
        <v>Z</v>
      </c>
      <c r="E884" t="str">
        <f>_xlfn.CONCAT(Таблица2[[#This Row],[ABC]],Таблица2[[#This Row],[XYZ]])</f>
        <v>CZ</v>
      </c>
    </row>
    <row r="885" spans="1:5" x14ac:dyDescent="0.25">
      <c r="A885">
        <v>860</v>
      </c>
      <c r="B885" t="str">
        <f>ABC!B890</f>
        <v>FEATHER PEN,LIGHT PINK</v>
      </c>
      <c r="C885" t="str">
        <f>ABC!F890</f>
        <v>C</v>
      </c>
      <c r="D885" t="str">
        <f>IFERROR(VLOOKUP(B885,XYZ!A884:O2528,15,FALSE),"Z")</f>
        <v>Z</v>
      </c>
      <c r="E885" t="str">
        <f>_xlfn.CONCAT(Таблица2[[#This Row],[ABC]],Таблица2[[#This Row],[XYZ]])</f>
        <v>CZ</v>
      </c>
    </row>
    <row r="886" spans="1:5" x14ac:dyDescent="0.25">
      <c r="A886">
        <v>861</v>
      </c>
      <c r="B886" t="str">
        <f>ABC!B891</f>
        <v>PINK POLKADOT CHILDRENS UMBRELLA</v>
      </c>
      <c r="C886" t="str">
        <f>ABC!F891</f>
        <v>C</v>
      </c>
      <c r="D886" t="str">
        <f>IFERROR(VLOOKUP(B886,XYZ!A885:O2529,15,FALSE),"Z")</f>
        <v>Z</v>
      </c>
      <c r="E886" t="str">
        <f>_xlfn.CONCAT(Таблица2[[#This Row],[ABC]],Таблица2[[#This Row],[XYZ]])</f>
        <v>CZ</v>
      </c>
    </row>
    <row r="887" spans="1:5" x14ac:dyDescent="0.25">
      <c r="A887">
        <v>862</v>
      </c>
      <c r="B887" t="str">
        <f>ABC!B892</f>
        <v>CUTE CATS TAPE</v>
      </c>
      <c r="C887" t="str">
        <f>ABC!F892</f>
        <v>C</v>
      </c>
      <c r="D887" t="str">
        <f>IFERROR(VLOOKUP(B887,XYZ!A886:O2530,15,FALSE),"Z")</f>
        <v>Z</v>
      </c>
      <c r="E887" t="str">
        <f>_xlfn.CONCAT(Таблица2[[#This Row],[ABC]],Таблица2[[#This Row],[XYZ]])</f>
        <v>CZ</v>
      </c>
    </row>
    <row r="888" spans="1:5" x14ac:dyDescent="0.25">
      <c r="A888">
        <v>863</v>
      </c>
      <c r="B888" t="str">
        <f>ABC!B893</f>
        <v>BALLOON ART MAKE YOUR OWN FLOWERS</v>
      </c>
      <c r="C888" t="str">
        <f>ABC!F893</f>
        <v>C</v>
      </c>
      <c r="D888" t="str">
        <f>IFERROR(VLOOKUP(B888,XYZ!A887:O2531,15,FALSE),"Z")</f>
        <v>Z</v>
      </c>
      <c r="E888" t="str">
        <f>_xlfn.CONCAT(Таблица2[[#This Row],[ABC]],Таблица2[[#This Row],[XYZ]])</f>
        <v>CZ</v>
      </c>
    </row>
    <row r="889" spans="1:5" x14ac:dyDescent="0.25">
      <c r="A889">
        <v>864</v>
      </c>
      <c r="B889" t="str">
        <f>ABC!B894</f>
        <v xml:space="preserve">MINI PLAYING CARDS SPACEBOY </v>
      </c>
      <c r="C889" t="str">
        <f>ABC!F894</f>
        <v>C</v>
      </c>
      <c r="D889" t="str">
        <f>IFERROR(VLOOKUP(B889,XYZ!A888:O2532,15,FALSE),"Z")</f>
        <v>Z</v>
      </c>
      <c r="E889" t="str">
        <f>_xlfn.CONCAT(Таблица2[[#This Row],[ABC]],Таблица2[[#This Row],[XYZ]])</f>
        <v>CZ</v>
      </c>
    </row>
    <row r="890" spans="1:5" x14ac:dyDescent="0.25">
      <c r="A890">
        <v>865</v>
      </c>
      <c r="B890" t="str">
        <f>ABC!B895</f>
        <v>POTTING SHED TWINE</v>
      </c>
      <c r="C890" t="str">
        <f>ABC!F895</f>
        <v>C</v>
      </c>
      <c r="D890" t="str">
        <f>IFERROR(VLOOKUP(B890,XYZ!A889:O2533,15,FALSE),"Z")</f>
        <v>Z</v>
      </c>
      <c r="E890" t="str">
        <f>_xlfn.CONCAT(Таблица2[[#This Row],[ABC]],Таблица2[[#This Row],[XYZ]])</f>
        <v>CZ</v>
      </c>
    </row>
    <row r="891" spans="1:5" x14ac:dyDescent="0.25">
      <c r="A891">
        <v>866</v>
      </c>
      <c r="B891" t="str">
        <f>ABC!B896</f>
        <v>MINI CAKE STAND WITH HANGING CAKES</v>
      </c>
      <c r="C891" t="str">
        <f>ABC!F896</f>
        <v>C</v>
      </c>
      <c r="D891" t="str">
        <f>IFERROR(VLOOKUP(B891,XYZ!A890:O2534,15,FALSE),"Z")</f>
        <v>Z</v>
      </c>
      <c r="E891" t="str">
        <f>_xlfn.CONCAT(Таблица2[[#This Row],[ABC]],Таблица2[[#This Row],[XYZ]])</f>
        <v>CZ</v>
      </c>
    </row>
    <row r="892" spans="1:5" x14ac:dyDescent="0.25">
      <c r="A892">
        <v>867</v>
      </c>
      <c r="B892" t="str">
        <f>ABC!B897</f>
        <v>SET/4 BADGES BALLOON GIRL</v>
      </c>
      <c r="C892" t="str">
        <f>ABC!F897</f>
        <v>C</v>
      </c>
      <c r="D892" t="str">
        <f>IFERROR(VLOOKUP(B892,XYZ!A891:O2535,15,FALSE),"Z")</f>
        <v>X</v>
      </c>
      <c r="E892" t="str">
        <f>_xlfn.CONCAT(Таблица2[[#This Row],[ABC]],Таблица2[[#This Row],[XYZ]])</f>
        <v>CX</v>
      </c>
    </row>
    <row r="893" spans="1:5" x14ac:dyDescent="0.25">
      <c r="A893">
        <v>868</v>
      </c>
      <c r="B893" t="str">
        <f>ABC!B898</f>
        <v>SET/4 BADGES DOGS</v>
      </c>
      <c r="C893" t="str">
        <f>ABC!F898</f>
        <v>C</v>
      </c>
      <c r="D893" t="str">
        <f>IFERROR(VLOOKUP(B893,XYZ!A892:O2536,15,FALSE),"Z")</f>
        <v>X</v>
      </c>
      <c r="E893" t="str">
        <f>_xlfn.CONCAT(Таблица2[[#This Row],[ABC]],Таблица2[[#This Row],[XYZ]])</f>
        <v>CX</v>
      </c>
    </row>
    <row r="894" spans="1:5" x14ac:dyDescent="0.25">
      <c r="A894">
        <v>869</v>
      </c>
      <c r="B894" t="str">
        <f>ABC!B899</f>
        <v xml:space="preserve">MOTHER'S KITCHEN SPOON REST </v>
      </c>
      <c r="C894" t="str">
        <f>ABC!F899</f>
        <v>C</v>
      </c>
      <c r="D894" t="str">
        <f>IFERROR(VLOOKUP(B894,XYZ!A893:O2537,15,FALSE),"Z")</f>
        <v>Z</v>
      </c>
      <c r="E894" t="str">
        <f>_xlfn.CONCAT(Таблица2[[#This Row],[ABC]],Таблица2[[#This Row],[XYZ]])</f>
        <v>CZ</v>
      </c>
    </row>
    <row r="895" spans="1:5" x14ac:dyDescent="0.25">
      <c r="A895">
        <v>870</v>
      </c>
      <c r="B895" t="str">
        <f>ABC!B900</f>
        <v xml:space="preserve">LANDMARK FRAME LONDON BRIDGE </v>
      </c>
      <c r="C895" t="str">
        <f>ABC!F900</f>
        <v>C</v>
      </c>
      <c r="D895" t="str">
        <f>IFERROR(VLOOKUP(B895,XYZ!A894:O2538,15,FALSE),"Z")</f>
        <v>Z</v>
      </c>
      <c r="E895" t="str">
        <f>_xlfn.CONCAT(Таблица2[[#This Row],[ABC]],Таблица2[[#This Row],[XYZ]])</f>
        <v>CZ</v>
      </c>
    </row>
    <row r="896" spans="1:5" x14ac:dyDescent="0.25">
      <c r="A896">
        <v>871</v>
      </c>
      <c r="B896" t="str">
        <f>ABC!B901</f>
        <v>LE GRAND TRAY CHIC SET</v>
      </c>
      <c r="C896" t="str">
        <f>ABC!F901</f>
        <v>C</v>
      </c>
      <c r="D896" t="str">
        <f>IFERROR(VLOOKUP(B896,XYZ!A895:O2539,15,FALSE),"Z")</f>
        <v>Z</v>
      </c>
      <c r="E896" t="str">
        <f>_xlfn.CONCAT(Таблица2[[#This Row],[ABC]],Таблица2[[#This Row],[XYZ]])</f>
        <v>CZ</v>
      </c>
    </row>
    <row r="897" spans="1:5" x14ac:dyDescent="0.25">
      <c r="A897">
        <v>872</v>
      </c>
      <c r="B897" t="str">
        <f>ABC!B902</f>
        <v>LAVENDER SCENTED FABRIC HEART</v>
      </c>
      <c r="C897" t="str">
        <f>ABC!F902</f>
        <v>C</v>
      </c>
      <c r="D897" t="str">
        <f>IFERROR(VLOOKUP(B897,XYZ!A896:O2540,15,FALSE),"Z")</f>
        <v>Z</v>
      </c>
      <c r="E897" t="str">
        <f>_xlfn.CONCAT(Таблица2[[#This Row],[ABC]],Таблица2[[#This Row],[XYZ]])</f>
        <v>CZ</v>
      </c>
    </row>
    <row r="898" spans="1:5" x14ac:dyDescent="0.25">
      <c r="A898">
        <v>873</v>
      </c>
      <c r="B898" t="str">
        <f>ABC!B903</f>
        <v>GLASS  SONGBIRD STORAGE JAR</v>
      </c>
      <c r="C898" t="str">
        <f>ABC!F903</f>
        <v>C</v>
      </c>
      <c r="D898" t="str">
        <f>IFERROR(VLOOKUP(B898,XYZ!A897:O2541,15,FALSE),"Z")</f>
        <v>Z</v>
      </c>
      <c r="E898" t="str">
        <f>_xlfn.CONCAT(Таблица2[[#This Row],[ABC]],Таблица2[[#This Row],[XYZ]])</f>
        <v>CZ</v>
      </c>
    </row>
    <row r="899" spans="1:5" x14ac:dyDescent="0.25">
      <c r="A899">
        <v>874</v>
      </c>
      <c r="B899" t="str">
        <f>ABC!B904</f>
        <v>IVORY CHANDELIER T-LIGHT HOLDER</v>
      </c>
      <c r="C899" t="str">
        <f>ABC!F904</f>
        <v>C</v>
      </c>
      <c r="D899" t="str">
        <f>IFERROR(VLOOKUP(B899,XYZ!A898:O2542,15,FALSE),"Z")</f>
        <v>Z</v>
      </c>
      <c r="E899" t="str">
        <f>_xlfn.CONCAT(Таблица2[[#This Row],[ABC]],Таблица2[[#This Row],[XYZ]])</f>
        <v>CZ</v>
      </c>
    </row>
    <row r="900" spans="1:5" x14ac:dyDescent="0.25">
      <c r="A900">
        <v>875</v>
      </c>
      <c r="B900" t="str">
        <f>ABC!B905</f>
        <v>FLOWERS CHANDELIER T-LIGHT HOLDER</v>
      </c>
      <c r="C900" t="str">
        <f>ABC!F905</f>
        <v>C</v>
      </c>
      <c r="D900" t="str">
        <f>IFERROR(VLOOKUP(B900,XYZ!A899:O2543,15,FALSE),"Z")</f>
        <v>Z</v>
      </c>
      <c r="E900" t="str">
        <f>_xlfn.CONCAT(Таблица2[[#This Row],[ABC]],Таблица2[[#This Row],[XYZ]])</f>
        <v>CZ</v>
      </c>
    </row>
    <row r="901" spans="1:5" x14ac:dyDescent="0.25">
      <c r="A901">
        <v>876</v>
      </c>
      <c r="B901" t="str">
        <f>ABC!B906</f>
        <v>ENAMEL BLUE RIM COFFEE CONTAINER</v>
      </c>
      <c r="C901" t="str">
        <f>ABC!F906</f>
        <v>C</v>
      </c>
      <c r="D901" t="str">
        <f>IFERROR(VLOOKUP(B901,XYZ!A900:O2544,15,FALSE),"Z")</f>
        <v>Z</v>
      </c>
      <c r="E901" t="str">
        <f>_xlfn.CONCAT(Таблица2[[#This Row],[ABC]],Таблица2[[#This Row],[XYZ]])</f>
        <v>CZ</v>
      </c>
    </row>
    <row r="902" spans="1:5" x14ac:dyDescent="0.25">
      <c r="A902">
        <v>877</v>
      </c>
      <c r="B902" t="str">
        <f>ABC!B907</f>
        <v>SCOTTIE DOGS BABY BIB</v>
      </c>
      <c r="C902" t="str">
        <f>ABC!F907</f>
        <v>C</v>
      </c>
      <c r="D902" t="str">
        <f>IFERROR(VLOOKUP(B902,XYZ!A901:O2545,15,FALSE),"Z")</f>
        <v>X</v>
      </c>
      <c r="E902" t="str">
        <f>_xlfn.CONCAT(Таблица2[[#This Row],[ABC]],Таблица2[[#This Row],[XYZ]])</f>
        <v>CX</v>
      </c>
    </row>
    <row r="903" spans="1:5" x14ac:dyDescent="0.25">
      <c r="A903">
        <v>878</v>
      </c>
      <c r="B903" t="str">
        <f>ABC!B908</f>
        <v>MULTICOLOUR SPRING FLOWER MUG</v>
      </c>
      <c r="C903" t="str">
        <f>ABC!F908</f>
        <v>C</v>
      </c>
      <c r="D903" t="str">
        <f>IFERROR(VLOOKUP(B903,XYZ!A902:O2546,15,FALSE),"Z")</f>
        <v>Z</v>
      </c>
      <c r="E903" t="str">
        <f>_xlfn.CONCAT(Таблица2[[#This Row],[ABC]],Таблица2[[#This Row],[XYZ]])</f>
        <v>CZ</v>
      </c>
    </row>
    <row r="904" spans="1:5" x14ac:dyDescent="0.25">
      <c r="A904">
        <v>879</v>
      </c>
      <c r="B904" t="str">
        <f>ABC!B909</f>
        <v>LOVE HEART TRINKET POT</v>
      </c>
      <c r="C904" t="str">
        <f>ABC!F909</f>
        <v>C</v>
      </c>
      <c r="D904" t="str">
        <f>IFERROR(VLOOKUP(B904,XYZ!A903:O2547,15,FALSE),"Z")</f>
        <v>Z</v>
      </c>
      <c r="E904" t="str">
        <f>_xlfn.CONCAT(Таблица2[[#This Row],[ABC]],Таблица2[[#This Row],[XYZ]])</f>
        <v>CZ</v>
      </c>
    </row>
    <row r="905" spans="1:5" x14ac:dyDescent="0.25">
      <c r="A905">
        <v>880</v>
      </c>
      <c r="B905" t="str">
        <f>ABC!B910</f>
        <v xml:space="preserve">EMBROIDERED RIBBON REEL SUSIE </v>
      </c>
      <c r="C905" t="str">
        <f>ABC!F910</f>
        <v>C</v>
      </c>
      <c r="D905" t="str">
        <f>IFERROR(VLOOKUP(B905,XYZ!A904:O2548,15,FALSE),"Z")</f>
        <v>Z</v>
      </c>
      <c r="E905" t="str">
        <f>_xlfn.CONCAT(Таблица2[[#This Row],[ABC]],Таблица2[[#This Row],[XYZ]])</f>
        <v>CZ</v>
      </c>
    </row>
    <row r="906" spans="1:5" x14ac:dyDescent="0.25">
      <c r="A906">
        <v>881</v>
      </c>
      <c r="B906" t="str">
        <f>ABC!B911</f>
        <v>BLUE POLKADOT COFFEE MUG</v>
      </c>
      <c r="C906" t="str">
        <f>ABC!F911</f>
        <v>C</v>
      </c>
      <c r="D906" t="str">
        <f>IFERROR(VLOOKUP(B906,XYZ!A905:O2549,15,FALSE),"Z")</f>
        <v>Z</v>
      </c>
      <c r="E906" t="str">
        <f>_xlfn.CONCAT(Таблица2[[#This Row],[ABC]],Таблица2[[#This Row],[XYZ]])</f>
        <v>CZ</v>
      </c>
    </row>
    <row r="907" spans="1:5" x14ac:dyDescent="0.25">
      <c r="A907">
        <v>882</v>
      </c>
      <c r="B907" t="str">
        <f>ABC!B912</f>
        <v xml:space="preserve">PACK OF 12 LONDON TISSUES </v>
      </c>
      <c r="C907" t="str">
        <f>ABC!F912</f>
        <v>C</v>
      </c>
      <c r="D907" t="str">
        <f>IFERROR(VLOOKUP(B907,XYZ!A906:O2550,15,FALSE),"Z")</f>
        <v>Z</v>
      </c>
      <c r="E907" t="str">
        <f>_xlfn.CONCAT(Таблица2[[#This Row],[ABC]],Таблица2[[#This Row],[XYZ]])</f>
        <v>CZ</v>
      </c>
    </row>
    <row r="908" spans="1:5" x14ac:dyDescent="0.25">
      <c r="A908">
        <v>883</v>
      </c>
      <c r="B908" t="str">
        <f>ABC!B913</f>
        <v>PACK OF 60 DINOSAUR CAKE CASES</v>
      </c>
      <c r="C908" t="str">
        <f>ABC!F913</f>
        <v>C</v>
      </c>
      <c r="D908" t="str">
        <f>IFERROR(VLOOKUP(B908,XYZ!A907:O2551,15,FALSE),"Z")</f>
        <v>Z</v>
      </c>
      <c r="E908" t="str">
        <f>_xlfn.CONCAT(Таблица2[[#This Row],[ABC]],Таблица2[[#This Row],[XYZ]])</f>
        <v>CZ</v>
      </c>
    </row>
    <row r="909" spans="1:5" x14ac:dyDescent="0.25">
      <c r="A909">
        <v>884</v>
      </c>
      <c r="B909" t="str">
        <f>ABC!B914</f>
        <v>GYMKHANA TREASURE BOOK BOX</v>
      </c>
      <c r="C909" t="str">
        <f>ABC!F914</f>
        <v>C</v>
      </c>
      <c r="D909" t="str">
        <f>IFERROR(VLOOKUP(B909,XYZ!A908:O2552,15,FALSE),"Z")</f>
        <v>Z</v>
      </c>
      <c r="E909" t="str">
        <f>_xlfn.CONCAT(Таблица2[[#This Row],[ABC]],Таблица2[[#This Row],[XYZ]])</f>
        <v>CZ</v>
      </c>
    </row>
    <row r="910" spans="1:5" x14ac:dyDescent="0.25">
      <c r="A910">
        <v>885</v>
      </c>
      <c r="B910" t="str">
        <f>ABC!B915</f>
        <v>BUFFALO BILL TREASURE BOOK BOX</v>
      </c>
      <c r="C910" t="str">
        <f>ABC!F915</f>
        <v>C</v>
      </c>
      <c r="D910" t="str">
        <f>IFERROR(VLOOKUP(B910,XYZ!A909:O2553,15,FALSE),"Z")</f>
        <v>Z</v>
      </c>
      <c r="E910" t="str">
        <f>_xlfn.CONCAT(Таблица2[[#This Row],[ABC]],Таблица2[[#This Row],[XYZ]])</f>
        <v>CZ</v>
      </c>
    </row>
    <row r="911" spans="1:5" x14ac:dyDescent="0.25">
      <c r="A911">
        <v>886</v>
      </c>
      <c r="B911" t="str">
        <f>ABC!B916</f>
        <v xml:space="preserve">ABC TREASURE BOOK BOX </v>
      </c>
      <c r="C911" t="str">
        <f>ABC!F916</f>
        <v>C</v>
      </c>
      <c r="D911" t="str">
        <f>IFERROR(VLOOKUP(B911,XYZ!A910:O2554,15,FALSE),"Z")</f>
        <v>Z</v>
      </c>
      <c r="E911" t="str">
        <f>_xlfn.CONCAT(Таблица2[[#This Row],[ABC]],Таблица2[[#This Row],[XYZ]])</f>
        <v>CZ</v>
      </c>
    </row>
    <row r="912" spans="1:5" x14ac:dyDescent="0.25">
      <c r="A912">
        <v>887</v>
      </c>
      <c r="B912" t="str">
        <f>ABC!B917</f>
        <v>3 TIER SWEETHEART GARDEN SHELF</v>
      </c>
      <c r="C912" t="str">
        <f>ABC!F917</f>
        <v>C</v>
      </c>
      <c r="D912" t="str">
        <f>IFERROR(VLOOKUP(B912,XYZ!A911:O2555,15,FALSE),"Z")</f>
        <v>Z</v>
      </c>
      <c r="E912" t="str">
        <f>_xlfn.CONCAT(Таблица2[[#This Row],[ABC]],Таблица2[[#This Row],[XYZ]])</f>
        <v>CZ</v>
      </c>
    </row>
    <row r="913" spans="1:5" x14ac:dyDescent="0.25">
      <c r="A913">
        <v>888</v>
      </c>
      <c r="B913" t="str">
        <f>ABC!B918</f>
        <v xml:space="preserve">TOOL BOX SOFT TOY </v>
      </c>
      <c r="C913" t="str">
        <f>ABC!F918</f>
        <v>C</v>
      </c>
      <c r="D913" t="str">
        <f>IFERROR(VLOOKUP(B913,XYZ!A912:O2556,15,FALSE),"Z")</f>
        <v>X</v>
      </c>
      <c r="E913" t="str">
        <f>_xlfn.CONCAT(Таблица2[[#This Row],[ABC]],Таблица2[[#This Row],[XYZ]])</f>
        <v>CX</v>
      </c>
    </row>
    <row r="914" spans="1:5" x14ac:dyDescent="0.25">
      <c r="A914">
        <v>889</v>
      </c>
      <c r="B914" t="str">
        <f>ABC!B919</f>
        <v>BIRD HOUSE HOT WATER BOTTLE</v>
      </c>
      <c r="C914" t="str">
        <f>ABC!F919</f>
        <v>C</v>
      </c>
      <c r="D914" t="str">
        <f>IFERROR(VLOOKUP(B914,XYZ!A913:O2557,15,FALSE),"Z")</f>
        <v>Z</v>
      </c>
      <c r="E914" t="str">
        <f>_xlfn.CONCAT(Таблица2[[#This Row],[ABC]],Таблица2[[#This Row],[XYZ]])</f>
        <v>CZ</v>
      </c>
    </row>
    <row r="915" spans="1:5" x14ac:dyDescent="0.25">
      <c r="A915">
        <v>890</v>
      </c>
      <c r="B915" t="str">
        <f>ABC!B920</f>
        <v>ROSE DU SUD OVEN GLOVE</v>
      </c>
      <c r="C915" t="str">
        <f>ABC!F920</f>
        <v>C</v>
      </c>
      <c r="D915" t="str">
        <f>IFERROR(VLOOKUP(B915,XYZ!A914:O2558,15,FALSE),"Z")</f>
        <v>Y</v>
      </c>
      <c r="E915" t="str">
        <f>_xlfn.CONCAT(Таблица2[[#This Row],[ABC]],Таблица2[[#This Row],[XYZ]])</f>
        <v>CY</v>
      </c>
    </row>
    <row r="916" spans="1:5" x14ac:dyDescent="0.25">
      <c r="A916">
        <v>891</v>
      </c>
      <c r="B916" t="str">
        <f>ABC!B921</f>
        <v>WHITE HANGING HEART T-LIGHT HOLDER</v>
      </c>
      <c r="C916" t="str">
        <f>ABC!F921</f>
        <v>C</v>
      </c>
      <c r="D916" t="str">
        <f>IFERROR(VLOOKUP(B916,XYZ!A915:O2559,15,FALSE),"Z")</f>
        <v>Z</v>
      </c>
      <c r="E916" t="str">
        <f>_xlfn.CONCAT(Таблица2[[#This Row],[ABC]],Таблица2[[#This Row],[XYZ]])</f>
        <v>CZ</v>
      </c>
    </row>
    <row r="917" spans="1:5" x14ac:dyDescent="0.25">
      <c r="A917">
        <v>892</v>
      </c>
      <c r="B917" t="str">
        <f>ABC!B922</f>
        <v>RED RETROSPOT MUG</v>
      </c>
      <c r="C917" t="str">
        <f>ABC!F922</f>
        <v>C</v>
      </c>
      <c r="D917" t="str">
        <f>IFERROR(VLOOKUP(B917,XYZ!A916:O2560,15,FALSE),"Z")</f>
        <v>X</v>
      </c>
      <c r="E917" t="str">
        <f>_xlfn.CONCAT(Таблица2[[#This Row],[ABC]],Таблица2[[#This Row],[XYZ]])</f>
        <v>CX</v>
      </c>
    </row>
    <row r="918" spans="1:5" x14ac:dyDescent="0.25">
      <c r="A918">
        <v>893</v>
      </c>
      <c r="B918" t="str">
        <f>ABC!B923</f>
        <v xml:space="preserve">ROSES REGENCY TEACUP AND SAUCER </v>
      </c>
      <c r="C918" t="str">
        <f>ABC!F923</f>
        <v>C</v>
      </c>
      <c r="D918" t="str">
        <f>IFERROR(VLOOKUP(B918,XYZ!A917:O2561,15,FALSE),"Z")</f>
        <v>X</v>
      </c>
      <c r="E918" t="str">
        <f>_xlfn.CONCAT(Таблица2[[#This Row],[ABC]],Таблица2[[#This Row],[XYZ]])</f>
        <v>CX</v>
      </c>
    </row>
    <row r="919" spans="1:5" x14ac:dyDescent="0.25">
      <c r="A919">
        <v>894</v>
      </c>
      <c r="B919" t="str">
        <f>ABC!B924</f>
        <v>SET 3 SONG BIRD PAPER EGGS ASSORTED</v>
      </c>
      <c r="C919" t="str">
        <f>ABC!F924</f>
        <v>C</v>
      </c>
      <c r="D919" t="str">
        <f>IFERROR(VLOOKUP(B919,XYZ!A918:O2562,15,FALSE),"Z")</f>
        <v>Z</v>
      </c>
      <c r="E919" t="str">
        <f>_xlfn.CONCAT(Таблица2[[#This Row],[ABC]],Таблица2[[#This Row],[XYZ]])</f>
        <v>CZ</v>
      </c>
    </row>
    <row r="920" spans="1:5" x14ac:dyDescent="0.25">
      <c r="A920">
        <v>895</v>
      </c>
      <c r="B920" t="str">
        <f>ABC!B925</f>
        <v>PINK GLASS CANDLEHOLDER</v>
      </c>
      <c r="C920" t="str">
        <f>ABC!F925</f>
        <v>C</v>
      </c>
      <c r="D920" t="str">
        <f>IFERROR(VLOOKUP(B920,XYZ!A919:O2563,15,FALSE),"Z")</f>
        <v>X</v>
      </c>
      <c r="E920" t="str">
        <f>_xlfn.CONCAT(Таблица2[[#This Row],[ABC]],Таблица2[[#This Row],[XYZ]])</f>
        <v>CX</v>
      </c>
    </row>
    <row r="921" spans="1:5" x14ac:dyDescent="0.25">
      <c r="A921">
        <v>896</v>
      </c>
      <c r="B921" t="str">
        <f>ABC!B926</f>
        <v>PINK HORSE SOCK PUPPET</v>
      </c>
      <c r="C921" t="str">
        <f>ABC!F926</f>
        <v>C</v>
      </c>
      <c r="D921" t="str">
        <f>IFERROR(VLOOKUP(B921,XYZ!A920:O2564,15,FALSE),"Z")</f>
        <v>X</v>
      </c>
      <c r="E921" t="str">
        <f>_xlfn.CONCAT(Таблица2[[#This Row],[ABC]],Таблица2[[#This Row],[XYZ]])</f>
        <v>CX</v>
      </c>
    </row>
    <row r="922" spans="1:5" x14ac:dyDescent="0.25">
      <c r="A922">
        <v>897</v>
      </c>
      <c r="B922" t="str">
        <f>ABC!B927</f>
        <v xml:space="preserve">OFFICE MUG WARMER BLACK+SILVER </v>
      </c>
      <c r="C922" t="str">
        <f>ABC!F927</f>
        <v>C</v>
      </c>
      <c r="D922" t="str">
        <f>IFERROR(VLOOKUP(B922,XYZ!A921:O2565,15,FALSE),"Z")</f>
        <v>Z</v>
      </c>
      <c r="E922" t="str">
        <f>_xlfn.CONCAT(Таблица2[[#This Row],[ABC]],Таблица2[[#This Row],[XYZ]])</f>
        <v>CZ</v>
      </c>
    </row>
    <row r="923" spans="1:5" x14ac:dyDescent="0.25">
      <c r="A923">
        <v>898</v>
      </c>
      <c r="B923" t="str">
        <f>ABC!B928</f>
        <v>RED ENAMEL FLOWER RING</v>
      </c>
      <c r="C923" t="str">
        <f>ABC!F928</f>
        <v>C</v>
      </c>
      <c r="D923" t="str">
        <f>IFERROR(VLOOKUP(B923,XYZ!A922:O2566,15,FALSE),"Z")</f>
        <v>Z</v>
      </c>
      <c r="E923" t="str">
        <f>_xlfn.CONCAT(Таблица2[[#This Row],[ABC]],Таблица2[[#This Row],[XYZ]])</f>
        <v>CZ</v>
      </c>
    </row>
    <row r="924" spans="1:5" x14ac:dyDescent="0.25">
      <c r="A924">
        <v>899</v>
      </c>
      <c r="B924" t="str">
        <f>ABC!B929</f>
        <v xml:space="preserve">RED GINGHAM TEDDY BEAR </v>
      </c>
      <c r="C924" t="str">
        <f>ABC!F929</f>
        <v>C</v>
      </c>
      <c r="D924" t="str">
        <f>IFERROR(VLOOKUP(B924,XYZ!A923:O2567,15,FALSE),"Z")</f>
        <v>X</v>
      </c>
      <c r="E924" t="str">
        <f>_xlfn.CONCAT(Таблица2[[#This Row],[ABC]],Таблица2[[#This Row],[XYZ]])</f>
        <v>CX</v>
      </c>
    </row>
    <row r="925" spans="1:5" x14ac:dyDescent="0.25">
      <c r="A925">
        <v>900</v>
      </c>
      <c r="B925" t="str">
        <f>ABC!B930</f>
        <v xml:space="preserve">METAL SIGN TAKE IT OR LEAVE IT </v>
      </c>
      <c r="C925" t="str">
        <f>ABC!F930</f>
        <v>C</v>
      </c>
      <c r="D925" t="str">
        <f>IFERROR(VLOOKUP(B925,XYZ!A924:O2568,15,FALSE),"Z")</f>
        <v>Z</v>
      </c>
      <c r="E925" t="str">
        <f>_xlfn.CONCAT(Таблица2[[#This Row],[ABC]],Таблица2[[#This Row],[XYZ]])</f>
        <v>CZ</v>
      </c>
    </row>
    <row r="926" spans="1:5" x14ac:dyDescent="0.25">
      <c r="A926">
        <v>901</v>
      </c>
      <c r="B926" t="str">
        <f>ABC!B931</f>
        <v>COSY SLIPPER SHOES SMALL GREEN</v>
      </c>
      <c r="C926" t="str">
        <f>ABC!F931</f>
        <v>C</v>
      </c>
      <c r="D926" t="str">
        <f>IFERROR(VLOOKUP(B926,XYZ!A925:O2569,15,FALSE),"Z")</f>
        <v>Z</v>
      </c>
      <c r="E926" t="str">
        <f>_xlfn.CONCAT(Таблица2[[#This Row],[ABC]],Таблица2[[#This Row],[XYZ]])</f>
        <v>CZ</v>
      </c>
    </row>
    <row r="927" spans="1:5" x14ac:dyDescent="0.25">
      <c r="A927">
        <v>902</v>
      </c>
      <c r="B927" t="str">
        <f>ABC!B932</f>
        <v xml:space="preserve">BLUE PAPER PARASOL </v>
      </c>
      <c r="C927" t="str">
        <f>ABC!F932</f>
        <v>C</v>
      </c>
      <c r="D927" t="str">
        <f>IFERROR(VLOOKUP(B927,XYZ!A926:O2570,15,FALSE),"Z")</f>
        <v>Z</v>
      </c>
      <c r="E927" t="str">
        <f>_xlfn.CONCAT(Таблица2[[#This Row],[ABC]],Таблица2[[#This Row],[XYZ]])</f>
        <v>CZ</v>
      </c>
    </row>
    <row r="928" spans="1:5" x14ac:dyDescent="0.25">
      <c r="A928">
        <v>903</v>
      </c>
      <c r="B928" t="str">
        <f>ABC!B933</f>
        <v>CALENDAR PAPER CUT DESIGN</v>
      </c>
      <c r="C928" t="str">
        <f>ABC!F933</f>
        <v>C</v>
      </c>
      <c r="D928" t="str">
        <f>IFERROR(VLOOKUP(B928,XYZ!A927:O2571,15,FALSE),"Z")</f>
        <v>Z</v>
      </c>
      <c r="E928" t="str">
        <f>_xlfn.CONCAT(Таблица2[[#This Row],[ABC]],Таблица2[[#This Row],[XYZ]])</f>
        <v>CZ</v>
      </c>
    </row>
    <row r="929" spans="1:5" x14ac:dyDescent="0.25">
      <c r="A929">
        <v>904</v>
      </c>
      <c r="B929" t="str">
        <f>ABC!B934</f>
        <v>CARD PSYCHEDELIC APPLES</v>
      </c>
      <c r="C929" t="str">
        <f>ABC!F934</f>
        <v>C</v>
      </c>
      <c r="D929" t="str">
        <f>IFERROR(VLOOKUP(B929,XYZ!A928:O2572,15,FALSE),"Z")</f>
        <v>Z</v>
      </c>
      <c r="E929" t="str">
        <f>_xlfn.CONCAT(Таблица2[[#This Row],[ABC]],Таблица2[[#This Row],[XYZ]])</f>
        <v>CZ</v>
      </c>
    </row>
    <row r="930" spans="1:5" x14ac:dyDescent="0.25">
      <c r="A930">
        <v>905</v>
      </c>
      <c r="B930" t="str">
        <f>ABC!B935</f>
        <v xml:space="preserve">ASSORTED BOTTLE TOP  MAGNETS </v>
      </c>
      <c r="C930" t="str">
        <f>ABC!F935</f>
        <v>C</v>
      </c>
      <c r="D930" t="str">
        <f>IFERROR(VLOOKUP(B930,XYZ!A929:O2573,15,FALSE),"Z")</f>
        <v>Z</v>
      </c>
      <c r="E930" t="str">
        <f>_xlfn.CONCAT(Таблица2[[#This Row],[ABC]],Таблица2[[#This Row],[XYZ]])</f>
        <v>CZ</v>
      </c>
    </row>
    <row r="931" spans="1:5" x14ac:dyDescent="0.25">
      <c r="A931">
        <v>906</v>
      </c>
      <c r="B931" t="str">
        <f>ABC!B936</f>
        <v xml:space="preserve">FOOD CONTAINER SET 3 LOVE HEART </v>
      </c>
      <c r="C931" t="str">
        <f>ABC!F936</f>
        <v>C</v>
      </c>
      <c r="D931" t="str">
        <f>IFERROR(VLOOKUP(B931,XYZ!A930:O2574,15,FALSE),"Z")</f>
        <v>Z</v>
      </c>
      <c r="E931" t="str">
        <f>_xlfn.CONCAT(Таблица2[[#This Row],[ABC]],Таблица2[[#This Row],[XYZ]])</f>
        <v>CZ</v>
      </c>
    </row>
    <row r="932" spans="1:5" x14ac:dyDescent="0.25">
      <c r="A932">
        <v>907</v>
      </c>
      <c r="B932" t="str">
        <f>ABC!B937</f>
        <v>ENAMEL PINK TEA CONTAINER</v>
      </c>
      <c r="C932" t="str">
        <f>ABC!F937</f>
        <v>C</v>
      </c>
      <c r="D932" t="str">
        <f>IFERROR(VLOOKUP(B932,XYZ!A931:O2575,15,FALSE),"Z")</f>
        <v>Z</v>
      </c>
      <c r="E932" t="str">
        <f>_xlfn.CONCAT(Таблица2[[#This Row],[ABC]],Таблица2[[#This Row],[XYZ]])</f>
        <v>CZ</v>
      </c>
    </row>
    <row r="933" spans="1:5" x14ac:dyDescent="0.25">
      <c r="A933">
        <v>908</v>
      </c>
      <c r="B933" t="str">
        <f>ABC!B938</f>
        <v>SINGLE ANTIQUE ROSE HOOK IVORY</v>
      </c>
      <c r="C933" t="str">
        <f>ABC!F938</f>
        <v>C</v>
      </c>
      <c r="D933" t="str">
        <f>IFERROR(VLOOKUP(B933,XYZ!A932:O2576,15,FALSE),"Z")</f>
        <v>X</v>
      </c>
      <c r="E933" t="str">
        <f>_xlfn.CONCAT(Таблица2[[#This Row],[ABC]],Таблица2[[#This Row],[XYZ]])</f>
        <v>CX</v>
      </c>
    </row>
    <row r="934" spans="1:5" x14ac:dyDescent="0.25">
      <c r="A934">
        <v>909</v>
      </c>
      <c r="B934" t="str">
        <f>ABC!B939</f>
        <v>GIN AND TONIC MUG</v>
      </c>
      <c r="C934" t="str">
        <f>ABC!F939</f>
        <v>C</v>
      </c>
      <c r="D934" t="str">
        <f>IFERROR(VLOOKUP(B934,XYZ!A933:O2577,15,FALSE),"Z")</f>
        <v>Z</v>
      </c>
      <c r="E934" t="str">
        <f>_xlfn.CONCAT(Таблица2[[#This Row],[ABC]],Таблица2[[#This Row],[XYZ]])</f>
        <v>CZ</v>
      </c>
    </row>
    <row r="935" spans="1:5" x14ac:dyDescent="0.25">
      <c r="A935">
        <v>910</v>
      </c>
      <c r="B935" t="str">
        <f>ABC!B940</f>
        <v>36 DOILIES DOLLY GIRL</v>
      </c>
      <c r="C935" t="str">
        <f>ABC!F940</f>
        <v>C</v>
      </c>
      <c r="D935" t="str">
        <f>IFERROR(VLOOKUP(B935,XYZ!A934:O2578,15,FALSE),"Z")</f>
        <v>Z</v>
      </c>
      <c r="E935" t="str">
        <f>_xlfn.CONCAT(Таблица2[[#This Row],[ABC]],Таблица2[[#This Row],[XYZ]])</f>
        <v>CZ</v>
      </c>
    </row>
    <row r="936" spans="1:5" x14ac:dyDescent="0.25">
      <c r="A936">
        <v>911</v>
      </c>
      <c r="B936" t="str">
        <f>ABC!B941</f>
        <v>SET OF 6 RIBBONS PARTY</v>
      </c>
      <c r="C936" t="str">
        <f>ABC!F941</f>
        <v>C</v>
      </c>
      <c r="D936" t="str">
        <f>IFERROR(VLOOKUP(B936,XYZ!A935:O2579,15,FALSE),"Z")</f>
        <v>Z</v>
      </c>
      <c r="E936" t="str">
        <f>_xlfn.CONCAT(Таблица2[[#This Row],[ABC]],Таблица2[[#This Row],[XYZ]])</f>
        <v>CZ</v>
      </c>
    </row>
    <row r="937" spans="1:5" x14ac:dyDescent="0.25">
      <c r="A937">
        <v>912</v>
      </c>
      <c r="B937" t="str">
        <f>ABC!B942</f>
        <v xml:space="preserve">SET OF 6 RIBBONS PERFECTLY PRETTY  </v>
      </c>
      <c r="C937" t="str">
        <f>ABC!F942</f>
        <v>C</v>
      </c>
      <c r="D937" t="str">
        <f>IFERROR(VLOOKUP(B937,XYZ!A936:O2580,15,FALSE),"Z")</f>
        <v>Z</v>
      </c>
      <c r="E937" t="str">
        <f>_xlfn.CONCAT(Таблица2[[#This Row],[ABC]],Таблица2[[#This Row],[XYZ]])</f>
        <v>CZ</v>
      </c>
    </row>
    <row r="938" spans="1:5" x14ac:dyDescent="0.25">
      <c r="A938">
        <v>913</v>
      </c>
      <c r="B938" t="str">
        <f>ABC!B943</f>
        <v xml:space="preserve">EMBROIDERED RIBBON REEL REBECCA </v>
      </c>
      <c r="C938" t="str">
        <f>ABC!F943</f>
        <v>C</v>
      </c>
      <c r="D938" t="str">
        <f>IFERROR(VLOOKUP(B938,XYZ!A937:O2581,15,FALSE),"Z")</f>
        <v>Z</v>
      </c>
      <c r="E938" t="str">
        <f>_xlfn.CONCAT(Таблица2[[#This Row],[ABC]],Таблица2[[#This Row],[XYZ]])</f>
        <v>CZ</v>
      </c>
    </row>
    <row r="939" spans="1:5" x14ac:dyDescent="0.25">
      <c r="A939">
        <v>914</v>
      </c>
      <c r="B939" t="str">
        <f>ABC!B944</f>
        <v>PINK FEATHERS CURTAIN</v>
      </c>
      <c r="C939" t="str">
        <f>ABC!F944</f>
        <v>C</v>
      </c>
      <c r="D939" t="str">
        <f>IFERROR(VLOOKUP(B939,XYZ!A938:O2582,15,FALSE),"Z")</f>
        <v>Z</v>
      </c>
      <c r="E939" t="str">
        <f>_xlfn.CONCAT(Таблица2[[#This Row],[ABC]],Таблица2[[#This Row],[XYZ]])</f>
        <v>CZ</v>
      </c>
    </row>
    <row r="940" spans="1:5" x14ac:dyDescent="0.25">
      <c r="A940">
        <v>915</v>
      </c>
      <c r="B940" t="str">
        <f>ABC!B945</f>
        <v>MINT DINER WALL CLOCK</v>
      </c>
      <c r="C940" t="str">
        <f>ABC!F945</f>
        <v>C</v>
      </c>
      <c r="D940" t="str">
        <f>IFERROR(VLOOKUP(B940,XYZ!A939:O2583,15,FALSE),"Z")</f>
        <v>Z</v>
      </c>
      <c r="E940" t="str">
        <f>_xlfn.CONCAT(Таблица2[[#This Row],[ABC]],Таблица2[[#This Row],[XYZ]])</f>
        <v>CZ</v>
      </c>
    </row>
    <row r="941" spans="1:5" x14ac:dyDescent="0.25">
      <c r="A941">
        <v>916</v>
      </c>
      <c r="B941" t="str">
        <f>ABC!B946</f>
        <v>KNITTED UNION FLAG HOT WATER BOTTLE</v>
      </c>
      <c r="C941" t="str">
        <f>ABC!F946</f>
        <v>C</v>
      </c>
      <c r="D941" t="str">
        <f>IFERROR(VLOOKUP(B941,XYZ!A940:O2584,15,FALSE),"Z")</f>
        <v>Z</v>
      </c>
      <c r="E941" t="str">
        <f>_xlfn.CONCAT(Таблица2[[#This Row],[ABC]],Таблица2[[#This Row],[XYZ]])</f>
        <v>CZ</v>
      </c>
    </row>
    <row r="942" spans="1:5" x14ac:dyDescent="0.25">
      <c r="A942">
        <v>917</v>
      </c>
      <c r="B942" t="str">
        <f>ABC!B947</f>
        <v>AIRLINE BAG VINTAGE JET SET BROWN</v>
      </c>
      <c r="C942" t="str">
        <f>ABC!F947</f>
        <v>C</v>
      </c>
      <c r="D942" t="str">
        <f>IFERROR(VLOOKUP(B942,XYZ!A941:O2585,15,FALSE),"Z")</f>
        <v>Z</v>
      </c>
      <c r="E942" t="str">
        <f>_xlfn.CONCAT(Таблица2[[#This Row],[ABC]],Таблица2[[#This Row],[XYZ]])</f>
        <v>CZ</v>
      </c>
    </row>
    <row r="943" spans="1:5" x14ac:dyDescent="0.25">
      <c r="A943">
        <v>918</v>
      </c>
      <c r="B943" t="str">
        <f>ABC!B948</f>
        <v>AIRLINE BAG VINTAGE JET SET RED</v>
      </c>
      <c r="C943" t="str">
        <f>ABC!F948</f>
        <v>C</v>
      </c>
      <c r="D943" t="str">
        <f>IFERROR(VLOOKUP(B943,XYZ!A942:O2586,15,FALSE),"Z")</f>
        <v>Z</v>
      </c>
      <c r="E943" t="str">
        <f>_xlfn.CONCAT(Таблица2[[#This Row],[ABC]],Таблица2[[#This Row],[XYZ]])</f>
        <v>CZ</v>
      </c>
    </row>
    <row r="944" spans="1:5" x14ac:dyDescent="0.25">
      <c r="A944">
        <v>919</v>
      </c>
      <c r="B944" t="str">
        <f>ABC!B949</f>
        <v>S/6 WOODEN SKITTLES IN COTTON BAG</v>
      </c>
      <c r="C944" t="str">
        <f>ABC!F949</f>
        <v>C</v>
      </c>
      <c r="D944" t="str">
        <f>IFERROR(VLOOKUP(B944,XYZ!A943:O2587,15,FALSE),"Z")</f>
        <v>Y</v>
      </c>
      <c r="E944" t="str">
        <f>_xlfn.CONCAT(Таблица2[[#This Row],[ABC]],Таблица2[[#This Row],[XYZ]])</f>
        <v>CY</v>
      </c>
    </row>
    <row r="945" spans="1:5" x14ac:dyDescent="0.25">
      <c r="A945">
        <v>920</v>
      </c>
      <c r="B945" t="str">
        <f>ABC!B950</f>
        <v>WOODEN ADVENT CALENDAR CREAM</v>
      </c>
      <c r="C945" t="str">
        <f>ABC!F950</f>
        <v>C</v>
      </c>
      <c r="D945" t="str">
        <f>IFERROR(VLOOKUP(B945,XYZ!A944:O2588,15,FALSE),"Z")</f>
        <v>Z</v>
      </c>
      <c r="E945" t="str">
        <f>_xlfn.CONCAT(Таблица2[[#This Row],[ABC]],Таблица2[[#This Row],[XYZ]])</f>
        <v>CZ</v>
      </c>
    </row>
    <row r="946" spans="1:5" x14ac:dyDescent="0.25">
      <c r="A946">
        <v>921</v>
      </c>
      <c r="B946" t="str">
        <f>ABC!B951</f>
        <v>CANDY SPOT EGG WARMER HARE</v>
      </c>
      <c r="C946" t="str">
        <f>ABC!F951</f>
        <v>C</v>
      </c>
      <c r="D946" t="str">
        <f>IFERROR(VLOOKUP(B946,XYZ!A945:O2589,15,FALSE),"Z")</f>
        <v>Z</v>
      </c>
      <c r="E946" t="str">
        <f>_xlfn.CONCAT(Таблица2[[#This Row],[ABC]],Таблица2[[#This Row],[XYZ]])</f>
        <v>CZ</v>
      </c>
    </row>
    <row r="947" spans="1:5" x14ac:dyDescent="0.25">
      <c r="A947">
        <v>922</v>
      </c>
      <c r="B947" t="str">
        <f>ABC!B952</f>
        <v xml:space="preserve"> I LOVE LONDON MINI BACKPACK</v>
      </c>
      <c r="C947" t="str">
        <f>ABC!F952</f>
        <v>C</v>
      </c>
      <c r="D947" t="str">
        <f>IFERROR(VLOOKUP(B947,XYZ!A946:O2590,15,FALSE),"Z")</f>
        <v>Z</v>
      </c>
      <c r="E947" t="str">
        <f>_xlfn.CONCAT(Таблица2[[#This Row],[ABC]],Таблица2[[#This Row],[XYZ]])</f>
        <v>CZ</v>
      </c>
    </row>
    <row r="948" spans="1:5" x14ac:dyDescent="0.25">
      <c r="A948">
        <v>923</v>
      </c>
      <c r="B948" t="str">
        <f>ABC!B953</f>
        <v>SMALL DECO JEWELLERY STAND</v>
      </c>
      <c r="C948" t="str">
        <f>ABC!F953</f>
        <v>C</v>
      </c>
      <c r="D948" t="str">
        <f>IFERROR(VLOOKUP(B948,XYZ!A947:O2591,15,FALSE),"Z")</f>
        <v>Z</v>
      </c>
      <c r="E948" t="str">
        <f>_xlfn.CONCAT(Таблица2[[#This Row],[ABC]],Таблица2[[#This Row],[XYZ]])</f>
        <v>CZ</v>
      </c>
    </row>
    <row r="949" spans="1:5" x14ac:dyDescent="0.25">
      <c r="A949">
        <v>924</v>
      </c>
      <c r="B949" t="str">
        <f>ABC!B954</f>
        <v>RIBBON REEL SNOWY VILLAGE</v>
      </c>
      <c r="C949" t="str">
        <f>ABC!F954</f>
        <v>C</v>
      </c>
      <c r="D949" t="str">
        <f>IFERROR(VLOOKUP(B949,XYZ!A948:O2592,15,FALSE),"Z")</f>
        <v>X</v>
      </c>
      <c r="E949" t="str">
        <f>_xlfn.CONCAT(Таблица2[[#This Row],[ABC]],Таблица2[[#This Row],[XYZ]])</f>
        <v>CX</v>
      </c>
    </row>
    <row r="950" spans="1:5" x14ac:dyDescent="0.25">
      <c r="A950">
        <v>925</v>
      </c>
      <c r="B950" t="str">
        <f>ABC!B955</f>
        <v xml:space="preserve">ENGLISH ROSE SPIRIT LEVEL </v>
      </c>
      <c r="C950" t="str">
        <f>ABC!F955</f>
        <v>C</v>
      </c>
      <c r="D950" t="str">
        <f>IFERROR(VLOOKUP(B950,XYZ!A949:O2593,15,FALSE),"Z")</f>
        <v>Z</v>
      </c>
      <c r="E950" t="str">
        <f>_xlfn.CONCAT(Таблица2[[#This Row],[ABC]],Таблица2[[#This Row],[XYZ]])</f>
        <v>CZ</v>
      </c>
    </row>
    <row r="951" spans="1:5" x14ac:dyDescent="0.25">
      <c r="A951">
        <v>926</v>
      </c>
      <c r="B951" t="str">
        <f>ABC!B956</f>
        <v>RED SPOT PAPER GIFT BAG</v>
      </c>
      <c r="C951" t="str">
        <f>ABC!F956</f>
        <v>C</v>
      </c>
      <c r="D951" t="str">
        <f>IFERROR(VLOOKUP(B951,XYZ!A950:O2594,15,FALSE),"Z")</f>
        <v>Z</v>
      </c>
      <c r="E951" t="str">
        <f>_xlfn.CONCAT(Таблица2[[#This Row],[ABC]],Таблица2[[#This Row],[XYZ]])</f>
        <v>CZ</v>
      </c>
    </row>
    <row r="952" spans="1:5" x14ac:dyDescent="0.25">
      <c r="A952">
        <v>927</v>
      </c>
      <c r="B952" t="str">
        <f>ABC!B957</f>
        <v>50'S CHRISTMAS PAPER GIFT BAG</v>
      </c>
      <c r="C952" t="str">
        <f>ABC!F957</f>
        <v>C</v>
      </c>
      <c r="D952" t="str">
        <f>IFERROR(VLOOKUP(B952,XYZ!A951:O2595,15,FALSE),"Z")</f>
        <v>Z</v>
      </c>
      <c r="E952" t="str">
        <f>_xlfn.CONCAT(Таблица2[[#This Row],[ABC]],Таблица2[[#This Row],[XYZ]])</f>
        <v>CZ</v>
      </c>
    </row>
    <row r="953" spans="1:5" x14ac:dyDescent="0.25">
      <c r="A953">
        <v>928</v>
      </c>
      <c r="B953" t="str">
        <f>ABC!B958</f>
        <v>VINTAGE PAISLEY STATIONERY SET</v>
      </c>
      <c r="C953" t="str">
        <f>ABC!F958</f>
        <v>C</v>
      </c>
      <c r="D953" t="str">
        <f>IFERROR(VLOOKUP(B953,XYZ!A952:O2596,15,FALSE),"Z")</f>
        <v>Z</v>
      </c>
      <c r="E953" t="str">
        <f>_xlfn.CONCAT(Таблица2[[#This Row],[ABC]],Таблица2[[#This Row],[XYZ]])</f>
        <v>CZ</v>
      </c>
    </row>
    <row r="954" spans="1:5" x14ac:dyDescent="0.25">
      <c r="A954">
        <v>929</v>
      </c>
      <c r="B954" t="str">
        <f>ABC!B959</f>
        <v>TOAST ITS - BEST MUM</v>
      </c>
      <c r="C954" t="str">
        <f>ABC!F959</f>
        <v>C</v>
      </c>
      <c r="D954" t="str">
        <f>IFERROR(VLOOKUP(B954,XYZ!A953:O2597,15,FALSE),"Z")</f>
        <v>Y</v>
      </c>
      <c r="E954" t="str">
        <f>_xlfn.CONCAT(Таблица2[[#This Row],[ABC]],Таблица2[[#This Row],[XYZ]])</f>
        <v>CY</v>
      </c>
    </row>
    <row r="955" spans="1:5" x14ac:dyDescent="0.25">
      <c r="A955">
        <v>930</v>
      </c>
      <c r="B955" t="str">
        <f>ABC!B960</f>
        <v>POPART WOODEN PENCILS ASST</v>
      </c>
      <c r="C955" t="str">
        <f>ABC!F960</f>
        <v>C</v>
      </c>
      <c r="D955" t="str">
        <f>IFERROR(VLOOKUP(B955,XYZ!A954:O2598,15,FALSE),"Z")</f>
        <v>Z</v>
      </c>
      <c r="E955" t="str">
        <f>_xlfn.CONCAT(Таблица2[[#This Row],[ABC]],Таблица2[[#This Row],[XYZ]])</f>
        <v>CZ</v>
      </c>
    </row>
    <row r="956" spans="1:5" x14ac:dyDescent="0.25">
      <c r="A956">
        <v>931</v>
      </c>
      <c r="B956" t="str">
        <f>ABC!B961</f>
        <v>GLASS APOTHECARY BOTTLE TONIC</v>
      </c>
      <c r="C956" t="str">
        <f>ABC!F961</f>
        <v>C</v>
      </c>
      <c r="D956" t="str">
        <f>IFERROR(VLOOKUP(B956,XYZ!A955:O2599,15,FALSE),"Z")</f>
        <v>Z</v>
      </c>
      <c r="E956" t="str">
        <f>_xlfn.CONCAT(Таблица2[[#This Row],[ABC]],Таблица2[[#This Row],[XYZ]])</f>
        <v>CZ</v>
      </c>
    </row>
    <row r="957" spans="1:5" x14ac:dyDescent="0.25">
      <c r="A957">
        <v>932</v>
      </c>
      <c r="B957" t="str">
        <f>ABC!B962</f>
        <v>LARGE ANTIQUE WHITE PHOTO FRAME</v>
      </c>
      <c r="C957" t="str">
        <f>ABC!F962</f>
        <v>C</v>
      </c>
      <c r="D957" t="str">
        <f>IFERROR(VLOOKUP(B957,XYZ!A956:O2600,15,FALSE),"Z")</f>
        <v>Z</v>
      </c>
      <c r="E957" t="str">
        <f>_xlfn.CONCAT(Таблица2[[#This Row],[ABC]],Таблица2[[#This Row],[XYZ]])</f>
        <v>CZ</v>
      </c>
    </row>
    <row r="958" spans="1:5" x14ac:dyDescent="0.25">
      <c r="A958">
        <v>933</v>
      </c>
      <c r="B958" t="str">
        <f>ABC!B963</f>
        <v>CHOCOLATE THIS WAY METAL SIGN</v>
      </c>
      <c r="C958" t="str">
        <f>ABC!F963</f>
        <v>C</v>
      </c>
      <c r="D958" t="str">
        <f>IFERROR(VLOOKUP(B958,XYZ!A957:O2601,15,FALSE),"Z")</f>
        <v>Z</v>
      </c>
      <c r="E958" t="str">
        <f>_xlfn.CONCAT(Таблица2[[#This Row],[ABC]],Таблица2[[#This Row],[XYZ]])</f>
        <v>CZ</v>
      </c>
    </row>
    <row r="959" spans="1:5" x14ac:dyDescent="0.25">
      <c r="A959">
        <v>934</v>
      </c>
      <c r="B959" t="str">
        <f>ABC!B964</f>
        <v xml:space="preserve">WRAP PINK FAIRY CAKES </v>
      </c>
      <c r="C959" t="str">
        <f>ABC!F964</f>
        <v>C</v>
      </c>
      <c r="D959" t="str">
        <f>IFERROR(VLOOKUP(B959,XYZ!A958:O2602,15,FALSE),"Z")</f>
        <v>X</v>
      </c>
      <c r="E959" t="str">
        <f>_xlfn.CONCAT(Таблица2[[#This Row],[ABC]],Таблица2[[#This Row],[XYZ]])</f>
        <v>CX</v>
      </c>
    </row>
    <row r="960" spans="1:5" x14ac:dyDescent="0.25">
      <c r="A960">
        <v>935</v>
      </c>
      <c r="B960" t="str">
        <f>ABC!B965</f>
        <v xml:space="preserve">WRAP ENGLISH ROSE </v>
      </c>
      <c r="C960" t="str">
        <f>ABC!F965</f>
        <v>C</v>
      </c>
      <c r="D960" t="str">
        <f>IFERROR(VLOOKUP(B960,XYZ!A959:O2603,15,FALSE),"Z")</f>
        <v>Z</v>
      </c>
      <c r="E960" t="str">
        <f>_xlfn.CONCAT(Таблица2[[#This Row],[ABC]],Таблица2[[#This Row],[XYZ]])</f>
        <v>CZ</v>
      </c>
    </row>
    <row r="961" spans="1:5" x14ac:dyDescent="0.25">
      <c r="A961">
        <v>936</v>
      </c>
      <c r="B961" t="str">
        <f>ABC!B966</f>
        <v xml:space="preserve">WRAP COWBOYS  </v>
      </c>
      <c r="C961" t="str">
        <f>ABC!F966</f>
        <v>C</v>
      </c>
      <c r="D961" t="str">
        <f>IFERROR(VLOOKUP(B961,XYZ!A960:O2604,15,FALSE),"Z")</f>
        <v>X</v>
      </c>
      <c r="E961" t="str">
        <f>_xlfn.CONCAT(Таблица2[[#This Row],[ABC]],Таблица2[[#This Row],[XYZ]])</f>
        <v>CX</v>
      </c>
    </row>
    <row r="962" spans="1:5" x14ac:dyDescent="0.25">
      <c r="A962">
        <v>937</v>
      </c>
      <c r="B962" t="str">
        <f>ABC!B967</f>
        <v xml:space="preserve">WRAP PAISLEY PARK </v>
      </c>
      <c r="C962" t="str">
        <f>ABC!F967</f>
        <v>C</v>
      </c>
      <c r="D962" t="str">
        <f>IFERROR(VLOOKUP(B962,XYZ!A961:O2605,15,FALSE),"Z")</f>
        <v>Z</v>
      </c>
      <c r="E962" t="str">
        <f>_xlfn.CONCAT(Таблица2[[#This Row],[ABC]],Таблица2[[#This Row],[XYZ]])</f>
        <v>CZ</v>
      </c>
    </row>
    <row r="963" spans="1:5" x14ac:dyDescent="0.25">
      <c r="A963">
        <v>938</v>
      </c>
      <c r="B963" t="str">
        <f>ABC!B968</f>
        <v>WRAP DOLLY GIRL</v>
      </c>
      <c r="C963" t="str">
        <f>ABC!F968</f>
        <v>C</v>
      </c>
      <c r="D963" t="str">
        <f>IFERROR(VLOOKUP(B963,XYZ!A962:O2606,15,FALSE),"Z")</f>
        <v>X</v>
      </c>
      <c r="E963" t="str">
        <f>_xlfn.CONCAT(Таблица2[[#This Row],[ABC]],Таблица2[[#This Row],[XYZ]])</f>
        <v>CX</v>
      </c>
    </row>
    <row r="964" spans="1:5" x14ac:dyDescent="0.25">
      <c r="A964">
        <v>939</v>
      </c>
      <c r="B964" t="str">
        <f>ABC!B969</f>
        <v xml:space="preserve">WRAP ALPHABET POSTER  </v>
      </c>
      <c r="C964" t="str">
        <f>ABC!F969</f>
        <v>C</v>
      </c>
      <c r="D964" t="str">
        <f>IFERROR(VLOOKUP(B964,XYZ!A963:O2607,15,FALSE),"Z")</f>
        <v>X</v>
      </c>
      <c r="E964" t="str">
        <f>_xlfn.CONCAT(Таблица2[[#This Row],[ABC]],Таблица2[[#This Row],[XYZ]])</f>
        <v>CX</v>
      </c>
    </row>
    <row r="965" spans="1:5" x14ac:dyDescent="0.25">
      <c r="A965">
        <v>940</v>
      </c>
      <c r="B965" t="str">
        <f>ABC!B970</f>
        <v>WRAP BILLBOARD FONTS DESIGN</v>
      </c>
      <c r="C965" t="str">
        <f>ABC!F970</f>
        <v>C</v>
      </c>
      <c r="D965" t="str">
        <f>IFERROR(VLOOKUP(B965,XYZ!A964:O2608,15,FALSE),"Z")</f>
        <v>Z</v>
      </c>
      <c r="E965" t="str">
        <f>_xlfn.CONCAT(Таблица2[[#This Row],[ABC]],Таблица2[[#This Row],[XYZ]])</f>
        <v>CZ</v>
      </c>
    </row>
    <row r="966" spans="1:5" x14ac:dyDescent="0.25">
      <c r="A966">
        <v>941</v>
      </c>
      <c r="B966" t="str">
        <f>ABC!B971</f>
        <v>SLEEPING CAT ERASERS</v>
      </c>
      <c r="C966" t="str">
        <f>ABC!F971</f>
        <v>C</v>
      </c>
      <c r="D966" t="str">
        <f>IFERROR(VLOOKUP(B966,XYZ!A965:O2609,15,FALSE),"Z")</f>
        <v>X</v>
      </c>
      <c r="E966" t="str">
        <f>_xlfn.CONCAT(Таблица2[[#This Row],[ABC]],Таблица2[[#This Row],[XYZ]])</f>
        <v>CX</v>
      </c>
    </row>
    <row r="967" spans="1:5" x14ac:dyDescent="0.25">
      <c r="A967">
        <v>942</v>
      </c>
      <c r="B967" t="str">
        <f>ABC!B972</f>
        <v>WRAP RED DOILEY</v>
      </c>
      <c r="C967" t="str">
        <f>ABC!F972</f>
        <v>C</v>
      </c>
      <c r="D967" t="str">
        <f>IFERROR(VLOOKUP(B967,XYZ!A966:O2610,15,FALSE),"Z")</f>
        <v>Z</v>
      </c>
      <c r="E967" t="str">
        <f>_xlfn.CONCAT(Таблица2[[#This Row],[ABC]],Таблица2[[#This Row],[XYZ]])</f>
        <v>CZ</v>
      </c>
    </row>
    <row r="968" spans="1:5" x14ac:dyDescent="0.25">
      <c r="A968">
        <v>943</v>
      </c>
      <c r="B968" t="str">
        <f>ABC!B973</f>
        <v>WRAP ALPHABET DESIGN</v>
      </c>
      <c r="C968" t="str">
        <f>ABC!F973</f>
        <v>C</v>
      </c>
      <c r="D968" t="str">
        <f>IFERROR(VLOOKUP(B968,XYZ!A967:O2611,15,FALSE),"Z")</f>
        <v>X</v>
      </c>
      <c r="E968" t="str">
        <f>_xlfn.CONCAT(Таблица2[[#This Row],[ABC]],Таблица2[[#This Row],[XYZ]])</f>
        <v>CX</v>
      </c>
    </row>
    <row r="969" spans="1:5" x14ac:dyDescent="0.25">
      <c r="A969">
        <v>944</v>
      </c>
      <c r="B969" t="str">
        <f>ABC!B974</f>
        <v xml:space="preserve">TOYBOX  WRAP </v>
      </c>
      <c r="C969" t="str">
        <f>ABC!F974</f>
        <v>C</v>
      </c>
      <c r="D969" t="str">
        <f>IFERROR(VLOOKUP(B969,XYZ!A968:O2612,15,FALSE),"Z")</f>
        <v>X</v>
      </c>
      <c r="E969" t="str">
        <f>_xlfn.CONCAT(Таблица2[[#This Row],[ABC]],Таблица2[[#This Row],[XYZ]])</f>
        <v>CX</v>
      </c>
    </row>
    <row r="970" spans="1:5" x14ac:dyDescent="0.25">
      <c r="A970">
        <v>945</v>
      </c>
      <c r="B970" t="str">
        <f>ABC!B975</f>
        <v xml:space="preserve">WRAP  VINTAGE DOILY </v>
      </c>
      <c r="C970" t="str">
        <f>ABC!F975</f>
        <v>C</v>
      </c>
      <c r="D970" t="str">
        <f>IFERROR(VLOOKUP(B970,XYZ!A969:O2613,15,FALSE),"Z")</f>
        <v>Z</v>
      </c>
      <c r="E970" t="str">
        <f>_xlfn.CONCAT(Таблица2[[#This Row],[ABC]],Таблица2[[#This Row],[XYZ]])</f>
        <v>CZ</v>
      </c>
    </row>
    <row r="971" spans="1:5" x14ac:dyDescent="0.25">
      <c r="A971">
        <v>946</v>
      </c>
      <c r="B971" t="str">
        <f>ABC!B976</f>
        <v>WRAP WEDDING DAY</v>
      </c>
      <c r="C971" t="str">
        <f>ABC!F976</f>
        <v>C</v>
      </c>
      <c r="D971" t="str">
        <f>IFERROR(VLOOKUP(B971,XYZ!A970:O2614,15,FALSE),"Z")</f>
        <v>Z</v>
      </c>
      <c r="E971" t="str">
        <f>_xlfn.CONCAT(Таблица2[[#This Row],[ABC]],Таблица2[[#This Row],[XYZ]])</f>
        <v>CZ</v>
      </c>
    </row>
    <row r="972" spans="1:5" x14ac:dyDescent="0.25">
      <c r="A972">
        <v>947</v>
      </c>
      <c r="B972" t="str">
        <f>ABC!B977</f>
        <v xml:space="preserve">ROLL WRAP VINTAGE SPOT </v>
      </c>
      <c r="C972" t="str">
        <f>ABC!F977</f>
        <v>C</v>
      </c>
      <c r="D972" t="str">
        <f>IFERROR(VLOOKUP(B972,XYZ!A971:O2615,15,FALSE),"Z")</f>
        <v>Z</v>
      </c>
      <c r="E972" t="str">
        <f>_xlfn.CONCAT(Таблица2[[#This Row],[ABC]],Таблица2[[#This Row],[XYZ]])</f>
        <v>CZ</v>
      </c>
    </row>
    <row r="973" spans="1:5" x14ac:dyDescent="0.25">
      <c r="A973">
        <v>948</v>
      </c>
      <c r="B973" t="str">
        <f>ABC!B978</f>
        <v>BLOSSOM IMAGES GIFT WRAP SET</v>
      </c>
      <c r="C973" t="str">
        <f>ABC!F978</f>
        <v>C</v>
      </c>
      <c r="D973" t="str">
        <f>IFERROR(VLOOKUP(B973,XYZ!A972:O2616,15,FALSE),"Z")</f>
        <v>Z</v>
      </c>
      <c r="E973" t="str">
        <f>_xlfn.CONCAT(Таблица2[[#This Row],[ABC]],Таблица2[[#This Row],[XYZ]])</f>
        <v>CZ</v>
      </c>
    </row>
    <row r="974" spans="1:5" x14ac:dyDescent="0.25">
      <c r="A974">
        <v>949</v>
      </c>
      <c r="B974" t="str">
        <f>ABC!B979</f>
        <v>SNACK TRAY RED VINTAGE DOILY</v>
      </c>
      <c r="C974" t="str">
        <f>ABC!F979</f>
        <v>C</v>
      </c>
      <c r="D974" t="str">
        <f>IFERROR(VLOOKUP(B974,XYZ!A973:O2617,15,FALSE),"Z")</f>
        <v>X</v>
      </c>
      <c r="E974" t="str">
        <f>_xlfn.CONCAT(Таблица2[[#This Row],[ABC]],Таблица2[[#This Row],[XYZ]])</f>
        <v>CX</v>
      </c>
    </row>
    <row r="975" spans="1:5" x14ac:dyDescent="0.25">
      <c r="A975">
        <v>950</v>
      </c>
      <c r="B975" t="str">
        <f>ABC!B980</f>
        <v>SNACK TRAY I LOVE LONDON</v>
      </c>
      <c r="C975" t="str">
        <f>ABC!F980</f>
        <v>C</v>
      </c>
      <c r="D975" t="str">
        <f>IFERROR(VLOOKUP(B975,XYZ!A974:O2618,15,FALSE),"Z")</f>
        <v>X</v>
      </c>
      <c r="E975" t="str">
        <f>_xlfn.CONCAT(Таблица2[[#This Row],[ABC]],Таблица2[[#This Row],[XYZ]])</f>
        <v>CX</v>
      </c>
    </row>
    <row r="976" spans="1:5" x14ac:dyDescent="0.25">
      <c r="A976">
        <v>951</v>
      </c>
      <c r="B976" t="str">
        <f>ABC!B981</f>
        <v xml:space="preserve">SNACK TRAY HAPPY FOREST  </v>
      </c>
      <c r="C976" t="str">
        <f>ABC!F981</f>
        <v>C</v>
      </c>
      <c r="D976" t="str">
        <f>IFERROR(VLOOKUP(B976,XYZ!A975:O2619,15,FALSE),"Z")</f>
        <v>X</v>
      </c>
      <c r="E976" t="str">
        <f>_xlfn.CONCAT(Таблица2[[#This Row],[ABC]],Таблица2[[#This Row],[XYZ]])</f>
        <v>CX</v>
      </c>
    </row>
    <row r="977" spans="1:5" x14ac:dyDescent="0.25">
      <c r="A977">
        <v>952</v>
      </c>
      <c r="B977" t="str">
        <f>ABC!B982</f>
        <v>PINK FAIRY CAKE CHILDRENS APRON</v>
      </c>
      <c r="C977" t="str">
        <f>ABC!F982</f>
        <v>C</v>
      </c>
      <c r="D977" t="str">
        <f>IFERROR(VLOOKUP(B977,XYZ!A976:O2620,15,FALSE),"Z")</f>
        <v>X</v>
      </c>
      <c r="E977" t="str">
        <f>_xlfn.CONCAT(Таблица2[[#This Row],[ABC]],Таблица2[[#This Row],[XYZ]])</f>
        <v>CX</v>
      </c>
    </row>
    <row r="978" spans="1:5" x14ac:dyDescent="0.25">
      <c r="A978">
        <v>953</v>
      </c>
      <c r="B978" t="str">
        <f>ABC!B983</f>
        <v>SWALLOW WOODEN CHRISTMAS DECORATION</v>
      </c>
      <c r="C978" t="str">
        <f>ABC!F983</f>
        <v>C</v>
      </c>
      <c r="D978" t="str">
        <f>IFERROR(VLOOKUP(B978,XYZ!A977:O2621,15,FALSE),"Z")</f>
        <v>Z</v>
      </c>
      <c r="E978" t="str">
        <f>_xlfn.CONCAT(Таблица2[[#This Row],[ABC]],Таблица2[[#This Row],[XYZ]])</f>
        <v>CZ</v>
      </c>
    </row>
    <row r="979" spans="1:5" x14ac:dyDescent="0.25">
      <c r="A979">
        <v>954</v>
      </c>
      <c r="B979" t="str">
        <f>ABC!B984</f>
        <v>SET OF 20 VINTAGE CHRISTMAS NAPKINS</v>
      </c>
      <c r="C979" t="str">
        <f>ABC!F984</f>
        <v>C</v>
      </c>
      <c r="D979" t="str">
        <f>IFERROR(VLOOKUP(B979,XYZ!A978:O2622,15,FALSE),"Z")</f>
        <v>Z</v>
      </c>
      <c r="E979" t="str">
        <f>_xlfn.CONCAT(Таблица2[[#This Row],[ABC]],Таблица2[[#This Row],[XYZ]])</f>
        <v>CZ</v>
      </c>
    </row>
    <row r="980" spans="1:5" x14ac:dyDescent="0.25">
      <c r="A980">
        <v>955</v>
      </c>
      <c r="B980" t="str">
        <f>ABC!B985</f>
        <v>PINK SCOTTIE DOG W FLOWER PATTERN</v>
      </c>
      <c r="C980" t="str">
        <f>ABC!F985</f>
        <v>C</v>
      </c>
      <c r="D980" t="str">
        <f>IFERROR(VLOOKUP(B980,XYZ!A979:O2623,15,FALSE),"Z")</f>
        <v>X</v>
      </c>
      <c r="E980" t="str">
        <f>_xlfn.CONCAT(Таблица2[[#This Row],[ABC]],Таблица2[[#This Row],[XYZ]])</f>
        <v>CX</v>
      </c>
    </row>
    <row r="981" spans="1:5" x14ac:dyDescent="0.25">
      <c r="A981">
        <v>956</v>
      </c>
      <c r="B981" t="str">
        <f>ABC!B986</f>
        <v>PARTY CONES CANDY TREE DECORATION</v>
      </c>
      <c r="C981" t="str">
        <f>ABC!F986</f>
        <v>C</v>
      </c>
      <c r="D981" t="str">
        <f>IFERROR(VLOOKUP(B981,XYZ!A980:O2624,15,FALSE),"Z")</f>
        <v>Z</v>
      </c>
      <c r="E981" t="str">
        <f>_xlfn.CONCAT(Таблица2[[#This Row],[ABC]],Таблица2[[#This Row],[XYZ]])</f>
        <v>CZ</v>
      </c>
    </row>
    <row r="982" spans="1:5" x14ac:dyDescent="0.25">
      <c r="A982">
        <v>957</v>
      </c>
      <c r="B982" t="str">
        <f>ABC!B987</f>
        <v>POPCORN HOLDER</v>
      </c>
      <c r="C982" t="str">
        <f>ABC!F987</f>
        <v>C</v>
      </c>
      <c r="D982" t="str">
        <f>IFERROR(VLOOKUP(B982,XYZ!A981:O2625,15,FALSE),"Z")</f>
        <v>Z</v>
      </c>
      <c r="E982" t="str">
        <f>_xlfn.CONCAT(Таблица2[[#This Row],[ABC]],Таблица2[[#This Row],[XYZ]])</f>
        <v>CZ</v>
      </c>
    </row>
    <row r="983" spans="1:5" x14ac:dyDescent="0.25">
      <c r="A983">
        <v>958</v>
      </c>
      <c r="B983" t="str">
        <f>ABC!B988</f>
        <v xml:space="preserve">PARTY CONE CHRISTMAS DECORATION </v>
      </c>
      <c r="C983" t="str">
        <f>ABC!F988</f>
        <v>C</v>
      </c>
      <c r="D983" t="str">
        <f>IFERROR(VLOOKUP(B983,XYZ!A982:O2626,15,FALSE),"Z")</f>
        <v>Z</v>
      </c>
      <c r="E983" t="str">
        <f>_xlfn.CONCAT(Таблица2[[#This Row],[ABC]],Таблица2[[#This Row],[XYZ]])</f>
        <v>CZ</v>
      </c>
    </row>
    <row r="984" spans="1:5" x14ac:dyDescent="0.25">
      <c r="A984">
        <v>959</v>
      </c>
      <c r="B984" t="str">
        <f>ABC!B989</f>
        <v>PARTY INVITES SPACEMAN</v>
      </c>
      <c r="C984" t="str">
        <f>ABC!F989</f>
        <v>C</v>
      </c>
      <c r="D984" t="str">
        <f>IFERROR(VLOOKUP(B984,XYZ!A983:O2627,15,FALSE),"Z")</f>
        <v>Z</v>
      </c>
      <c r="E984" t="str">
        <f>_xlfn.CONCAT(Таблица2[[#This Row],[ABC]],Таблица2[[#This Row],[XYZ]])</f>
        <v>CZ</v>
      </c>
    </row>
    <row r="985" spans="1:5" x14ac:dyDescent="0.25">
      <c r="A985">
        <v>960</v>
      </c>
      <c r="B985" t="str">
        <f>ABC!B990</f>
        <v>QUEENS GUARD COFFEE MUG</v>
      </c>
      <c r="C985" t="str">
        <f>ABC!F990</f>
        <v>C</v>
      </c>
      <c r="D985" t="str">
        <f>IFERROR(VLOOKUP(B985,XYZ!A984:O2628,15,FALSE),"Z")</f>
        <v>X</v>
      </c>
      <c r="E985" t="str">
        <f>_xlfn.CONCAT(Таблица2[[#This Row],[ABC]],Таблица2[[#This Row],[XYZ]])</f>
        <v>CX</v>
      </c>
    </row>
    <row r="986" spans="1:5" x14ac:dyDescent="0.25">
      <c r="A986">
        <v>961</v>
      </c>
      <c r="B986" t="str">
        <f>ABC!B991</f>
        <v>MOROCCAN TEA GLASS</v>
      </c>
      <c r="C986" t="str">
        <f>ABC!F991</f>
        <v>C</v>
      </c>
      <c r="D986" t="str">
        <f>IFERROR(VLOOKUP(B986,XYZ!A985:O2629,15,FALSE),"Z")</f>
        <v>Z</v>
      </c>
      <c r="E986" t="str">
        <f>_xlfn.CONCAT(Таблица2[[#This Row],[ABC]],Таблица2[[#This Row],[XYZ]])</f>
        <v>CZ</v>
      </c>
    </row>
    <row r="987" spans="1:5" x14ac:dyDescent="0.25">
      <c r="A987">
        <v>962</v>
      </c>
      <c r="B987" t="str">
        <f>ABC!B992</f>
        <v>PAPERWEIGHT VINTAGE COLLAGE</v>
      </c>
      <c r="C987" t="str">
        <f>ABC!F992</f>
        <v>C</v>
      </c>
      <c r="D987" t="str">
        <f>IFERROR(VLOOKUP(B987,XYZ!A986:O2630,15,FALSE),"Z")</f>
        <v>Z</v>
      </c>
      <c r="E987" t="str">
        <f>_xlfn.CONCAT(Таблица2[[#This Row],[ABC]],Таблица2[[#This Row],[XYZ]])</f>
        <v>CZ</v>
      </c>
    </row>
    <row r="988" spans="1:5" x14ac:dyDescent="0.25">
      <c r="A988">
        <v>963</v>
      </c>
      <c r="B988" t="str">
        <f>ABC!B993</f>
        <v>GARDEN PATH JOURNAL</v>
      </c>
      <c r="C988" t="str">
        <f>ABC!F993</f>
        <v>C</v>
      </c>
      <c r="D988" t="str">
        <f>IFERROR(VLOOKUP(B988,XYZ!A987:O2631,15,FALSE),"Z")</f>
        <v>Z</v>
      </c>
      <c r="E988" t="str">
        <f>_xlfn.CONCAT(Таблица2[[#This Row],[ABC]],Таблица2[[#This Row],[XYZ]])</f>
        <v>CZ</v>
      </c>
    </row>
    <row r="989" spans="1:5" x14ac:dyDescent="0.25">
      <c r="A989">
        <v>964</v>
      </c>
      <c r="B989" t="str">
        <f>ABC!B994</f>
        <v>LONDON BUS COFFEE MUG</v>
      </c>
      <c r="C989" t="str">
        <f>ABC!F994</f>
        <v>C</v>
      </c>
      <c r="D989" t="str">
        <f>IFERROR(VLOOKUP(B989,XYZ!A988:O2632,15,FALSE),"Z")</f>
        <v>Z</v>
      </c>
      <c r="E989" t="str">
        <f>_xlfn.CONCAT(Таблица2[[#This Row],[ABC]],Таблица2[[#This Row],[XYZ]])</f>
        <v>CZ</v>
      </c>
    </row>
    <row r="990" spans="1:5" x14ac:dyDescent="0.25">
      <c r="A990">
        <v>965</v>
      </c>
      <c r="B990" t="str">
        <f>ABC!B995</f>
        <v>GINGHAM HEART DECORATION</v>
      </c>
      <c r="C990" t="str">
        <f>ABC!F995</f>
        <v>C</v>
      </c>
      <c r="D990" t="str">
        <f>IFERROR(VLOOKUP(B990,XYZ!A989:O2633,15,FALSE),"Z")</f>
        <v>Z</v>
      </c>
      <c r="E990" t="str">
        <f>_xlfn.CONCAT(Таблица2[[#This Row],[ABC]],Таблица2[[#This Row],[XYZ]])</f>
        <v>CZ</v>
      </c>
    </row>
    <row r="991" spans="1:5" x14ac:dyDescent="0.25">
      <c r="A991">
        <v>966</v>
      </c>
      <c r="B991" t="str">
        <f>ABC!B996</f>
        <v>BIRD DECORATION RED RETROSPOT</v>
      </c>
      <c r="C991" t="str">
        <f>ABC!F996</f>
        <v>C</v>
      </c>
      <c r="D991" t="str">
        <f>IFERROR(VLOOKUP(B991,XYZ!A990:O2634,15,FALSE),"Z")</f>
        <v>Z</v>
      </c>
      <c r="E991" t="str">
        <f>_xlfn.CONCAT(Таблица2[[#This Row],[ABC]],Таблица2[[#This Row],[XYZ]])</f>
        <v>CZ</v>
      </c>
    </row>
    <row r="992" spans="1:5" x14ac:dyDescent="0.25">
      <c r="A992">
        <v>967</v>
      </c>
      <c r="B992" t="str">
        <f>ABC!B997</f>
        <v>BAKING MOULD HEART MILK CHOCOLATE</v>
      </c>
      <c r="C992" t="str">
        <f>ABC!F997</f>
        <v>C</v>
      </c>
      <c r="D992" t="str">
        <f>IFERROR(VLOOKUP(B992,XYZ!A991:O2635,15,FALSE),"Z")</f>
        <v>Z</v>
      </c>
      <c r="E992" t="str">
        <f>_xlfn.CONCAT(Таблица2[[#This Row],[ABC]],Таблица2[[#This Row],[XYZ]])</f>
        <v>CZ</v>
      </c>
    </row>
    <row r="993" spans="1:5" x14ac:dyDescent="0.25">
      <c r="A993">
        <v>968</v>
      </c>
      <c r="B993" t="str">
        <f>ABC!B998</f>
        <v xml:space="preserve">POLKADOT RAIN HAT </v>
      </c>
      <c r="C993" t="str">
        <f>ABC!F998</f>
        <v>C</v>
      </c>
      <c r="D993" t="str">
        <f>IFERROR(VLOOKUP(B993,XYZ!A992:O2636,15,FALSE),"Z")</f>
        <v>Z</v>
      </c>
      <c r="E993" t="str">
        <f>_xlfn.CONCAT(Таблица2[[#This Row],[ABC]],Таблица2[[#This Row],[XYZ]])</f>
        <v>CZ</v>
      </c>
    </row>
    <row r="994" spans="1:5" x14ac:dyDescent="0.25">
      <c r="A994">
        <v>969</v>
      </c>
      <c r="B994" t="str">
        <f>ABC!B999</f>
        <v xml:space="preserve">MAGIC DRAWING SLATE DOLLY GIRL </v>
      </c>
      <c r="C994" t="str">
        <f>ABC!F999</f>
        <v>C</v>
      </c>
      <c r="D994" t="str">
        <f>IFERROR(VLOOKUP(B994,XYZ!A993:O2637,15,FALSE),"Z")</f>
        <v>Z</v>
      </c>
      <c r="E994" t="str">
        <f>_xlfn.CONCAT(Таблица2[[#This Row],[ABC]],Таблица2[[#This Row],[XYZ]])</f>
        <v>CZ</v>
      </c>
    </row>
    <row r="995" spans="1:5" x14ac:dyDescent="0.25">
      <c r="A995">
        <v>970</v>
      </c>
      <c r="B995" t="str">
        <f>ABC!B1000</f>
        <v>HANGING MINI COLOURED BOTTLES</v>
      </c>
      <c r="C995" t="str">
        <f>ABC!F1000</f>
        <v>C</v>
      </c>
      <c r="D995" t="str">
        <f>IFERROR(VLOOKUP(B995,XYZ!A994:O2638,15,FALSE),"Z")</f>
        <v>Z</v>
      </c>
      <c r="E995" t="str">
        <f>_xlfn.CONCAT(Таблица2[[#This Row],[ABC]],Таблица2[[#This Row],[XYZ]])</f>
        <v>CZ</v>
      </c>
    </row>
    <row r="996" spans="1:5" x14ac:dyDescent="0.25">
      <c r="A996">
        <v>971</v>
      </c>
      <c r="B996" t="str">
        <f>ABC!B1001</f>
        <v xml:space="preserve">ELEPHANT, BIRTHDAY CARD, </v>
      </c>
      <c r="C996" t="str">
        <f>ABC!F1001</f>
        <v>C</v>
      </c>
      <c r="D996" t="str">
        <f>IFERROR(VLOOKUP(B996,XYZ!A995:O2639,15,FALSE),"Z")</f>
        <v>Z</v>
      </c>
      <c r="E996" t="str">
        <f>_xlfn.CONCAT(Таблица2[[#This Row],[ABC]],Таблица2[[#This Row],[XYZ]])</f>
        <v>CZ</v>
      </c>
    </row>
    <row r="997" spans="1:5" x14ac:dyDescent="0.25">
      <c r="A997">
        <v>972</v>
      </c>
      <c r="B997" t="str">
        <f>ABC!B1002</f>
        <v xml:space="preserve">CARD GINGHAM ROSE </v>
      </c>
      <c r="C997" t="str">
        <f>ABC!F1002</f>
        <v>C</v>
      </c>
      <c r="D997" t="str">
        <f>IFERROR(VLOOKUP(B997,XYZ!A996:O2640,15,FALSE),"Z")</f>
        <v>Z</v>
      </c>
      <c r="E997" t="str">
        <f>_xlfn.CONCAT(Таблица2[[#This Row],[ABC]],Таблица2[[#This Row],[XYZ]])</f>
        <v>CZ</v>
      </c>
    </row>
    <row r="998" spans="1:5" x14ac:dyDescent="0.25">
      <c r="A998">
        <v>973</v>
      </c>
      <c r="B998" t="str">
        <f>ABC!B1003</f>
        <v>CARD CHRISTMAS VILLAGE</v>
      </c>
      <c r="C998" t="str">
        <f>ABC!F1003</f>
        <v>C</v>
      </c>
      <c r="D998" t="str">
        <f>IFERROR(VLOOKUP(B998,XYZ!A997:O2641,15,FALSE),"Z")</f>
        <v>Z</v>
      </c>
      <c r="E998" t="str">
        <f>_xlfn.CONCAT(Таблица2[[#This Row],[ABC]],Таблица2[[#This Row],[XYZ]])</f>
        <v>CZ</v>
      </c>
    </row>
    <row r="999" spans="1:5" x14ac:dyDescent="0.25">
      <c r="A999">
        <v>974</v>
      </c>
      <c r="B999" t="str">
        <f>ABC!B1004</f>
        <v>TEA PARTY BIRTHDAY CARD</v>
      </c>
      <c r="C999" t="str">
        <f>ABC!F1004</f>
        <v>C</v>
      </c>
      <c r="D999" t="str">
        <f>IFERROR(VLOOKUP(B999,XYZ!A998:O2642,15,FALSE),"Z")</f>
        <v>Z</v>
      </c>
      <c r="E999" t="str">
        <f>_xlfn.CONCAT(Таблица2[[#This Row],[ABC]],Таблица2[[#This Row],[XYZ]])</f>
        <v>CZ</v>
      </c>
    </row>
    <row r="1000" spans="1:5" x14ac:dyDescent="0.25">
      <c r="A1000">
        <v>975</v>
      </c>
      <c r="B1000" t="str">
        <f>ABC!B1005</f>
        <v>RING OF ROSES BIRTHDAY CARD</v>
      </c>
      <c r="C1000" t="str">
        <f>ABC!F1005</f>
        <v>C</v>
      </c>
      <c r="D1000" t="str">
        <f>IFERROR(VLOOKUP(B1000,XYZ!A999:O2643,15,FALSE),"Z")</f>
        <v>X</v>
      </c>
      <c r="E1000" t="str">
        <f>_xlfn.CONCAT(Таблица2[[#This Row],[ABC]],Таблица2[[#This Row],[XYZ]])</f>
        <v>CX</v>
      </c>
    </row>
    <row r="1001" spans="1:5" x14ac:dyDescent="0.25">
      <c r="A1001">
        <v>976</v>
      </c>
      <c r="B1001" t="str">
        <f>ABC!B1006</f>
        <v>PENNY FARTHING BIRTHDAY CARD</v>
      </c>
      <c r="C1001" t="str">
        <f>ABC!F1006</f>
        <v>C</v>
      </c>
      <c r="D1001" t="str">
        <f>IFERROR(VLOOKUP(B1001,XYZ!A1000:O2644,15,FALSE),"Z")</f>
        <v>Z</v>
      </c>
      <c r="E1001" t="str">
        <f>_xlfn.CONCAT(Таблица2[[#This Row],[ABC]],Таблица2[[#This Row],[XYZ]])</f>
        <v>CZ</v>
      </c>
    </row>
    <row r="1002" spans="1:5" x14ac:dyDescent="0.25">
      <c r="A1002">
        <v>977</v>
      </c>
      <c r="B1002" t="str">
        <f>ABC!B1007</f>
        <v>DINOSAUR KEYRINGS ASSORTED</v>
      </c>
      <c r="C1002" t="str">
        <f>ABC!F1007</f>
        <v>C</v>
      </c>
      <c r="D1002" t="str">
        <f>IFERROR(VLOOKUP(B1002,XYZ!A1001:O2645,15,FALSE),"Z")</f>
        <v>Z</v>
      </c>
      <c r="E1002" t="str">
        <f>_xlfn.CONCAT(Таблица2[[#This Row],[ABC]],Таблица2[[#This Row],[XYZ]])</f>
        <v>CZ</v>
      </c>
    </row>
    <row r="1003" spans="1:5" x14ac:dyDescent="0.25">
      <c r="A1003">
        <v>978</v>
      </c>
      <c r="B1003" t="str">
        <f>ABC!B1008</f>
        <v>BIRTHDAY CARD, RETRO SPOT</v>
      </c>
      <c r="C1003" t="str">
        <f>ABC!F1008</f>
        <v>C</v>
      </c>
      <c r="D1003" t="str">
        <f>IFERROR(VLOOKUP(B1003,XYZ!A1002:O2646,15,FALSE),"Z")</f>
        <v>Z</v>
      </c>
      <c r="E1003" t="str">
        <f>_xlfn.CONCAT(Таблица2[[#This Row],[ABC]],Таблица2[[#This Row],[XYZ]])</f>
        <v>CZ</v>
      </c>
    </row>
    <row r="1004" spans="1:5" x14ac:dyDescent="0.25">
      <c r="A1004">
        <v>979</v>
      </c>
      <c r="B1004" t="str">
        <f>ABC!B1009</f>
        <v>BUBBLEGUM RING ASSORTED</v>
      </c>
      <c r="C1004" t="str">
        <f>ABC!F1009</f>
        <v>C</v>
      </c>
      <c r="D1004" t="str">
        <f>IFERROR(VLOOKUP(B1004,XYZ!A1003:O2647,15,FALSE),"Z")</f>
        <v>Z</v>
      </c>
      <c r="E1004" t="str">
        <f>_xlfn.CONCAT(Таблица2[[#This Row],[ABC]],Таблица2[[#This Row],[XYZ]])</f>
        <v>CZ</v>
      </c>
    </row>
    <row r="1005" spans="1:5" x14ac:dyDescent="0.25">
      <c r="A1005">
        <v>980</v>
      </c>
      <c r="B1005" t="str">
        <f>ABC!B1010</f>
        <v xml:space="preserve">VINTAGE RED TRIM ENAMEL BOWL </v>
      </c>
      <c r="C1005" t="str">
        <f>ABC!F1010</f>
        <v>C</v>
      </c>
      <c r="D1005" t="str">
        <f>IFERROR(VLOOKUP(B1005,XYZ!A1004:O2648,15,FALSE),"Z")</f>
        <v>X</v>
      </c>
      <c r="E1005" t="str">
        <f>_xlfn.CONCAT(Таблица2[[#This Row],[ABC]],Таблица2[[#This Row],[XYZ]])</f>
        <v>CX</v>
      </c>
    </row>
    <row r="1006" spans="1:5" x14ac:dyDescent="0.25">
      <c r="A1006">
        <v>981</v>
      </c>
      <c r="B1006" t="str">
        <f>ABC!B1011</f>
        <v xml:space="preserve">VINTAGE RED ENAMEL TRIM MUG </v>
      </c>
      <c r="C1006" t="str">
        <f>ABC!F1011</f>
        <v>C</v>
      </c>
      <c r="D1006" t="str">
        <f>IFERROR(VLOOKUP(B1006,XYZ!A1005:O2649,15,FALSE),"Z")</f>
        <v>X</v>
      </c>
      <c r="E1006" t="str">
        <f>_xlfn.CONCAT(Таблица2[[#This Row],[ABC]],Таблица2[[#This Row],[XYZ]])</f>
        <v>CX</v>
      </c>
    </row>
    <row r="1007" spans="1:5" x14ac:dyDescent="0.25">
      <c r="A1007">
        <v>982</v>
      </c>
      <c r="B1007" t="str">
        <f>ABC!B1012</f>
        <v>WOODLAND LARGE RED FELT HEART</v>
      </c>
      <c r="C1007" t="str">
        <f>ABC!F1012</f>
        <v>C</v>
      </c>
      <c r="D1007" t="str">
        <f>IFERROR(VLOOKUP(B1007,XYZ!A1006:O2650,15,FALSE),"Z")</f>
        <v>X</v>
      </c>
      <c r="E1007" t="str">
        <f>_xlfn.CONCAT(Таблица2[[#This Row],[ABC]],Таблица2[[#This Row],[XYZ]])</f>
        <v>CX</v>
      </c>
    </row>
    <row r="1008" spans="1:5" x14ac:dyDescent="0.25">
      <c r="A1008">
        <v>983</v>
      </c>
      <c r="B1008" t="str">
        <f>ABC!B1013</f>
        <v>TRADITIONAL MODELLING CLAY</v>
      </c>
      <c r="C1008" t="str">
        <f>ABC!F1013</f>
        <v>C</v>
      </c>
      <c r="D1008" t="str">
        <f>IFERROR(VLOOKUP(B1008,XYZ!A1007:O2651,15,FALSE),"Z")</f>
        <v>Z</v>
      </c>
      <c r="E1008" t="str">
        <f>_xlfn.CONCAT(Таблица2[[#This Row],[ABC]],Таблица2[[#This Row],[XYZ]])</f>
        <v>CZ</v>
      </c>
    </row>
    <row r="1009" spans="1:5" x14ac:dyDescent="0.25">
      <c r="A1009">
        <v>984</v>
      </c>
      <c r="B1009" t="str">
        <f>ABC!B1014</f>
        <v xml:space="preserve">RED RETROSPOT TEA CUP AND SAUCER </v>
      </c>
      <c r="C1009" t="str">
        <f>ABC!F1014</f>
        <v>C</v>
      </c>
      <c r="D1009" t="str">
        <f>IFERROR(VLOOKUP(B1009,XYZ!A1008:O2652,15,FALSE),"Z")</f>
        <v>Z</v>
      </c>
      <c r="E1009" t="str">
        <f>_xlfn.CONCAT(Таблица2[[#This Row],[ABC]],Таблица2[[#This Row],[XYZ]])</f>
        <v>CZ</v>
      </c>
    </row>
    <row r="1010" spans="1:5" x14ac:dyDescent="0.25">
      <c r="A1010">
        <v>985</v>
      </c>
      <c r="B1010" t="str">
        <f>ABC!B1015</f>
        <v>SET OF 4 ENGLISH ROSE PLACEMATS</v>
      </c>
      <c r="C1010" t="str">
        <f>ABC!F1015</f>
        <v>C</v>
      </c>
      <c r="D1010" t="str">
        <f>IFERROR(VLOOKUP(B1010,XYZ!A1009:O2653,15,FALSE),"Z")</f>
        <v>X</v>
      </c>
      <c r="E1010" t="str">
        <f>_xlfn.CONCAT(Таблица2[[#This Row],[ABC]],Таблица2[[#This Row],[XYZ]])</f>
        <v>CX</v>
      </c>
    </row>
    <row r="1011" spans="1:5" x14ac:dyDescent="0.25">
      <c r="A1011">
        <v>986</v>
      </c>
      <c r="B1011" t="str">
        <f>ABC!B1016</f>
        <v xml:space="preserve">SET OF 4 POLKADOT PLACEMATS </v>
      </c>
      <c r="C1011" t="str">
        <f>ABC!F1016</f>
        <v>C</v>
      </c>
      <c r="D1011" t="str">
        <f>IFERROR(VLOOKUP(B1011,XYZ!A1010:O2654,15,FALSE),"Z")</f>
        <v>X</v>
      </c>
      <c r="E1011" t="str">
        <f>_xlfn.CONCAT(Таблица2[[#This Row],[ABC]],Таблица2[[#This Row],[XYZ]])</f>
        <v>CX</v>
      </c>
    </row>
    <row r="1012" spans="1:5" x14ac:dyDescent="0.25">
      <c r="A1012">
        <v>987</v>
      </c>
      <c r="B1012" t="str">
        <f>ABC!B1017</f>
        <v>SET/10 IVORY POLKADOT PARTY CANDLES</v>
      </c>
      <c r="C1012" t="str">
        <f>ABC!F1017</f>
        <v>C</v>
      </c>
      <c r="D1012" t="str">
        <f>IFERROR(VLOOKUP(B1012,XYZ!A1011:O2655,15,FALSE),"Z")</f>
        <v>Z</v>
      </c>
      <c r="E1012" t="str">
        <f>_xlfn.CONCAT(Таблица2[[#This Row],[ABC]],Таблица2[[#This Row],[XYZ]])</f>
        <v>CZ</v>
      </c>
    </row>
    <row r="1013" spans="1:5" x14ac:dyDescent="0.25">
      <c r="A1013">
        <v>988</v>
      </c>
      <c r="B1013" t="str">
        <f>ABC!B1018</f>
        <v>POTTING SHED SEED ENVELOPES</v>
      </c>
      <c r="C1013" t="str">
        <f>ABC!F1018</f>
        <v>C</v>
      </c>
      <c r="D1013" t="str">
        <f>IFERROR(VLOOKUP(B1013,XYZ!A1012:O2656,15,FALSE),"Z")</f>
        <v>X</v>
      </c>
      <c r="E1013" t="str">
        <f>_xlfn.CONCAT(Таблица2[[#This Row],[ABC]],Таблица2[[#This Row],[XYZ]])</f>
        <v>CX</v>
      </c>
    </row>
    <row r="1014" spans="1:5" x14ac:dyDescent="0.25">
      <c r="A1014">
        <v>989</v>
      </c>
      <c r="B1014" t="str">
        <f>ABC!B1019</f>
        <v>RED DAISY PAPER LAMPSHADE</v>
      </c>
      <c r="C1014" t="str">
        <f>ABC!F1019</f>
        <v>C</v>
      </c>
      <c r="D1014" t="str">
        <f>IFERROR(VLOOKUP(B1014,XYZ!A1013:O2657,15,FALSE),"Z")</f>
        <v>Z</v>
      </c>
      <c r="E1014" t="str">
        <f>_xlfn.CONCAT(Таблица2[[#This Row],[ABC]],Таблица2[[#This Row],[XYZ]])</f>
        <v>CZ</v>
      </c>
    </row>
    <row r="1015" spans="1:5" x14ac:dyDescent="0.25">
      <c r="A1015">
        <v>990</v>
      </c>
      <c r="B1015" t="str">
        <f>ABC!B1020</f>
        <v>PLAYING CARDS KEEP CALM &amp; CARRY ON</v>
      </c>
      <c r="C1015" t="str">
        <f>ABC!F1020</f>
        <v>C</v>
      </c>
      <c r="D1015" t="str">
        <f>IFERROR(VLOOKUP(B1015,XYZ!A1014:O2658,15,FALSE),"Z")</f>
        <v>Z</v>
      </c>
      <c r="E1015" t="str">
        <f>_xlfn.CONCAT(Таблица2[[#This Row],[ABC]],Таблица2[[#This Row],[XYZ]])</f>
        <v>CZ</v>
      </c>
    </row>
    <row r="1016" spans="1:5" x14ac:dyDescent="0.25">
      <c r="A1016">
        <v>991</v>
      </c>
      <c r="B1016" t="str">
        <f>ABC!B1021</f>
        <v>PURPLE DRAWERKNOB ACRYLIC EDWARDIAN</v>
      </c>
      <c r="C1016" t="str">
        <f>ABC!F1021</f>
        <v>C</v>
      </c>
      <c r="D1016" t="str">
        <f>IFERROR(VLOOKUP(B1016,XYZ!A1015:O2659,15,FALSE),"Z")</f>
        <v>X</v>
      </c>
      <c r="E1016" t="str">
        <f>_xlfn.CONCAT(Таблица2[[#This Row],[ABC]],Таблица2[[#This Row],[XYZ]])</f>
        <v>CX</v>
      </c>
    </row>
    <row r="1017" spans="1:5" x14ac:dyDescent="0.25">
      <c r="A1017">
        <v>992</v>
      </c>
      <c r="B1017" t="str">
        <f>ABC!B1022</f>
        <v>MILK PAN PINK POLKADOT</v>
      </c>
      <c r="C1017" t="str">
        <f>ABC!F1022</f>
        <v>C</v>
      </c>
      <c r="D1017" t="str">
        <f>IFERROR(VLOOKUP(B1017,XYZ!A1016:O2660,15,FALSE),"Z")</f>
        <v>Z</v>
      </c>
      <c r="E1017" t="str">
        <f>_xlfn.CONCAT(Таблица2[[#This Row],[ABC]],Таблица2[[#This Row],[XYZ]])</f>
        <v>CZ</v>
      </c>
    </row>
    <row r="1018" spans="1:5" x14ac:dyDescent="0.25">
      <c r="A1018">
        <v>993</v>
      </c>
      <c r="B1018" t="str">
        <f>ABC!B1023</f>
        <v>GROW A FLYTRAP OR SUNFLOWER IN TIN</v>
      </c>
      <c r="C1018" t="str">
        <f>ABC!F1023</f>
        <v>C</v>
      </c>
      <c r="D1018" t="str">
        <f>IFERROR(VLOOKUP(B1018,XYZ!A1017:O2661,15,FALSE),"Z")</f>
        <v>Z</v>
      </c>
      <c r="E1018" t="str">
        <f>_xlfn.CONCAT(Таблица2[[#This Row],[ABC]],Таблица2[[#This Row],[XYZ]])</f>
        <v>CZ</v>
      </c>
    </row>
    <row r="1019" spans="1:5" x14ac:dyDescent="0.25">
      <c r="A1019">
        <v>994</v>
      </c>
      <c r="B1019" t="str">
        <f>ABC!B1024</f>
        <v>MEDIUM CERAMIC TOP STORAGE JAR</v>
      </c>
      <c r="C1019" t="str">
        <f>ABC!F1024</f>
        <v>C</v>
      </c>
      <c r="D1019" t="str">
        <f>IFERROR(VLOOKUP(B1019,XYZ!A1018:O2662,15,FALSE),"Z")</f>
        <v>Z</v>
      </c>
      <c r="E1019" t="str">
        <f>_xlfn.CONCAT(Таблица2[[#This Row],[ABC]],Таблица2[[#This Row],[XYZ]])</f>
        <v>CZ</v>
      </c>
    </row>
    <row r="1020" spans="1:5" x14ac:dyDescent="0.25">
      <c r="A1020">
        <v>995</v>
      </c>
      <c r="B1020" t="str">
        <f>ABC!B1025</f>
        <v xml:space="preserve">HOME SWEET HOME 3 PEG HANGER </v>
      </c>
      <c r="C1020" t="str">
        <f>ABC!F1025</f>
        <v>C</v>
      </c>
      <c r="D1020" t="str">
        <f>IFERROR(VLOOKUP(B1020,XYZ!A1019:O2663,15,FALSE),"Z")</f>
        <v>Z</v>
      </c>
      <c r="E1020" t="str">
        <f>_xlfn.CONCAT(Таблица2[[#This Row],[ABC]],Таблица2[[#This Row],[XYZ]])</f>
        <v>CZ</v>
      </c>
    </row>
    <row r="1021" spans="1:5" x14ac:dyDescent="0.25">
      <c r="A1021">
        <v>996</v>
      </c>
      <c r="B1021" t="str">
        <f>ABC!B1026</f>
        <v>HOME SWEET HOME MUG</v>
      </c>
      <c r="C1021" t="str">
        <f>ABC!F1026</f>
        <v>C</v>
      </c>
      <c r="D1021" t="str">
        <f>IFERROR(VLOOKUP(B1021,XYZ!A1020:O2664,15,FALSE),"Z")</f>
        <v>Z</v>
      </c>
      <c r="E1021" t="str">
        <f>_xlfn.CONCAT(Таблица2[[#This Row],[ABC]],Таблица2[[#This Row],[XYZ]])</f>
        <v>CZ</v>
      </c>
    </row>
    <row r="1022" spans="1:5" x14ac:dyDescent="0.25">
      <c r="A1022">
        <v>997</v>
      </c>
      <c r="B1022" t="str">
        <f>ABC!B1027</f>
        <v>EGG CUP MILKMAID HEIDI</v>
      </c>
      <c r="C1022" t="str">
        <f>ABC!F1027</f>
        <v>C</v>
      </c>
      <c r="D1022" t="str">
        <f>IFERROR(VLOOKUP(B1022,XYZ!A1021:O2665,15,FALSE),"Z")</f>
        <v>Z</v>
      </c>
      <c r="E1022" t="str">
        <f>_xlfn.CONCAT(Таблица2[[#This Row],[ABC]],Таблица2[[#This Row],[XYZ]])</f>
        <v>CZ</v>
      </c>
    </row>
    <row r="1023" spans="1:5" x14ac:dyDescent="0.25">
      <c r="A1023">
        <v>998</v>
      </c>
      <c r="B1023" t="str">
        <f>ABC!B1028</f>
        <v>CLEAR DRAWER KNOB ACRYLIC EDWARDIAN</v>
      </c>
      <c r="C1023" t="str">
        <f>ABC!F1028</f>
        <v>C</v>
      </c>
      <c r="D1023" t="str">
        <f>IFERROR(VLOOKUP(B1023,XYZ!A1022:O2666,15,FALSE),"Z")</f>
        <v>Z</v>
      </c>
      <c r="E1023" t="str">
        <f>_xlfn.CONCAT(Таблица2[[#This Row],[ABC]],Таблица2[[#This Row],[XYZ]])</f>
        <v>CZ</v>
      </c>
    </row>
    <row r="1024" spans="1:5" x14ac:dyDescent="0.25">
      <c r="A1024">
        <v>999</v>
      </c>
      <c r="B1024" t="str">
        <f>ABC!B1029</f>
        <v>DOORSTOP FOOTBALL DESIGN</v>
      </c>
      <c r="C1024" t="str">
        <f>ABC!F1029</f>
        <v>C</v>
      </c>
      <c r="D1024" t="str">
        <f>IFERROR(VLOOKUP(B1024,XYZ!A1023:O2667,15,FALSE),"Z")</f>
        <v>Z</v>
      </c>
      <c r="E1024" t="str">
        <f>_xlfn.CONCAT(Таблица2[[#This Row],[ABC]],Таблица2[[#This Row],[XYZ]])</f>
        <v>CZ</v>
      </c>
    </row>
    <row r="1025" spans="1:5" x14ac:dyDescent="0.25">
      <c r="A1025">
        <v>1000</v>
      </c>
      <c r="B1025" t="str">
        <f>ABC!B1030</f>
        <v>FELTCRAFT PRINCESS CHARLOTTE DOLL</v>
      </c>
      <c r="C1025" t="str">
        <f>ABC!F1030</f>
        <v>C</v>
      </c>
      <c r="D1025" t="str">
        <f>IFERROR(VLOOKUP(B1025,XYZ!A1024:O2668,15,FALSE),"Z")</f>
        <v>Z</v>
      </c>
      <c r="E1025" t="str">
        <f>_xlfn.CONCAT(Таблица2[[#This Row],[ABC]],Таблица2[[#This Row],[XYZ]])</f>
        <v>CZ</v>
      </c>
    </row>
    <row r="1026" spans="1:5" x14ac:dyDescent="0.25">
      <c r="A1026">
        <v>1001</v>
      </c>
      <c r="B1026" t="str">
        <f>ABC!B1031</f>
        <v>EGG CUP MILKMAID INGRID</v>
      </c>
      <c r="C1026" t="str">
        <f>ABC!F1031</f>
        <v>C</v>
      </c>
      <c r="D1026" t="str">
        <f>IFERROR(VLOOKUP(B1026,XYZ!A1025:O2669,15,FALSE),"Z")</f>
        <v>Z</v>
      </c>
      <c r="E1026" t="str">
        <f>_xlfn.CONCAT(Таблица2[[#This Row],[ABC]],Таблица2[[#This Row],[XYZ]])</f>
        <v>CZ</v>
      </c>
    </row>
    <row r="1027" spans="1:5" x14ac:dyDescent="0.25">
      <c r="A1027">
        <v>1002</v>
      </c>
      <c r="B1027" t="str">
        <f>ABC!B1032</f>
        <v>FILIGREE HEART DAISY WHITE</v>
      </c>
      <c r="C1027" t="str">
        <f>ABC!F1032</f>
        <v>C</v>
      </c>
      <c r="D1027" t="str">
        <f>IFERROR(VLOOKUP(B1027,XYZ!A1026:O2670,15,FALSE),"Z")</f>
        <v>Z</v>
      </c>
      <c r="E1027" t="str">
        <f>_xlfn.CONCAT(Таблица2[[#This Row],[ABC]],Таблица2[[#This Row],[XYZ]])</f>
        <v>CZ</v>
      </c>
    </row>
    <row r="1028" spans="1:5" x14ac:dyDescent="0.25">
      <c r="A1028">
        <v>1003</v>
      </c>
      <c r="B1028" t="str">
        <f>ABC!B1033</f>
        <v xml:space="preserve">FILIGREE HEART BIRD WHITE </v>
      </c>
      <c r="C1028" t="str">
        <f>ABC!F1033</f>
        <v>C</v>
      </c>
      <c r="D1028" t="str">
        <f>IFERROR(VLOOKUP(B1028,XYZ!A1027:O2671,15,FALSE),"Z")</f>
        <v>Z</v>
      </c>
      <c r="E1028" t="str">
        <f>_xlfn.CONCAT(Таблица2[[#This Row],[ABC]],Таблица2[[#This Row],[XYZ]])</f>
        <v>CZ</v>
      </c>
    </row>
    <row r="1029" spans="1:5" x14ac:dyDescent="0.25">
      <c r="A1029">
        <v>1004</v>
      </c>
      <c r="B1029" t="str">
        <f>ABC!B1034</f>
        <v>DECORATIVE CATS BATHROOM BOTTLE</v>
      </c>
      <c r="C1029" t="str">
        <f>ABC!F1034</f>
        <v>C</v>
      </c>
      <c r="D1029" t="str">
        <f>IFERROR(VLOOKUP(B1029,XYZ!A1028:O2672,15,FALSE),"Z")</f>
        <v>Z</v>
      </c>
      <c r="E1029" t="str">
        <f>_xlfn.CONCAT(Таблица2[[#This Row],[ABC]],Таблица2[[#This Row],[XYZ]])</f>
        <v>CZ</v>
      </c>
    </row>
    <row r="1030" spans="1:5" x14ac:dyDescent="0.25">
      <c r="A1030">
        <v>1005</v>
      </c>
      <c r="B1030" t="str">
        <f>ABC!B1035</f>
        <v>CHARLIE &amp; LOLA WASTEPAPER BIN BLUE</v>
      </c>
      <c r="C1030" t="str">
        <f>ABC!F1035</f>
        <v>C</v>
      </c>
      <c r="D1030" t="str">
        <f>IFERROR(VLOOKUP(B1030,XYZ!A1029:O2673,15,FALSE),"Z")</f>
        <v>Z</v>
      </c>
      <c r="E1030" t="str">
        <f>_xlfn.CONCAT(Таблица2[[#This Row],[ABC]],Таблица2[[#This Row],[XYZ]])</f>
        <v>CZ</v>
      </c>
    </row>
    <row r="1031" spans="1:5" x14ac:dyDescent="0.25">
      <c r="A1031">
        <v>1006</v>
      </c>
      <c r="B1031" t="str">
        <f>ABC!B1036</f>
        <v>BLUE DRAWER KNOB ACRYLIC EDWARDIAN</v>
      </c>
      <c r="C1031" t="str">
        <f>ABC!F1036</f>
        <v>C</v>
      </c>
      <c r="D1031" t="str">
        <f>IFERROR(VLOOKUP(B1031,XYZ!A1030:O2674,15,FALSE),"Z")</f>
        <v>Z</v>
      </c>
      <c r="E1031" t="str">
        <f>_xlfn.CONCAT(Таблица2[[#This Row],[ABC]],Таблица2[[#This Row],[XYZ]])</f>
        <v>CZ</v>
      </c>
    </row>
    <row r="1032" spans="1:5" x14ac:dyDescent="0.25">
      <c r="A1032">
        <v>1007</v>
      </c>
      <c r="B1032" t="str">
        <f>ABC!B1037</f>
        <v>BLUE PAISLEY SKETCHBOOK</v>
      </c>
      <c r="C1032" t="str">
        <f>ABC!F1037</f>
        <v>C</v>
      </c>
      <c r="D1032" t="str">
        <f>IFERROR(VLOOKUP(B1032,XYZ!A1031:O2675,15,FALSE),"Z")</f>
        <v>Z</v>
      </c>
      <c r="E1032" t="str">
        <f>_xlfn.CONCAT(Таблица2[[#This Row],[ABC]],Таблица2[[#This Row],[XYZ]])</f>
        <v>CZ</v>
      </c>
    </row>
    <row r="1033" spans="1:5" x14ac:dyDescent="0.25">
      <c r="A1033">
        <v>1008</v>
      </c>
      <c r="B1033" t="str">
        <f>ABC!B1038</f>
        <v xml:space="preserve">BLUE POLKADOT LUGGAGE TAG </v>
      </c>
      <c r="C1033" t="str">
        <f>ABC!F1038</f>
        <v>C</v>
      </c>
      <c r="D1033" t="str">
        <f>IFERROR(VLOOKUP(B1033,XYZ!A1032:O2676,15,FALSE),"Z")</f>
        <v>Z</v>
      </c>
      <c r="E1033" t="str">
        <f>_xlfn.CONCAT(Таблица2[[#This Row],[ABC]],Таблица2[[#This Row],[XYZ]])</f>
        <v>CZ</v>
      </c>
    </row>
    <row r="1034" spans="1:5" x14ac:dyDescent="0.25">
      <c r="A1034">
        <v>1009</v>
      </c>
      <c r="B1034" t="str">
        <f>ABC!B1039</f>
        <v xml:space="preserve">BABY BOOM RIBBONS </v>
      </c>
      <c r="C1034" t="str">
        <f>ABC!F1039</f>
        <v>C</v>
      </c>
      <c r="D1034" t="str">
        <f>IFERROR(VLOOKUP(B1034,XYZ!A1033:O2677,15,FALSE),"Z")</f>
        <v>Z</v>
      </c>
      <c r="E1034" t="str">
        <f>_xlfn.CONCAT(Таблица2[[#This Row],[ABC]],Таблица2[[#This Row],[XYZ]])</f>
        <v>CZ</v>
      </c>
    </row>
    <row r="1035" spans="1:5" x14ac:dyDescent="0.25">
      <c r="A1035">
        <v>1010</v>
      </c>
      <c r="B1035" t="str">
        <f>ABC!B1040</f>
        <v>STORAGE TIN HOME SWEET HOME</v>
      </c>
      <c r="C1035" t="str">
        <f>ABC!F1040</f>
        <v>C</v>
      </c>
      <c r="D1035" t="str">
        <f>IFERROR(VLOOKUP(B1035,XYZ!A1034:O2678,15,FALSE),"Z")</f>
        <v>X</v>
      </c>
      <c r="E1035" t="str">
        <f>_xlfn.CONCAT(Таблица2[[#This Row],[ABC]],Таблица2[[#This Row],[XYZ]])</f>
        <v>CX</v>
      </c>
    </row>
    <row r="1036" spans="1:5" x14ac:dyDescent="0.25">
      <c r="A1036">
        <v>1011</v>
      </c>
      <c r="B1036" t="str">
        <f>ABC!B1041</f>
        <v>SILVER STARS TABLE DECORATION</v>
      </c>
      <c r="C1036" t="str">
        <f>ABC!F1041</f>
        <v>C</v>
      </c>
      <c r="D1036" t="str">
        <f>IFERROR(VLOOKUP(B1036,XYZ!A1035:O2679,15,FALSE),"Z")</f>
        <v>Z</v>
      </c>
      <c r="E1036" t="str">
        <f>_xlfn.CONCAT(Таблица2[[#This Row],[ABC]],Таблица2[[#This Row],[XYZ]])</f>
        <v>CZ</v>
      </c>
    </row>
    <row r="1037" spans="1:5" x14ac:dyDescent="0.25">
      <c r="A1037">
        <v>1012</v>
      </c>
      <c r="B1037" t="str">
        <f>ABC!B1042</f>
        <v>PRETTY HANGING QUILTED HEARTS</v>
      </c>
      <c r="C1037" t="str">
        <f>ABC!F1042</f>
        <v>C</v>
      </c>
      <c r="D1037" t="str">
        <f>IFERROR(VLOOKUP(B1037,XYZ!A1036:O2680,15,FALSE),"Z")</f>
        <v>Z</v>
      </c>
      <c r="E1037" t="str">
        <f>_xlfn.CONCAT(Таблица2[[#This Row],[ABC]],Таблица2[[#This Row],[XYZ]])</f>
        <v>CZ</v>
      </c>
    </row>
    <row r="1038" spans="1:5" x14ac:dyDescent="0.25">
      <c r="A1038">
        <v>1013</v>
      </c>
      <c r="B1038" t="str">
        <f>ABC!B1043</f>
        <v>MINIATURE ANTIQUE ROSE HOOK IVORY</v>
      </c>
      <c r="C1038" t="str">
        <f>ABC!F1043</f>
        <v>C</v>
      </c>
      <c r="D1038" t="str">
        <f>IFERROR(VLOOKUP(B1038,XYZ!A1037:O2681,15,FALSE),"Z")</f>
        <v>Z</v>
      </c>
      <c r="E1038" t="str">
        <f>_xlfn.CONCAT(Таблица2[[#This Row],[ABC]],Таблица2[[#This Row],[XYZ]])</f>
        <v>CZ</v>
      </c>
    </row>
    <row r="1039" spans="1:5" x14ac:dyDescent="0.25">
      <c r="A1039">
        <v>1014</v>
      </c>
      <c r="B1039" t="str">
        <f>ABC!B1044</f>
        <v xml:space="preserve">WALL ART ONLY ONE PERSON </v>
      </c>
      <c r="C1039" t="str">
        <f>ABC!F1044</f>
        <v>C</v>
      </c>
      <c r="D1039" t="str">
        <f>IFERROR(VLOOKUP(B1039,XYZ!A1038:O2682,15,FALSE),"Z")</f>
        <v>Z</v>
      </c>
      <c r="E1039" t="str">
        <f>_xlfn.CONCAT(Таблица2[[#This Row],[ABC]],Таблица2[[#This Row],[XYZ]])</f>
        <v>CZ</v>
      </c>
    </row>
    <row r="1040" spans="1:5" x14ac:dyDescent="0.25">
      <c r="A1040">
        <v>1015</v>
      </c>
      <c r="B1040" t="str">
        <f>ABC!B1045</f>
        <v xml:space="preserve">VINTAGE LEAF CHOPPING BOARD  </v>
      </c>
      <c r="C1040" t="str">
        <f>ABC!F1045</f>
        <v>C</v>
      </c>
      <c r="D1040" t="str">
        <f>IFERROR(VLOOKUP(B1040,XYZ!A1039:O2683,15,FALSE),"Z")</f>
        <v>Z</v>
      </c>
      <c r="E1040" t="str">
        <f>_xlfn.CONCAT(Таблица2[[#This Row],[ABC]],Таблица2[[#This Row],[XYZ]])</f>
        <v>CZ</v>
      </c>
    </row>
    <row r="1041" spans="1:5" x14ac:dyDescent="0.25">
      <c r="A1041">
        <v>1016</v>
      </c>
      <c r="B1041" t="str">
        <f>ABC!B1046</f>
        <v>VINTAGE UNION JACK SHOPPING BAG</v>
      </c>
      <c r="C1041" t="str">
        <f>ABC!F1046</f>
        <v>C</v>
      </c>
      <c r="D1041" t="str">
        <f>IFERROR(VLOOKUP(B1041,XYZ!A1040:O2684,15,FALSE),"Z")</f>
        <v>Z</v>
      </c>
      <c r="E1041" t="str">
        <f>_xlfn.CONCAT(Таблица2[[#This Row],[ABC]],Таблица2[[#This Row],[XYZ]])</f>
        <v>CZ</v>
      </c>
    </row>
    <row r="1042" spans="1:5" x14ac:dyDescent="0.25">
      <c r="A1042">
        <v>1017</v>
      </c>
      <c r="B1042" t="str">
        <f>ABC!B1047</f>
        <v>RED RETROSPOT BIG BOWL</v>
      </c>
      <c r="C1042" t="str">
        <f>ABC!F1047</f>
        <v>C</v>
      </c>
      <c r="D1042" t="str">
        <f>IFERROR(VLOOKUP(B1042,XYZ!A1041:O2685,15,FALSE),"Z")</f>
        <v>Z</v>
      </c>
      <c r="E1042" t="str">
        <f>_xlfn.CONCAT(Таблица2[[#This Row],[ABC]],Таблица2[[#This Row],[XYZ]])</f>
        <v>CZ</v>
      </c>
    </row>
    <row r="1043" spans="1:5" x14ac:dyDescent="0.25">
      <c r="A1043">
        <v>1018</v>
      </c>
      <c r="B1043" t="str">
        <f>ABC!B1048</f>
        <v>HOME SWEET HOME BLACKBOARD</v>
      </c>
      <c r="C1043" t="str">
        <f>ABC!F1048</f>
        <v>C</v>
      </c>
      <c r="D1043" t="str">
        <f>IFERROR(VLOOKUP(B1043,XYZ!A1042:O2686,15,FALSE),"Z")</f>
        <v>Z</v>
      </c>
      <c r="E1043" t="str">
        <f>_xlfn.CONCAT(Таблица2[[#This Row],[ABC]],Таблица2[[#This Row],[XYZ]])</f>
        <v>CZ</v>
      </c>
    </row>
    <row r="1044" spans="1:5" x14ac:dyDescent="0.25">
      <c r="A1044">
        <v>1019</v>
      </c>
      <c r="B1044" t="str">
        <f>ABC!B1049</f>
        <v>ANT COPPER PINK BOUDICCA BRACELET</v>
      </c>
      <c r="C1044" t="str">
        <f>ABC!F1049</f>
        <v>C</v>
      </c>
      <c r="D1044" t="str">
        <f>IFERROR(VLOOKUP(B1044,XYZ!A1043:O2687,15,FALSE),"Z")</f>
        <v>Z</v>
      </c>
      <c r="E1044" t="str">
        <f>_xlfn.CONCAT(Таблица2[[#This Row],[ABC]],Таблица2[[#This Row],[XYZ]])</f>
        <v>CZ</v>
      </c>
    </row>
    <row r="1045" spans="1:5" x14ac:dyDescent="0.25">
      <c r="A1045">
        <v>1020</v>
      </c>
      <c r="B1045" t="str">
        <f>ABC!B1050</f>
        <v>ANT COPPER LIME BOUDICCA BRACELET</v>
      </c>
      <c r="C1045" t="str">
        <f>ABC!F1050</f>
        <v>C</v>
      </c>
      <c r="D1045" t="str">
        <f>IFERROR(VLOOKUP(B1045,XYZ!A1044:O2688,15,FALSE),"Z")</f>
        <v>Z</v>
      </c>
      <c r="E1045" t="str">
        <f>_xlfn.CONCAT(Таблица2[[#This Row],[ABC]],Таблица2[[#This Row],[XYZ]])</f>
        <v>CZ</v>
      </c>
    </row>
    <row r="1046" spans="1:5" x14ac:dyDescent="0.25">
      <c r="A1046">
        <v>1021</v>
      </c>
      <c r="B1046" t="str">
        <f>ABC!B1051</f>
        <v>PINK HEART SHAPE EGG FRYING PAN</v>
      </c>
      <c r="C1046" t="str">
        <f>ABC!F1051</f>
        <v>C</v>
      </c>
      <c r="D1046" t="str">
        <f>IFERROR(VLOOKUP(B1046,XYZ!A1045:O2689,15,FALSE),"Z")</f>
        <v>Z</v>
      </c>
      <c r="E1046" t="str">
        <f>_xlfn.CONCAT(Таблица2[[#This Row],[ABC]],Таблица2[[#This Row],[XYZ]])</f>
        <v>CZ</v>
      </c>
    </row>
    <row r="1047" spans="1:5" x14ac:dyDescent="0.25">
      <c r="A1047">
        <v>1022</v>
      </c>
      <c r="B1047" t="str">
        <f>ABC!B1052</f>
        <v>EASTER TIN CHICKS PINK DAISY</v>
      </c>
      <c r="C1047" t="str">
        <f>ABC!F1052</f>
        <v>C</v>
      </c>
      <c r="D1047" t="str">
        <f>IFERROR(VLOOKUP(B1047,XYZ!A1046:O2690,15,FALSE),"Z")</f>
        <v>Z</v>
      </c>
      <c r="E1047" t="str">
        <f>_xlfn.CONCAT(Таблица2[[#This Row],[ABC]],Таблица2[[#This Row],[XYZ]])</f>
        <v>CZ</v>
      </c>
    </row>
    <row r="1048" spans="1:5" x14ac:dyDescent="0.25">
      <c r="A1048">
        <v>1023</v>
      </c>
      <c r="B1048" t="str">
        <f>ABC!B1053</f>
        <v>12 MESSAGE CARDS WITH ENVELOPES</v>
      </c>
      <c r="C1048" t="str">
        <f>ABC!F1053</f>
        <v>C</v>
      </c>
      <c r="D1048" t="str">
        <f>IFERROR(VLOOKUP(B1048,XYZ!A1047:O2691,15,FALSE),"Z")</f>
        <v>Z</v>
      </c>
      <c r="E1048" t="str">
        <f>_xlfn.CONCAT(Таблица2[[#This Row],[ABC]],Таблица2[[#This Row],[XYZ]])</f>
        <v>CZ</v>
      </c>
    </row>
    <row r="1049" spans="1:5" x14ac:dyDescent="0.25">
      <c r="A1049">
        <v>1024</v>
      </c>
      <c r="B1049" t="str">
        <f>ABC!B1054</f>
        <v xml:space="preserve">FELT FARM ANIMAL WHITE BUNNY </v>
      </c>
      <c r="C1049" t="str">
        <f>ABC!F1054</f>
        <v>C</v>
      </c>
      <c r="D1049" t="str">
        <f>IFERROR(VLOOKUP(B1049,XYZ!A1048:O2692,15,FALSE),"Z")</f>
        <v>Z</v>
      </c>
      <c r="E1049" t="str">
        <f>_xlfn.CONCAT(Таблица2[[#This Row],[ABC]],Таблица2[[#This Row],[XYZ]])</f>
        <v>CZ</v>
      </c>
    </row>
    <row r="1050" spans="1:5" x14ac:dyDescent="0.25">
      <c r="A1050">
        <v>1025</v>
      </c>
      <c r="B1050" t="str">
        <f>ABC!B1055</f>
        <v>FOLKART CLIP ON STARS</v>
      </c>
      <c r="C1050" t="str">
        <f>ABC!F1055</f>
        <v>C</v>
      </c>
      <c r="D1050" t="str">
        <f>IFERROR(VLOOKUP(B1050,XYZ!A1049:O2693,15,FALSE),"Z")</f>
        <v>Z</v>
      </c>
      <c r="E1050" t="str">
        <f>_xlfn.CONCAT(Таблица2[[#This Row],[ABC]],Таблица2[[#This Row],[XYZ]])</f>
        <v>CZ</v>
      </c>
    </row>
    <row r="1051" spans="1:5" x14ac:dyDescent="0.25">
      <c r="A1051">
        <v>1026</v>
      </c>
      <c r="B1051" t="str">
        <f>ABC!B1056</f>
        <v>PACK OF 12 VINTAGE DOILY TISSUES</v>
      </c>
      <c r="C1051" t="str">
        <f>ABC!F1056</f>
        <v>C</v>
      </c>
      <c r="D1051" t="str">
        <f>IFERROR(VLOOKUP(B1051,XYZ!A1050:O2694,15,FALSE),"Z")</f>
        <v>Z</v>
      </c>
      <c r="E1051" t="str">
        <f>_xlfn.CONCAT(Таблица2[[#This Row],[ABC]],Таблица2[[#This Row],[XYZ]])</f>
        <v>CZ</v>
      </c>
    </row>
    <row r="1052" spans="1:5" x14ac:dyDescent="0.25">
      <c r="A1052">
        <v>1027</v>
      </c>
      <c r="B1052" t="str">
        <f>ABC!B1057</f>
        <v>WORLD WAR 2 GLIDERS ASSTD DESIGNS</v>
      </c>
      <c r="C1052" t="str">
        <f>ABC!F1057</f>
        <v>C</v>
      </c>
      <c r="D1052" t="str">
        <f>IFERROR(VLOOKUP(B1052,XYZ!A1051:O2695,15,FALSE),"Z")</f>
        <v>X</v>
      </c>
      <c r="E1052" t="str">
        <f>_xlfn.CONCAT(Таблица2[[#This Row],[ABC]],Таблица2[[#This Row],[XYZ]])</f>
        <v>CX</v>
      </c>
    </row>
    <row r="1053" spans="1:5" x14ac:dyDescent="0.25">
      <c r="A1053">
        <v>1028</v>
      </c>
      <c r="B1053" t="str">
        <f>ABC!B1058</f>
        <v xml:space="preserve">WALL ART THE MAGIC FOREST </v>
      </c>
      <c r="C1053" t="str">
        <f>ABC!F1058</f>
        <v>C</v>
      </c>
      <c r="D1053" t="str">
        <f>IFERROR(VLOOKUP(B1053,XYZ!A1052:O2696,15,FALSE),"Z")</f>
        <v>Z</v>
      </c>
      <c r="E1053" t="str">
        <f>_xlfn.CONCAT(Таблица2[[#This Row],[ABC]],Таблица2[[#This Row],[XYZ]])</f>
        <v>CZ</v>
      </c>
    </row>
    <row r="1054" spans="1:5" x14ac:dyDescent="0.25">
      <c r="A1054">
        <v>1029</v>
      </c>
      <c r="B1054" t="str">
        <f>ABC!B1059</f>
        <v>12 PENCILS SMALL TUBE SKULL</v>
      </c>
      <c r="C1054" t="str">
        <f>ABC!F1059</f>
        <v>C</v>
      </c>
      <c r="D1054" t="str">
        <f>IFERROR(VLOOKUP(B1054,XYZ!A1053:O2697,15,FALSE),"Z")</f>
        <v>Z</v>
      </c>
      <c r="E1054" t="str">
        <f>_xlfn.CONCAT(Таблица2[[#This Row],[ABC]],Таблица2[[#This Row],[XYZ]])</f>
        <v>CZ</v>
      </c>
    </row>
    <row r="1055" spans="1:5" x14ac:dyDescent="0.25">
      <c r="A1055">
        <v>1030</v>
      </c>
      <c r="B1055" t="str">
        <f>ABC!B1060</f>
        <v>HOT BATHS SOAP HOLDER</v>
      </c>
      <c r="C1055" t="str">
        <f>ABC!F1060</f>
        <v>C</v>
      </c>
      <c r="D1055" t="str">
        <f>IFERROR(VLOOKUP(B1055,XYZ!A1054:O2698,15,FALSE),"Z")</f>
        <v>Z</v>
      </c>
      <c r="E1055" t="str">
        <f>_xlfn.CONCAT(Таблица2[[#This Row],[ABC]],Таблица2[[#This Row],[XYZ]])</f>
        <v>CZ</v>
      </c>
    </row>
    <row r="1056" spans="1:5" x14ac:dyDescent="0.25">
      <c r="A1056">
        <v>1031</v>
      </c>
      <c r="B1056" t="str">
        <f>ABC!B1061</f>
        <v>JIGSAW RABBIT AND BIRDHOUSE</v>
      </c>
      <c r="C1056" t="str">
        <f>ABC!F1061</f>
        <v>C</v>
      </c>
      <c r="D1056" t="str">
        <f>IFERROR(VLOOKUP(B1056,XYZ!A1055:O2699,15,FALSE),"Z")</f>
        <v>Z</v>
      </c>
      <c r="E1056" t="str">
        <f>_xlfn.CONCAT(Таблица2[[#This Row],[ABC]],Таблица2[[#This Row],[XYZ]])</f>
        <v>CZ</v>
      </c>
    </row>
    <row r="1057" spans="1:5" x14ac:dyDescent="0.25">
      <c r="A1057">
        <v>1032</v>
      </c>
      <c r="B1057" t="str">
        <f>ABC!B1062</f>
        <v xml:space="preserve">IVORY PAPER CUP CAKE CASES </v>
      </c>
      <c r="C1057" t="str">
        <f>ABC!F1062</f>
        <v>C</v>
      </c>
      <c r="D1057" t="str">
        <f>IFERROR(VLOOKUP(B1057,XYZ!A1056:O2700,15,FALSE),"Z")</f>
        <v>Z</v>
      </c>
      <c r="E1057" t="str">
        <f>_xlfn.CONCAT(Таблица2[[#This Row],[ABC]],Таблица2[[#This Row],[XYZ]])</f>
        <v>CZ</v>
      </c>
    </row>
    <row r="1058" spans="1:5" x14ac:dyDescent="0.25">
      <c r="A1058">
        <v>1033</v>
      </c>
      <c r="B1058" t="str">
        <f>ABC!B1063</f>
        <v>BATHROOM METAL SIGN</v>
      </c>
      <c r="C1058" t="str">
        <f>ABC!F1063</f>
        <v>C</v>
      </c>
      <c r="D1058" t="str">
        <f>IFERROR(VLOOKUP(B1058,XYZ!A1057:O2701,15,FALSE),"Z")</f>
        <v>Z</v>
      </c>
      <c r="E1058" t="str">
        <f>_xlfn.CONCAT(Таблица2[[#This Row],[ABC]],Таблица2[[#This Row],[XYZ]])</f>
        <v>CZ</v>
      </c>
    </row>
    <row r="1059" spans="1:5" x14ac:dyDescent="0.25">
      <c r="A1059">
        <v>1034</v>
      </c>
      <c r="B1059" t="str">
        <f>ABC!B1064</f>
        <v xml:space="preserve">RIDGED GLASS POSY VASE </v>
      </c>
      <c r="C1059" t="str">
        <f>ABC!F1064</f>
        <v>C</v>
      </c>
      <c r="D1059" t="str">
        <f>IFERROR(VLOOKUP(B1059,XYZ!A1058:O2702,15,FALSE),"Z")</f>
        <v>Z</v>
      </c>
      <c r="E1059" t="str">
        <f>_xlfn.CONCAT(Таблица2[[#This Row],[ABC]],Таблица2[[#This Row],[XYZ]])</f>
        <v>CZ</v>
      </c>
    </row>
    <row r="1060" spans="1:5" x14ac:dyDescent="0.25">
      <c r="A1060">
        <v>1035</v>
      </c>
      <c r="B1060" t="str">
        <f>ABC!B1065</f>
        <v>STRAWBERRY DREAM CHILDS UMBRELLA</v>
      </c>
      <c r="C1060" t="str">
        <f>ABC!F1065</f>
        <v>C</v>
      </c>
      <c r="D1060" t="str">
        <f>IFERROR(VLOOKUP(B1060,XYZ!A1059:O2703,15,FALSE),"Z")</f>
        <v>Z</v>
      </c>
      <c r="E1060" t="str">
        <f>_xlfn.CONCAT(Таблица2[[#This Row],[ABC]],Таблица2[[#This Row],[XYZ]])</f>
        <v>CZ</v>
      </c>
    </row>
    <row r="1061" spans="1:5" x14ac:dyDescent="0.25">
      <c r="A1061">
        <v>1036</v>
      </c>
      <c r="B1061" t="str">
        <f>ABC!B1066</f>
        <v>12 COLOURED PARTY BALLOONS</v>
      </c>
      <c r="C1061" t="str">
        <f>ABC!F1066</f>
        <v>C</v>
      </c>
      <c r="D1061" t="str">
        <f>IFERROR(VLOOKUP(B1061,XYZ!A1060:O2704,15,FALSE),"Z")</f>
        <v>Z</v>
      </c>
      <c r="E1061" t="str">
        <f>_xlfn.CONCAT(Таблица2[[#This Row],[ABC]],Таблица2[[#This Row],[XYZ]])</f>
        <v>CZ</v>
      </c>
    </row>
    <row r="1062" spans="1:5" x14ac:dyDescent="0.25">
      <c r="A1062">
        <v>1037</v>
      </c>
      <c r="B1062" t="str">
        <f>ABC!B1067</f>
        <v>JOY LARGE WOOD LETTERS</v>
      </c>
      <c r="C1062" t="str">
        <f>ABC!F1067</f>
        <v>C</v>
      </c>
      <c r="D1062" t="str">
        <f>IFERROR(VLOOKUP(B1062,XYZ!A1061:O2705,15,FALSE),"Z")</f>
        <v>Z</v>
      </c>
      <c r="E1062" t="str">
        <f>_xlfn.CONCAT(Таблица2[[#This Row],[ABC]],Таблица2[[#This Row],[XYZ]])</f>
        <v>CZ</v>
      </c>
    </row>
    <row r="1063" spans="1:5" x14ac:dyDescent="0.25">
      <c r="A1063">
        <v>1038</v>
      </c>
      <c r="B1063" t="str">
        <f>ABC!B1068</f>
        <v xml:space="preserve">GRASS HOPPER WOODEN WALL CLOCK </v>
      </c>
      <c r="C1063" t="str">
        <f>ABC!F1068</f>
        <v>C</v>
      </c>
      <c r="D1063" t="str">
        <f>IFERROR(VLOOKUP(B1063,XYZ!A1062:O2706,15,FALSE),"Z")</f>
        <v>Z</v>
      </c>
      <c r="E1063" t="str">
        <f>_xlfn.CONCAT(Таблица2[[#This Row],[ABC]],Таблица2[[#This Row],[XYZ]])</f>
        <v>CZ</v>
      </c>
    </row>
    <row r="1064" spans="1:5" x14ac:dyDescent="0.25">
      <c r="A1064">
        <v>1039</v>
      </c>
      <c r="B1064" t="str">
        <f>ABC!B1069</f>
        <v>SPOTTY PINK DUCK DOORSTOP</v>
      </c>
      <c r="C1064" t="str">
        <f>ABC!F1069</f>
        <v>C</v>
      </c>
      <c r="D1064" t="str">
        <f>IFERROR(VLOOKUP(B1064,XYZ!A1063:O2707,15,FALSE),"Z")</f>
        <v>X</v>
      </c>
      <c r="E1064" t="str">
        <f>_xlfn.CONCAT(Таблица2[[#This Row],[ABC]],Таблица2[[#This Row],[XYZ]])</f>
        <v>CX</v>
      </c>
    </row>
    <row r="1065" spans="1:5" x14ac:dyDescent="0.25">
      <c r="A1065">
        <v>1040</v>
      </c>
      <c r="B1065" t="str">
        <f>ABC!B1070</f>
        <v>VICTORIAN SEWING BOX LARGE</v>
      </c>
      <c r="C1065" t="str">
        <f>ABC!F1070</f>
        <v>C</v>
      </c>
      <c r="D1065" t="str">
        <f>IFERROR(VLOOKUP(B1065,XYZ!A1064:O2708,15,FALSE),"Z")</f>
        <v>Z</v>
      </c>
      <c r="E1065" t="str">
        <f>_xlfn.CONCAT(Таблица2[[#This Row],[ABC]],Таблица2[[#This Row],[XYZ]])</f>
        <v>CZ</v>
      </c>
    </row>
    <row r="1066" spans="1:5" x14ac:dyDescent="0.25">
      <c r="A1066">
        <v>1041</v>
      </c>
      <c r="B1066" t="str">
        <f>ABC!B1071</f>
        <v>TWO DOOR CURIO CABINET</v>
      </c>
      <c r="C1066" t="str">
        <f>ABC!F1071</f>
        <v>C</v>
      </c>
      <c r="D1066" t="str">
        <f>IFERROR(VLOOKUP(B1066,XYZ!A1065:O2709,15,FALSE),"Z")</f>
        <v>Z</v>
      </c>
      <c r="E1066" t="str">
        <f>_xlfn.CONCAT(Таблица2[[#This Row],[ABC]],Таблица2[[#This Row],[XYZ]])</f>
        <v>CZ</v>
      </c>
    </row>
    <row r="1067" spans="1:5" x14ac:dyDescent="0.25">
      <c r="A1067">
        <v>1042</v>
      </c>
      <c r="B1067" t="str">
        <f>ABC!B1072</f>
        <v>GIRLS VINTAGE TIN SEASIDE BUCKET</v>
      </c>
      <c r="C1067" t="str">
        <f>ABC!F1072</f>
        <v>C</v>
      </c>
      <c r="D1067" t="str">
        <f>IFERROR(VLOOKUP(B1067,XYZ!A1066:O2710,15,FALSE),"Z")</f>
        <v>Z</v>
      </c>
      <c r="E1067" t="str">
        <f>_xlfn.CONCAT(Таблица2[[#This Row],[ABC]],Таблица2[[#This Row],[XYZ]])</f>
        <v>CZ</v>
      </c>
    </row>
    <row r="1068" spans="1:5" x14ac:dyDescent="0.25">
      <c r="A1068">
        <v>1043</v>
      </c>
      <c r="B1068" t="str">
        <f>ABC!B1073</f>
        <v>CREAM SWEETHEART MINI CHEST</v>
      </c>
      <c r="C1068" t="str">
        <f>ABC!F1073</f>
        <v>C</v>
      </c>
      <c r="D1068" t="str">
        <f>IFERROR(VLOOKUP(B1068,XYZ!A1067:O2711,15,FALSE),"Z")</f>
        <v>Z</v>
      </c>
      <c r="E1068" t="str">
        <f>_xlfn.CONCAT(Таблица2[[#This Row],[ABC]],Таблица2[[#This Row],[XYZ]])</f>
        <v>CZ</v>
      </c>
    </row>
    <row r="1069" spans="1:5" x14ac:dyDescent="0.25">
      <c r="A1069">
        <v>1044</v>
      </c>
      <c r="B1069" t="str">
        <f>ABC!B1074</f>
        <v>AIRLINE BAG VINTAGE TOKYO 78</v>
      </c>
      <c r="C1069" t="str">
        <f>ABC!F1074</f>
        <v>C</v>
      </c>
      <c r="D1069" t="str">
        <f>IFERROR(VLOOKUP(B1069,XYZ!A1068:O2712,15,FALSE),"Z")</f>
        <v>Z</v>
      </c>
      <c r="E1069" t="str">
        <f>_xlfn.CONCAT(Таблица2[[#This Row],[ABC]],Таблица2[[#This Row],[XYZ]])</f>
        <v>CZ</v>
      </c>
    </row>
    <row r="1070" spans="1:5" x14ac:dyDescent="0.25">
      <c r="A1070">
        <v>1045</v>
      </c>
      <c r="B1070" t="str">
        <f>ABC!B1075</f>
        <v>VINTAGE CREAM CAT FOOD CONTAINER</v>
      </c>
      <c r="C1070" t="str">
        <f>ABC!F1075</f>
        <v>C</v>
      </c>
      <c r="D1070" t="str">
        <f>IFERROR(VLOOKUP(B1070,XYZ!A1069:O2713,15,FALSE),"Z")</f>
        <v>X</v>
      </c>
      <c r="E1070" t="str">
        <f>_xlfn.CONCAT(Таблица2[[#This Row],[ABC]],Таблица2[[#This Row],[XYZ]])</f>
        <v>CX</v>
      </c>
    </row>
    <row r="1071" spans="1:5" x14ac:dyDescent="0.25">
      <c r="A1071">
        <v>1046</v>
      </c>
      <c r="B1071" t="str">
        <f>ABC!B1076</f>
        <v>DANISH ROSE ROUND SEWING BOX</v>
      </c>
      <c r="C1071" t="str">
        <f>ABC!F1076</f>
        <v>C</v>
      </c>
      <c r="D1071" t="str">
        <f>IFERROR(VLOOKUP(B1071,XYZ!A1070:O2714,15,FALSE),"Z")</f>
        <v>Z</v>
      </c>
      <c r="E1071" t="str">
        <f>_xlfn.CONCAT(Таблица2[[#This Row],[ABC]],Таблица2[[#This Row],[XYZ]])</f>
        <v>CZ</v>
      </c>
    </row>
    <row r="1072" spans="1:5" x14ac:dyDescent="0.25">
      <c r="A1072">
        <v>1047</v>
      </c>
      <c r="B1072" t="str">
        <f>ABC!B1077</f>
        <v>SMALL CHINESE STYLE SCISSOR</v>
      </c>
      <c r="C1072" t="str">
        <f>ABC!F1077</f>
        <v>C</v>
      </c>
      <c r="D1072" t="str">
        <f>IFERROR(VLOOKUP(B1072,XYZ!A1071:O2715,15,FALSE),"Z")</f>
        <v>X</v>
      </c>
      <c r="E1072" t="str">
        <f>_xlfn.CONCAT(Таблица2[[#This Row],[ABC]],Таблица2[[#This Row],[XYZ]])</f>
        <v>CX</v>
      </c>
    </row>
    <row r="1073" spans="1:5" x14ac:dyDescent="0.25">
      <c r="A1073">
        <v>1048</v>
      </c>
      <c r="B1073" t="str">
        <f>ABC!B1078</f>
        <v>TOTE BAG I LOVE LONDON</v>
      </c>
      <c r="C1073" t="str">
        <f>ABC!F1078</f>
        <v>C</v>
      </c>
      <c r="D1073" t="str">
        <f>IFERROR(VLOOKUP(B1073,XYZ!A1072:O2716,15,FALSE),"Z")</f>
        <v>Z</v>
      </c>
      <c r="E1073" t="str">
        <f>_xlfn.CONCAT(Таблица2[[#This Row],[ABC]],Таблица2[[#This Row],[XYZ]])</f>
        <v>CZ</v>
      </c>
    </row>
    <row r="1074" spans="1:5" x14ac:dyDescent="0.25">
      <c r="A1074">
        <v>1049</v>
      </c>
      <c r="B1074" t="str">
        <f>ABC!B1079</f>
        <v>SKULLS STORAGE BOX SMALL</v>
      </c>
      <c r="C1074" t="str">
        <f>ABC!F1079</f>
        <v>C</v>
      </c>
      <c r="D1074" t="str">
        <f>IFERROR(VLOOKUP(B1074,XYZ!A1073:O2717,15,FALSE),"Z")</f>
        <v>Z</v>
      </c>
      <c r="E1074" t="str">
        <f>_xlfn.CONCAT(Таблица2[[#This Row],[ABC]],Таблица2[[#This Row],[XYZ]])</f>
        <v>CZ</v>
      </c>
    </row>
    <row r="1075" spans="1:5" x14ac:dyDescent="0.25">
      <c r="A1075">
        <v>1050</v>
      </c>
      <c r="B1075" t="str">
        <f>ABC!B1080</f>
        <v>SET/6 EAU DE NIL BIRD T-LIGHTS</v>
      </c>
      <c r="C1075" t="str">
        <f>ABC!F1080</f>
        <v>C</v>
      </c>
      <c r="D1075" t="str">
        <f>IFERROR(VLOOKUP(B1075,XYZ!A1074:O2718,15,FALSE),"Z")</f>
        <v>Z</v>
      </c>
      <c r="E1075" t="str">
        <f>_xlfn.CONCAT(Таблица2[[#This Row],[ABC]],Таблица2[[#This Row],[XYZ]])</f>
        <v>CZ</v>
      </c>
    </row>
    <row r="1076" spans="1:5" x14ac:dyDescent="0.25">
      <c r="A1076">
        <v>1051</v>
      </c>
      <c r="B1076" t="str">
        <f>ABC!B1081</f>
        <v>MINI PLAYING CARDS GYMKHANA</v>
      </c>
      <c r="C1076" t="str">
        <f>ABC!F1081</f>
        <v>C</v>
      </c>
      <c r="D1076" t="str">
        <f>IFERROR(VLOOKUP(B1076,XYZ!A1075:O2719,15,FALSE),"Z")</f>
        <v>Z</v>
      </c>
      <c r="E1076" t="str">
        <f>_xlfn.CONCAT(Таблица2[[#This Row],[ABC]],Таблица2[[#This Row],[XYZ]])</f>
        <v>CZ</v>
      </c>
    </row>
    <row r="1077" spans="1:5" x14ac:dyDescent="0.25">
      <c r="A1077">
        <v>1052</v>
      </c>
      <c r="B1077" t="str">
        <f>ABC!B1082</f>
        <v>MAN FLU METAL SIGN</v>
      </c>
      <c r="C1077" t="str">
        <f>ABC!F1082</f>
        <v>C</v>
      </c>
      <c r="D1077" t="str">
        <f>IFERROR(VLOOKUP(B1077,XYZ!A1076:O2720,15,FALSE),"Z")</f>
        <v>Z</v>
      </c>
      <c r="E1077" t="str">
        <f>_xlfn.CONCAT(Таблица2[[#This Row],[ABC]],Таблица2[[#This Row],[XYZ]])</f>
        <v>CZ</v>
      </c>
    </row>
    <row r="1078" spans="1:5" x14ac:dyDescent="0.25">
      <c r="A1078">
        <v>1053</v>
      </c>
      <c r="B1078" t="str">
        <f>ABC!B1083</f>
        <v>HAND WARMER UNION JACK</v>
      </c>
      <c r="C1078" t="str">
        <f>ABC!F1083</f>
        <v>C</v>
      </c>
      <c r="D1078" t="str">
        <f>IFERROR(VLOOKUP(B1078,XYZ!A1077:O2721,15,FALSE),"Z")</f>
        <v>Z</v>
      </c>
      <c r="E1078" t="str">
        <f>_xlfn.CONCAT(Таблица2[[#This Row],[ABC]],Таблица2[[#This Row],[XYZ]])</f>
        <v>CZ</v>
      </c>
    </row>
    <row r="1079" spans="1:5" x14ac:dyDescent="0.25">
      <c r="A1079">
        <v>1054</v>
      </c>
      <c r="B1079" t="str">
        <f>ABC!B1084</f>
        <v>FUNKY WASHING UP GLOVES ASSORTED</v>
      </c>
      <c r="C1079" t="str">
        <f>ABC!F1084</f>
        <v>C</v>
      </c>
      <c r="D1079" t="str">
        <f>IFERROR(VLOOKUP(B1079,XYZ!A1078:O2722,15,FALSE),"Z")</f>
        <v>Z</v>
      </c>
      <c r="E1079" t="str">
        <f>_xlfn.CONCAT(Таблица2[[#This Row],[ABC]],Таблица2[[#This Row],[XYZ]])</f>
        <v>CZ</v>
      </c>
    </row>
    <row r="1080" spans="1:5" x14ac:dyDescent="0.25">
      <c r="A1080">
        <v>1055</v>
      </c>
      <c r="B1080" t="str">
        <f>ABC!B1085</f>
        <v xml:space="preserve">36 FOIL STAR CAKE CASES </v>
      </c>
      <c r="C1080" t="str">
        <f>ABC!F1085</f>
        <v>C</v>
      </c>
      <c r="D1080" t="str">
        <f>IFERROR(VLOOKUP(B1080,XYZ!A1079:O2723,15,FALSE),"Z")</f>
        <v>Z</v>
      </c>
      <c r="E1080" t="str">
        <f>_xlfn.CONCAT(Таблица2[[#This Row],[ABC]],Таблица2[[#This Row],[XYZ]])</f>
        <v>CZ</v>
      </c>
    </row>
    <row r="1081" spans="1:5" x14ac:dyDescent="0.25">
      <c r="A1081">
        <v>1056</v>
      </c>
      <c r="B1081" t="str">
        <f>ABC!B1086</f>
        <v>CANDY SPOT HAND BAG</v>
      </c>
      <c r="C1081" t="str">
        <f>ABC!F1086</f>
        <v>C</v>
      </c>
      <c r="D1081" t="str">
        <f>IFERROR(VLOOKUP(B1081,XYZ!A1080:O2724,15,FALSE),"Z")</f>
        <v>Z</v>
      </c>
      <c r="E1081" t="str">
        <f>_xlfn.CONCAT(Таблица2[[#This Row],[ABC]],Таблица2[[#This Row],[XYZ]])</f>
        <v>CZ</v>
      </c>
    </row>
    <row r="1082" spans="1:5" x14ac:dyDescent="0.25">
      <c r="A1082">
        <v>1057</v>
      </c>
      <c r="B1082" t="str">
        <f>ABC!B1087</f>
        <v xml:space="preserve">CARD PARTY GAMES </v>
      </c>
      <c r="C1082" t="str">
        <f>ABC!F1087</f>
        <v>C</v>
      </c>
      <c r="D1082" t="str">
        <f>IFERROR(VLOOKUP(B1082,XYZ!A1081:O2725,15,FALSE),"Z")</f>
        <v>Z</v>
      </c>
      <c r="E1082" t="str">
        <f>_xlfn.CONCAT(Таблица2[[#This Row],[ABC]],Таблица2[[#This Row],[XYZ]])</f>
        <v>CZ</v>
      </c>
    </row>
    <row r="1083" spans="1:5" x14ac:dyDescent="0.25">
      <c r="A1083">
        <v>1058</v>
      </c>
      <c r="B1083" t="str">
        <f>ABC!B1088</f>
        <v>CARD SUKI BIRTHDAY</v>
      </c>
      <c r="C1083" t="str">
        <f>ABC!F1088</f>
        <v>C</v>
      </c>
      <c r="D1083" t="str">
        <f>IFERROR(VLOOKUP(B1083,XYZ!A1082:O2726,15,FALSE),"Z")</f>
        <v>Z</v>
      </c>
      <c r="E1083" t="str">
        <f>_xlfn.CONCAT(Таблица2[[#This Row],[ABC]],Таблица2[[#This Row],[XYZ]])</f>
        <v>CZ</v>
      </c>
    </row>
    <row r="1084" spans="1:5" x14ac:dyDescent="0.25">
      <c r="A1084">
        <v>1059</v>
      </c>
      <c r="B1084" t="str">
        <f>ABC!B1089</f>
        <v>ASS FLORAL PRINT MULTI SCREWDRIVER</v>
      </c>
      <c r="C1084" t="str">
        <f>ABC!F1089</f>
        <v>C</v>
      </c>
      <c r="D1084" t="str">
        <f>IFERROR(VLOOKUP(B1084,XYZ!A1083:O2727,15,FALSE),"Z")</f>
        <v>Z</v>
      </c>
      <c r="E1084" t="str">
        <f>_xlfn.CONCAT(Таблица2[[#This Row],[ABC]],Таблица2[[#This Row],[XYZ]])</f>
        <v>CZ</v>
      </c>
    </row>
    <row r="1085" spans="1:5" x14ac:dyDescent="0.25">
      <c r="A1085">
        <v>1060</v>
      </c>
      <c r="B1085" t="str">
        <f>ABC!B1090</f>
        <v>SET OF 4 ENGLISH ROSE COASTERS</v>
      </c>
      <c r="C1085" t="str">
        <f>ABC!F1090</f>
        <v>C</v>
      </c>
      <c r="D1085" t="str">
        <f>IFERROR(VLOOKUP(B1085,XYZ!A1084:O2728,15,FALSE),"Z")</f>
        <v>X</v>
      </c>
      <c r="E1085" t="str">
        <f>_xlfn.CONCAT(Таблица2[[#This Row],[ABC]],Таблица2[[#This Row],[XYZ]])</f>
        <v>CX</v>
      </c>
    </row>
    <row r="1086" spans="1:5" x14ac:dyDescent="0.25">
      <c r="A1086">
        <v>1061</v>
      </c>
      <c r="B1086" t="str">
        <f>ABC!B1091</f>
        <v>SET/4 BADGES CUTE CREATURES</v>
      </c>
      <c r="C1086" t="str">
        <f>ABC!F1091</f>
        <v>C</v>
      </c>
      <c r="D1086" t="str">
        <f>IFERROR(VLOOKUP(B1086,XYZ!A1085:O2729,15,FALSE),"Z")</f>
        <v>X</v>
      </c>
      <c r="E1086" t="str">
        <f>_xlfn.CONCAT(Таблица2[[#This Row],[ABC]],Таблица2[[#This Row],[XYZ]])</f>
        <v>CX</v>
      </c>
    </row>
    <row r="1087" spans="1:5" x14ac:dyDescent="0.25">
      <c r="A1087">
        <v>1062</v>
      </c>
      <c r="B1087" t="str">
        <f>ABC!B1092</f>
        <v>GINGHAM BABUSHKA DOORSTOP</v>
      </c>
      <c r="C1087" t="str">
        <f>ABC!F1092</f>
        <v>C</v>
      </c>
      <c r="D1087" t="str">
        <f>IFERROR(VLOOKUP(B1087,XYZ!A1086:O2730,15,FALSE),"Z")</f>
        <v>Z</v>
      </c>
      <c r="E1087" t="str">
        <f>_xlfn.CONCAT(Таблица2[[#This Row],[ABC]],Таблица2[[#This Row],[XYZ]])</f>
        <v>CZ</v>
      </c>
    </row>
    <row r="1088" spans="1:5" x14ac:dyDescent="0.25">
      <c r="A1088">
        <v>1063</v>
      </c>
      <c r="B1088" t="str">
        <f>ABC!B1093</f>
        <v xml:space="preserve">IVORY CAFE HANGING LAMP </v>
      </c>
      <c r="C1088" t="str">
        <f>ABC!F1093</f>
        <v>C</v>
      </c>
      <c r="D1088" t="str">
        <f>IFERROR(VLOOKUP(B1088,XYZ!A1087:O2731,15,FALSE),"Z")</f>
        <v>Z</v>
      </c>
      <c r="E1088" t="str">
        <f>_xlfn.CONCAT(Таблица2[[#This Row],[ABC]],Таблица2[[#This Row],[XYZ]])</f>
        <v>CZ</v>
      </c>
    </row>
    <row r="1089" spans="1:5" x14ac:dyDescent="0.25">
      <c r="A1089">
        <v>1064</v>
      </c>
      <c r="B1089" t="str">
        <f>ABC!B1094</f>
        <v xml:space="preserve">KEY RING BASEBALL BOOT ASSORTED </v>
      </c>
      <c r="C1089" t="str">
        <f>ABC!F1094</f>
        <v>C</v>
      </c>
      <c r="D1089" t="str">
        <f>IFERROR(VLOOKUP(B1089,XYZ!A1088:O2732,15,FALSE),"Z")</f>
        <v>Z</v>
      </c>
      <c r="E1089" t="str">
        <f>_xlfn.CONCAT(Таблица2[[#This Row],[ABC]],Таблица2[[#This Row],[XYZ]])</f>
        <v>CZ</v>
      </c>
    </row>
    <row r="1090" spans="1:5" x14ac:dyDescent="0.25">
      <c r="A1090">
        <v>1065</v>
      </c>
      <c r="B1090" t="str">
        <f>ABC!B1095</f>
        <v>GEORGIAN TRINKET BOX</v>
      </c>
      <c r="C1090" t="str">
        <f>ABC!F1095</f>
        <v>C</v>
      </c>
      <c r="D1090" t="str">
        <f>IFERROR(VLOOKUP(B1090,XYZ!A1089:O2733,15,FALSE),"Z")</f>
        <v>Z</v>
      </c>
      <c r="E1090" t="str">
        <f>_xlfn.CONCAT(Таблица2[[#This Row],[ABC]],Таблица2[[#This Row],[XYZ]])</f>
        <v>CZ</v>
      </c>
    </row>
    <row r="1091" spans="1:5" x14ac:dyDescent="0.25">
      <c r="A1091">
        <v>1066</v>
      </c>
      <c r="B1091" t="str">
        <f>ABC!B1096</f>
        <v>LARGE DECO JEWELLERY STAND</v>
      </c>
      <c r="C1091" t="str">
        <f>ABC!F1096</f>
        <v>C</v>
      </c>
      <c r="D1091" t="str">
        <f>IFERROR(VLOOKUP(B1091,XYZ!A1090:O2734,15,FALSE),"Z")</f>
        <v>Z</v>
      </c>
      <c r="E1091" t="str">
        <f>_xlfn.CONCAT(Таблица2[[#This Row],[ABC]],Таблица2[[#This Row],[XYZ]])</f>
        <v>CZ</v>
      </c>
    </row>
    <row r="1092" spans="1:5" x14ac:dyDescent="0.25">
      <c r="A1092">
        <v>1067</v>
      </c>
      <c r="B1092" t="str">
        <f>ABC!B1097</f>
        <v xml:space="preserve">DOLLY CABINET 2 DRAWERS </v>
      </c>
      <c r="C1092" t="str">
        <f>ABC!F1097</f>
        <v>C</v>
      </c>
      <c r="D1092" t="str">
        <f>IFERROR(VLOOKUP(B1092,XYZ!A1091:O2735,15,FALSE),"Z")</f>
        <v>Z</v>
      </c>
      <c r="E1092" t="str">
        <f>_xlfn.CONCAT(Таблица2[[#This Row],[ABC]],Таблица2[[#This Row],[XYZ]])</f>
        <v>CZ</v>
      </c>
    </row>
    <row r="1093" spans="1:5" x14ac:dyDescent="0.25">
      <c r="A1093">
        <v>1068</v>
      </c>
      <c r="B1093" t="str">
        <f>ABC!B1098</f>
        <v xml:space="preserve">BOTANICAL GARDENS WALL CLOCK </v>
      </c>
      <c r="C1093" t="str">
        <f>ABC!F1098</f>
        <v>C</v>
      </c>
      <c r="D1093" t="str">
        <f>IFERROR(VLOOKUP(B1093,XYZ!A1092:O2736,15,FALSE),"Z")</f>
        <v>Z</v>
      </c>
      <c r="E1093" t="str">
        <f>_xlfn.CONCAT(Таблица2[[#This Row],[ABC]],Таблица2[[#This Row],[XYZ]])</f>
        <v>CZ</v>
      </c>
    </row>
    <row r="1094" spans="1:5" x14ac:dyDescent="0.25">
      <c r="A1094">
        <v>1069</v>
      </c>
      <c r="B1094" t="str">
        <f>ABC!B1099</f>
        <v>PANTRY HOOK SPATULA</v>
      </c>
      <c r="C1094" t="str">
        <f>ABC!F1099</f>
        <v>C</v>
      </c>
      <c r="D1094" t="str">
        <f>IFERROR(VLOOKUP(B1094,XYZ!A1093:O2737,15,FALSE),"Z")</f>
        <v>Z</v>
      </c>
      <c r="E1094" t="str">
        <f>_xlfn.CONCAT(Таблица2[[#This Row],[ABC]],Таблица2[[#This Row],[XYZ]])</f>
        <v>CZ</v>
      </c>
    </row>
    <row r="1095" spans="1:5" x14ac:dyDescent="0.25">
      <c r="A1095">
        <v>1070</v>
      </c>
      <c r="B1095" t="str">
        <f>ABC!B1100</f>
        <v xml:space="preserve">PANTRY HOOK BALLOON WHISK </v>
      </c>
      <c r="C1095" t="str">
        <f>ABC!F1100</f>
        <v>C</v>
      </c>
      <c r="D1095" t="str">
        <f>IFERROR(VLOOKUP(B1095,XYZ!A1094:O2738,15,FALSE),"Z")</f>
        <v>Z</v>
      </c>
      <c r="E1095" t="str">
        <f>_xlfn.CONCAT(Таблица2[[#This Row],[ABC]],Таблица2[[#This Row],[XYZ]])</f>
        <v>CZ</v>
      </c>
    </row>
    <row r="1096" spans="1:5" x14ac:dyDescent="0.25">
      <c r="A1096">
        <v>1071</v>
      </c>
      <c r="B1096" t="str">
        <f>ABC!B1101</f>
        <v xml:space="preserve">HOME SWEET HOME BOTTLE </v>
      </c>
      <c r="C1096" t="str">
        <f>ABC!F1101</f>
        <v>C</v>
      </c>
      <c r="D1096" t="str">
        <f>IFERROR(VLOOKUP(B1096,XYZ!A1095:O2739,15,FALSE),"Z")</f>
        <v>Z</v>
      </c>
      <c r="E1096" t="str">
        <f>_xlfn.CONCAT(Таблица2[[#This Row],[ABC]],Таблица2[[#This Row],[XYZ]])</f>
        <v>CZ</v>
      </c>
    </row>
    <row r="1097" spans="1:5" x14ac:dyDescent="0.25">
      <c r="A1097">
        <v>1072</v>
      </c>
      <c r="B1097" t="str">
        <f>ABC!B1102</f>
        <v xml:space="preserve">EMBROIDERED RIBBON REEL EMILY </v>
      </c>
      <c r="C1097" t="str">
        <f>ABC!F1102</f>
        <v>C</v>
      </c>
      <c r="D1097" t="str">
        <f>IFERROR(VLOOKUP(B1097,XYZ!A1096:O2740,15,FALSE),"Z")</f>
        <v>Z</v>
      </c>
      <c r="E1097" t="str">
        <f>_xlfn.CONCAT(Таблица2[[#This Row],[ABC]],Таблица2[[#This Row],[XYZ]])</f>
        <v>CZ</v>
      </c>
    </row>
    <row r="1098" spans="1:5" x14ac:dyDescent="0.25">
      <c r="A1098">
        <v>1073</v>
      </c>
      <c r="B1098" t="str">
        <f>ABC!B1103</f>
        <v xml:space="preserve">EMBROIDERED RIBBON REEL SALLY </v>
      </c>
      <c r="C1098" t="str">
        <f>ABC!F1103</f>
        <v>C</v>
      </c>
      <c r="D1098" t="str">
        <f>IFERROR(VLOOKUP(B1098,XYZ!A1097:O2741,15,FALSE),"Z")</f>
        <v>Z</v>
      </c>
      <c r="E1098" t="str">
        <f>_xlfn.CONCAT(Таблица2[[#This Row],[ABC]],Таблица2[[#This Row],[XYZ]])</f>
        <v>CZ</v>
      </c>
    </row>
    <row r="1099" spans="1:5" x14ac:dyDescent="0.25">
      <c r="A1099">
        <v>1074</v>
      </c>
      <c r="B1099" t="str">
        <f>ABC!B1104</f>
        <v xml:space="preserve">WALL ART KEEP CALM </v>
      </c>
      <c r="C1099" t="str">
        <f>ABC!F1104</f>
        <v>C</v>
      </c>
      <c r="D1099" t="str">
        <f>IFERROR(VLOOKUP(B1099,XYZ!A1098:O2742,15,FALSE),"Z")</f>
        <v>Z</v>
      </c>
      <c r="E1099" t="str">
        <f>_xlfn.CONCAT(Таблица2[[#This Row],[ABC]],Таблица2[[#This Row],[XYZ]])</f>
        <v>CZ</v>
      </c>
    </row>
    <row r="1100" spans="1:5" x14ac:dyDescent="0.25">
      <c r="A1100">
        <v>1075</v>
      </c>
      <c r="B1100" t="str">
        <f>ABC!B1105</f>
        <v>SMALL SQUARE CUT GLASS CANDLESTICK</v>
      </c>
      <c r="C1100" t="str">
        <f>ABC!F1105</f>
        <v>C</v>
      </c>
      <c r="D1100" t="str">
        <f>IFERROR(VLOOKUP(B1100,XYZ!A1099:O2743,15,FALSE),"Z")</f>
        <v>Z</v>
      </c>
      <c r="E1100" t="str">
        <f>_xlfn.CONCAT(Таблица2[[#This Row],[ABC]],Таблица2[[#This Row],[XYZ]])</f>
        <v>CZ</v>
      </c>
    </row>
    <row r="1101" spans="1:5" x14ac:dyDescent="0.25">
      <c r="A1101">
        <v>1076</v>
      </c>
      <c r="B1101" t="str">
        <f>ABC!B1106</f>
        <v>VINTAGE CHRISTMAS BUNTING</v>
      </c>
      <c r="C1101" t="str">
        <f>ABC!F1106</f>
        <v>C</v>
      </c>
      <c r="D1101" t="str">
        <f>IFERROR(VLOOKUP(B1101,XYZ!A1100:O2744,15,FALSE),"Z")</f>
        <v>Z</v>
      </c>
      <c r="E1101" t="str">
        <f>_xlfn.CONCAT(Таблица2[[#This Row],[ABC]],Таблица2[[#This Row],[XYZ]])</f>
        <v>CZ</v>
      </c>
    </row>
    <row r="1102" spans="1:5" x14ac:dyDescent="0.25">
      <c r="A1102">
        <v>1077</v>
      </c>
      <c r="B1102" t="str">
        <f>ABC!B1107</f>
        <v>CHOCOLATE HOT WATER BOTTLE</v>
      </c>
      <c r="C1102" t="str">
        <f>ABC!F1107</f>
        <v>C</v>
      </c>
      <c r="D1102" t="str">
        <f>IFERROR(VLOOKUP(B1102,XYZ!A1101:O2745,15,FALSE),"Z")</f>
        <v>Z</v>
      </c>
      <c r="E1102" t="str">
        <f>_xlfn.CONCAT(Таблица2[[#This Row],[ABC]],Таблица2[[#This Row],[XYZ]])</f>
        <v>CZ</v>
      </c>
    </row>
    <row r="1103" spans="1:5" x14ac:dyDescent="0.25">
      <c r="A1103">
        <v>1078</v>
      </c>
      <c r="B1103" t="str">
        <f>ABC!B1108</f>
        <v>SKULLS TAPE</v>
      </c>
      <c r="C1103" t="str">
        <f>ABC!F1108</f>
        <v>C</v>
      </c>
      <c r="D1103" t="str">
        <f>IFERROR(VLOOKUP(B1103,XYZ!A1102:O2746,15,FALSE),"Z")</f>
        <v>Z</v>
      </c>
      <c r="E1103" t="str">
        <f>_xlfn.CONCAT(Таблица2[[#This Row],[ABC]],Таблица2[[#This Row],[XYZ]])</f>
        <v>CZ</v>
      </c>
    </row>
    <row r="1104" spans="1:5" x14ac:dyDescent="0.25">
      <c r="A1104">
        <v>1079</v>
      </c>
      <c r="B1104" t="str">
        <f>ABC!B1109</f>
        <v>DANISH ROSE TRINKET TRAYS</v>
      </c>
      <c r="C1104" t="str">
        <f>ABC!F1109</f>
        <v>C</v>
      </c>
      <c r="D1104" t="str">
        <f>IFERROR(VLOOKUP(B1104,XYZ!A1103:O2747,15,FALSE),"Z")</f>
        <v>Z</v>
      </c>
      <c r="E1104" t="str">
        <f>_xlfn.CONCAT(Таблица2[[#This Row],[ABC]],Таблица2[[#This Row],[XYZ]])</f>
        <v>CZ</v>
      </c>
    </row>
    <row r="1105" spans="1:5" x14ac:dyDescent="0.25">
      <c r="A1105">
        <v>1080</v>
      </c>
      <c r="B1105" t="str">
        <f>ABC!B1110</f>
        <v>JIGSAW TREE WITH BIRDHOUSE</v>
      </c>
      <c r="C1105" t="str">
        <f>ABC!F1110</f>
        <v>C</v>
      </c>
      <c r="D1105" t="str">
        <f>IFERROR(VLOOKUP(B1105,XYZ!A1104:O2748,15,FALSE),"Z")</f>
        <v>Z</v>
      </c>
      <c r="E1105" t="str">
        <f>_xlfn.CONCAT(Таблица2[[#This Row],[ABC]],Таблица2[[#This Row],[XYZ]])</f>
        <v>CZ</v>
      </c>
    </row>
    <row r="1106" spans="1:5" x14ac:dyDescent="0.25">
      <c r="A1106">
        <v>1081</v>
      </c>
      <c r="B1106" t="str">
        <f>ABC!B1111</f>
        <v>MAGNETS PACK OF 4 VINTAGE COLLAGE</v>
      </c>
      <c r="C1106" t="str">
        <f>ABC!F1111</f>
        <v>C</v>
      </c>
      <c r="D1106" t="str">
        <f>IFERROR(VLOOKUP(B1106,XYZ!A1105:O2749,15,FALSE),"Z")</f>
        <v>Z</v>
      </c>
      <c r="E1106" t="str">
        <f>_xlfn.CONCAT(Таблица2[[#This Row],[ABC]],Таблица2[[#This Row],[XYZ]])</f>
        <v>CZ</v>
      </c>
    </row>
    <row r="1107" spans="1:5" x14ac:dyDescent="0.25">
      <c r="A1107">
        <v>1082</v>
      </c>
      <c r="B1107" t="str">
        <f>ABC!B1112</f>
        <v>SET/6 COLLAGE PAPER PLATES</v>
      </c>
      <c r="C1107" t="str">
        <f>ABC!F1112</f>
        <v>C</v>
      </c>
      <c r="D1107" t="str">
        <f>IFERROR(VLOOKUP(B1107,XYZ!A1106:O2750,15,FALSE),"Z")</f>
        <v>Z</v>
      </c>
      <c r="E1107" t="str">
        <f>_xlfn.CONCAT(Таблица2[[#This Row],[ABC]],Таблица2[[#This Row],[XYZ]])</f>
        <v>CZ</v>
      </c>
    </row>
    <row r="1108" spans="1:5" x14ac:dyDescent="0.25">
      <c r="A1108">
        <v>1083</v>
      </c>
      <c r="B1108" t="str">
        <f>ABC!B1113</f>
        <v>CANDY SPOT EGG WARMER RABBIT</v>
      </c>
      <c r="C1108" t="str">
        <f>ABC!F1113</f>
        <v>C</v>
      </c>
      <c r="D1108" t="str">
        <f>IFERROR(VLOOKUP(B1108,XYZ!A1107:O2751,15,FALSE),"Z")</f>
        <v>Z</v>
      </c>
      <c r="E1108" t="str">
        <f>_xlfn.CONCAT(Таблица2[[#This Row],[ABC]],Таблица2[[#This Row],[XYZ]])</f>
        <v>CZ</v>
      </c>
    </row>
    <row r="1109" spans="1:5" x14ac:dyDescent="0.25">
      <c r="A1109">
        <v>1084</v>
      </c>
      <c r="B1109" t="str">
        <f>ABC!B1114</f>
        <v>SPOTTED WHITE NATURAL SEED NECKLACE</v>
      </c>
      <c r="C1109" t="str">
        <f>ABC!F1114</f>
        <v>C</v>
      </c>
      <c r="D1109" t="str">
        <f>IFERROR(VLOOKUP(B1109,XYZ!A1108:O2752,15,FALSE),"Z")</f>
        <v>Z</v>
      </c>
      <c r="E1109" t="str">
        <f>_xlfn.CONCAT(Таблица2[[#This Row],[ABC]],Таблица2[[#This Row],[XYZ]])</f>
        <v>CZ</v>
      </c>
    </row>
    <row r="1110" spans="1:5" x14ac:dyDescent="0.25">
      <c r="A1110">
        <v>1085</v>
      </c>
      <c r="B1110" t="str">
        <f>ABC!B1115</f>
        <v>RED KUKUI COCONUT SEED NECKLACE</v>
      </c>
      <c r="C1110" t="str">
        <f>ABC!F1115</f>
        <v>C</v>
      </c>
      <c r="D1110" t="str">
        <f>IFERROR(VLOOKUP(B1110,XYZ!A1109:O2753,15,FALSE),"Z")</f>
        <v>Z</v>
      </c>
      <c r="E1110" t="str">
        <f>_xlfn.CONCAT(Таблица2[[#This Row],[ABC]],Таблица2[[#This Row],[XYZ]])</f>
        <v>CZ</v>
      </c>
    </row>
    <row r="1111" spans="1:5" x14ac:dyDescent="0.25">
      <c r="A1111">
        <v>1086</v>
      </c>
      <c r="B1111" t="str">
        <f>ABC!B1116</f>
        <v>BILI NUT AND WOOD NECKLACE</v>
      </c>
      <c r="C1111" t="str">
        <f>ABC!F1116</f>
        <v>C</v>
      </c>
      <c r="D1111" t="str">
        <f>IFERROR(VLOOKUP(B1111,XYZ!A1110:O2754,15,FALSE),"Z")</f>
        <v>Z</v>
      </c>
      <c r="E1111" t="str">
        <f>_xlfn.CONCAT(Таблица2[[#This Row],[ABC]],Таблица2[[#This Row],[XYZ]])</f>
        <v>CZ</v>
      </c>
    </row>
    <row r="1112" spans="1:5" x14ac:dyDescent="0.25">
      <c r="A1112">
        <v>1087</v>
      </c>
      <c r="B1112" t="str">
        <f>ABC!B1117</f>
        <v>BROWN KUKUI COCONUT SEED NECKLACE</v>
      </c>
      <c r="C1112" t="str">
        <f>ABC!F1117</f>
        <v>C</v>
      </c>
      <c r="D1112" t="str">
        <f>IFERROR(VLOOKUP(B1112,XYZ!A1111:O2755,15,FALSE),"Z")</f>
        <v>Z</v>
      </c>
      <c r="E1112" t="str">
        <f>_xlfn.CONCAT(Таблица2[[#This Row],[ABC]],Таблица2[[#This Row],[XYZ]])</f>
        <v>CZ</v>
      </c>
    </row>
    <row r="1113" spans="1:5" x14ac:dyDescent="0.25">
      <c r="A1113">
        <v>1088</v>
      </c>
      <c r="B1113" t="str">
        <f>ABC!B1118</f>
        <v>WALL ART BICYCLE SAFETY</v>
      </c>
      <c r="C1113" t="str">
        <f>ABC!F1118</f>
        <v>C</v>
      </c>
      <c r="D1113" t="str">
        <f>IFERROR(VLOOKUP(B1113,XYZ!A1112:O2756,15,FALSE),"Z")</f>
        <v>Z</v>
      </c>
      <c r="E1113" t="str">
        <f>_xlfn.CONCAT(Таблица2[[#This Row],[ABC]],Таблица2[[#This Row],[XYZ]])</f>
        <v>CZ</v>
      </c>
    </row>
    <row r="1114" spans="1:5" x14ac:dyDescent="0.25">
      <c r="A1114">
        <v>1089</v>
      </c>
      <c r="B1114" t="str">
        <f>ABC!B1119</f>
        <v xml:space="preserve">WALL ART STOP FOR TEA </v>
      </c>
      <c r="C1114" t="str">
        <f>ABC!F1119</f>
        <v>C</v>
      </c>
      <c r="D1114" t="str">
        <f>IFERROR(VLOOKUP(B1114,XYZ!A1113:O2757,15,FALSE),"Z")</f>
        <v>Z</v>
      </c>
      <c r="E1114" t="str">
        <f>_xlfn.CONCAT(Таблица2[[#This Row],[ABC]],Таблица2[[#This Row],[XYZ]])</f>
        <v>CZ</v>
      </c>
    </row>
    <row r="1115" spans="1:5" x14ac:dyDescent="0.25">
      <c r="A1115">
        <v>1090</v>
      </c>
      <c r="B1115" t="str">
        <f>ABC!B1120</f>
        <v>IVORY GIANT GARDEN THERMOMETER</v>
      </c>
      <c r="C1115" t="str">
        <f>ABC!F1120</f>
        <v>C</v>
      </c>
      <c r="D1115" t="str">
        <f>IFERROR(VLOOKUP(B1115,XYZ!A1114:O2758,15,FALSE),"Z")</f>
        <v>Z</v>
      </c>
      <c r="E1115" t="str">
        <f>_xlfn.CONCAT(Таблица2[[#This Row],[ABC]],Таблица2[[#This Row],[XYZ]])</f>
        <v>CZ</v>
      </c>
    </row>
    <row r="1116" spans="1:5" x14ac:dyDescent="0.25">
      <c r="A1116">
        <v>1091</v>
      </c>
      <c r="B1116" t="str">
        <f>ABC!B1121</f>
        <v>EASTER TREE YELLOW BIRDS</v>
      </c>
      <c r="C1116" t="str">
        <f>ABC!F1121</f>
        <v>C</v>
      </c>
      <c r="D1116" t="str">
        <f>IFERROR(VLOOKUP(B1116,XYZ!A1115:O2759,15,FALSE),"Z")</f>
        <v>Z</v>
      </c>
      <c r="E1116" t="str">
        <f>_xlfn.CONCAT(Таблица2[[#This Row],[ABC]],Таблица2[[#This Row],[XYZ]])</f>
        <v>CZ</v>
      </c>
    </row>
    <row r="1117" spans="1:5" x14ac:dyDescent="0.25">
      <c r="A1117">
        <v>1092</v>
      </c>
      <c r="B1117" t="str">
        <f>ABC!B1122</f>
        <v>BLUE GIANT GARDEN THERMOMETER</v>
      </c>
      <c r="C1117" t="str">
        <f>ABC!F1122</f>
        <v>C</v>
      </c>
      <c r="D1117" t="str">
        <f>IFERROR(VLOOKUP(B1117,XYZ!A1116:O2760,15,FALSE),"Z")</f>
        <v>Z</v>
      </c>
      <c r="E1117" t="str">
        <f>_xlfn.CONCAT(Таблица2[[#This Row],[ABC]],Таблица2[[#This Row],[XYZ]])</f>
        <v>CZ</v>
      </c>
    </row>
    <row r="1118" spans="1:5" x14ac:dyDescent="0.25">
      <c r="A1118">
        <v>1093</v>
      </c>
      <c r="B1118" t="str">
        <f>ABC!B1123</f>
        <v xml:space="preserve">3 RAFFIA RIBBONS 50'S CHRISTMAS </v>
      </c>
      <c r="C1118" t="str">
        <f>ABC!F1123</f>
        <v>C</v>
      </c>
      <c r="D1118" t="str">
        <f>IFERROR(VLOOKUP(B1118,XYZ!A1117:O2761,15,FALSE),"Z")</f>
        <v>Z</v>
      </c>
      <c r="E1118" t="str">
        <f>_xlfn.CONCAT(Таблица2[[#This Row],[ABC]],Таблица2[[#This Row],[XYZ]])</f>
        <v>CZ</v>
      </c>
    </row>
    <row r="1119" spans="1:5" x14ac:dyDescent="0.25">
      <c r="A1119">
        <v>1094</v>
      </c>
      <c r="B1119" t="str">
        <f>ABC!B1124</f>
        <v>TOOTHPASTE TUBE PEN</v>
      </c>
      <c r="C1119" t="str">
        <f>ABC!F1124</f>
        <v>C</v>
      </c>
      <c r="D1119" t="str">
        <f>IFERROR(VLOOKUP(B1119,XYZ!A1118:O2762,15,FALSE),"Z")</f>
        <v>X</v>
      </c>
      <c r="E1119" t="str">
        <f>_xlfn.CONCAT(Таблица2[[#This Row],[ABC]],Таблица2[[#This Row],[XYZ]])</f>
        <v>CX</v>
      </c>
    </row>
    <row r="1120" spans="1:5" x14ac:dyDescent="0.25">
      <c r="A1120">
        <v>1095</v>
      </c>
      <c r="B1120" t="str">
        <f>ABC!B1125</f>
        <v>PINK  HONEYCOMB PAPER FAN</v>
      </c>
      <c r="C1120" t="str">
        <f>ABC!F1125</f>
        <v>C</v>
      </c>
      <c r="D1120" t="str">
        <f>IFERROR(VLOOKUP(B1120,XYZ!A1119:O2763,15,FALSE),"Z")</f>
        <v>Z</v>
      </c>
      <c r="E1120" t="str">
        <f>_xlfn.CONCAT(Таблица2[[#This Row],[ABC]],Таблица2[[#This Row],[XYZ]])</f>
        <v>CZ</v>
      </c>
    </row>
    <row r="1121" spans="1:5" x14ac:dyDescent="0.25">
      <c r="A1121">
        <v>1096</v>
      </c>
      <c r="B1121" t="str">
        <f>ABC!B1126</f>
        <v>GIFT BAG PSYCHEDELIC APPLES</v>
      </c>
      <c r="C1121" t="str">
        <f>ABC!F1126</f>
        <v>C</v>
      </c>
      <c r="D1121" t="str">
        <f>IFERROR(VLOOKUP(B1121,XYZ!A1120:O2764,15,FALSE),"Z")</f>
        <v>Z</v>
      </c>
      <c r="E1121" t="str">
        <f>_xlfn.CONCAT(Таблица2[[#This Row],[ABC]],Таблица2[[#This Row],[XYZ]])</f>
        <v>CZ</v>
      </c>
    </row>
    <row r="1122" spans="1:5" x14ac:dyDescent="0.25">
      <c r="A1122">
        <v>1097</v>
      </c>
      <c r="B1122" t="str">
        <f>ABC!B1127</f>
        <v>LARGE HANGING IVORY &amp; RED WOOD BIRD</v>
      </c>
      <c r="C1122" t="str">
        <f>ABC!F1127</f>
        <v>C</v>
      </c>
      <c r="D1122" t="str">
        <f>IFERROR(VLOOKUP(B1122,XYZ!A1121:O2765,15,FALSE),"Z")</f>
        <v>Z</v>
      </c>
      <c r="E1122" t="str">
        <f>_xlfn.CONCAT(Таблица2[[#This Row],[ABC]],Таблица2[[#This Row],[XYZ]])</f>
        <v>CZ</v>
      </c>
    </row>
    <row r="1123" spans="1:5" x14ac:dyDescent="0.25">
      <c r="A1123">
        <v>1098</v>
      </c>
      <c r="B1123" t="str">
        <f>ABC!B1128</f>
        <v>CURIOUS IMAGES GIFT WRAP SET</v>
      </c>
      <c r="C1123" t="str">
        <f>ABC!F1128</f>
        <v>C</v>
      </c>
      <c r="D1123" t="str">
        <f>IFERROR(VLOOKUP(B1123,XYZ!A1122:O2766,15,FALSE),"Z")</f>
        <v>Z</v>
      </c>
      <c r="E1123" t="str">
        <f>_xlfn.CONCAT(Таблица2[[#This Row],[ABC]],Таблица2[[#This Row],[XYZ]])</f>
        <v>CZ</v>
      </c>
    </row>
    <row r="1124" spans="1:5" x14ac:dyDescent="0.25">
      <c r="A1124">
        <v>1099</v>
      </c>
      <c r="B1124" t="str">
        <f>ABC!B1129</f>
        <v xml:space="preserve">SOMBRERO </v>
      </c>
      <c r="C1124" t="str">
        <f>ABC!F1129</f>
        <v>C</v>
      </c>
      <c r="D1124" t="str">
        <f>IFERROR(VLOOKUP(B1124,XYZ!A1123:O2767,15,FALSE),"Z")</f>
        <v>X</v>
      </c>
      <c r="E1124" t="str">
        <f>_xlfn.CONCAT(Таблица2[[#This Row],[ABC]],Таблица2[[#This Row],[XYZ]])</f>
        <v>CX</v>
      </c>
    </row>
    <row r="1125" spans="1:5" x14ac:dyDescent="0.25">
      <c r="A1125">
        <v>1100</v>
      </c>
      <c r="B1125" t="str">
        <f>ABC!B1130</f>
        <v xml:space="preserve">WHITE GOOSE FEATHER TREE 60CM </v>
      </c>
      <c r="C1125" t="str">
        <f>ABC!F1130</f>
        <v>C</v>
      </c>
      <c r="D1125" t="str">
        <f>IFERROR(VLOOKUP(B1125,XYZ!A1124:O2768,15,FALSE),"Z")</f>
        <v>Z</v>
      </c>
      <c r="E1125" t="str">
        <f>_xlfn.CONCAT(Таблица2[[#This Row],[ABC]],Таблица2[[#This Row],[XYZ]])</f>
        <v>CZ</v>
      </c>
    </row>
    <row r="1126" spans="1:5" x14ac:dyDescent="0.25">
      <c r="A1126">
        <v>1101</v>
      </c>
      <c r="B1126" t="str">
        <f>ABC!B1131</f>
        <v>WHITE TEA,COFFEE,SUGAR JARS</v>
      </c>
      <c r="C1126" t="str">
        <f>ABC!F1131</f>
        <v>C</v>
      </c>
      <c r="D1126" t="str">
        <f>IFERROR(VLOOKUP(B1126,XYZ!A1125:O2769,15,FALSE),"Z")</f>
        <v>Z</v>
      </c>
      <c r="E1126" t="str">
        <f>_xlfn.CONCAT(Таблица2[[#This Row],[ABC]],Таблица2[[#This Row],[XYZ]])</f>
        <v>CZ</v>
      </c>
    </row>
    <row r="1127" spans="1:5" x14ac:dyDescent="0.25">
      <c r="A1127">
        <v>1102</v>
      </c>
      <c r="B1127" t="str">
        <f>ABC!B1132</f>
        <v>RED STAR CARD HOLDER</v>
      </c>
      <c r="C1127" t="str">
        <f>ABC!F1132</f>
        <v>C</v>
      </c>
      <c r="D1127" t="str">
        <f>IFERROR(VLOOKUP(B1127,XYZ!A1126:O2770,15,FALSE),"Z")</f>
        <v>Z</v>
      </c>
      <c r="E1127" t="str">
        <f>_xlfn.CONCAT(Таблица2[[#This Row],[ABC]],Таблица2[[#This Row],[XYZ]])</f>
        <v>CZ</v>
      </c>
    </row>
    <row r="1128" spans="1:5" x14ac:dyDescent="0.25">
      <c r="A1128">
        <v>1103</v>
      </c>
      <c r="B1128" t="str">
        <f>ABC!B1133</f>
        <v>PINK DISCO HANDBAG</v>
      </c>
      <c r="C1128" t="str">
        <f>ABC!F1133</f>
        <v>C</v>
      </c>
      <c r="D1128" t="str">
        <f>IFERROR(VLOOKUP(B1128,XYZ!A1127:O2771,15,FALSE),"Z")</f>
        <v>Z</v>
      </c>
      <c r="E1128" t="str">
        <f>_xlfn.CONCAT(Таблица2[[#This Row],[ABC]],Таблица2[[#This Row],[XYZ]])</f>
        <v>CZ</v>
      </c>
    </row>
    <row r="1129" spans="1:5" x14ac:dyDescent="0.25">
      <c r="A1129">
        <v>1104</v>
      </c>
      <c r="B1129" t="str">
        <f>ABC!B1134</f>
        <v>MULTICOLOUR HONEYCOMB FAN</v>
      </c>
      <c r="C1129" t="str">
        <f>ABC!F1134</f>
        <v>C</v>
      </c>
      <c r="D1129" t="str">
        <f>IFERROR(VLOOKUP(B1129,XYZ!A1128:O2772,15,FALSE),"Z")</f>
        <v>Z</v>
      </c>
      <c r="E1129" t="str">
        <f>_xlfn.CONCAT(Таблица2[[#This Row],[ABC]],Таблица2[[#This Row],[XYZ]])</f>
        <v>CZ</v>
      </c>
    </row>
    <row r="1130" spans="1:5" x14ac:dyDescent="0.25">
      <c r="A1130">
        <v>1105</v>
      </c>
      <c r="B1130" t="str">
        <f>ABC!B1135</f>
        <v xml:space="preserve">MAGIC GARDEN FELT GARLAND </v>
      </c>
      <c r="C1130" t="str">
        <f>ABC!F1135</f>
        <v>C</v>
      </c>
      <c r="D1130" t="str">
        <f>IFERROR(VLOOKUP(B1130,XYZ!A1129:O2773,15,FALSE),"Z")</f>
        <v>Z</v>
      </c>
      <c r="E1130" t="str">
        <f>_xlfn.CONCAT(Таблица2[[#This Row],[ABC]],Таблица2[[#This Row],[XYZ]])</f>
        <v>CZ</v>
      </c>
    </row>
    <row r="1131" spans="1:5" x14ac:dyDescent="0.25">
      <c r="A1131">
        <v>1106</v>
      </c>
      <c r="B1131" t="str">
        <f>ABC!B1136</f>
        <v>CUPCAKE LACE PAPER SET 6</v>
      </c>
      <c r="C1131" t="str">
        <f>ABC!F1136</f>
        <v>C</v>
      </c>
      <c r="D1131" t="str">
        <f>IFERROR(VLOOKUP(B1131,XYZ!A1130:O2774,15,FALSE),"Z")</f>
        <v>Z</v>
      </c>
      <c r="E1131" t="str">
        <f>_xlfn.CONCAT(Таблица2[[#This Row],[ABC]],Таблица2[[#This Row],[XYZ]])</f>
        <v>CZ</v>
      </c>
    </row>
    <row r="1132" spans="1:5" x14ac:dyDescent="0.25">
      <c r="A1132">
        <v>1107</v>
      </c>
      <c r="B1132" t="str">
        <f>ABC!B1137</f>
        <v>ENGLISH ROSE GARDEN SECATEURS</v>
      </c>
      <c r="C1132" t="str">
        <f>ABC!F1137</f>
        <v>C</v>
      </c>
      <c r="D1132" t="str">
        <f>IFERROR(VLOOKUP(B1132,XYZ!A1131:O2775,15,FALSE),"Z")</f>
        <v>Z</v>
      </c>
      <c r="E1132" t="str">
        <f>_xlfn.CONCAT(Таблица2[[#This Row],[ABC]],Таблица2[[#This Row],[XYZ]])</f>
        <v>CZ</v>
      </c>
    </row>
    <row r="1133" spans="1:5" x14ac:dyDescent="0.25">
      <c r="A1133">
        <v>1108</v>
      </c>
      <c r="B1133" t="str">
        <f>ABC!B1138</f>
        <v>FAIRY TALE COTTAGE NIGHTLIGHT</v>
      </c>
      <c r="C1133" t="str">
        <f>ABC!F1138</f>
        <v>C</v>
      </c>
      <c r="D1133" t="str">
        <f>IFERROR(VLOOKUP(B1133,XYZ!A1132:O2776,15,FALSE),"Z")</f>
        <v>Z</v>
      </c>
      <c r="E1133" t="str">
        <f>_xlfn.CONCAT(Таблица2[[#This Row],[ABC]],Таблица2[[#This Row],[XYZ]])</f>
        <v>CZ</v>
      </c>
    </row>
    <row r="1134" spans="1:5" x14ac:dyDescent="0.25">
      <c r="A1134">
        <v>1109</v>
      </c>
      <c r="B1134" t="str">
        <f>ABC!B1139</f>
        <v>TEA TIME PARTY BUNTING</v>
      </c>
      <c r="C1134" t="str">
        <f>ABC!F1139</f>
        <v>C</v>
      </c>
      <c r="D1134" t="str">
        <f>IFERROR(VLOOKUP(B1134,XYZ!A1133:O2777,15,FALSE),"Z")</f>
        <v>Z</v>
      </c>
      <c r="E1134" t="str">
        <f>_xlfn.CONCAT(Таблица2[[#This Row],[ABC]],Таблица2[[#This Row],[XYZ]])</f>
        <v>CZ</v>
      </c>
    </row>
    <row r="1135" spans="1:5" x14ac:dyDescent="0.25">
      <c r="A1135">
        <v>1110</v>
      </c>
      <c r="B1135" t="str">
        <f>ABC!B1140</f>
        <v>WHITE HEARTS WIRE PLANT POT HOLDER</v>
      </c>
      <c r="C1135" t="str">
        <f>ABC!F1140</f>
        <v>C</v>
      </c>
      <c r="D1135" t="str">
        <f>IFERROR(VLOOKUP(B1135,XYZ!A1134:O2778,15,FALSE),"Z")</f>
        <v>Z</v>
      </c>
      <c r="E1135" t="str">
        <f>_xlfn.CONCAT(Таблица2[[#This Row],[ABC]],Таблица2[[#This Row],[XYZ]])</f>
        <v>CZ</v>
      </c>
    </row>
    <row r="1136" spans="1:5" x14ac:dyDescent="0.25">
      <c r="A1136">
        <v>1111</v>
      </c>
      <c r="B1136" t="str">
        <f>ABC!B1141</f>
        <v>SCANDINAVIAN PAISLEY PICNIC BAG</v>
      </c>
      <c r="C1136" t="str">
        <f>ABC!F1141</f>
        <v>C</v>
      </c>
      <c r="D1136" t="str">
        <f>IFERROR(VLOOKUP(B1136,XYZ!A1135:O2779,15,FALSE),"Z")</f>
        <v>Z</v>
      </c>
      <c r="E1136" t="str">
        <f>_xlfn.CONCAT(Таблица2[[#This Row],[ABC]],Таблица2[[#This Row],[XYZ]])</f>
        <v>CZ</v>
      </c>
    </row>
    <row r="1137" spans="1:5" x14ac:dyDescent="0.25">
      <c r="A1137">
        <v>1112</v>
      </c>
      <c r="B1137" t="str">
        <f>ABC!B1142</f>
        <v>WASH BAG VINTAGE ROSE PAISLEY</v>
      </c>
      <c r="C1137" t="str">
        <f>ABC!F1142</f>
        <v>C</v>
      </c>
      <c r="D1137" t="str">
        <f>IFERROR(VLOOKUP(B1137,XYZ!A1136:O2780,15,FALSE),"Z")</f>
        <v>Z</v>
      </c>
      <c r="E1137" t="str">
        <f>_xlfn.CONCAT(Таблица2[[#This Row],[ABC]],Таблица2[[#This Row],[XYZ]])</f>
        <v>CZ</v>
      </c>
    </row>
    <row r="1138" spans="1:5" x14ac:dyDescent="0.25">
      <c r="A1138">
        <v>1113</v>
      </c>
      <c r="B1138" t="str">
        <f>ABC!B1143</f>
        <v>ZINC T-LIGHT HOLDER STAR LARGE</v>
      </c>
      <c r="C1138" t="str">
        <f>ABC!F1143</f>
        <v>C</v>
      </c>
      <c r="D1138" t="str">
        <f>IFERROR(VLOOKUP(B1138,XYZ!A1137:O2781,15,FALSE),"Z")</f>
        <v>X</v>
      </c>
      <c r="E1138" t="str">
        <f>_xlfn.CONCAT(Таблица2[[#This Row],[ABC]],Таблица2[[#This Row],[XYZ]])</f>
        <v>CX</v>
      </c>
    </row>
    <row r="1139" spans="1:5" x14ac:dyDescent="0.25">
      <c r="A1139">
        <v>1114</v>
      </c>
      <c r="B1139" t="str">
        <f>ABC!B1144</f>
        <v>SINGLE HEART ZINC T-LIGHT HOLDER</v>
      </c>
      <c r="C1139" t="str">
        <f>ABC!F1144</f>
        <v>C</v>
      </c>
      <c r="D1139" t="str">
        <f>IFERROR(VLOOKUP(B1139,XYZ!A1138:O2782,15,FALSE),"Z")</f>
        <v>Z</v>
      </c>
      <c r="E1139" t="str">
        <f>_xlfn.CONCAT(Таблица2[[#This Row],[ABC]],Таблица2[[#This Row],[XYZ]])</f>
        <v>CZ</v>
      </c>
    </row>
    <row r="1140" spans="1:5" x14ac:dyDescent="0.25">
      <c r="A1140">
        <v>1115</v>
      </c>
      <c r="B1140" t="str">
        <f>ABC!B1145</f>
        <v xml:space="preserve">VINTAGE RED ENAMEL TRIM JUG </v>
      </c>
      <c r="C1140" t="str">
        <f>ABC!F1145</f>
        <v>C</v>
      </c>
      <c r="D1140" t="str">
        <f>IFERROR(VLOOKUP(B1140,XYZ!A1139:O2783,15,FALSE),"Z")</f>
        <v>Z</v>
      </c>
      <c r="E1140" t="str">
        <f>_xlfn.CONCAT(Таблица2[[#This Row],[ABC]],Таблица2[[#This Row],[XYZ]])</f>
        <v>CZ</v>
      </c>
    </row>
    <row r="1141" spans="1:5" x14ac:dyDescent="0.25">
      <c r="A1141">
        <v>1116</v>
      </c>
      <c r="B1141" t="str">
        <f>ABC!B1146</f>
        <v xml:space="preserve">SMALL RED RETROSPOT MUG IN BOX </v>
      </c>
      <c r="C1141" t="str">
        <f>ABC!F1146</f>
        <v>C</v>
      </c>
      <c r="D1141" t="str">
        <f>IFERROR(VLOOKUP(B1141,XYZ!A1140:O2784,15,FALSE),"Z")</f>
        <v>Z</v>
      </c>
      <c r="E1141" t="str">
        <f>_xlfn.CONCAT(Таблица2[[#This Row],[ABC]],Таблица2[[#This Row],[XYZ]])</f>
        <v>CZ</v>
      </c>
    </row>
    <row r="1142" spans="1:5" x14ac:dyDescent="0.25">
      <c r="A1142">
        <v>1117</v>
      </c>
      <c r="B1142" t="str">
        <f>ABC!B1147</f>
        <v>HOT STUFF HOT WATER BOTTLE</v>
      </c>
      <c r="C1142" t="str">
        <f>ABC!F1147</f>
        <v>C</v>
      </c>
      <c r="D1142" t="str">
        <f>IFERROR(VLOOKUP(B1142,XYZ!A1141:O2785,15,FALSE),"Z")</f>
        <v>Z</v>
      </c>
      <c r="E1142" t="str">
        <f>_xlfn.CONCAT(Таблица2[[#This Row],[ABC]],Таблица2[[#This Row],[XYZ]])</f>
        <v>CZ</v>
      </c>
    </row>
    <row r="1143" spans="1:5" x14ac:dyDescent="0.25">
      <c r="A1143">
        <v>1118</v>
      </c>
      <c r="B1143" t="str">
        <f>ABC!B1148</f>
        <v>GREEN 3 PIECE POLKADOT CUTLERY SET</v>
      </c>
      <c r="C1143" t="str">
        <f>ABC!F1148</f>
        <v>C</v>
      </c>
      <c r="D1143" t="str">
        <f>IFERROR(VLOOKUP(B1143,XYZ!A1142:O2786,15,FALSE),"Z")</f>
        <v>Z</v>
      </c>
      <c r="E1143" t="str">
        <f>_xlfn.CONCAT(Таблица2[[#This Row],[ABC]],Таблица2[[#This Row],[XYZ]])</f>
        <v>CZ</v>
      </c>
    </row>
    <row r="1144" spans="1:5" x14ac:dyDescent="0.25">
      <c r="A1144">
        <v>1119</v>
      </c>
      <c r="B1144" t="str">
        <f>ABC!B1149</f>
        <v xml:space="preserve">EMBROIDERED RIBBON REEL RUBY </v>
      </c>
      <c r="C1144" t="str">
        <f>ABC!F1149</f>
        <v>C</v>
      </c>
      <c r="D1144" t="str">
        <f>IFERROR(VLOOKUP(B1144,XYZ!A1143:O2787,15,FALSE),"Z")</f>
        <v>Z</v>
      </c>
      <c r="E1144" t="str">
        <f>_xlfn.CONCAT(Таблица2[[#This Row],[ABC]],Таблица2[[#This Row],[XYZ]])</f>
        <v>CZ</v>
      </c>
    </row>
    <row r="1145" spans="1:5" x14ac:dyDescent="0.25">
      <c r="A1145">
        <v>1120</v>
      </c>
      <c r="B1145" t="str">
        <f>ABC!B1150</f>
        <v xml:space="preserve">EMBROIDERED RIBBON REEL SOPHIE  </v>
      </c>
      <c r="C1145" t="str">
        <f>ABC!F1150</f>
        <v>C</v>
      </c>
      <c r="D1145" t="str">
        <f>IFERROR(VLOOKUP(B1145,XYZ!A1144:O2788,15,FALSE),"Z")</f>
        <v>Z</v>
      </c>
      <c r="E1145" t="str">
        <f>_xlfn.CONCAT(Таблица2[[#This Row],[ABC]],Таблица2[[#This Row],[XYZ]])</f>
        <v>CZ</v>
      </c>
    </row>
    <row r="1146" spans="1:5" x14ac:dyDescent="0.25">
      <c r="A1146">
        <v>1121</v>
      </c>
      <c r="B1146" t="str">
        <f>ABC!B1151</f>
        <v>SET 12 KIDS  WHITE CHALK STICKS</v>
      </c>
      <c r="C1146" t="str">
        <f>ABC!F1151</f>
        <v>C</v>
      </c>
      <c r="D1146" t="str">
        <f>IFERROR(VLOOKUP(B1146,XYZ!A1145:O2789,15,FALSE),"Z")</f>
        <v>Z</v>
      </c>
      <c r="E1146" t="str">
        <f>_xlfn.CONCAT(Таблица2[[#This Row],[ABC]],Таблица2[[#This Row],[XYZ]])</f>
        <v>CZ</v>
      </c>
    </row>
    <row r="1147" spans="1:5" x14ac:dyDescent="0.25">
      <c r="A1147">
        <v>1122</v>
      </c>
      <c r="B1147" t="str">
        <f>ABC!B1152</f>
        <v>TEA TIME TABLE CLOTH</v>
      </c>
      <c r="C1147" t="str">
        <f>ABC!F1152</f>
        <v>C</v>
      </c>
      <c r="D1147" t="str">
        <f>IFERROR(VLOOKUP(B1147,XYZ!A1146:O2790,15,FALSE),"Z")</f>
        <v>Z</v>
      </c>
      <c r="E1147" t="str">
        <f>_xlfn.CONCAT(Таблица2[[#This Row],[ABC]],Таблица2[[#This Row],[XYZ]])</f>
        <v>CZ</v>
      </c>
    </row>
    <row r="1148" spans="1:5" x14ac:dyDescent="0.25">
      <c r="A1148">
        <v>1123</v>
      </c>
      <c r="B1148" t="str">
        <f>ABC!B1153</f>
        <v>SMALL HEART MEASURING SPOONS</v>
      </c>
      <c r="C1148" t="str">
        <f>ABC!F1153</f>
        <v>C</v>
      </c>
      <c r="D1148" t="str">
        <f>IFERROR(VLOOKUP(B1148,XYZ!A1147:O2791,15,FALSE),"Z")</f>
        <v>Z</v>
      </c>
      <c r="E1148" t="str">
        <f>_xlfn.CONCAT(Таблица2[[#This Row],[ABC]],Таблица2[[#This Row],[XYZ]])</f>
        <v>CZ</v>
      </c>
    </row>
    <row r="1149" spans="1:5" x14ac:dyDescent="0.25">
      <c r="A1149">
        <v>1124</v>
      </c>
      <c r="B1149" t="str">
        <f>ABC!B1154</f>
        <v xml:space="preserve">WRAP BIRD GARDEN </v>
      </c>
      <c r="C1149" t="str">
        <f>ABC!F1154</f>
        <v>C</v>
      </c>
      <c r="D1149" t="str">
        <f>IFERROR(VLOOKUP(B1149,XYZ!A1148:O2792,15,FALSE),"Z")</f>
        <v>Z</v>
      </c>
      <c r="E1149" t="str">
        <f>_xlfn.CONCAT(Таблица2[[#This Row],[ABC]],Таблица2[[#This Row],[XYZ]])</f>
        <v>CZ</v>
      </c>
    </row>
    <row r="1150" spans="1:5" x14ac:dyDescent="0.25">
      <c r="A1150">
        <v>1125</v>
      </c>
      <c r="B1150" t="str">
        <f>ABC!B1155</f>
        <v xml:space="preserve">WRAP MONSTER FUN </v>
      </c>
      <c r="C1150" t="str">
        <f>ABC!F1155</f>
        <v>C</v>
      </c>
      <c r="D1150" t="str">
        <f>IFERROR(VLOOKUP(B1150,XYZ!A1149:O2793,15,FALSE),"Z")</f>
        <v>X</v>
      </c>
      <c r="E1150" t="str">
        <f>_xlfn.CONCAT(Таблица2[[#This Row],[ABC]],Таблица2[[#This Row],[XYZ]])</f>
        <v>CX</v>
      </c>
    </row>
    <row r="1151" spans="1:5" x14ac:dyDescent="0.25">
      <c r="A1151">
        <v>1126</v>
      </c>
      <c r="B1151" t="str">
        <f>ABC!B1156</f>
        <v xml:space="preserve">WRAP GINGHAM ROSE </v>
      </c>
      <c r="C1151" t="str">
        <f>ABC!F1156</f>
        <v>C</v>
      </c>
      <c r="D1151" t="str">
        <f>IFERROR(VLOOKUP(B1151,XYZ!A1150:O2794,15,FALSE),"Z")</f>
        <v>Z</v>
      </c>
      <c r="E1151" t="str">
        <f>_xlfn.CONCAT(Таблица2[[#This Row],[ABC]],Таблица2[[#This Row],[XYZ]])</f>
        <v>CZ</v>
      </c>
    </row>
    <row r="1152" spans="1:5" x14ac:dyDescent="0.25">
      <c r="A1152">
        <v>1127</v>
      </c>
      <c r="B1152" t="str">
        <f>ABC!B1157</f>
        <v xml:space="preserve">WRAP I LOVE LONDON </v>
      </c>
      <c r="C1152" t="str">
        <f>ABC!F1157</f>
        <v>C</v>
      </c>
      <c r="D1152" t="str">
        <f>IFERROR(VLOOKUP(B1152,XYZ!A1151:O2795,15,FALSE),"Z")</f>
        <v>X</v>
      </c>
      <c r="E1152" t="str">
        <f>_xlfn.CONCAT(Таблица2[[#This Row],[ABC]],Таблица2[[#This Row],[XYZ]])</f>
        <v>CX</v>
      </c>
    </row>
    <row r="1153" spans="1:5" x14ac:dyDescent="0.25">
      <c r="A1153">
        <v>1128</v>
      </c>
      <c r="B1153" t="str">
        <f>ABC!B1158</f>
        <v xml:space="preserve">WRAP FLOWER SHOP  </v>
      </c>
      <c r="C1153" t="str">
        <f>ABC!F1158</f>
        <v>C</v>
      </c>
      <c r="D1153" t="str">
        <f>IFERROR(VLOOKUP(B1153,XYZ!A1152:O2796,15,FALSE),"Z")</f>
        <v>X</v>
      </c>
      <c r="E1153" t="str">
        <f>_xlfn.CONCAT(Таблица2[[#This Row],[ABC]],Таблица2[[#This Row],[XYZ]])</f>
        <v>CX</v>
      </c>
    </row>
    <row r="1154" spans="1:5" x14ac:dyDescent="0.25">
      <c r="A1154">
        <v>1129</v>
      </c>
      <c r="B1154" t="str">
        <f>ABC!B1159</f>
        <v>BLUE SCANDINAVIAN PAISLEY WRAP</v>
      </c>
      <c r="C1154" t="str">
        <f>ABC!F1159</f>
        <v>C</v>
      </c>
      <c r="D1154" t="str">
        <f>IFERROR(VLOOKUP(B1154,XYZ!A1153:O2797,15,FALSE),"Z")</f>
        <v>Z</v>
      </c>
      <c r="E1154" t="str">
        <f>_xlfn.CONCAT(Таблица2[[#This Row],[ABC]],Таблица2[[#This Row],[XYZ]])</f>
        <v>CZ</v>
      </c>
    </row>
    <row r="1155" spans="1:5" x14ac:dyDescent="0.25">
      <c r="A1155">
        <v>1130</v>
      </c>
      <c r="B1155" t="str">
        <f>ABC!B1160</f>
        <v>WOODEN TREE CHRISTMAS SCANDINAVIAN</v>
      </c>
      <c r="C1155" t="str">
        <f>ABC!F1160</f>
        <v>C</v>
      </c>
      <c r="D1155" t="str">
        <f>IFERROR(VLOOKUP(B1155,XYZ!A1154:O2798,15,FALSE),"Z")</f>
        <v>Z</v>
      </c>
      <c r="E1155" t="str">
        <f>_xlfn.CONCAT(Таблица2[[#This Row],[ABC]],Таблица2[[#This Row],[XYZ]])</f>
        <v>CZ</v>
      </c>
    </row>
    <row r="1156" spans="1:5" x14ac:dyDescent="0.25">
      <c r="A1156">
        <v>1131</v>
      </c>
      <c r="B1156" t="str">
        <f>ABC!B1161</f>
        <v xml:space="preserve">WALL ART BIG LOVE </v>
      </c>
      <c r="C1156" t="str">
        <f>ABC!F1161</f>
        <v>C</v>
      </c>
      <c r="D1156" t="str">
        <f>IFERROR(VLOOKUP(B1156,XYZ!A1155:O2799,15,FALSE),"Z")</f>
        <v>Z</v>
      </c>
      <c r="E1156" t="str">
        <f>_xlfn.CONCAT(Таблица2[[#This Row],[ABC]],Таблица2[[#This Row],[XYZ]])</f>
        <v>CZ</v>
      </c>
    </row>
    <row r="1157" spans="1:5" x14ac:dyDescent="0.25">
      <c r="A1157">
        <v>1132</v>
      </c>
      <c r="B1157" t="str">
        <f>ABC!B1162</f>
        <v>PEACE WOODEN BLOCK LETTERS</v>
      </c>
      <c r="C1157" t="str">
        <f>ABC!F1162</f>
        <v>C</v>
      </c>
      <c r="D1157" t="str">
        <f>IFERROR(VLOOKUP(B1157,XYZ!A1156:O2800,15,FALSE),"Z")</f>
        <v>Z</v>
      </c>
      <c r="E1157" t="str">
        <f>_xlfn.CONCAT(Таблица2[[#This Row],[ABC]],Таблица2[[#This Row],[XYZ]])</f>
        <v>CZ</v>
      </c>
    </row>
    <row r="1158" spans="1:5" x14ac:dyDescent="0.25">
      <c r="A1158">
        <v>1133</v>
      </c>
      <c r="B1158" t="str">
        <f>ABC!B1163</f>
        <v>SET 12 COLOURING PENCILS DOILY</v>
      </c>
      <c r="C1158" t="str">
        <f>ABC!F1163</f>
        <v>C</v>
      </c>
      <c r="D1158" t="str">
        <f>IFERROR(VLOOKUP(B1158,XYZ!A1157:O2801,15,FALSE),"Z")</f>
        <v>X</v>
      </c>
      <c r="E1158" t="str">
        <f>_xlfn.CONCAT(Таблица2[[#This Row],[ABC]],Таблица2[[#This Row],[XYZ]])</f>
        <v>CX</v>
      </c>
    </row>
    <row r="1159" spans="1:5" x14ac:dyDescent="0.25">
      <c r="A1159">
        <v>1134</v>
      </c>
      <c r="B1159" t="str">
        <f>ABC!B1164</f>
        <v>COLOUR GLASS T-LIGHT HOLDER HANGING</v>
      </c>
      <c r="C1159" t="str">
        <f>ABC!F1164</f>
        <v>C</v>
      </c>
      <c r="D1159" t="str">
        <f>IFERROR(VLOOKUP(B1159,XYZ!A1158:O2802,15,FALSE),"Z")</f>
        <v>Z</v>
      </c>
      <c r="E1159" t="str">
        <f>_xlfn.CONCAT(Таблица2[[#This Row],[ABC]],Таблица2[[#This Row],[XYZ]])</f>
        <v>CZ</v>
      </c>
    </row>
    <row r="1160" spans="1:5" x14ac:dyDescent="0.25">
      <c r="A1160">
        <v>1135</v>
      </c>
      <c r="B1160" t="str">
        <f>ABC!B1165</f>
        <v>PENS ASSORTED FUNNY FACE</v>
      </c>
      <c r="C1160" t="str">
        <f>ABC!F1165</f>
        <v>C</v>
      </c>
      <c r="D1160" t="str">
        <f>IFERROR(VLOOKUP(B1160,XYZ!A1159:O2803,15,FALSE),"Z")</f>
        <v>Z</v>
      </c>
      <c r="E1160" t="str">
        <f>_xlfn.CONCAT(Таблица2[[#This Row],[ABC]],Таблица2[[#This Row],[XYZ]])</f>
        <v>CZ</v>
      </c>
    </row>
    <row r="1161" spans="1:5" x14ac:dyDescent="0.25">
      <c r="A1161">
        <v>1136</v>
      </c>
      <c r="B1161" t="str">
        <f>ABC!B1166</f>
        <v>ROMANTIC IMAGES GIFT WRAP SET</v>
      </c>
      <c r="C1161" t="str">
        <f>ABC!F1166</f>
        <v>C</v>
      </c>
      <c r="D1161" t="str">
        <f>IFERROR(VLOOKUP(B1161,XYZ!A1160:O2804,15,FALSE),"Z")</f>
        <v>Z</v>
      </c>
      <c r="E1161" t="str">
        <f>_xlfn.CONCAT(Таблица2[[#This Row],[ABC]],Таблица2[[#This Row],[XYZ]])</f>
        <v>CZ</v>
      </c>
    </row>
    <row r="1162" spans="1:5" x14ac:dyDescent="0.25">
      <c r="A1162">
        <v>1137</v>
      </c>
      <c r="B1162" t="str">
        <f>ABC!B1167</f>
        <v>TEA BAG PLATE RED RETROSPOT</v>
      </c>
      <c r="C1162" t="str">
        <f>ABC!F1167</f>
        <v>C</v>
      </c>
      <c r="D1162" t="str">
        <f>IFERROR(VLOOKUP(B1162,XYZ!A1161:O2805,15,FALSE),"Z")</f>
        <v>Z</v>
      </c>
      <c r="E1162" t="str">
        <f>_xlfn.CONCAT(Таблица2[[#This Row],[ABC]],Таблица2[[#This Row],[XYZ]])</f>
        <v>CZ</v>
      </c>
    </row>
    <row r="1163" spans="1:5" x14ac:dyDescent="0.25">
      <c r="A1163">
        <v>1138</v>
      </c>
      <c r="B1163" t="str">
        <f>ABC!B1168</f>
        <v>WHITE JEWELLED HEART DECORATION</v>
      </c>
      <c r="C1163" t="str">
        <f>ABC!F1168</f>
        <v>C</v>
      </c>
      <c r="D1163" t="str">
        <f>IFERROR(VLOOKUP(B1163,XYZ!A1162:O2806,15,FALSE),"Z")</f>
        <v>Z</v>
      </c>
      <c r="E1163" t="str">
        <f>_xlfn.CONCAT(Таблица2[[#This Row],[ABC]],Таблица2[[#This Row],[XYZ]])</f>
        <v>CZ</v>
      </c>
    </row>
    <row r="1164" spans="1:5" x14ac:dyDescent="0.25">
      <c r="A1164">
        <v>1139</v>
      </c>
      <c r="B1164" t="str">
        <f>ABC!B1169</f>
        <v xml:space="preserve">SET/20 STRAWBERRY PAPER NAPKINS </v>
      </c>
      <c r="C1164" t="str">
        <f>ABC!F1169</f>
        <v>C</v>
      </c>
      <c r="D1164" t="str">
        <f>IFERROR(VLOOKUP(B1164,XYZ!A1163:O2807,15,FALSE),"Z")</f>
        <v>Z</v>
      </c>
      <c r="E1164" t="str">
        <f>_xlfn.CONCAT(Таблица2[[#This Row],[ABC]],Таблица2[[#This Row],[XYZ]])</f>
        <v>CZ</v>
      </c>
    </row>
    <row r="1165" spans="1:5" x14ac:dyDescent="0.25">
      <c r="A1165">
        <v>1140</v>
      </c>
      <c r="B1165" t="str">
        <f>ABC!B1170</f>
        <v xml:space="preserve">ROCKING HORSE GREEN CHRISTMAS </v>
      </c>
      <c r="C1165" t="str">
        <f>ABC!F1170</f>
        <v>C</v>
      </c>
      <c r="D1165" t="str">
        <f>IFERROR(VLOOKUP(B1165,XYZ!A1164:O2808,15,FALSE),"Z")</f>
        <v>X</v>
      </c>
      <c r="E1165" t="str">
        <f>_xlfn.CONCAT(Таблица2[[#This Row],[ABC]],Таблица2[[#This Row],[XYZ]])</f>
        <v>CX</v>
      </c>
    </row>
    <row r="1166" spans="1:5" x14ac:dyDescent="0.25">
      <c r="A1166">
        <v>1141</v>
      </c>
      <c r="B1166" t="str">
        <f>ABC!B1171</f>
        <v>PANDA AND BUNNIES STICKER SHEET</v>
      </c>
      <c r="C1166" t="str">
        <f>ABC!F1171</f>
        <v>C</v>
      </c>
      <c r="D1166" t="str">
        <f>IFERROR(VLOOKUP(B1166,XYZ!A1165:O2809,15,FALSE),"Z")</f>
        <v>Z</v>
      </c>
      <c r="E1166" t="str">
        <f>_xlfn.CONCAT(Таблица2[[#This Row],[ABC]],Таблица2[[#This Row],[XYZ]])</f>
        <v>CZ</v>
      </c>
    </row>
    <row r="1167" spans="1:5" x14ac:dyDescent="0.25">
      <c r="A1167">
        <v>1142</v>
      </c>
      <c r="B1167" t="str">
        <f>ABC!B1172</f>
        <v>PARTY PIZZA DISH PINK POLKADOT</v>
      </c>
      <c r="C1167" t="str">
        <f>ABC!F1172</f>
        <v>C</v>
      </c>
      <c r="D1167" t="str">
        <f>IFERROR(VLOOKUP(B1167,XYZ!A1166:O2810,15,FALSE),"Z")</f>
        <v>Z</v>
      </c>
      <c r="E1167" t="str">
        <f>_xlfn.CONCAT(Таблица2[[#This Row],[ABC]],Таблица2[[#This Row],[XYZ]])</f>
        <v>CZ</v>
      </c>
    </row>
    <row r="1168" spans="1:5" x14ac:dyDescent="0.25">
      <c r="A1168">
        <v>1143</v>
      </c>
      <c r="B1168" t="str">
        <f>ABC!B1173</f>
        <v xml:space="preserve">GENTLEMAN SHIRT REPAIR KIT </v>
      </c>
      <c r="C1168" t="str">
        <f>ABC!F1173</f>
        <v>C</v>
      </c>
      <c r="D1168" t="str">
        <f>IFERROR(VLOOKUP(B1168,XYZ!A1167:O2811,15,FALSE),"Z")</f>
        <v>Z</v>
      </c>
      <c r="E1168" t="str">
        <f>_xlfn.CONCAT(Таблица2[[#This Row],[ABC]],Таблица2[[#This Row],[XYZ]])</f>
        <v>CZ</v>
      </c>
    </row>
    <row r="1169" spans="1:5" x14ac:dyDescent="0.25">
      <c r="A1169">
        <v>1144</v>
      </c>
      <c r="B1169" t="str">
        <f>ABC!B1174</f>
        <v>LOVELY BONBON STICKER SHEET</v>
      </c>
      <c r="C1169" t="str">
        <f>ABC!F1174</f>
        <v>C</v>
      </c>
      <c r="D1169" t="str">
        <f>IFERROR(VLOOKUP(B1169,XYZ!A1168:O2812,15,FALSE),"Z")</f>
        <v>Z</v>
      </c>
      <c r="E1169" t="str">
        <f>_xlfn.CONCAT(Таблица2[[#This Row],[ABC]],Таблица2[[#This Row],[XYZ]])</f>
        <v>CZ</v>
      </c>
    </row>
    <row r="1170" spans="1:5" x14ac:dyDescent="0.25">
      <c r="A1170">
        <v>1145</v>
      </c>
      <c r="B1170" t="str">
        <f>ABC!B1175</f>
        <v>HANGING HEART ZINC T-LIGHT HOLDER</v>
      </c>
      <c r="C1170" t="str">
        <f>ABC!F1175</f>
        <v>C</v>
      </c>
      <c r="D1170" t="str">
        <f>IFERROR(VLOOKUP(B1170,XYZ!A1169:O2813,15,FALSE),"Z")</f>
        <v>Z</v>
      </c>
      <c r="E1170" t="str">
        <f>_xlfn.CONCAT(Таблица2[[#This Row],[ABC]],Таблица2[[#This Row],[XYZ]])</f>
        <v>CZ</v>
      </c>
    </row>
    <row r="1171" spans="1:5" x14ac:dyDescent="0.25">
      <c r="A1171">
        <v>1146</v>
      </c>
      <c r="B1171" t="str">
        <f>ABC!B1176</f>
        <v>CHRISTMAS GINGHAM TREE</v>
      </c>
      <c r="C1171" t="str">
        <f>ABC!F1176</f>
        <v>C</v>
      </c>
      <c r="D1171" t="str">
        <f>IFERROR(VLOOKUP(B1171,XYZ!A1170:O2814,15,FALSE),"Z")</f>
        <v>Z</v>
      </c>
      <c r="E1171" t="str">
        <f>_xlfn.CONCAT(Таблица2[[#This Row],[ABC]],Таблица2[[#This Row],[XYZ]])</f>
        <v>CZ</v>
      </c>
    </row>
    <row r="1172" spans="1:5" x14ac:dyDescent="0.25">
      <c r="A1172">
        <v>1147</v>
      </c>
      <c r="B1172" t="str">
        <f>ABC!B1177</f>
        <v>FELT TOADSTOOL  SMALL</v>
      </c>
      <c r="C1172" t="str">
        <f>ABC!F1177</f>
        <v>C</v>
      </c>
      <c r="D1172" t="str">
        <f>IFERROR(VLOOKUP(B1172,XYZ!A1171:O2815,15,FALSE),"Z")</f>
        <v>Z</v>
      </c>
      <c r="E1172" t="str">
        <f>_xlfn.CONCAT(Таблица2[[#This Row],[ABC]],Таблица2[[#This Row],[XYZ]])</f>
        <v>CZ</v>
      </c>
    </row>
    <row r="1173" spans="1:5" x14ac:dyDescent="0.25">
      <c r="A1173">
        <v>1148</v>
      </c>
      <c r="B1173" t="str">
        <f>ABC!B1178</f>
        <v>BLUE PAISLEY POCKET BOOK</v>
      </c>
      <c r="C1173" t="str">
        <f>ABC!F1178</f>
        <v>C</v>
      </c>
      <c r="D1173" t="str">
        <f>IFERROR(VLOOKUP(B1173,XYZ!A1172:O2816,15,FALSE),"Z")</f>
        <v>Z</v>
      </c>
      <c r="E1173" t="str">
        <f>_xlfn.CONCAT(Таблица2[[#This Row],[ABC]],Таблица2[[#This Row],[XYZ]])</f>
        <v>CZ</v>
      </c>
    </row>
    <row r="1174" spans="1:5" x14ac:dyDescent="0.25">
      <c r="A1174">
        <v>1149</v>
      </c>
      <c r="B1174" t="str">
        <f>ABC!B1179</f>
        <v>BIRD DECORATION GREEN POLKADOT</v>
      </c>
      <c r="C1174" t="str">
        <f>ABC!F1179</f>
        <v>C</v>
      </c>
      <c r="D1174" t="str">
        <f>IFERROR(VLOOKUP(B1174,XYZ!A1173:O2817,15,FALSE),"Z")</f>
        <v>Z</v>
      </c>
      <c r="E1174" t="str">
        <f>_xlfn.CONCAT(Таблица2[[#This Row],[ABC]],Таблица2[[#This Row],[XYZ]])</f>
        <v>CZ</v>
      </c>
    </row>
    <row r="1175" spans="1:5" x14ac:dyDescent="0.25">
      <c r="A1175">
        <v>1150</v>
      </c>
      <c r="B1175" t="str">
        <f>ABC!B1180</f>
        <v>12 PENCILS TALL TUBE SKULLS</v>
      </c>
      <c r="C1175" t="str">
        <f>ABC!F1180</f>
        <v>C</v>
      </c>
      <c r="D1175" t="str">
        <f>IFERROR(VLOOKUP(B1175,XYZ!A1174:O2818,15,FALSE),"Z")</f>
        <v>Z</v>
      </c>
      <c r="E1175" t="str">
        <f>_xlfn.CONCAT(Таблица2[[#This Row],[ABC]],Таблица2[[#This Row],[XYZ]])</f>
        <v>CZ</v>
      </c>
    </row>
    <row r="1176" spans="1:5" x14ac:dyDescent="0.25">
      <c r="A1176">
        <v>1151</v>
      </c>
      <c r="B1176" t="str">
        <f>ABC!B1181</f>
        <v>BLUE  TILE HOOK</v>
      </c>
      <c r="C1176" t="str">
        <f>ABC!F1181</f>
        <v>C</v>
      </c>
      <c r="D1176" t="str">
        <f>IFERROR(VLOOKUP(B1176,XYZ!A1175:O2819,15,FALSE),"Z")</f>
        <v>Z</v>
      </c>
      <c r="E1176" t="str">
        <f>_xlfn.CONCAT(Таблица2[[#This Row],[ABC]],Таблица2[[#This Row],[XYZ]])</f>
        <v>CZ</v>
      </c>
    </row>
    <row r="1177" spans="1:5" x14ac:dyDescent="0.25">
      <c r="A1177">
        <v>1152</v>
      </c>
      <c r="B1177" t="str">
        <f>ABC!B1182</f>
        <v>FELTCRAFT BUTTERFLY HEARTS</v>
      </c>
      <c r="C1177" t="str">
        <f>ABC!F1182</f>
        <v>C</v>
      </c>
      <c r="D1177" t="str">
        <f>IFERROR(VLOOKUP(B1177,XYZ!A1176:O2820,15,FALSE),"Z")</f>
        <v>Z</v>
      </c>
      <c r="E1177" t="str">
        <f>_xlfn.CONCAT(Таблица2[[#This Row],[ABC]],Таблица2[[#This Row],[XYZ]])</f>
        <v>CZ</v>
      </c>
    </row>
    <row r="1178" spans="1:5" x14ac:dyDescent="0.25">
      <c r="A1178">
        <v>1153</v>
      </c>
      <c r="B1178" t="str">
        <f>ABC!B1183</f>
        <v xml:space="preserve">YOU'RE CONFUSING ME METAL SIGN </v>
      </c>
      <c r="C1178" t="str">
        <f>ABC!F1183</f>
        <v>C</v>
      </c>
      <c r="D1178" t="str">
        <f>IFERROR(VLOOKUP(B1178,XYZ!A1177:O2821,15,FALSE),"Z")</f>
        <v>Z</v>
      </c>
      <c r="E1178" t="str">
        <f>_xlfn.CONCAT(Таблица2[[#This Row],[ABC]],Таблица2[[#This Row],[XYZ]])</f>
        <v>CZ</v>
      </c>
    </row>
    <row r="1179" spans="1:5" x14ac:dyDescent="0.25">
      <c r="A1179">
        <v>1154</v>
      </c>
      <c r="B1179" t="str">
        <f>ABC!B1184</f>
        <v>RETROSPOT CANDLE  SMALL</v>
      </c>
      <c r="C1179" t="str">
        <f>ABC!F1184</f>
        <v>C</v>
      </c>
      <c r="D1179" t="str">
        <f>IFERROR(VLOOKUP(B1179,XYZ!A1178:O2822,15,FALSE),"Z")</f>
        <v>Z</v>
      </c>
      <c r="E1179" t="str">
        <f>_xlfn.CONCAT(Таблица2[[#This Row],[ABC]],Таблица2[[#This Row],[XYZ]])</f>
        <v>CZ</v>
      </c>
    </row>
    <row r="1180" spans="1:5" x14ac:dyDescent="0.25">
      <c r="A1180">
        <v>1155</v>
      </c>
      <c r="B1180" t="str">
        <f>ABC!B1185</f>
        <v>MINI WOODEN HAPPY BIRTHDAY GARLAND</v>
      </c>
      <c r="C1180" t="str">
        <f>ABC!F1185</f>
        <v>C</v>
      </c>
      <c r="D1180" t="str">
        <f>IFERROR(VLOOKUP(B1180,XYZ!A1179:O2823,15,FALSE),"Z")</f>
        <v>Z</v>
      </c>
      <c r="E1180" t="str">
        <f>_xlfn.CONCAT(Таблица2[[#This Row],[ABC]],Таблица2[[#This Row],[XYZ]])</f>
        <v>CZ</v>
      </c>
    </row>
    <row r="1181" spans="1:5" x14ac:dyDescent="0.25">
      <c r="A1181">
        <v>1156</v>
      </c>
      <c r="B1181" t="str">
        <f>ABC!B1186</f>
        <v xml:space="preserve">MINI LADLE LOVE HEART RED </v>
      </c>
      <c r="C1181" t="str">
        <f>ABC!F1186</f>
        <v>C</v>
      </c>
      <c r="D1181" t="str">
        <f>IFERROR(VLOOKUP(B1181,XYZ!A1180:O2824,15,FALSE),"Z")</f>
        <v>Z</v>
      </c>
      <c r="E1181" t="str">
        <f>_xlfn.CONCAT(Таблица2[[#This Row],[ABC]],Таблица2[[#This Row],[XYZ]])</f>
        <v>CZ</v>
      </c>
    </row>
    <row r="1182" spans="1:5" x14ac:dyDescent="0.25">
      <c r="A1182">
        <v>1157</v>
      </c>
      <c r="B1182" t="str">
        <f>ABC!B1187</f>
        <v>MINI JIGSAW SPACEBOY</v>
      </c>
      <c r="C1182" t="str">
        <f>ABC!F1187</f>
        <v>C</v>
      </c>
      <c r="D1182" t="str">
        <f>IFERROR(VLOOKUP(B1182,XYZ!A1181:O2825,15,FALSE),"Z")</f>
        <v>Z</v>
      </c>
      <c r="E1182" t="str">
        <f>_xlfn.CONCAT(Таблица2[[#This Row],[ABC]],Таблица2[[#This Row],[XYZ]])</f>
        <v>CZ</v>
      </c>
    </row>
    <row r="1183" spans="1:5" x14ac:dyDescent="0.25">
      <c r="A1183">
        <v>1158</v>
      </c>
      <c r="B1183" t="str">
        <f>ABC!B1188</f>
        <v>FUNKY MONKEY GIFT BAG MEDIUM</v>
      </c>
      <c r="C1183" t="str">
        <f>ABC!F1188</f>
        <v>C</v>
      </c>
      <c r="D1183" t="str">
        <f>IFERROR(VLOOKUP(B1183,XYZ!A1182:O2826,15,FALSE),"Z")</f>
        <v>Z</v>
      </c>
      <c r="E1183" t="str">
        <f>_xlfn.CONCAT(Таблица2[[#This Row],[ABC]],Таблица2[[#This Row],[XYZ]])</f>
        <v>CZ</v>
      </c>
    </row>
    <row r="1184" spans="1:5" x14ac:dyDescent="0.25">
      <c r="A1184">
        <v>1159</v>
      </c>
      <c r="B1184" t="str">
        <f>ABC!B1189</f>
        <v xml:space="preserve">CARD DOLLY GIRL </v>
      </c>
      <c r="C1184" t="str">
        <f>ABC!F1189</f>
        <v>C</v>
      </c>
      <c r="D1184" t="str">
        <f>IFERROR(VLOOKUP(B1184,XYZ!A1183:O2827,15,FALSE),"Z")</f>
        <v>Z</v>
      </c>
      <c r="E1184" t="str">
        <f>_xlfn.CONCAT(Таблица2[[#This Row],[ABC]],Таблица2[[#This Row],[XYZ]])</f>
        <v>CZ</v>
      </c>
    </row>
    <row r="1185" spans="1:5" x14ac:dyDescent="0.25">
      <c r="A1185">
        <v>1160</v>
      </c>
      <c r="B1185" t="str">
        <f>ABC!B1190</f>
        <v>ANIMAL STICKERS</v>
      </c>
      <c r="C1185" t="str">
        <f>ABC!F1190</f>
        <v>C</v>
      </c>
      <c r="D1185" t="str">
        <f>IFERROR(VLOOKUP(B1185,XYZ!A1184:O2828,15,FALSE),"Z")</f>
        <v>Z</v>
      </c>
      <c r="E1185" t="str">
        <f>_xlfn.CONCAT(Таблица2[[#This Row],[ABC]],Таблица2[[#This Row],[XYZ]])</f>
        <v>CZ</v>
      </c>
    </row>
    <row r="1186" spans="1:5" x14ac:dyDescent="0.25">
      <c r="A1186">
        <v>1161</v>
      </c>
      <c r="B1186" t="str">
        <f>ABC!B1191</f>
        <v>SILK PURSE BABUSHKA RED</v>
      </c>
      <c r="C1186" t="str">
        <f>ABC!F1191</f>
        <v>C</v>
      </c>
      <c r="D1186" t="str">
        <f>IFERROR(VLOOKUP(B1186,XYZ!A1185:O2829,15,FALSE),"Z")</f>
        <v>Z</v>
      </c>
      <c r="E1186" t="str">
        <f>_xlfn.CONCAT(Таблица2[[#This Row],[ABC]],Таблица2[[#This Row],[XYZ]])</f>
        <v>CZ</v>
      </c>
    </row>
    <row r="1187" spans="1:5" x14ac:dyDescent="0.25">
      <c r="A1187">
        <v>1162</v>
      </c>
      <c r="B1187" t="str">
        <f>ABC!B1192</f>
        <v>ZINC  HEART T-LIGHT HOLDER</v>
      </c>
      <c r="C1187" t="str">
        <f>ABC!F1192</f>
        <v>C</v>
      </c>
      <c r="D1187" t="str">
        <f>IFERROR(VLOOKUP(B1187,XYZ!A1186:O2830,15,FALSE),"Z")</f>
        <v>Z</v>
      </c>
      <c r="E1187" t="str">
        <f>_xlfn.CONCAT(Таблица2[[#This Row],[ABC]],Таблица2[[#This Row],[XYZ]])</f>
        <v>CZ</v>
      </c>
    </row>
    <row r="1188" spans="1:5" x14ac:dyDescent="0.25">
      <c r="A1188">
        <v>1163</v>
      </c>
      <c r="B1188" t="str">
        <f>ABC!B1193</f>
        <v xml:space="preserve">ZINC  STAR T-LIGHT HOLDER </v>
      </c>
      <c r="C1188" t="str">
        <f>ABC!F1193</f>
        <v>C</v>
      </c>
      <c r="D1188" t="str">
        <f>IFERROR(VLOOKUP(B1188,XYZ!A1187:O2831,15,FALSE),"Z")</f>
        <v>Z</v>
      </c>
      <c r="E1188" t="str">
        <f>_xlfn.CONCAT(Таблица2[[#This Row],[ABC]],Таблица2[[#This Row],[XYZ]])</f>
        <v>CZ</v>
      </c>
    </row>
    <row r="1189" spans="1:5" x14ac:dyDescent="0.25">
      <c r="A1189">
        <v>1164</v>
      </c>
      <c r="B1189" t="str">
        <f>ABC!B1194</f>
        <v>SET 36 COLOUR PENCILS LOVE LONDON</v>
      </c>
      <c r="C1189" t="str">
        <f>ABC!F1194</f>
        <v>C</v>
      </c>
      <c r="D1189" t="str">
        <f>IFERROR(VLOOKUP(B1189,XYZ!A1188:O2832,15,FALSE),"Z")</f>
        <v>Z</v>
      </c>
      <c r="E1189" t="str">
        <f>_xlfn.CONCAT(Таблица2[[#This Row],[ABC]],Таблица2[[#This Row],[XYZ]])</f>
        <v>CZ</v>
      </c>
    </row>
    <row r="1190" spans="1:5" x14ac:dyDescent="0.25">
      <c r="A1190">
        <v>1165</v>
      </c>
      <c r="B1190" t="str">
        <f>ABC!B1195</f>
        <v>SET 36 COLOURING PENCILS DOILY</v>
      </c>
      <c r="C1190" t="str">
        <f>ABC!F1195</f>
        <v>C</v>
      </c>
      <c r="D1190" t="str">
        <f>IFERROR(VLOOKUP(B1190,XYZ!A1189:O2833,15,FALSE),"Z")</f>
        <v>Z</v>
      </c>
      <c r="E1190" t="str">
        <f>_xlfn.CONCAT(Таблица2[[#This Row],[ABC]],Таблица2[[#This Row],[XYZ]])</f>
        <v>CZ</v>
      </c>
    </row>
    <row r="1191" spans="1:5" x14ac:dyDescent="0.25">
      <c r="A1191">
        <v>1166</v>
      </c>
      <c r="B1191" t="str">
        <f>ABC!B1196</f>
        <v xml:space="preserve">SET 36 COLOUR PENCILS SPACEBOY </v>
      </c>
      <c r="C1191" t="str">
        <f>ABC!F1196</f>
        <v>C</v>
      </c>
      <c r="D1191" t="str">
        <f>IFERROR(VLOOKUP(B1191,XYZ!A1190:O2834,15,FALSE),"Z")</f>
        <v>Z</v>
      </c>
      <c r="E1191" t="str">
        <f>_xlfn.CONCAT(Таблица2[[#This Row],[ABC]],Таблица2[[#This Row],[XYZ]])</f>
        <v>CZ</v>
      </c>
    </row>
    <row r="1192" spans="1:5" x14ac:dyDescent="0.25">
      <c r="A1192">
        <v>1167</v>
      </c>
      <c r="B1192" t="str">
        <f>ABC!B1197</f>
        <v xml:space="preserve">PLAYING CARDS I LOVE LONDON </v>
      </c>
      <c r="C1192" t="str">
        <f>ABC!F1197</f>
        <v>C</v>
      </c>
      <c r="D1192" t="str">
        <f>IFERROR(VLOOKUP(B1192,XYZ!A1191:O2835,15,FALSE),"Z")</f>
        <v>Z</v>
      </c>
      <c r="E1192" t="str">
        <f>_xlfn.CONCAT(Таблица2[[#This Row],[ABC]],Таблица2[[#This Row],[XYZ]])</f>
        <v>CZ</v>
      </c>
    </row>
    <row r="1193" spans="1:5" x14ac:dyDescent="0.25">
      <c r="A1193">
        <v>1168</v>
      </c>
      <c r="B1193" t="str">
        <f>ABC!B1198</f>
        <v>LARGE STRIPES CHOCOLATE GIFT BAG</v>
      </c>
      <c r="C1193" t="str">
        <f>ABC!F1198</f>
        <v>C</v>
      </c>
      <c r="D1193" t="str">
        <f>IFERROR(VLOOKUP(B1193,XYZ!A1192:O2836,15,FALSE),"Z")</f>
        <v>Z</v>
      </c>
      <c r="E1193" t="str">
        <f>_xlfn.CONCAT(Таблица2[[#This Row],[ABC]],Таблица2[[#This Row],[XYZ]])</f>
        <v>CZ</v>
      </c>
    </row>
    <row r="1194" spans="1:5" x14ac:dyDescent="0.25">
      <c r="A1194">
        <v>1169</v>
      </c>
      <c r="B1194" t="str">
        <f>ABC!B1199</f>
        <v>ROCOCO WALL MIRROR WHITE</v>
      </c>
      <c r="C1194" t="str">
        <f>ABC!F1199</f>
        <v>C</v>
      </c>
      <c r="D1194" t="str">
        <f>IFERROR(VLOOKUP(B1194,XYZ!A1193:O2837,15,FALSE),"Z")</f>
        <v>Z</v>
      </c>
      <c r="E1194" t="str">
        <f>_xlfn.CONCAT(Таблица2[[#This Row],[ABC]],Таблица2[[#This Row],[XYZ]])</f>
        <v>CZ</v>
      </c>
    </row>
    <row r="1195" spans="1:5" x14ac:dyDescent="0.25">
      <c r="A1195">
        <v>1170</v>
      </c>
      <c r="B1195" t="str">
        <f>ABC!B1200</f>
        <v>ZINC T-LIGHT HOLDER STARS SMALL</v>
      </c>
      <c r="C1195" t="str">
        <f>ABC!F1200</f>
        <v>C</v>
      </c>
      <c r="D1195" t="str">
        <f>IFERROR(VLOOKUP(B1195,XYZ!A1194:O2838,15,FALSE),"Z")</f>
        <v>X</v>
      </c>
      <c r="E1195" t="str">
        <f>_xlfn.CONCAT(Таблица2[[#This Row],[ABC]],Таблица2[[#This Row],[XYZ]])</f>
        <v>CX</v>
      </c>
    </row>
    <row r="1196" spans="1:5" x14ac:dyDescent="0.25">
      <c r="A1196">
        <v>1171</v>
      </c>
      <c r="B1196" t="str">
        <f>ABC!B1201</f>
        <v>WOOD STAMP SET FLOWERS</v>
      </c>
      <c r="C1196" t="str">
        <f>ABC!F1201</f>
        <v>C</v>
      </c>
      <c r="D1196" t="str">
        <f>IFERROR(VLOOKUP(B1196,XYZ!A1195:O2839,15,FALSE),"Z")</f>
        <v>X</v>
      </c>
      <c r="E1196" t="str">
        <f>_xlfn.CONCAT(Таблица2[[#This Row],[ABC]],Таблица2[[#This Row],[XYZ]])</f>
        <v>CX</v>
      </c>
    </row>
    <row r="1197" spans="1:5" x14ac:dyDescent="0.25">
      <c r="A1197">
        <v>1172</v>
      </c>
      <c r="B1197" t="str">
        <f>ABC!B1202</f>
        <v>WOOD STAMP SET THANK YOU</v>
      </c>
      <c r="C1197" t="str">
        <f>ABC!F1202</f>
        <v>C</v>
      </c>
      <c r="D1197" t="str">
        <f>IFERROR(VLOOKUP(B1197,XYZ!A1196:O2840,15,FALSE),"Z")</f>
        <v>X</v>
      </c>
      <c r="E1197" t="str">
        <f>_xlfn.CONCAT(Таблица2[[#This Row],[ABC]],Таблица2[[#This Row],[XYZ]])</f>
        <v>CX</v>
      </c>
    </row>
    <row r="1198" spans="1:5" x14ac:dyDescent="0.25">
      <c r="A1198">
        <v>1173</v>
      </c>
      <c r="B1198" t="str">
        <f>ABC!B1203</f>
        <v xml:space="preserve">NATURAL HANGING QUILTED HEARTS </v>
      </c>
      <c r="C1198" t="str">
        <f>ABC!F1203</f>
        <v>C</v>
      </c>
      <c r="D1198" t="str">
        <f>IFERROR(VLOOKUP(B1198,XYZ!A1197:O2841,15,FALSE),"Z")</f>
        <v>Z</v>
      </c>
      <c r="E1198" t="str">
        <f>_xlfn.CONCAT(Таблица2[[#This Row],[ABC]],Таблица2[[#This Row],[XYZ]])</f>
        <v>CZ</v>
      </c>
    </row>
    <row r="1199" spans="1:5" x14ac:dyDescent="0.25">
      <c r="A1199">
        <v>1174</v>
      </c>
      <c r="B1199" t="str">
        <f>ABC!B1204</f>
        <v xml:space="preserve">FOLDING BUTTERFLY MIRROR HOT PINK </v>
      </c>
      <c r="C1199" t="str">
        <f>ABC!F1204</f>
        <v>C</v>
      </c>
      <c r="D1199" t="str">
        <f>IFERROR(VLOOKUP(B1199,XYZ!A1198:O2842,15,FALSE),"Z")</f>
        <v>Z</v>
      </c>
      <c r="E1199" t="str">
        <f>_xlfn.CONCAT(Таблица2[[#This Row],[ABC]],Таблица2[[#This Row],[XYZ]])</f>
        <v>CZ</v>
      </c>
    </row>
    <row r="1200" spans="1:5" x14ac:dyDescent="0.25">
      <c r="A1200">
        <v>1175</v>
      </c>
      <c r="B1200" t="str">
        <f>ABC!B1205</f>
        <v>SET OF 2 TRAYS HOME SWEET HOME</v>
      </c>
      <c r="C1200" t="str">
        <f>ABC!F1205</f>
        <v>C</v>
      </c>
      <c r="D1200" t="str">
        <f>IFERROR(VLOOKUP(B1200,XYZ!A1199:O2843,15,FALSE),"Z")</f>
        <v>Z</v>
      </c>
      <c r="E1200" t="str">
        <f>_xlfn.CONCAT(Таблица2[[#This Row],[ABC]],Таблица2[[#This Row],[XYZ]])</f>
        <v>CZ</v>
      </c>
    </row>
    <row r="1201" spans="1:5" x14ac:dyDescent="0.25">
      <c r="A1201">
        <v>1176</v>
      </c>
      <c r="B1201" t="str">
        <f>ABC!B1206</f>
        <v>NOVELTY BISCUITS CAKE STAND 3 TIER</v>
      </c>
      <c r="C1201" t="str">
        <f>ABC!F1206</f>
        <v>C</v>
      </c>
      <c r="D1201" t="str">
        <f>IFERROR(VLOOKUP(B1201,XYZ!A1200:O2844,15,FALSE),"Z")</f>
        <v>Z</v>
      </c>
      <c r="E1201" t="str">
        <f>_xlfn.CONCAT(Таблица2[[#This Row],[ABC]],Таблица2[[#This Row],[XYZ]])</f>
        <v>CZ</v>
      </c>
    </row>
    <row r="1202" spans="1:5" x14ac:dyDescent="0.25">
      <c r="A1202">
        <v>1177</v>
      </c>
      <c r="B1202" t="str">
        <f>ABC!B1207</f>
        <v>PICNIC BASKET WICKER LARGE</v>
      </c>
      <c r="C1202" t="str">
        <f>ABC!F1207</f>
        <v>C</v>
      </c>
      <c r="D1202" t="str">
        <f>IFERROR(VLOOKUP(B1202,XYZ!A1201:O2845,15,FALSE),"Z")</f>
        <v>Z</v>
      </c>
      <c r="E1202" t="str">
        <f>_xlfn.CONCAT(Таблица2[[#This Row],[ABC]],Таблица2[[#This Row],[XYZ]])</f>
        <v>CZ</v>
      </c>
    </row>
    <row r="1203" spans="1:5" x14ac:dyDescent="0.25">
      <c r="A1203">
        <v>1178</v>
      </c>
      <c r="B1203" t="str">
        <f>ABC!B1208</f>
        <v>KEY CABINET MA CAMPAGNE</v>
      </c>
      <c r="C1203" t="str">
        <f>ABC!F1208</f>
        <v>C</v>
      </c>
      <c r="D1203" t="str">
        <f>IFERROR(VLOOKUP(B1203,XYZ!A1202:O2846,15,FALSE),"Z")</f>
        <v>Z</v>
      </c>
      <c r="E1203" t="str">
        <f>_xlfn.CONCAT(Таблица2[[#This Row],[ABC]],Таблица2[[#This Row],[XYZ]])</f>
        <v>CZ</v>
      </c>
    </row>
    <row r="1204" spans="1:5" x14ac:dyDescent="0.25">
      <c r="A1204">
        <v>1179</v>
      </c>
      <c r="B1204" t="str">
        <f>ABC!B1209</f>
        <v>KITCHEN METAL SIGN</v>
      </c>
      <c r="C1204" t="str">
        <f>ABC!F1209</f>
        <v>C</v>
      </c>
      <c r="D1204" t="str">
        <f>IFERROR(VLOOKUP(B1204,XYZ!A1203:O2847,15,FALSE),"Z")</f>
        <v>Z</v>
      </c>
      <c r="E1204" t="str">
        <f>_xlfn.CONCAT(Таблица2[[#This Row],[ABC]],Таблица2[[#This Row],[XYZ]])</f>
        <v>CZ</v>
      </c>
    </row>
    <row r="1205" spans="1:5" x14ac:dyDescent="0.25">
      <c r="A1205">
        <v>1180</v>
      </c>
      <c r="B1205" t="str">
        <f>ABC!B1210</f>
        <v>HOT WATER BOTTLE SEX BOMB</v>
      </c>
      <c r="C1205" t="str">
        <f>ABC!F1210</f>
        <v>C</v>
      </c>
      <c r="D1205" t="str">
        <f>IFERROR(VLOOKUP(B1205,XYZ!A1204:O2848,15,FALSE),"Z")</f>
        <v>Z</v>
      </c>
      <c r="E1205" t="str">
        <f>_xlfn.CONCAT(Таблица2[[#This Row],[ABC]],Таблица2[[#This Row],[XYZ]])</f>
        <v>CZ</v>
      </c>
    </row>
    <row r="1206" spans="1:5" x14ac:dyDescent="0.25">
      <c r="A1206">
        <v>1181</v>
      </c>
      <c r="B1206" t="str">
        <f>ABC!B1211</f>
        <v xml:space="preserve">LARGE MEDINA STAMPED METAL BOWL </v>
      </c>
      <c r="C1206" t="str">
        <f>ABC!F1211</f>
        <v>C</v>
      </c>
      <c r="D1206" t="str">
        <f>IFERROR(VLOOKUP(B1206,XYZ!A1205:O2849,15,FALSE),"Z")</f>
        <v>Z</v>
      </c>
      <c r="E1206" t="str">
        <f>_xlfn.CONCAT(Таблица2[[#This Row],[ABC]],Таблица2[[#This Row],[XYZ]])</f>
        <v>CZ</v>
      </c>
    </row>
    <row r="1207" spans="1:5" x14ac:dyDescent="0.25">
      <c r="A1207">
        <v>1182</v>
      </c>
      <c r="B1207" t="str">
        <f>ABC!B1212</f>
        <v>HOT WATER BOTTLE I AM SO POORLY</v>
      </c>
      <c r="C1207" t="str">
        <f>ABC!F1212</f>
        <v>C</v>
      </c>
      <c r="D1207" t="str">
        <f>IFERROR(VLOOKUP(B1207,XYZ!A1206:O2850,15,FALSE),"Z")</f>
        <v>Z</v>
      </c>
      <c r="E1207" t="str">
        <f>_xlfn.CONCAT(Таблица2[[#This Row],[ABC]],Таблица2[[#This Row],[XYZ]])</f>
        <v>CZ</v>
      </c>
    </row>
    <row r="1208" spans="1:5" x14ac:dyDescent="0.25">
      <c r="A1208">
        <v>1183</v>
      </c>
      <c r="B1208" t="str">
        <f>ABC!B1213</f>
        <v>FOLDING UMBRELLA BLACKBLUE POLKADOT</v>
      </c>
      <c r="C1208" t="str">
        <f>ABC!F1213</f>
        <v>C</v>
      </c>
      <c r="D1208" t="str">
        <f>IFERROR(VLOOKUP(B1208,XYZ!A1207:O2851,15,FALSE),"Z")</f>
        <v>Z</v>
      </c>
      <c r="E1208" t="str">
        <f>_xlfn.CONCAT(Таблица2[[#This Row],[ABC]],Таблица2[[#This Row],[XYZ]])</f>
        <v>CZ</v>
      </c>
    </row>
    <row r="1209" spans="1:5" x14ac:dyDescent="0.25">
      <c r="A1209">
        <v>1184</v>
      </c>
      <c r="B1209" t="str">
        <f>ABC!B1214</f>
        <v>FOLDING UMBRELLA CREAM POLKADOT</v>
      </c>
      <c r="C1209" t="str">
        <f>ABC!F1214</f>
        <v>C</v>
      </c>
      <c r="D1209" t="str">
        <f>IFERROR(VLOOKUP(B1209,XYZ!A1208:O2852,15,FALSE),"Z")</f>
        <v>Z</v>
      </c>
      <c r="E1209" t="str">
        <f>_xlfn.CONCAT(Таблица2[[#This Row],[ABC]],Таблица2[[#This Row],[XYZ]])</f>
        <v>CZ</v>
      </c>
    </row>
    <row r="1210" spans="1:5" x14ac:dyDescent="0.25">
      <c r="A1210">
        <v>1185</v>
      </c>
      <c r="B1210" t="str">
        <f>ABC!B1215</f>
        <v>TREE T-LIGHT HOLDER WILLIE WINKIE</v>
      </c>
      <c r="C1210" t="str">
        <f>ABC!F1215</f>
        <v>C</v>
      </c>
      <c r="D1210" t="str">
        <f>IFERROR(VLOOKUP(B1210,XYZ!A1209:O2853,15,FALSE),"Z")</f>
        <v>Z</v>
      </c>
      <c r="E1210" t="str">
        <f>_xlfn.CONCAT(Таблица2[[#This Row],[ABC]],Таблица2[[#This Row],[XYZ]])</f>
        <v>CZ</v>
      </c>
    </row>
    <row r="1211" spans="1:5" x14ac:dyDescent="0.25">
      <c r="A1211">
        <v>1186</v>
      </c>
      <c r="B1211" t="str">
        <f>ABC!B1216</f>
        <v>VINTAGE RED ENAMEL TRIM PLATE</v>
      </c>
      <c r="C1211" t="str">
        <f>ABC!F1216</f>
        <v>C</v>
      </c>
      <c r="D1211" t="str">
        <f>IFERROR(VLOOKUP(B1211,XYZ!A1210:O2854,15,FALSE),"Z")</f>
        <v>Z</v>
      </c>
      <c r="E1211" t="str">
        <f>_xlfn.CONCAT(Таблица2[[#This Row],[ABC]],Таблица2[[#This Row],[XYZ]])</f>
        <v>CZ</v>
      </c>
    </row>
    <row r="1212" spans="1:5" x14ac:dyDescent="0.25">
      <c r="A1212">
        <v>1187</v>
      </c>
      <c r="B1212" t="str">
        <f>ABC!B1217</f>
        <v>SMALL BLUE PROVENCAL CERAMIC BALL</v>
      </c>
      <c r="C1212" t="str">
        <f>ABC!F1217</f>
        <v>C</v>
      </c>
      <c r="D1212" t="str">
        <f>IFERROR(VLOOKUP(B1212,XYZ!A1211:O2855,15,FALSE),"Z")</f>
        <v>Z</v>
      </c>
      <c r="E1212" t="str">
        <f>_xlfn.CONCAT(Таблица2[[#This Row],[ABC]],Таблица2[[#This Row],[XYZ]])</f>
        <v>CZ</v>
      </c>
    </row>
    <row r="1213" spans="1:5" x14ac:dyDescent="0.25">
      <c r="A1213">
        <v>1188</v>
      </c>
      <c r="B1213" t="str">
        <f>ABC!B1218</f>
        <v>SILVER HANGING T-LIGHT HOLDER</v>
      </c>
      <c r="C1213" t="str">
        <f>ABC!F1218</f>
        <v>C</v>
      </c>
      <c r="D1213" t="str">
        <f>IFERROR(VLOOKUP(B1213,XYZ!A1212:O2856,15,FALSE),"Z")</f>
        <v>X</v>
      </c>
      <c r="E1213" t="str">
        <f>_xlfn.CONCAT(Таблица2[[#This Row],[ABC]],Таблица2[[#This Row],[XYZ]])</f>
        <v>CX</v>
      </c>
    </row>
    <row r="1214" spans="1:5" x14ac:dyDescent="0.25">
      <c r="A1214">
        <v>1189</v>
      </c>
      <c r="B1214" t="str">
        <f>ABC!B1219</f>
        <v>ROUND WHITE CONFETTI IN TUBE</v>
      </c>
      <c r="C1214" t="str">
        <f>ABC!F1219</f>
        <v>C</v>
      </c>
      <c r="D1214" t="str">
        <f>IFERROR(VLOOKUP(B1214,XYZ!A1213:O2857,15,FALSE),"Z")</f>
        <v>Z</v>
      </c>
      <c r="E1214" t="str">
        <f>_xlfn.CONCAT(Таблица2[[#This Row],[ABC]],Таблица2[[#This Row],[XYZ]])</f>
        <v>CZ</v>
      </c>
    </row>
    <row r="1215" spans="1:5" x14ac:dyDescent="0.25">
      <c r="A1215">
        <v>1190</v>
      </c>
      <c r="B1215" t="str">
        <f>ABC!B1220</f>
        <v>SET OF 6 KASHMIR FOLKART BAUBLES</v>
      </c>
      <c r="C1215" t="str">
        <f>ABC!F1220</f>
        <v>C</v>
      </c>
      <c r="D1215" t="str">
        <f>IFERROR(VLOOKUP(B1215,XYZ!A1214:O2858,15,FALSE),"Z")</f>
        <v>Z</v>
      </c>
      <c r="E1215" t="str">
        <f>_xlfn.CONCAT(Таблица2[[#This Row],[ABC]],Таблица2[[#This Row],[XYZ]])</f>
        <v>CZ</v>
      </c>
    </row>
    <row r="1216" spans="1:5" x14ac:dyDescent="0.25">
      <c r="A1216">
        <v>1191</v>
      </c>
      <c r="B1216" t="str">
        <f>ABC!B1221</f>
        <v>HI TEC ALPINE HAND WARMER</v>
      </c>
      <c r="C1216" t="str">
        <f>ABC!F1221</f>
        <v>C</v>
      </c>
      <c r="D1216" t="str">
        <f>IFERROR(VLOOKUP(B1216,XYZ!A1215:O2859,15,FALSE),"Z")</f>
        <v>Z</v>
      </c>
      <c r="E1216" t="str">
        <f>_xlfn.CONCAT(Таблица2[[#This Row],[ABC]],Таблица2[[#This Row],[XYZ]])</f>
        <v>CZ</v>
      </c>
    </row>
    <row r="1217" spans="1:5" x14ac:dyDescent="0.25">
      <c r="A1217">
        <v>1192</v>
      </c>
      <c r="B1217" t="str">
        <f>ABC!B1222</f>
        <v>HANGING PHOTO CLIP ROPE LADDER</v>
      </c>
      <c r="C1217" t="str">
        <f>ABC!F1222</f>
        <v>C</v>
      </c>
      <c r="D1217" t="str">
        <f>IFERROR(VLOOKUP(B1217,XYZ!A1216:O2860,15,FALSE),"Z")</f>
        <v>Z</v>
      </c>
      <c r="E1217" t="str">
        <f>_xlfn.CONCAT(Таблица2[[#This Row],[ABC]],Таблица2[[#This Row],[XYZ]])</f>
        <v>CZ</v>
      </c>
    </row>
    <row r="1218" spans="1:5" x14ac:dyDescent="0.25">
      <c r="A1218">
        <v>1193</v>
      </c>
      <c r="B1218" t="str">
        <f>ABC!B1223</f>
        <v>GLASS BON BON JAR</v>
      </c>
      <c r="C1218" t="str">
        <f>ABC!F1223</f>
        <v>C</v>
      </c>
      <c r="D1218" t="str">
        <f>IFERROR(VLOOKUP(B1218,XYZ!A1217:O2861,15,FALSE),"Z")</f>
        <v>Z</v>
      </c>
      <c r="E1218" t="str">
        <f>_xlfn.CONCAT(Таблица2[[#This Row],[ABC]],Таблица2[[#This Row],[XYZ]])</f>
        <v>CZ</v>
      </c>
    </row>
    <row r="1219" spans="1:5" x14ac:dyDescent="0.25">
      <c r="A1219">
        <v>1194</v>
      </c>
      <c r="B1219" t="str">
        <f>ABC!B1224</f>
        <v>HEART IVORY TRELLIS LARGE</v>
      </c>
      <c r="C1219" t="str">
        <f>ABC!F1224</f>
        <v>C</v>
      </c>
      <c r="D1219" t="str">
        <f>IFERROR(VLOOKUP(B1219,XYZ!A1218:O2862,15,FALSE),"Z")</f>
        <v>Z</v>
      </c>
      <c r="E1219" t="str">
        <f>_xlfn.CONCAT(Таблица2[[#This Row],[ABC]],Таблица2[[#This Row],[XYZ]])</f>
        <v>CZ</v>
      </c>
    </row>
    <row r="1220" spans="1:5" x14ac:dyDescent="0.25">
      <c r="A1220">
        <v>1195</v>
      </c>
      <c r="B1220" t="str">
        <f>ABC!B1225</f>
        <v>HEART OF WICKER SMALL</v>
      </c>
      <c r="C1220" t="str">
        <f>ABC!F1225</f>
        <v>C</v>
      </c>
      <c r="D1220" t="str">
        <f>IFERROR(VLOOKUP(B1220,XYZ!A1219:O2863,15,FALSE),"Z")</f>
        <v>Z</v>
      </c>
      <c r="E1220" t="str">
        <f>_xlfn.CONCAT(Таблица2[[#This Row],[ABC]],Таблица2[[#This Row],[XYZ]])</f>
        <v>CZ</v>
      </c>
    </row>
    <row r="1221" spans="1:5" x14ac:dyDescent="0.25">
      <c r="A1221">
        <v>1196</v>
      </c>
      <c r="B1221" t="str">
        <f>ABC!B1226</f>
        <v xml:space="preserve">DINOSAURS  WRITING SET </v>
      </c>
      <c r="C1221" t="str">
        <f>ABC!F1226</f>
        <v>C</v>
      </c>
      <c r="D1221" t="str">
        <f>IFERROR(VLOOKUP(B1221,XYZ!A1220:O2864,15,FALSE),"Z")</f>
        <v>Z</v>
      </c>
      <c r="E1221" t="str">
        <f>_xlfn.CONCAT(Таблица2[[#This Row],[ABC]],Таблица2[[#This Row],[XYZ]])</f>
        <v>CZ</v>
      </c>
    </row>
    <row r="1222" spans="1:5" x14ac:dyDescent="0.25">
      <c r="A1222">
        <v>1197</v>
      </c>
      <c r="B1222" t="str">
        <f>ABC!B1227</f>
        <v>FRENCH BATHROOM SIGN BLUE METAL</v>
      </c>
      <c r="C1222" t="str">
        <f>ABC!F1227</f>
        <v>C</v>
      </c>
      <c r="D1222" t="str">
        <f>IFERROR(VLOOKUP(B1222,XYZ!A1221:O2865,15,FALSE),"Z")</f>
        <v>Z</v>
      </c>
      <c r="E1222" t="str">
        <f>_xlfn.CONCAT(Таблица2[[#This Row],[ABC]],Таблица2[[#This Row],[XYZ]])</f>
        <v>CZ</v>
      </c>
    </row>
    <row r="1223" spans="1:5" x14ac:dyDescent="0.25">
      <c r="A1223">
        <v>1198</v>
      </c>
      <c r="B1223" t="str">
        <f>ABC!B1228</f>
        <v>DAISY HAIR BAND</v>
      </c>
      <c r="C1223" t="str">
        <f>ABC!F1228</f>
        <v>C</v>
      </c>
      <c r="D1223" t="str">
        <f>IFERROR(VLOOKUP(B1223,XYZ!A1222:O2866,15,FALSE),"Z")</f>
        <v>Z</v>
      </c>
      <c r="E1223" t="str">
        <f>_xlfn.CONCAT(Таблица2[[#This Row],[ABC]],Таблица2[[#This Row],[XYZ]])</f>
        <v>CZ</v>
      </c>
    </row>
    <row r="1224" spans="1:5" x14ac:dyDescent="0.25">
      <c r="A1224">
        <v>1199</v>
      </c>
      <c r="B1224" t="str">
        <f>ABC!B1229</f>
        <v>CHOCOLATE CALCULATOR</v>
      </c>
      <c r="C1224" t="str">
        <f>ABC!F1229</f>
        <v>C</v>
      </c>
      <c r="D1224" t="str">
        <f>IFERROR(VLOOKUP(B1224,XYZ!A1223:O2867,15,FALSE),"Z")</f>
        <v>Z</v>
      </c>
      <c r="E1224" t="str">
        <f>_xlfn.CONCAT(Таблица2[[#This Row],[ABC]],Таблица2[[#This Row],[XYZ]])</f>
        <v>CZ</v>
      </c>
    </row>
    <row r="1225" spans="1:5" x14ac:dyDescent="0.25">
      <c r="A1225">
        <v>1200</v>
      </c>
      <c r="B1225" t="str">
        <f>ABC!B1230</f>
        <v xml:space="preserve">DAISIES  HONEYCOMB GARLAND </v>
      </c>
      <c r="C1225" t="str">
        <f>ABC!F1230</f>
        <v>C</v>
      </c>
      <c r="D1225" t="str">
        <f>IFERROR(VLOOKUP(B1225,XYZ!A1224:O2868,15,FALSE),"Z")</f>
        <v>Z</v>
      </c>
      <c r="E1225" t="str">
        <f>_xlfn.CONCAT(Таблица2[[#This Row],[ABC]],Таблица2[[#This Row],[XYZ]])</f>
        <v>CZ</v>
      </c>
    </row>
    <row r="1226" spans="1:5" x14ac:dyDescent="0.25">
      <c r="A1226">
        <v>1201</v>
      </c>
      <c r="B1226" t="str">
        <f>ABC!B1231</f>
        <v>MAGNETS PACK OF 4 HOME SWEET HOME</v>
      </c>
      <c r="C1226" t="str">
        <f>ABC!F1231</f>
        <v>C</v>
      </c>
      <c r="D1226" t="str">
        <f>IFERROR(VLOOKUP(B1226,XYZ!A1225:O2869,15,FALSE),"Z")</f>
        <v>Z</v>
      </c>
      <c r="E1226" t="str">
        <f>_xlfn.CONCAT(Таблица2[[#This Row],[ABC]],Таблица2[[#This Row],[XYZ]])</f>
        <v>CZ</v>
      </c>
    </row>
    <row r="1227" spans="1:5" x14ac:dyDescent="0.25">
      <c r="A1227">
        <v>1202</v>
      </c>
      <c r="B1227" t="str">
        <f>ABC!B1232</f>
        <v>JUMBO BAG SCANDINAVIAN PAISLEY</v>
      </c>
      <c r="C1227" t="str">
        <f>ABC!F1232</f>
        <v>C</v>
      </c>
      <c r="D1227" t="str">
        <f>IFERROR(VLOOKUP(B1227,XYZ!A1226:O2870,15,FALSE),"Z")</f>
        <v>Z</v>
      </c>
      <c r="E1227" t="str">
        <f>_xlfn.CONCAT(Таблица2[[#This Row],[ABC]],Таблица2[[#This Row],[XYZ]])</f>
        <v>CZ</v>
      </c>
    </row>
    <row r="1228" spans="1:5" x14ac:dyDescent="0.25">
      <c r="A1228">
        <v>1203</v>
      </c>
      <c r="B1228" t="str">
        <f>ABC!B1233</f>
        <v>JUMBO BAG DOLLY GIRL DESIGN</v>
      </c>
      <c r="C1228" t="str">
        <f>ABC!F1233</f>
        <v>C</v>
      </c>
      <c r="D1228" t="str">
        <f>IFERROR(VLOOKUP(B1228,XYZ!A1227:O2871,15,FALSE),"Z")</f>
        <v>Z</v>
      </c>
      <c r="E1228" t="str">
        <f>_xlfn.CONCAT(Таблица2[[#This Row],[ABC]],Таблица2[[#This Row],[XYZ]])</f>
        <v>CZ</v>
      </c>
    </row>
    <row r="1229" spans="1:5" x14ac:dyDescent="0.25">
      <c r="A1229">
        <v>1204</v>
      </c>
      <c r="B1229" t="str">
        <f>ABC!B1234</f>
        <v>CARDHOLDER GINGHAM CHRISTMAS TREE</v>
      </c>
      <c r="C1229" t="str">
        <f>ABC!F1234</f>
        <v>C</v>
      </c>
      <c r="D1229" t="str">
        <f>IFERROR(VLOOKUP(B1229,XYZ!A1228:O2872,15,FALSE),"Z")</f>
        <v>Z</v>
      </c>
      <c r="E1229" t="str">
        <f>_xlfn.CONCAT(Таблица2[[#This Row],[ABC]],Таблица2[[#This Row],[XYZ]])</f>
        <v>CZ</v>
      </c>
    </row>
    <row r="1230" spans="1:5" x14ac:dyDescent="0.25">
      <c r="A1230">
        <v>1205</v>
      </c>
      <c r="B1230" t="str">
        <f>ABC!B1235</f>
        <v>BAKING MOULD ROSE WHITE CHOCOLATE</v>
      </c>
      <c r="C1230" t="str">
        <f>ABC!F1235</f>
        <v>C</v>
      </c>
      <c r="D1230" t="str">
        <f>IFERROR(VLOOKUP(B1230,XYZ!A1229:O2873,15,FALSE),"Z")</f>
        <v>Z</v>
      </c>
      <c r="E1230" t="str">
        <f>_xlfn.CONCAT(Таблица2[[#This Row],[ABC]],Таблица2[[#This Row],[XYZ]])</f>
        <v>CZ</v>
      </c>
    </row>
    <row r="1231" spans="1:5" x14ac:dyDescent="0.25">
      <c r="A1231">
        <v>1206</v>
      </c>
      <c r="B1231" t="str">
        <f>ABC!B1236</f>
        <v>CAT BOWL VINTAGE CREAM</v>
      </c>
      <c r="C1231" t="str">
        <f>ABC!F1236</f>
        <v>C</v>
      </c>
      <c r="D1231" t="str">
        <f>IFERROR(VLOOKUP(B1231,XYZ!A1230:O2874,15,FALSE),"Z")</f>
        <v>Z</v>
      </c>
      <c r="E1231" t="str">
        <f>_xlfn.CONCAT(Таблица2[[#This Row],[ABC]],Таблица2[[#This Row],[XYZ]])</f>
        <v>CZ</v>
      </c>
    </row>
    <row r="1232" spans="1:5" x14ac:dyDescent="0.25">
      <c r="A1232">
        <v>1207</v>
      </c>
      <c r="B1232" t="str">
        <f>ABC!B1237</f>
        <v>SET OF 2 CHRISTMAS DECOUPAGE CANDLE</v>
      </c>
      <c r="C1232" t="str">
        <f>ABC!F1237</f>
        <v>C</v>
      </c>
      <c r="D1232" t="str">
        <f>IFERROR(VLOOKUP(B1232,XYZ!A1231:O2875,15,FALSE),"Z")</f>
        <v>Z</v>
      </c>
      <c r="E1232" t="str">
        <f>_xlfn.CONCAT(Таблица2[[#This Row],[ABC]],Таблица2[[#This Row],[XYZ]])</f>
        <v>CZ</v>
      </c>
    </row>
    <row r="1233" spans="1:5" x14ac:dyDescent="0.25">
      <c r="A1233">
        <v>1208</v>
      </c>
      <c r="B1233" t="str">
        <f>ABC!B1238</f>
        <v>HEART STRING MEMO HOLDER HANGING</v>
      </c>
      <c r="C1233" t="str">
        <f>ABC!F1238</f>
        <v>C</v>
      </c>
      <c r="D1233" t="str">
        <f>IFERROR(VLOOKUP(B1233,XYZ!A1232:O2876,15,FALSE),"Z")</f>
        <v>Z</v>
      </c>
      <c r="E1233" t="str">
        <f>_xlfn.CONCAT(Таблица2[[#This Row],[ABC]],Таблица2[[#This Row],[XYZ]])</f>
        <v>CZ</v>
      </c>
    </row>
    <row r="1234" spans="1:5" x14ac:dyDescent="0.25">
      <c r="A1234">
        <v>1209</v>
      </c>
      <c r="B1234" t="str">
        <f>ABC!B1239</f>
        <v>DANISH ROSE PHOTO FRAME</v>
      </c>
      <c r="C1234" t="str">
        <f>ABC!F1239</f>
        <v>C</v>
      </c>
      <c r="D1234" t="str">
        <f>IFERROR(VLOOKUP(B1234,XYZ!A1233:O2877,15,FALSE),"Z")</f>
        <v>Z</v>
      </c>
      <c r="E1234" t="str">
        <f>_xlfn.CONCAT(Таблица2[[#This Row],[ABC]],Таблица2[[#This Row],[XYZ]])</f>
        <v>CZ</v>
      </c>
    </row>
    <row r="1235" spans="1:5" x14ac:dyDescent="0.25">
      <c r="A1235">
        <v>1210</v>
      </c>
      <c r="B1235" t="str">
        <f>ABC!B1240</f>
        <v>BEADED CRYSTAL HEART GREEN LARGE</v>
      </c>
      <c r="C1235" t="str">
        <f>ABC!F1240</f>
        <v>C</v>
      </c>
      <c r="D1235" t="str">
        <f>IFERROR(VLOOKUP(B1235,XYZ!A1234:O2878,15,FALSE),"Z")</f>
        <v>Z</v>
      </c>
      <c r="E1235" t="str">
        <f>_xlfn.CONCAT(Таблица2[[#This Row],[ABC]],Таблица2[[#This Row],[XYZ]])</f>
        <v>CZ</v>
      </c>
    </row>
    <row r="1236" spans="1:5" x14ac:dyDescent="0.25">
      <c r="A1236">
        <v>1211</v>
      </c>
      <c r="B1236" t="str">
        <f>ABC!B1241</f>
        <v>ACRYLIC GEOMETRIC LAMP</v>
      </c>
      <c r="C1236" t="str">
        <f>ABC!F1241</f>
        <v>C</v>
      </c>
      <c r="D1236" t="str">
        <f>IFERROR(VLOOKUP(B1236,XYZ!A1235:O2879,15,FALSE),"Z")</f>
        <v>Z</v>
      </c>
      <c r="E1236" t="str">
        <f>_xlfn.CONCAT(Таблица2[[#This Row],[ABC]],Таблица2[[#This Row],[XYZ]])</f>
        <v>CZ</v>
      </c>
    </row>
    <row r="1237" spans="1:5" x14ac:dyDescent="0.25">
      <c r="A1237">
        <v>1212</v>
      </c>
      <c r="B1237" t="str">
        <f>ABC!B1242</f>
        <v>HOME BUILDING BLOCK WORD</v>
      </c>
      <c r="C1237" t="str">
        <f>ABC!F1242</f>
        <v>C</v>
      </c>
      <c r="D1237" t="str">
        <f>IFERROR(VLOOKUP(B1237,XYZ!A1236:O2880,15,FALSE),"Z")</f>
        <v>Z</v>
      </c>
      <c r="E1237" t="str">
        <f>_xlfn.CONCAT(Таблица2[[#This Row],[ABC]],Таблица2[[#This Row],[XYZ]])</f>
        <v>CZ</v>
      </c>
    </row>
    <row r="1238" spans="1:5" x14ac:dyDescent="0.25">
      <c r="A1238">
        <v>1213</v>
      </c>
      <c r="B1238" t="str">
        <f>ABC!B1243</f>
        <v>LOVE BUILDING BLOCK WORD</v>
      </c>
      <c r="C1238" t="str">
        <f>ABC!F1243</f>
        <v>C</v>
      </c>
      <c r="D1238" t="str">
        <f>IFERROR(VLOOKUP(B1238,XYZ!A1237:O2881,15,FALSE),"Z")</f>
        <v>Z</v>
      </c>
      <c r="E1238" t="str">
        <f>_xlfn.CONCAT(Таблица2[[#This Row],[ABC]],Таблица2[[#This Row],[XYZ]])</f>
        <v>CZ</v>
      </c>
    </row>
    <row r="1239" spans="1:5" x14ac:dyDescent="0.25">
      <c r="A1239">
        <v>1214</v>
      </c>
      <c r="B1239" t="str">
        <f>ABC!B1244</f>
        <v xml:space="preserve">PACK OF 12 PAISLEY PARK TISSUES </v>
      </c>
      <c r="C1239" t="str">
        <f>ABC!F1244</f>
        <v>C</v>
      </c>
      <c r="D1239" t="str">
        <f>IFERROR(VLOOKUP(B1239,XYZ!A1238:O2882,15,FALSE),"Z")</f>
        <v>Z</v>
      </c>
      <c r="E1239" t="str">
        <f>_xlfn.CONCAT(Таблица2[[#This Row],[ABC]],Таблица2[[#This Row],[XYZ]])</f>
        <v>CZ</v>
      </c>
    </row>
    <row r="1240" spans="1:5" x14ac:dyDescent="0.25">
      <c r="A1240">
        <v>1215</v>
      </c>
      <c r="B1240" t="str">
        <f>ABC!B1245</f>
        <v>RED POLKADOT COFFEE  MUG</v>
      </c>
      <c r="C1240" t="str">
        <f>ABC!F1245</f>
        <v>C</v>
      </c>
      <c r="D1240" t="str">
        <f>IFERROR(VLOOKUP(B1240,XYZ!A1239:O2883,15,FALSE),"Z")</f>
        <v>Z</v>
      </c>
      <c r="E1240" t="str">
        <f>_xlfn.CONCAT(Таблица2[[#This Row],[ABC]],Таблица2[[#This Row],[XYZ]])</f>
        <v>CZ</v>
      </c>
    </row>
    <row r="1241" spans="1:5" x14ac:dyDescent="0.25">
      <c r="A1241">
        <v>1216</v>
      </c>
      <c r="B1241" t="str">
        <f>ABC!B1246</f>
        <v>JAZZ HEARTS PURSE NOTEBOOK</v>
      </c>
      <c r="C1241" t="str">
        <f>ABC!F1246</f>
        <v>C</v>
      </c>
      <c r="D1241" t="str">
        <f>IFERROR(VLOOKUP(B1241,XYZ!A1240:O2884,15,FALSE),"Z")</f>
        <v>Z</v>
      </c>
      <c r="E1241" t="str">
        <f>_xlfn.CONCAT(Таблица2[[#This Row],[ABC]],Таблица2[[#This Row],[XYZ]])</f>
        <v>CZ</v>
      </c>
    </row>
    <row r="1242" spans="1:5" x14ac:dyDescent="0.25">
      <c r="A1242">
        <v>1217</v>
      </c>
      <c r="B1242" t="str">
        <f>ABC!B1247</f>
        <v>HANGING HEART WITH BELL</v>
      </c>
      <c r="C1242" t="str">
        <f>ABC!F1247</f>
        <v>C</v>
      </c>
      <c r="D1242" t="str">
        <f>IFERROR(VLOOKUP(B1242,XYZ!A1241:O2885,15,FALSE),"Z")</f>
        <v>Z</v>
      </c>
      <c r="E1242" t="str">
        <f>_xlfn.CONCAT(Таблица2[[#This Row],[ABC]],Таблица2[[#This Row],[XYZ]])</f>
        <v>CZ</v>
      </c>
    </row>
    <row r="1243" spans="1:5" x14ac:dyDescent="0.25">
      <c r="A1243">
        <v>1218</v>
      </c>
      <c r="B1243" t="str">
        <f>ABC!B1248</f>
        <v xml:space="preserve">BLUE POLKADOT EGG CUP </v>
      </c>
      <c r="C1243" t="str">
        <f>ABC!F1248</f>
        <v>C</v>
      </c>
      <c r="D1243" t="str">
        <f>IFERROR(VLOOKUP(B1243,XYZ!A1242:O2886,15,FALSE),"Z")</f>
        <v>Z</v>
      </c>
      <c r="E1243" t="str">
        <f>_xlfn.CONCAT(Таблица2[[#This Row],[ABC]],Таблица2[[#This Row],[XYZ]])</f>
        <v>CZ</v>
      </c>
    </row>
    <row r="1244" spans="1:5" x14ac:dyDescent="0.25">
      <c r="A1244">
        <v>1219</v>
      </c>
      <c r="B1244" t="str">
        <f>ABC!B1249</f>
        <v>MINT GREEN ROSE TOWEL</v>
      </c>
      <c r="C1244" t="str">
        <f>ABC!F1249</f>
        <v>C</v>
      </c>
      <c r="D1244" t="str">
        <f>IFERROR(VLOOKUP(B1244,XYZ!A1243:O2887,15,FALSE),"Z")</f>
        <v>Z</v>
      </c>
      <c r="E1244" t="str">
        <f>_xlfn.CONCAT(Таблица2[[#This Row],[ABC]],Таблица2[[#This Row],[XYZ]])</f>
        <v>CZ</v>
      </c>
    </row>
    <row r="1245" spans="1:5" x14ac:dyDescent="0.25">
      <c r="A1245">
        <v>1220</v>
      </c>
      <c r="B1245" t="str">
        <f>ABC!B1250</f>
        <v xml:space="preserve">STAR DECORATION PAINTED ZINC </v>
      </c>
      <c r="C1245" t="str">
        <f>ABC!F1250</f>
        <v>C</v>
      </c>
      <c r="D1245" t="str">
        <f>IFERROR(VLOOKUP(B1245,XYZ!A1244:O2888,15,FALSE),"Z")</f>
        <v>Z</v>
      </c>
      <c r="E1245" t="str">
        <f>_xlfn.CONCAT(Таблица2[[#This Row],[ABC]],Таблица2[[#This Row],[XYZ]])</f>
        <v>CZ</v>
      </c>
    </row>
    <row r="1246" spans="1:5" x14ac:dyDescent="0.25">
      <c r="A1246">
        <v>1221</v>
      </c>
      <c r="B1246" t="str">
        <f>ABC!B1251</f>
        <v xml:space="preserve">DOVE DECORATION PAINTED ZINC </v>
      </c>
      <c r="C1246" t="str">
        <f>ABC!F1251</f>
        <v>C</v>
      </c>
      <c r="D1246" t="str">
        <f>IFERROR(VLOOKUP(B1246,XYZ!A1245:O2889,15,FALSE),"Z")</f>
        <v>Z</v>
      </c>
      <c r="E1246" t="str">
        <f>_xlfn.CONCAT(Таблица2[[#This Row],[ABC]],Таблица2[[#This Row],[XYZ]])</f>
        <v>CZ</v>
      </c>
    </row>
    <row r="1247" spans="1:5" x14ac:dyDescent="0.25">
      <c r="A1247">
        <v>1222</v>
      </c>
      <c r="B1247" t="str">
        <f>ABC!B1252</f>
        <v xml:space="preserve">CHRISTMAS TREE PAINTED ZINC </v>
      </c>
      <c r="C1247" t="str">
        <f>ABC!F1252</f>
        <v>C</v>
      </c>
      <c r="D1247" t="str">
        <f>IFERROR(VLOOKUP(B1247,XYZ!A1246:O2890,15,FALSE),"Z")</f>
        <v>Z</v>
      </c>
      <c r="E1247" t="str">
        <f>_xlfn.CONCAT(Таблица2[[#This Row],[ABC]],Таблица2[[#This Row],[XYZ]])</f>
        <v>CZ</v>
      </c>
    </row>
    <row r="1248" spans="1:5" x14ac:dyDescent="0.25">
      <c r="A1248">
        <v>1223</v>
      </c>
      <c r="B1248" t="str">
        <f>ABC!B1253</f>
        <v>NURSE'S BAG SOFT TOY</v>
      </c>
      <c r="C1248" t="str">
        <f>ABC!F1253</f>
        <v>C</v>
      </c>
      <c r="D1248" t="str">
        <f>IFERROR(VLOOKUP(B1248,XYZ!A1247:O2891,15,FALSE),"Z")</f>
        <v>Z</v>
      </c>
      <c r="E1248" t="str">
        <f>_xlfn.CONCAT(Таблица2[[#This Row],[ABC]],Таблица2[[#This Row],[XYZ]])</f>
        <v>CZ</v>
      </c>
    </row>
    <row r="1249" spans="1:5" x14ac:dyDescent="0.25">
      <c r="A1249">
        <v>1224</v>
      </c>
      <c r="B1249" t="str">
        <f>ABC!B1254</f>
        <v>VINTAGE UNION JACK DOORSTOP</v>
      </c>
      <c r="C1249" t="str">
        <f>ABC!F1254</f>
        <v>C</v>
      </c>
      <c r="D1249" t="str">
        <f>IFERROR(VLOOKUP(B1249,XYZ!A1248:O2892,15,FALSE),"Z")</f>
        <v>Z</v>
      </c>
      <c r="E1249" t="str">
        <f>_xlfn.CONCAT(Таблица2[[#This Row],[ABC]],Таблица2[[#This Row],[XYZ]])</f>
        <v>CZ</v>
      </c>
    </row>
    <row r="1250" spans="1:5" x14ac:dyDescent="0.25">
      <c r="A1250">
        <v>1225</v>
      </c>
      <c r="B1250" t="str">
        <f>ABC!B1255</f>
        <v>WOODEN REGATTA BUNTING</v>
      </c>
      <c r="C1250" t="str">
        <f>ABC!F1255</f>
        <v>C</v>
      </c>
      <c r="D1250" t="str">
        <f>IFERROR(VLOOKUP(B1250,XYZ!A1249:O2893,15,FALSE),"Z")</f>
        <v>Z</v>
      </c>
      <c r="E1250" t="str">
        <f>_xlfn.CONCAT(Таблица2[[#This Row],[ABC]],Таблица2[[#This Row],[XYZ]])</f>
        <v>CZ</v>
      </c>
    </row>
    <row r="1251" spans="1:5" x14ac:dyDescent="0.25">
      <c r="A1251">
        <v>1226</v>
      </c>
      <c r="B1251" t="str">
        <f>ABC!B1256</f>
        <v>RUBY GLASS CLUSTER BRACELET</v>
      </c>
      <c r="C1251" t="str">
        <f>ABC!F1256</f>
        <v>C</v>
      </c>
      <c r="D1251" t="str">
        <f>IFERROR(VLOOKUP(B1251,XYZ!A1250:O2894,15,FALSE),"Z")</f>
        <v>Z</v>
      </c>
      <c r="E1251" t="str">
        <f>_xlfn.CONCAT(Таблица2[[#This Row],[ABC]],Таблица2[[#This Row],[XYZ]])</f>
        <v>CZ</v>
      </c>
    </row>
    <row r="1252" spans="1:5" x14ac:dyDescent="0.25">
      <c r="A1252">
        <v>1227</v>
      </c>
      <c r="B1252" t="str">
        <f>ABC!B1257</f>
        <v>BATH BUILDING BLOCK WORD</v>
      </c>
      <c r="C1252" t="str">
        <f>ABC!F1257</f>
        <v>C</v>
      </c>
      <c r="D1252" t="str">
        <f>IFERROR(VLOOKUP(B1252,XYZ!A1251:O2895,15,FALSE),"Z")</f>
        <v>Z</v>
      </c>
      <c r="E1252" t="str">
        <f>_xlfn.CONCAT(Таблица2[[#This Row],[ABC]],Таблица2[[#This Row],[XYZ]])</f>
        <v>CZ</v>
      </c>
    </row>
    <row r="1253" spans="1:5" x14ac:dyDescent="0.25">
      <c r="A1253">
        <v>1228</v>
      </c>
      <c r="B1253" t="str">
        <f>ABC!B1258</f>
        <v>BAKING MOULD HEART WHITE CHOCOLATE</v>
      </c>
      <c r="C1253" t="str">
        <f>ABC!F1258</f>
        <v>C</v>
      </c>
      <c r="D1253" t="str">
        <f>IFERROR(VLOOKUP(B1253,XYZ!A1252:O2896,15,FALSE),"Z")</f>
        <v>Z</v>
      </c>
      <c r="E1253" t="str">
        <f>_xlfn.CONCAT(Таблица2[[#This Row],[ABC]],Таблица2[[#This Row],[XYZ]])</f>
        <v>CZ</v>
      </c>
    </row>
    <row r="1254" spans="1:5" x14ac:dyDescent="0.25">
      <c r="A1254">
        <v>1229</v>
      </c>
      <c r="B1254" t="str">
        <f>ABC!B1259</f>
        <v>VINTAGE NOTEBOOK PARIS DAYS</v>
      </c>
      <c r="C1254" t="str">
        <f>ABC!F1259</f>
        <v>C</v>
      </c>
      <c r="D1254" t="str">
        <f>IFERROR(VLOOKUP(B1254,XYZ!A1253:O2897,15,FALSE),"Z")</f>
        <v>Z</v>
      </c>
      <c r="E1254" t="str">
        <f>_xlfn.CONCAT(Таблица2[[#This Row],[ABC]],Таблица2[[#This Row],[XYZ]])</f>
        <v>CZ</v>
      </c>
    </row>
    <row r="1255" spans="1:5" x14ac:dyDescent="0.25">
      <c r="A1255">
        <v>1230</v>
      </c>
      <c r="B1255" t="str">
        <f>ABC!B1260</f>
        <v>WHITE BROCANTE SOAP DISH</v>
      </c>
      <c r="C1255" t="str">
        <f>ABC!F1260</f>
        <v>C</v>
      </c>
      <c r="D1255" t="str">
        <f>IFERROR(VLOOKUP(B1255,XYZ!A1254:O2898,15,FALSE),"Z")</f>
        <v>Z</v>
      </c>
      <c r="E1255" t="str">
        <f>_xlfn.CONCAT(Таблица2[[#This Row],[ABC]],Таблица2[[#This Row],[XYZ]])</f>
        <v>CZ</v>
      </c>
    </row>
    <row r="1256" spans="1:5" x14ac:dyDescent="0.25">
      <c r="A1256">
        <v>1231</v>
      </c>
      <c r="B1256" t="str">
        <f>ABC!B1261</f>
        <v>STRING OF STARS CARD HOLDER</v>
      </c>
      <c r="C1256" t="str">
        <f>ABC!F1261</f>
        <v>C</v>
      </c>
      <c r="D1256" t="str">
        <f>IFERROR(VLOOKUP(B1256,XYZ!A1255:O2899,15,FALSE),"Z")</f>
        <v>Z</v>
      </c>
      <c r="E1256" t="str">
        <f>_xlfn.CONCAT(Таблица2[[#This Row],[ABC]],Таблица2[[#This Row],[XYZ]])</f>
        <v>CZ</v>
      </c>
    </row>
    <row r="1257" spans="1:5" x14ac:dyDescent="0.25">
      <c r="A1257">
        <v>1232</v>
      </c>
      <c r="B1257" t="str">
        <f>ABC!B1262</f>
        <v>SET OF 6 T-LIGHTS TOADSTOOLS</v>
      </c>
      <c r="C1257" t="str">
        <f>ABC!F1262</f>
        <v>C</v>
      </c>
      <c r="D1257" t="str">
        <f>IFERROR(VLOOKUP(B1257,XYZ!A1256:O2900,15,FALSE),"Z")</f>
        <v>Z</v>
      </c>
      <c r="E1257" t="str">
        <f>_xlfn.CONCAT(Таблица2[[#This Row],[ABC]],Таблица2[[#This Row],[XYZ]])</f>
        <v>CZ</v>
      </c>
    </row>
    <row r="1258" spans="1:5" x14ac:dyDescent="0.25">
      <c r="A1258">
        <v>1233</v>
      </c>
      <c r="B1258" t="str">
        <f>ABC!B1263</f>
        <v>SET OF SKULL WALL STICKERS</v>
      </c>
      <c r="C1258" t="str">
        <f>ABC!F1263</f>
        <v>C</v>
      </c>
      <c r="D1258" t="str">
        <f>IFERROR(VLOOKUP(B1258,XYZ!A1257:O2901,15,FALSE),"Z")</f>
        <v>Z</v>
      </c>
      <c r="E1258" t="str">
        <f>_xlfn.CONCAT(Таблица2[[#This Row],[ABC]],Таблица2[[#This Row],[XYZ]])</f>
        <v>CZ</v>
      </c>
    </row>
    <row r="1259" spans="1:5" x14ac:dyDescent="0.25">
      <c r="A1259">
        <v>1234</v>
      </c>
      <c r="B1259" t="str">
        <f>ABC!B1264</f>
        <v>PAPER BUNTING VINTAGE PARTY</v>
      </c>
      <c r="C1259" t="str">
        <f>ABC!F1264</f>
        <v>C</v>
      </c>
      <c r="D1259" t="str">
        <f>IFERROR(VLOOKUP(B1259,XYZ!A1258:O2902,15,FALSE),"Z")</f>
        <v>Z</v>
      </c>
      <c r="E1259" t="str">
        <f>_xlfn.CONCAT(Таблица2[[#This Row],[ABC]],Таблица2[[#This Row],[XYZ]])</f>
        <v>CZ</v>
      </c>
    </row>
    <row r="1260" spans="1:5" x14ac:dyDescent="0.25">
      <c r="A1260">
        <v>1235</v>
      </c>
      <c r="B1260" t="str">
        <f>ABC!B1265</f>
        <v xml:space="preserve">NATURAL SLATE HEART CHALKBOARD </v>
      </c>
      <c r="C1260" t="str">
        <f>ABC!F1265</f>
        <v>C</v>
      </c>
      <c r="D1260" t="str">
        <f>IFERROR(VLOOKUP(B1260,XYZ!A1259:O2903,15,FALSE),"Z")</f>
        <v>Z</v>
      </c>
      <c r="E1260" t="str">
        <f>_xlfn.CONCAT(Таблица2[[#This Row],[ABC]],Таблица2[[#This Row],[XYZ]])</f>
        <v>CZ</v>
      </c>
    </row>
    <row r="1261" spans="1:5" x14ac:dyDescent="0.25">
      <c r="A1261">
        <v>1236</v>
      </c>
      <c r="B1261" t="str">
        <f>ABC!B1266</f>
        <v>PAPER BUNTING VINTAGE PAISLEY</v>
      </c>
      <c r="C1261" t="str">
        <f>ABC!F1266</f>
        <v>C</v>
      </c>
      <c r="D1261" t="str">
        <f>IFERROR(VLOOKUP(B1261,XYZ!A1260:O2904,15,FALSE),"Z")</f>
        <v>Z</v>
      </c>
      <c r="E1261" t="str">
        <f>_xlfn.CONCAT(Таблица2[[#This Row],[ABC]],Таблица2[[#This Row],[XYZ]])</f>
        <v>CZ</v>
      </c>
    </row>
    <row r="1262" spans="1:5" x14ac:dyDescent="0.25">
      <c r="A1262">
        <v>1237</v>
      </c>
      <c r="B1262" t="str">
        <f>ABC!B1267</f>
        <v>PINK ENAMEL FLOWER HAIR TIE</v>
      </c>
      <c r="C1262" t="str">
        <f>ABC!F1267</f>
        <v>C</v>
      </c>
      <c r="D1262" t="str">
        <f>IFERROR(VLOOKUP(B1262,XYZ!A1261:O2905,15,FALSE),"Z")</f>
        <v>Z</v>
      </c>
      <c r="E1262" t="str">
        <f>_xlfn.CONCAT(Таблица2[[#This Row],[ABC]],Таблица2[[#This Row],[XYZ]])</f>
        <v>CZ</v>
      </c>
    </row>
    <row r="1263" spans="1:5" x14ac:dyDescent="0.25">
      <c r="A1263">
        <v>1238</v>
      </c>
      <c r="B1263" t="str">
        <f>ABC!B1268</f>
        <v xml:space="preserve">PAPER CHAIN KIT SKULLS </v>
      </c>
      <c r="C1263" t="str">
        <f>ABC!F1268</f>
        <v>C</v>
      </c>
      <c r="D1263" t="str">
        <f>IFERROR(VLOOKUP(B1263,XYZ!A1262:O2906,15,FALSE),"Z")</f>
        <v>Z</v>
      </c>
      <c r="E1263" t="str">
        <f>_xlfn.CONCAT(Таблица2[[#This Row],[ABC]],Таблица2[[#This Row],[XYZ]])</f>
        <v>CZ</v>
      </c>
    </row>
    <row r="1264" spans="1:5" x14ac:dyDescent="0.25">
      <c r="A1264">
        <v>1239</v>
      </c>
      <c r="B1264" t="str">
        <f>ABC!B1269</f>
        <v>PINK/PURPLE RETRO RADIO</v>
      </c>
      <c r="C1264" t="str">
        <f>ABC!F1269</f>
        <v>C</v>
      </c>
      <c r="D1264" t="str">
        <f>IFERROR(VLOOKUP(B1264,XYZ!A1263:O2907,15,FALSE),"Z")</f>
        <v>Z</v>
      </c>
      <c r="E1264" t="str">
        <f>_xlfn.CONCAT(Таблица2[[#This Row],[ABC]],Таблица2[[#This Row],[XYZ]])</f>
        <v>CZ</v>
      </c>
    </row>
    <row r="1265" spans="1:5" x14ac:dyDescent="0.25">
      <c r="A1265">
        <v>1240</v>
      </c>
      <c r="B1265" t="str">
        <f>ABC!B1270</f>
        <v>GLASS JAR PEACOCK BATH SALTS</v>
      </c>
      <c r="C1265" t="str">
        <f>ABC!F1270</f>
        <v>C</v>
      </c>
      <c r="D1265" t="str">
        <f>IFERROR(VLOOKUP(B1265,XYZ!A1264:O2908,15,FALSE),"Z")</f>
        <v>Z</v>
      </c>
      <c r="E1265" t="str">
        <f>_xlfn.CONCAT(Таблица2[[#This Row],[ABC]],Таблица2[[#This Row],[XYZ]])</f>
        <v>CZ</v>
      </c>
    </row>
    <row r="1266" spans="1:5" x14ac:dyDescent="0.25">
      <c r="A1266">
        <v>1241</v>
      </c>
      <c r="B1266" t="str">
        <f>ABC!B1271</f>
        <v xml:space="preserve">MEDIUM MEDINA STAMPED METAL BOWL </v>
      </c>
      <c r="C1266" t="str">
        <f>ABC!F1271</f>
        <v>C</v>
      </c>
      <c r="D1266" t="str">
        <f>IFERROR(VLOOKUP(B1266,XYZ!A1265:O2909,15,FALSE),"Z")</f>
        <v>Z</v>
      </c>
      <c r="E1266" t="str">
        <f>_xlfn.CONCAT(Таблица2[[#This Row],[ABC]],Таблица2[[#This Row],[XYZ]])</f>
        <v>CZ</v>
      </c>
    </row>
    <row r="1267" spans="1:5" x14ac:dyDescent="0.25">
      <c r="A1267">
        <v>1242</v>
      </c>
      <c r="B1267" t="str">
        <f>ABC!B1272</f>
        <v>LARGE WHITE HEART OF WICKER</v>
      </c>
      <c r="C1267" t="str">
        <f>ABC!F1272</f>
        <v>C</v>
      </c>
      <c r="D1267" t="str">
        <f>IFERROR(VLOOKUP(B1267,XYZ!A1266:O2910,15,FALSE),"Z")</f>
        <v>Z</v>
      </c>
      <c r="E1267" t="str">
        <f>_xlfn.CONCAT(Таблица2[[#This Row],[ABC]],Таблица2[[#This Row],[XYZ]])</f>
        <v>CZ</v>
      </c>
    </row>
    <row r="1268" spans="1:5" x14ac:dyDescent="0.25">
      <c r="A1268">
        <v>1243</v>
      </c>
      <c r="B1268" t="str">
        <f>ABC!B1273</f>
        <v>GLASS JAR DIGESTIVE BISCUITS</v>
      </c>
      <c r="C1268" t="str">
        <f>ABC!F1273</f>
        <v>C</v>
      </c>
      <c r="D1268" t="str">
        <f>IFERROR(VLOOKUP(B1268,XYZ!A1267:O2911,15,FALSE),"Z")</f>
        <v>Z</v>
      </c>
      <c r="E1268" t="str">
        <f>_xlfn.CONCAT(Таблица2[[#This Row],[ABC]],Таблица2[[#This Row],[XYZ]])</f>
        <v>CZ</v>
      </c>
    </row>
    <row r="1269" spans="1:5" x14ac:dyDescent="0.25">
      <c r="A1269">
        <v>1244</v>
      </c>
      <c r="B1269" t="str">
        <f>ABC!B1274</f>
        <v>GLASS JAR ENGLISH CONFECTIONERY</v>
      </c>
      <c r="C1269" t="str">
        <f>ABC!F1274</f>
        <v>C</v>
      </c>
      <c r="D1269" t="str">
        <f>IFERROR(VLOOKUP(B1269,XYZ!A1268:O2912,15,FALSE),"Z")</f>
        <v>Z</v>
      </c>
      <c r="E1269" t="str">
        <f>_xlfn.CONCAT(Таблица2[[#This Row],[ABC]],Таблица2[[#This Row],[XYZ]])</f>
        <v>CZ</v>
      </c>
    </row>
    <row r="1270" spans="1:5" x14ac:dyDescent="0.25">
      <c r="A1270">
        <v>1245</v>
      </c>
      <c r="B1270" t="str">
        <f>ABC!B1275</f>
        <v xml:space="preserve">GLASS JAR MARMALADE </v>
      </c>
      <c r="C1270" t="str">
        <f>ABC!F1275</f>
        <v>C</v>
      </c>
      <c r="D1270" t="str">
        <f>IFERROR(VLOOKUP(B1270,XYZ!A1269:O2913,15,FALSE),"Z")</f>
        <v>Z</v>
      </c>
      <c r="E1270" t="str">
        <f>_xlfn.CONCAT(Таблица2[[#This Row],[ABC]],Таблица2[[#This Row],[XYZ]])</f>
        <v>CZ</v>
      </c>
    </row>
    <row r="1271" spans="1:5" x14ac:dyDescent="0.25">
      <c r="A1271">
        <v>1246</v>
      </c>
      <c r="B1271" t="str">
        <f>ABC!B1276</f>
        <v>COSY SLIPPER SHOES LARGE GREEN</v>
      </c>
      <c r="C1271" t="str">
        <f>ABC!F1276</f>
        <v>C</v>
      </c>
      <c r="D1271" t="str">
        <f>IFERROR(VLOOKUP(B1271,XYZ!A1270:O2914,15,FALSE),"Z")</f>
        <v>Z</v>
      </c>
      <c r="E1271" t="str">
        <f>_xlfn.CONCAT(Таблица2[[#This Row],[ABC]],Таблица2[[#This Row],[XYZ]])</f>
        <v>CZ</v>
      </c>
    </row>
    <row r="1272" spans="1:5" x14ac:dyDescent="0.25">
      <c r="A1272">
        <v>1247</v>
      </c>
      <c r="B1272" t="str">
        <f>ABC!B1277</f>
        <v>FLYING PIG WATERING CAN</v>
      </c>
      <c r="C1272" t="str">
        <f>ABC!F1277</f>
        <v>C</v>
      </c>
      <c r="D1272" t="str">
        <f>IFERROR(VLOOKUP(B1272,XYZ!A1271:O2915,15,FALSE),"Z")</f>
        <v>Z</v>
      </c>
      <c r="E1272" t="str">
        <f>_xlfn.CONCAT(Таблица2[[#This Row],[ABC]],Таблица2[[#This Row],[XYZ]])</f>
        <v>CZ</v>
      </c>
    </row>
    <row r="1273" spans="1:5" x14ac:dyDescent="0.25">
      <c r="A1273">
        <v>1248</v>
      </c>
      <c r="B1273" t="str">
        <f>ABC!B1278</f>
        <v>CHARLIE + LOLA RED HOT WATER BOTTLE</v>
      </c>
      <c r="C1273" t="str">
        <f>ABC!F1278</f>
        <v>C</v>
      </c>
      <c r="D1273" t="str">
        <f>IFERROR(VLOOKUP(B1273,XYZ!A1272:O2916,15,FALSE),"Z")</f>
        <v>Z</v>
      </c>
      <c r="E1273" t="str">
        <f>_xlfn.CONCAT(Таблица2[[#This Row],[ABC]],Таблица2[[#This Row],[XYZ]])</f>
        <v>CZ</v>
      </c>
    </row>
    <row r="1274" spans="1:5" x14ac:dyDescent="0.25">
      <c r="A1274">
        <v>1249</v>
      </c>
      <c r="B1274" t="str">
        <f>ABC!B1279</f>
        <v>CALENDAR FAMILY FAVOURITES</v>
      </c>
      <c r="C1274" t="str">
        <f>ABC!F1279</f>
        <v>C</v>
      </c>
      <c r="D1274" t="str">
        <f>IFERROR(VLOOKUP(B1274,XYZ!A1273:O2917,15,FALSE),"Z")</f>
        <v>Z</v>
      </c>
      <c r="E1274" t="str">
        <f>_xlfn.CONCAT(Таблица2[[#This Row],[ABC]],Таблица2[[#This Row],[XYZ]])</f>
        <v>CZ</v>
      </c>
    </row>
    <row r="1275" spans="1:5" x14ac:dyDescent="0.25">
      <c r="A1275">
        <v>1250</v>
      </c>
      <c r="B1275" t="str">
        <f>ABC!B1280</f>
        <v>BLUE  VOILE LAMPSHADE</v>
      </c>
      <c r="C1275" t="str">
        <f>ABC!F1280</f>
        <v>C</v>
      </c>
      <c r="D1275" t="str">
        <f>IFERROR(VLOOKUP(B1275,XYZ!A1274:O2918,15,FALSE),"Z")</f>
        <v>Z</v>
      </c>
      <c r="E1275" t="str">
        <f>_xlfn.CONCAT(Таблица2[[#This Row],[ABC]],Таблица2[[#This Row],[XYZ]])</f>
        <v>CZ</v>
      </c>
    </row>
    <row r="1276" spans="1:5" x14ac:dyDescent="0.25">
      <c r="A1276">
        <v>1251</v>
      </c>
      <c r="B1276" t="str">
        <f>ABC!B1281</f>
        <v>PARTY TIME PENCIL ERASERS</v>
      </c>
      <c r="C1276" t="str">
        <f>ABC!F1281</f>
        <v>C</v>
      </c>
      <c r="D1276" t="str">
        <f>IFERROR(VLOOKUP(B1276,XYZ!A1275:O2919,15,FALSE),"Z")</f>
        <v>Z</v>
      </c>
      <c r="E1276" t="str">
        <f>_xlfn.CONCAT(Таблица2[[#This Row],[ABC]],Таблица2[[#This Row],[XYZ]])</f>
        <v>CZ</v>
      </c>
    </row>
    <row r="1277" spans="1:5" x14ac:dyDescent="0.25">
      <c r="A1277">
        <v>1252</v>
      </c>
      <c r="B1277" t="str">
        <f>ABC!B1282</f>
        <v>STRAWBERRY SHOPPER BAG</v>
      </c>
      <c r="C1277" t="str">
        <f>ABC!F1282</f>
        <v>C</v>
      </c>
      <c r="D1277" t="str">
        <f>IFERROR(VLOOKUP(B1277,XYZ!A1276:O2920,15,FALSE),"Z")</f>
        <v>Z</v>
      </c>
      <c r="E1277" t="str">
        <f>_xlfn.CONCAT(Таблица2[[#This Row],[ABC]],Таблица2[[#This Row],[XYZ]])</f>
        <v>CZ</v>
      </c>
    </row>
    <row r="1278" spans="1:5" x14ac:dyDescent="0.25">
      <c r="A1278">
        <v>1253</v>
      </c>
      <c r="B1278" t="str">
        <f>ABC!B1283</f>
        <v>RETRO LEAVES MAGNETIC NOTEPAD</v>
      </c>
      <c r="C1278" t="str">
        <f>ABC!F1283</f>
        <v>C</v>
      </c>
      <c r="D1278" t="str">
        <f>IFERROR(VLOOKUP(B1278,XYZ!A1277:O2921,15,FALSE),"Z")</f>
        <v>Z</v>
      </c>
      <c r="E1278" t="str">
        <f>_xlfn.CONCAT(Таблица2[[#This Row],[ABC]],Таблица2[[#This Row],[XYZ]])</f>
        <v>CZ</v>
      </c>
    </row>
    <row r="1279" spans="1:5" x14ac:dyDescent="0.25">
      <c r="A1279">
        <v>1254</v>
      </c>
      <c r="B1279" t="str">
        <f>ABC!B1284</f>
        <v>SET OF 2 CERAMIC CHRISTMAS TREES</v>
      </c>
      <c r="C1279" t="str">
        <f>ABC!F1284</f>
        <v>C</v>
      </c>
      <c r="D1279" t="str">
        <f>IFERROR(VLOOKUP(B1279,XYZ!A1278:O2922,15,FALSE),"Z")</f>
        <v>Z</v>
      </c>
      <c r="E1279" t="str">
        <f>_xlfn.CONCAT(Таблица2[[#This Row],[ABC]],Таблица2[[#This Row],[XYZ]])</f>
        <v>CZ</v>
      </c>
    </row>
    <row r="1280" spans="1:5" x14ac:dyDescent="0.25">
      <c r="A1280">
        <v>1255</v>
      </c>
      <c r="B1280" t="str">
        <f>ABC!B1285</f>
        <v xml:space="preserve">MOODY GIRL DOOR HANGER </v>
      </c>
      <c r="C1280" t="str">
        <f>ABC!F1285</f>
        <v>C</v>
      </c>
      <c r="D1280" t="str">
        <f>IFERROR(VLOOKUP(B1280,XYZ!A1279:O2923,15,FALSE),"Z")</f>
        <v>Z</v>
      </c>
      <c r="E1280" t="str">
        <f>_xlfn.CONCAT(Таблица2[[#This Row],[ABC]],Таблица2[[#This Row],[XYZ]])</f>
        <v>CZ</v>
      </c>
    </row>
    <row r="1281" spans="1:5" x14ac:dyDescent="0.25">
      <c r="A1281">
        <v>1256</v>
      </c>
      <c r="B1281" t="str">
        <f>ABC!B1286</f>
        <v xml:space="preserve">MOODY BOY  DOOR HANGER </v>
      </c>
      <c r="C1281" t="str">
        <f>ABC!F1286</f>
        <v>C</v>
      </c>
      <c r="D1281" t="str">
        <f>IFERROR(VLOOKUP(B1281,XYZ!A1280:O2924,15,FALSE),"Z")</f>
        <v>Z</v>
      </c>
      <c r="E1281" t="str">
        <f>_xlfn.CONCAT(Таблица2[[#This Row],[ABC]],Таблица2[[#This Row],[XYZ]])</f>
        <v>CZ</v>
      </c>
    </row>
    <row r="1282" spans="1:5" x14ac:dyDescent="0.25">
      <c r="A1282">
        <v>1257</v>
      </c>
      <c r="B1282" t="str">
        <f>ABC!B1287</f>
        <v>CERAMIC CHERRY CAKE MONEY BANK</v>
      </c>
      <c r="C1282" t="str">
        <f>ABC!F1287</f>
        <v>C</v>
      </c>
      <c r="D1282" t="str">
        <f>IFERROR(VLOOKUP(B1282,XYZ!A1281:O2925,15,FALSE),"Z")</f>
        <v>Z</v>
      </c>
      <c r="E1282" t="str">
        <f>_xlfn.CONCAT(Таблица2[[#This Row],[ABC]],Таблица2[[#This Row],[XYZ]])</f>
        <v>CZ</v>
      </c>
    </row>
    <row r="1283" spans="1:5" x14ac:dyDescent="0.25">
      <c r="A1283">
        <v>1258</v>
      </c>
      <c r="B1283" t="str">
        <f>ABC!B1288</f>
        <v>CERAMIC HEART FAIRY CAKE MONEY BANK</v>
      </c>
      <c r="C1283" t="str">
        <f>ABC!F1288</f>
        <v>C</v>
      </c>
      <c r="D1283" t="str">
        <f>IFERROR(VLOOKUP(B1283,XYZ!A1282:O2926,15,FALSE),"Z")</f>
        <v>Z</v>
      </c>
      <c r="E1283" t="str">
        <f>_xlfn.CONCAT(Таблица2[[#This Row],[ABC]],Таблица2[[#This Row],[XYZ]])</f>
        <v>CZ</v>
      </c>
    </row>
    <row r="1284" spans="1:5" x14ac:dyDescent="0.25">
      <c r="A1284">
        <v>1259</v>
      </c>
      <c r="B1284" t="str">
        <f>ABC!B1289</f>
        <v>CERAMIC LOVE HEART MONEY BANK</v>
      </c>
      <c r="C1284" t="str">
        <f>ABC!F1289</f>
        <v>C</v>
      </c>
      <c r="D1284" t="str">
        <f>IFERROR(VLOOKUP(B1284,XYZ!A1283:O2927,15,FALSE),"Z")</f>
        <v>Z</v>
      </c>
      <c r="E1284" t="str">
        <f>_xlfn.CONCAT(Таблица2[[#This Row],[ABC]],Таблица2[[#This Row],[XYZ]])</f>
        <v>CZ</v>
      </c>
    </row>
    <row r="1285" spans="1:5" x14ac:dyDescent="0.25">
      <c r="A1285">
        <v>1260</v>
      </c>
      <c r="B1285" t="str">
        <f>ABC!B1290</f>
        <v xml:space="preserve">EMBROIDERED RIBBON REEL RACHEL </v>
      </c>
      <c r="C1285" t="str">
        <f>ABC!F1290</f>
        <v>C</v>
      </c>
      <c r="D1285" t="str">
        <f>IFERROR(VLOOKUP(B1285,XYZ!A1284:O2928,15,FALSE),"Z")</f>
        <v>Z</v>
      </c>
      <c r="E1285" t="str">
        <f>_xlfn.CONCAT(Таблица2[[#This Row],[ABC]],Таблица2[[#This Row],[XYZ]])</f>
        <v>CZ</v>
      </c>
    </row>
    <row r="1286" spans="1:5" x14ac:dyDescent="0.25">
      <c r="A1286">
        <v>1261</v>
      </c>
      <c r="B1286" t="str">
        <f>ABC!B1291</f>
        <v>CARD HOLDER GINGHAM HEART</v>
      </c>
      <c r="C1286" t="str">
        <f>ABC!F1291</f>
        <v>C</v>
      </c>
      <c r="D1286" t="str">
        <f>IFERROR(VLOOKUP(B1286,XYZ!A1285:O2929,15,FALSE),"Z")</f>
        <v>Z</v>
      </c>
      <c r="E1286" t="str">
        <f>_xlfn.CONCAT(Таблица2[[#This Row],[ABC]],Таблица2[[#This Row],[XYZ]])</f>
        <v>CZ</v>
      </c>
    </row>
    <row r="1287" spans="1:5" x14ac:dyDescent="0.25">
      <c r="A1287">
        <v>1262</v>
      </c>
      <c r="B1287" t="str">
        <f>ABC!B1292</f>
        <v xml:space="preserve">PAPER LANTERN 9 POINT SNOW STAR </v>
      </c>
      <c r="C1287" t="str">
        <f>ABC!F1292</f>
        <v>C</v>
      </c>
      <c r="D1287" t="str">
        <f>IFERROR(VLOOKUP(B1287,XYZ!A1286:O2930,15,FALSE),"Z")</f>
        <v>Z</v>
      </c>
      <c r="E1287" t="str">
        <f>_xlfn.CONCAT(Таблица2[[#This Row],[ABC]],Таблица2[[#This Row],[XYZ]])</f>
        <v>CZ</v>
      </c>
    </row>
    <row r="1288" spans="1:5" x14ac:dyDescent="0.25">
      <c r="A1288">
        <v>1263</v>
      </c>
      <c r="B1288" t="str">
        <f>ABC!B1293</f>
        <v>MOTORING TISSUE BOX</v>
      </c>
      <c r="C1288" t="str">
        <f>ABC!F1293</f>
        <v>C</v>
      </c>
      <c r="D1288" t="str">
        <f>IFERROR(VLOOKUP(B1288,XYZ!A1287:O2931,15,FALSE),"Z")</f>
        <v>Z</v>
      </c>
      <c r="E1288" t="str">
        <f>_xlfn.CONCAT(Таблица2[[#This Row],[ABC]],Таблица2[[#This Row],[XYZ]])</f>
        <v>CZ</v>
      </c>
    </row>
    <row r="1289" spans="1:5" x14ac:dyDescent="0.25">
      <c r="A1289">
        <v>1264</v>
      </c>
      <c r="B1289" t="str">
        <f>ABC!B1294</f>
        <v>12 PENCILS TALL TUBE POSY</v>
      </c>
      <c r="C1289" t="str">
        <f>ABC!F1294</f>
        <v>C</v>
      </c>
      <c r="D1289" t="str">
        <f>IFERROR(VLOOKUP(B1289,XYZ!A1288:O2932,15,FALSE),"Z")</f>
        <v>Z</v>
      </c>
      <c r="E1289" t="str">
        <f>_xlfn.CONCAT(Таблица2[[#This Row],[ABC]],Таблица2[[#This Row],[XYZ]])</f>
        <v>CZ</v>
      </c>
    </row>
    <row r="1290" spans="1:5" x14ac:dyDescent="0.25">
      <c r="A1290">
        <v>1265</v>
      </c>
      <c r="B1290" t="str">
        <f>ABC!B1295</f>
        <v>VINTAGE UNION JACK BUNTING</v>
      </c>
      <c r="C1290" t="str">
        <f>ABC!F1295</f>
        <v>C</v>
      </c>
      <c r="D1290" t="str">
        <f>IFERROR(VLOOKUP(B1290,XYZ!A1289:O2933,15,FALSE),"Z")</f>
        <v>Z</v>
      </c>
      <c r="E1290" t="str">
        <f>_xlfn.CONCAT(Таблица2[[#This Row],[ABC]],Таблица2[[#This Row],[XYZ]])</f>
        <v>CZ</v>
      </c>
    </row>
    <row r="1291" spans="1:5" x14ac:dyDescent="0.25">
      <c r="A1291">
        <v>1266</v>
      </c>
      <c r="B1291" t="str">
        <f>ABC!B1296</f>
        <v>SET/3 OCEAN SCENT CANDLE JEWEL BOX</v>
      </c>
      <c r="C1291" t="str">
        <f>ABC!F1296</f>
        <v>C</v>
      </c>
      <c r="D1291" t="str">
        <f>IFERROR(VLOOKUP(B1291,XYZ!A1290:O2934,15,FALSE),"Z")</f>
        <v>Z</v>
      </c>
      <c r="E1291" t="str">
        <f>_xlfn.CONCAT(Таблица2[[#This Row],[ABC]],Таблица2[[#This Row],[XYZ]])</f>
        <v>CZ</v>
      </c>
    </row>
    <row r="1292" spans="1:5" x14ac:dyDescent="0.25">
      <c r="A1292">
        <v>1267</v>
      </c>
      <c r="B1292" t="str">
        <f>ABC!B1297</f>
        <v>SET/3 VANILLA SCENTED CANDLE IN BOX</v>
      </c>
      <c r="C1292" t="str">
        <f>ABC!F1297</f>
        <v>C</v>
      </c>
      <c r="D1292" t="str">
        <f>IFERROR(VLOOKUP(B1292,XYZ!A1291:O2935,15,FALSE),"Z")</f>
        <v>Z</v>
      </c>
      <c r="E1292" t="str">
        <f>_xlfn.CONCAT(Таблица2[[#This Row],[ABC]],Таблица2[[#This Row],[XYZ]])</f>
        <v>CZ</v>
      </c>
    </row>
    <row r="1293" spans="1:5" x14ac:dyDescent="0.25">
      <c r="A1293">
        <v>1268</v>
      </c>
      <c r="B1293" t="str">
        <f>ABC!B1298</f>
        <v>SET/3 ROSE CANDLE IN JEWELLED BOX</v>
      </c>
      <c r="C1293" t="str">
        <f>ABC!F1298</f>
        <v>C</v>
      </c>
      <c r="D1293" t="str">
        <f>IFERROR(VLOOKUP(B1293,XYZ!A1292:O2936,15,FALSE),"Z")</f>
        <v>Z</v>
      </c>
      <c r="E1293" t="str">
        <f>_xlfn.CONCAT(Таблица2[[#This Row],[ABC]],Таблица2[[#This Row],[XYZ]])</f>
        <v>CZ</v>
      </c>
    </row>
    <row r="1294" spans="1:5" x14ac:dyDescent="0.25">
      <c r="A1294">
        <v>1269</v>
      </c>
      <c r="B1294" t="str">
        <f>ABC!B1299</f>
        <v>FRYING PAN UNION FLAG</v>
      </c>
      <c r="C1294" t="str">
        <f>ABC!F1299</f>
        <v>C</v>
      </c>
      <c r="D1294" t="str">
        <f>IFERROR(VLOOKUP(B1294,XYZ!A1293:O2937,15,FALSE),"Z")</f>
        <v>Z</v>
      </c>
      <c r="E1294" t="str">
        <f>_xlfn.CONCAT(Таблица2[[#This Row],[ABC]],Таблица2[[#This Row],[XYZ]])</f>
        <v>CZ</v>
      </c>
    </row>
    <row r="1295" spans="1:5" x14ac:dyDescent="0.25">
      <c r="A1295">
        <v>1270</v>
      </c>
      <c r="B1295" t="str">
        <f>ABC!B1300</f>
        <v>ENAMEL MEASURING JUG CREAM</v>
      </c>
      <c r="C1295" t="str">
        <f>ABC!F1300</f>
        <v>C</v>
      </c>
      <c r="D1295" t="str">
        <f>IFERROR(VLOOKUP(B1295,XYZ!A1294:O2938,15,FALSE),"Z")</f>
        <v>Z</v>
      </c>
      <c r="E1295" t="str">
        <f>_xlfn.CONCAT(Таблица2[[#This Row],[ABC]],Таблица2[[#This Row],[XYZ]])</f>
        <v>CZ</v>
      </c>
    </row>
    <row r="1296" spans="1:5" x14ac:dyDescent="0.25">
      <c r="A1296">
        <v>1271</v>
      </c>
      <c r="B1296" t="str">
        <f>ABC!B1301</f>
        <v>DOG BOWL VINTAGE CREAM</v>
      </c>
      <c r="C1296" t="str">
        <f>ABC!F1301</f>
        <v>C</v>
      </c>
      <c r="D1296" t="str">
        <f>IFERROR(VLOOKUP(B1296,XYZ!A1295:O2939,15,FALSE),"Z")</f>
        <v>Z</v>
      </c>
      <c r="E1296" t="str">
        <f>_xlfn.CONCAT(Таблица2[[#This Row],[ABC]],Таблица2[[#This Row],[XYZ]])</f>
        <v>CZ</v>
      </c>
    </row>
    <row r="1297" spans="1:5" x14ac:dyDescent="0.25">
      <c r="A1297">
        <v>1272</v>
      </c>
      <c r="B1297" t="str">
        <f>ABC!B1302</f>
        <v>AIRLINE BAG VINTAGE JET SET WHITE</v>
      </c>
      <c r="C1297" t="str">
        <f>ABC!F1302</f>
        <v>C</v>
      </c>
      <c r="D1297" t="str">
        <f>IFERROR(VLOOKUP(B1297,XYZ!A1296:O2940,15,FALSE),"Z")</f>
        <v>Z</v>
      </c>
      <c r="E1297" t="str">
        <f>_xlfn.CONCAT(Таблица2[[#This Row],[ABC]],Таблица2[[#This Row],[XYZ]])</f>
        <v>CZ</v>
      </c>
    </row>
    <row r="1298" spans="1:5" x14ac:dyDescent="0.25">
      <c r="A1298">
        <v>1273</v>
      </c>
      <c r="B1298" t="str">
        <f>ABC!B1303</f>
        <v>BREAD BIN DINER STYLE PINK</v>
      </c>
      <c r="C1298" t="str">
        <f>ABC!F1303</f>
        <v>C</v>
      </c>
      <c r="D1298" t="str">
        <f>IFERROR(VLOOKUP(B1298,XYZ!A1297:O2941,15,FALSE),"Z")</f>
        <v>Z</v>
      </c>
      <c r="E1298" t="str">
        <f>_xlfn.CONCAT(Таблица2[[#This Row],[ABC]],Таблица2[[#This Row],[XYZ]])</f>
        <v>CZ</v>
      </c>
    </row>
    <row r="1299" spans="1:5" x14ac:dyDescent="0.25">
      <c r="A1299">
        <v>1274</v>
      </c>
      <c r="B1299" t="str">
        <f>ABC!B1304</f>
        <v>SET/6 COLLAGE PAPER CUPS</v>
      </c>
      <c r="C1299" t="str">
        <f>ABC!F1304</f>
        <v>C</v>
      </c>
      <c r="D1299" t="str">
        <f>IFERROR(VLOOKUP(B1299,XYZ!A1298:O2942,15,FALSE),"Z")</f>
        <v>Z</v>
      </c>
      <c r="E1299" t="str">
        <f>_xlfn.CONCAT(Таблица2[[#This Row],[ABC]],Таблица2[[#This Row],[XYZ]])</f>
        <v>CZ</v>
      </c>
    </row>
    <row r="1300" spans="1:5" x14ac:dyDescent="0.25">
      <c r="A1300">
        <v>1275</v>
      </c>
      <c r="B1300" t="str">
        <f>ABC!B1305</f>
        <v>SMALL GLASS HEART TRINKET POT</v>
      </c>
      <c r="C1300" t="str">
        <f>ABC!F1305</f>
        <v>C</v>
      </c>
      <c r="D1300" t="str">
        <f>IFERROR(VLOOKUP(B1300,XYZ!A1299:O2943,15,FALSE),"Z")</f>
        <v>Z</v>
      </c>
      <c r="E1300" t="str">
        <f>_xlfn.CONCAT(Таблица2[[#This Row],[ABC]],Таблица2[[#This Row],[XYZ]])</f>
        <v>CZ</v>
      </c>
    </row>
    <row r="1301" spans="1:5" x14ac:dyDescent="0.25">
      <c r="A1301">
        <v>1276</v>
      </c>
      <c r="B1301" t="str">
        <f>ABC!B1306</f>
        <v>GROW YOUR OWN BASIL IN ENAMEL MUG</v>
      </c>
      <c r="C1301" t="str">
        <f>ABC!F1306</f>
        <v>C</v>
      </c>
      <c r="D1301" t="str">
        <f>IFERROR(VLOOKUP(B1301,XYZ!A1300:O2944,15,FALSE),"Z")</f>
        <v>Z</v>
      </c>
      <c r="E1301" t="str">
        <f>_xlfn.CONCAT(Таблица2[[#This Row],[ABC]],Таблица2[[#This Row],[XYZ]])</f>
        <v>CZ</v>
      </c>
    </row>
    <row r="1302" spans="1:5" x14ac:dyDescent="0.25">
      <c r="A1302">
        <v>1277</v>
      </c>
      <c r="B1302" t="str">
        <f>ABC!B1307</f>
        <v>BALLOON WATER BOMB PACK OF 35</v>
      </c>
      <c r="C1302" t="str">
        <f>ABC!F1307</f>
        <v>C</v>
      </c>
      <c r="D1302" t="str">
        <f>IFERROR(VLOOKUP(B1302,XYZ!A1301:O2945,15,FALSE),"Z")</f>
        <v>Z</v>
      </c>
      <c r="E1302" t="str">
        <f>_xlfn.CONCAT(Таблица2[[#This Row],[ABC]],Таблица2[[#This Row],[XYZ]])</f>
        <v>CZ</v>
      </c>
    </row>
    <row r="1303" spans="1:5" x14ac:dyDescent="0.25">
      <c r="A1303">
        <v>1278</v>
      </c>
      <c r="B1303" t="str">
        <f>ABC!B1308</f>
        <v>SET OF 10 LANTERNS FAIRY LIGHT STAR</v>
      </c>
      <c r="C1303" t="str">
        <f>ABC!F1308</f>
        <v>C</v>
      </c>
      <c r="D1303" t="str">
        <f>IFERROR(VLOOKUP(B1303,XYZ!A1302:O2946,15,FALSE),"Z")</f>
        <v>Z</v>
      </c>
      <c r="E1303" t="str">
        <f>_xlfn.CONCAT(Таблица2[[#This Row],[ABC]],Таблица2[[#This Row],[XYZ]])</f>
        <v>CZ</v>
      </c>
    </row>
    <row r="1304" spans="1:5" x14ac:dyDescent="0.25">
      <c r="A1304">
        <v>1279</v>
      </c>
      <c r="B1304" t="str">
        <f>ABC!B1309</f>
        <v>PARLOUR CERAMIC WALL HOOK</v>
      </c>
      <c r="C1304" t="str">
        <f>ABC!F1309</f>
        <v>C</v>
      </c>
      <c r="D1304" t="str">
        <f>IFERROR(VLOOKUP(B1304,XYZ!A1303:O2947,15,FALSE),"Z")</f>
        <v>Z</v>
      </c>
      <c r="E1304" t="str">
        <f>_xlfn.CONCAT(Таблица2[[#This Row],[ABC]],Таблица2[[#This Row],[XYZ]])</f>
        <v>CZ</v>
      </c>
    </row>
    <row r="1305" spans="1:5" x14ac:dyDescent="0.25">
      <c r="A1305">
        <v>1280</v>
      </c>
      <c r="B1305" t="str">
        <f>ABC!B1310</f>
        <v>GLASS BONNE JAM JAR</v>
      </c>
      <c r="C1305" t="str">
        <f>ABC!F1310</f>
        <v>C</v>
      </c>
      <c r="D1305" t="str">
        <f>IFERROR(VLOOKUP(B1305,XYZ!A1304:O2948,15,FALSE),"Z")</f>
        <v>Z</v>
      </c>
      <c r="E1305" t="str">
        <f>_xlfn.CONCAT(Таблица2[[#This Row],[ABC]],Таблица2[[#This Row],[XYZ]])</f>
        <v>CZ</v>
      </c>
    </row>
    <row r="1306" spans="1:5" x14ac:dyDescent="0.25">
      <c r="A1306">
        <v>1281</v>
      </c>
      <c r="B1306" t="str">
        <f>ABC!B1311</f>
        <v xml:space="preserve">CHILDRENS CUTLERY POLKADOT GREEN </v>
      </c>
      <c r="C1306" t="str">
        <f>ABC!F1311</f>
        <v>C</v>
      </c>
      <c r="D1306" t="str">
        <f>IFERROR(VLOOKUP(B1306,XYZ!A1305:O2949,15,FALSE),"Z")</f>
        <v>Z</v>
      </c>
      <c r="E1306" t="str">
        <f>_xlfn.CONCAT(Таблица2[[#This Row],[ABC]],Таблица2[[#This Row],[XYZ]])</f>
        <v>CZ</v>
      </c>
    </row>
    <row r="1307" spans="1:5" x14ac:dyDescent="0.25">
      <c r="A1307">
        <v>1282</v>
      </c>
      <c r="B1307" t="str">
        <f>ABC!B1312</f>
        <v xml:space="preserve">WALL ART 70'S ALPHABET </v>
      </c>
      <c r="C1307" t="str">
        <f>ABC!F1312</f>
        <v>C</v>
      </c>
      <c r="D1307" t="str">
        <f>IFERROR(VLOOKUP(B1307,XYZ!A1306:O2950,15,FALSE),"Z")</f>
        <v>Z</v>
      </c>
      <c r="E1307" t="str">
        <f>_xlfn.CONCAT(Таблица2[[#This Row],[ABC]],Таблица2[[#This Row],[XYZ]])</f>
        <v>CZ</v>
      </c>
    </row>
    <row r="1308" spans="1:5" x14ac:dyDescent="0.25">
      <c r="A1308">
        <v>1283</v>
      </c>
      <c r="B1308" t="str">
        <f>ABC!B1313</f>
        <v>SKULL SHOULDER BAG</v>
      </c>
      <c r="C1308" t="str">
        <f>ABC!F1313</f>
        <v>C</v>
      </c>
      <c r="D1308" t="str">
        <f>IFERROR(VLOOKUP(B1308,XYZ!A1307:O2951,15,FALSE),"Z")</f>
        <v>Z</v>
      </c>
      <c r="E1308" t="str">
        <f>_xlfn.CONCAT(Таблица2[[#This Row],[ABC]],Таблица2[[#This Row],[XYZ]])</f>
        <v>CZ</v>
      </c>
    </row>
    <row r="1309" spans="1:5" x14ac:dyDescent="0.25">
      <c r="A1309">
        <v>1284</v>
      </c>
      <c r="B1309" t="str">
        <f>ABC!B1314</f>
        <v>RIBBON REEL SOCKS AND MITTENS</v>
      </c>
      <c r="C1309" t="str">
        <f>ABC!F1314</f>
        <v>C</v>
      </c>
      <c r="D1309" t="str">
        <f>IFERROR(VLOOKUP(B1309,XYZ!A1308:O2952,15,FALSE),"Z")</f>
        <v>Z</v>
      </c>
      <c r="E1309" t="str">
        <f>_xlfn.CONCAT(Таблица2[[#This Row],[ABC]],Таблица2[[#This Row],[XYZ]])</f>
        <v>CZ</v>
      </c>
    </row>
    <row r="1310" spans="1:5" x14ac:dyDescent="0.25">
      <c r="A1310">
        <v>1285</v>
      </c>
      <c r="B1310" t="str">
        <f>ABC!B1315</f>
        <v xml:space="preserve">RIBBON REEL FLORA + FAUNA </v>
      </c>
      <c r="C1310" t="str">
        <f>ABC!F1315</f>
        <v>C</v>
      </c>
      <c r="D1310" t="str">
        <f>IFERROR(VLOOKUP(B1310,XYZ!A1309:O2953,15,FALSE),"Z")</f>
        <v>Z</v>
      </c>
      <c r="E1310" t="str">
        <f>_xlfn.CONCAT(Таблица2[[#This Row],[ABC]],Таблица2[[#This Row],[XYZ]])</f>
        <v>CZ</v>
      </c>
    </row>
    <row r="1311" spans="1:5" x14ac:dyDescent="0.25">
      <c r="A1311">
        <v>1286</v>
      </c>
      <c r="B1311" t="str">
        <f>ABC!B1316</f>
        <v>LUNCH BAG RED VINTAGE DOILY</v>
      </c>
      <c r="C1311" t="str">
        <f>ABC!F1316</f>
        <v>C</v>
      </c>
      <c r="D1311" t="str">
        <f>IFERROR(VLOOKUP(B1311,XYZ!A1310:O2954,15,FALSE),"Z")</f>
        <v>Z</v>
      </c>
      <c r="E1311" t="str">
        <f>_xlfn.CONCAT(Таблица2[[#This Row],[ABC]],Таблица2[[#This Row],[XYZ]])</f>
        <v>CZ</v>
      </c>
    </row>
    <row r="1312" spans="1:5" x14ac:dyDescent="0.25">
      <c r="A1312">
        <v>1287</v>
      </c>
      <c r="B1312" t="str">
        <f>ABC!B1317</f>
        <v>LARGE ZINC HEART WALL ORGANISER</v>
      </c>
      <c r="C1312" t="str">
        <f>ABC!F1317</f>
        <v>C</v>
      </c>
      <c r="D1312" t="str">
        <f>IFERROR(VLOOKUP(B1312,XYZ!A1311:O2955,15,FALSE),"Z")</f>
        <v>Z</v>
      </c>
      <c r="E1312" t="str">
        <f>_xlfn.CONCAT(Таблица2[[#This Row],[ABC]],Таблица2[[#This Row],[XYZ]])</f>
        <v>CZ</v>
      </c>
    </row>
    <row r="1313" spans="1:5" x14ac:dyDescent="0.25">
      <c r="A1313">
        <v>1288</v>
      </c>
      <c r="B1313" t="str">
        <f>ABC!B1318</f>
        <v>BLUE TRAVEL FIRST AID KIT</v>
      </c>
      <c r="C1313" t="str">
        <f>ABC!F1318</f>
        <v>C</v>
      </c>
      <c r="D1313" t="str">
        <f>IFERROR(VLOOKUP(B1313,XYZ!A1312:O2956,15,FALSE),"Z")</f>
        <v>Z</v>
      </c>
      <c r="E1313" t="str">
        <f>_xlfn.CONCAT(Таблица2[[#This Row],[ABC]],Таблица2[[#This Row],[XYZ]])</f>
        <v>CZ</v>
      </c>
    </row>
    <row r="1314" spans="1:5" x14ac:dyDescent="0.25">
      <c r="A1314">
        <v>1289</v>
      </c>
      <c r="B1314" t="str">
        <f>ABC!B1319</f>
        <v xml:space="preserve">PACK OF 12 PINK PAISLEY TISSUES </v>
      </c>
      <c r="C1314" t="str">
        <f>ABC!F1319</f>
        <v>C</v>
      </c>
      <c r="D1314" t="str">
        <f>IFERROR(VLOOKUP(B1314,XYZ!A1313:O2957,15,FALSE),"Z")</f>
        <v>Z</v>
      </c>
      <c r="E1314" t="str">
        <f>_xlfn.CONCAT(Таблица2[[#This Row],[ABC]],Таблица2[[#This Row],[XYZ]])</f>
        <v>CZ</v>
      </c>
    </row>
    <row r="1315" spans="1:5" x14ac:dyDescent="0.25">
      <c r="A1315">
        <v>1290</v>
      </c>
      <c r="B1315" t="str">
        <f>ABC!B1320</f>
        <v>RED RETRO KITCHEN WALL CLOCK</v>
      </c>
      <c r="C1315" t="str">
        <f>ABC!F1320</f>
        <v>C</v>
      </c>
      <c r="D1315" t="str">
        <f>IFERROR(VLOOKUP(B1315,XYZ!A1314:O2958,15,FALSE),"Z")</f>
        <v>Z</v>
      </c>
      <c r="E1315" t="str">
        <f>_xlfn.CONCAT(Таблица2[[#This Row],[ABC]],Таблица2[[#This Row],[XYZ]])</f>
        <v>CZ</v>
      </c>
    </row>
    <row r="1316" spans="1:5" x14ac:dyDescent="0.25">
      <c r="A1316">
        <v>1291</v>
      </c>
      <c r="B1316" t="str">
        <f>ABC!B1321</f>
        <v>IVORY RETRO KITCHEN WALL CLOCK</v>
      </c>
      <c r="C1316" t="str">
        <f>ABC!F1321</f>
        <v>C</v>
      </c>
      <c r="D1316" t="str">
        <f>IFERROR(VLOOKUP(B1316,XYZ!A1315:O2959,15,FALSE),"Z")</f>
        <v>Z</v>
      </c>
      <c r="E1316" t="str">
        <f>_xlfn.CONCAT(Таблица2[[#This Row],[ABC]],Таблица2[[#This Row],[XYZ]])</f>
        <v>CZ</v>
      </c>
    </row>
    <row r="1317" spans="1:5" x14ac:dyDescent="0.25">
      <c r="A1317">
        <v>1292</v>
      </c>
      <c r="B1317" t="str">
        <f>ABC!B1322</f>
        <v xml:space="preserve">CURIO CABINET LINEN AND LACE </v>
      </c>
      <c r="C1317" t="str">
        <f>ABC!F1322</f>
        <v>C</v>
      </c>
      <c r="D1317" t="str">
        <f>IFERROR(VLOOKUP(B1317,XYZ!A1316:O2960,15,FALSE),"Z")</f>
        <v>Z</v>
      </c>
      <c r="E1317" t="str">
        <f>_xlfn.CONCAT(Таблица2[[#This Row],[ABC]],Таблица2[[#This Row],[XYZ]])</f>
        <v>CZ</v>
      </c>
    </row>
    <row r="1318" spans="1:5" x14ac:dyDescent="0.25">
      <c r="A1318">
        <v>1293</v>
      </c>
      <c r="B1318" t="str">
        <f>ABC!B1323</f>
        <v>BLUE RETRO KITCHEN WALL CLOCK</v>
      </c>
      <c r="C1318" t="str">
        <f>ABC!F1323</f>
        <v>C</v>
      </c>
      <c r="D1318" t="str">
        <f>IFERROR(VLOOKUP(B1318,XYZ!A1317:O2961,15,FALSE),"Z")</f>
        <v>Z</v>
      </c>
      <c r="E1318" t="str">
        <f>_xlfn.CONCAT(Таблица2[[#This Row],[ABC]],Таблица2[[#This Row],[XYZ]])</f>
        <v>CZ</v>
      </c>
    </row>
    <row r="1319" spans="1:5" x14ac:dyDescent="0.25">
      <c r="A1319">
        <v>1294</v>
      </c>
      <c r="B1319" t="str">
        <f>ABC!B1324</f>
        <v>PARTY FOOD SHOPPER BAG</v>
      </c>
      <c r="C1319" t="str">
        <f>ABC!F1324</f>
        <v>C</v>
      </c>
      <c r="D1319" t="str">
        <f>IFERROR(VLOOKUP(B1319,XYZ!A1318:O2962,15,FALSE),"Z")</f>
        <v>Z</v>
      </c>
      <c r="E1319" t="str">
        <f>_xlfn.CONCAT(Таблица2[[#This Row],[ABC]],Таблица2[[#This Row],[XYZ]])</f>
        <v>CZ</v>
      </c>
    </row>
    <row r="1320" spans="1:5" x14ac:dyDescent="0.25">
      <c r="A1320">
        <v>1295</v>
      </c>
      <c r="B1320" t="str">
        <f>ABC!B1325</f>
        <v>RED SHARK HELICOPTER</v>
      </c>
      <c r="C1320" t="str">
        <f>ABC!F1325</f>
        <v>C</v>
      </c>
      <c r="D1320" t="str">
        <f>IFERROR(VLOOKUP(B1320,XYZ!A1319:O2963,15,FALSE),"Z")</f>
        <v>Z</v>
      </c>
      <c r="E1320" t="str">
        <f>_xlfn.CONCAT(Таблица2[[#This Row],[ABC]],Таблица2[[#This Row],[XYZ]])</f>
        <v>CZ</v>
      </c>
    </row>
    <row r="1321" spans="1:5" x14ac:dyDescent="0.25">
      <c r="A1321">
        <v>1296</v>
      </c>
      <c r="B1321" t="str">
        <f>ABC!B1326</f>
        <v xml:space="preserve">NEW BAROQUE JEWELLERY BOX </v>
      </c>
      <c r="C1321" t="str">
        <f>ABC!F1326</f>
        <v>C</v>
      </c>
      <c r="D1321" t="str">
        <f>IFERROR(VLOOKUP(B1321,XYZ!A1320:O2964,15,FALSE),"Z")</f>
        <v>Z</v>
      </c>
      <c r="E1321" t="str">
        <f>_xlfn.CONCAT(Таблица2[[#This Row],[ABC]],Таблица2[[#This Row],[XYZ]])</f>
        <v>CZ</v>
      </c>
    </row>
    <row r="1322" spans="1:5" x14ac:dyDescent="0.25">
      <c r="A1322">
        <v>1297</v>
      </c>
      <c r="B1322" t="str">
        <f>ABC!B1327</f>
        <v>PINK POLKADOT GARDEN PARASOL</v>
      </c>
      <c r="C1322" t="str">
        <f>ABC!F1327</f>
        <v>C</v>
      </c>
      <c r="D1322" t="str">
        <f>IFERROR(VLOOKUP(B1322,XYZ!A1321:O2965,15,FALSE),"Z")</f>
        <v>Z</v>
      </c>
      <c r="E1322" t="str">
        <f>_xlfn.CONCAT(Таблица2[[#This Row],[ABC]],Таблица2[[#This Row],[XYZ]])</f>
        <v>CZ</v>
      </c>
    </row>
    <row r="1323" spans="1:5" x14ac:dyDescent="0.25">
      <c r="A1323">
        <v>1298</v>
      </c>
      <c r="B1323" t="str">
        <f>ABC!B1328</f>
        <v>BLUE POLKADOT GARDEN PARASOL</v>
      </c>
      <c r="C1323" t="str">
        <f>ABC!F1328</f>
        <v>C</v>
      </c>
      <c r="D1323" t="str">
        <f>IFERROR(VLOOKUP(B1323,XYZ!A1322:O2966,15,FALSE),"Z")</f>
        <v>Z</v>
      </c>
      <c r="E1323" t="str">
        <f>_xlfn.CONCAT(Таблица2[[#This Row],[ABC]],Таблица2[[#This Row],[XYZ]])</f>
        <v>CZ</v>
      </c>
    </row>
    <row r="1324" spans="1:5" x14ac:dyDescent="0.25">
      <c r="A1324">
        <v>1299</v>
      </c>
      <c r="B1324" t="str">
        <f>ABC!B1329</f>
        <v>GLASS APOTHECARY BOTTLE ELIXIR</v>
      </c>
      <c r="C1324" t="str">
        <f>ABC!F1329</f>
        <v>C</v>
      </c>
      <c r="D1324" t="str">
        <f>IFERROR(VLOOKUP(B1324,XYZ!A1323:O2967,15,FALSE),"Z")</f>
        <v>Z</v>
      </c>
      <c r="E1324" t="str">
        <f>_xlfn.CONCAT(Таблица2[[#This Row],[ABC]],Таблица2[[#This Row],[XYZ]])</f>
        <v>CZ</v>
      </c>
    </row>
    <row r="1325" spans="1:5" x14ac:dyDescent="0.25">
      <c r="A1325">
        <v>1300</v>
      </c>
      <c r="B1325" t="str">
        <f>ABC!B1330</f>
        <v>GLASS APOTHECARY BOTTLE PERFUME</v>
      </c>
      <c r="C1325" t="str">
        <f>ABC!F1330</f>
        <v>C</v>
      </c>
      <c r="D1325" t="str">
        <f>IFERROR(VLOOKUP(B1325,XYZ!A1324:O2968,15,FALSE),"Z")</f>
        <v>Z</v>
      </c>
      <c r="E1325" t="str">
        <f>_xlfn.CONCAT(Таблица2[[#This Row],[ABC]],Таблица2[[#This Row],[XYZ]])</f>
        <v>CZ</v>
      </c>
    </row>
    <row r="1326" spans="1:5" x14ac:dyDescent="0.25">
      <c r="A1326">
        <v>1301</v>
      </c>
      <c r="B1326" t="str">
        <f>ABC!B1331</f>
        <v>RIDGED GLASS T-LIGHT HOLDER</v>
      </c>
      <c r="C1326" t="str">
        <f>ABC!F1331</f>
        <v>C</v>
      </c>
      <c r="D1326" t="str">
        <f>IFERROR(VLOOKUP(B1326,XYZ!A1325:O2969,15,FALSE),"Z")</f>
        <v>Z</v>
      </c>
      <c r="E1326" t="str">
        <f>_xlfn.CONCAT(Таблица2[[#This Row],[ABC]],Таблица2[[#This Row],[XYZ]])</f>
        <v>CZ</v>
      </c>
    </row>
    <row r="1327" spans="1:5" x14ac:dyDescent="0.25">
      <c r="A1327">
        <v>1302</v>
      </c>
      <c r="B1327" t="str">
        <f>ABC!B1332</f>
        <v>PINK/WHITE CHRISTMAS TREE 60CM</v>
      </c>
      <c r="C1327" t="str">
        <f>ABC!F1332</f>
        <v>C</v>
      </c>
      <c r="D1327" t="str">
        <f>IFERROR(VLOOKUP(B1327,XYZ!A1326:O2970,15,FALSE),"Z")</f>
        <v>Z</v>
      </c>
      <c r="E1327" t="str">
        <f>_xlfn.CONCAT(Таблица2[[#This Row],[ABC]],Таблица2[[#This Row],[XYZ]])</f>
        <v>CZ</v>
      </c>
    </row>
    <row r="1328" spans="1:5" x14ac:dyDescent="0.25">
      <c r="A1328">
        <v>1303</v>
      </c>
      <c r="B1328" t="str">
        <f>ABC!B1333</f>
        <v>GIFT BAG BIRTHDAY</v>
      </c>
      <c r="C1328" t="str">
        <f>ABC!F1333</f>
        <v>C</v>
      </c>
      <c r="D1328" t="str">
        <f>IFERROR(VLOOKUP(B1328,XYZ!A1327:O2971,15,FALSE),"Z")</f>
        <v>Z</v>
      </c>
      <c r="E1328" t="str">
        <f>_xlfn.CONCAT(Таблица2[[#This Row],[ABC]],Таблица2[[#This Row],[XYZ]])</f>
        <v>CZ</v>
      </c>
    </row>
    <row r="1329" spans="1:5" x14ac:dyDescent="0.25">
      <c r="A1329">
        <v>1304</v>
      </c>
      <c r="B1329" t="str">
        <f>ABC!B1334</f>
        <v xml:space="preserve">ANGEL DECORATION PAINTED ZINC </v>
      </c>
      <c r="C1329" t="str">
        <f>ABC!F1334</f>
        <v>C</v>
      </c>
      <c r="D1329" t="str">
        <f>IFERROR(VLOOKUP(B1329,XYZ!A1328:O2972,15,FALSE),"Z")</f>
        <v>Z</v>
      </c>
      <c r="E1329" t="str">
        <f>_xlfn.CONCAT(Таблица2[[#This Row],[ABC]],Таблица2[[#This Row],[XYZ]])</f>
        <v>CZ</v>
      </c>
    </row>
    <row r="1330" spans="1:5" x14ac:dyDescent="0.25">
      <c r="A1330">
        <v>1305</v>
      </c>
      <c r="B1330" t="str">
        <f>ABC!B1335</f>
        <v>ASSORTED FLOWER COLOUR "LEIS"</v>
      </c>
      <c r="C1330" t="str">
        <f>ABC!F1335</f>
        <v>C</v>
      </c>
      <c r="D1330" t="str">
        <f>IFERROR(VLOOKUP(B1330,XYZ!A1329:O2973,15,FALSE),"Z")</f>
        <v>Z</v>
      </c>
      <c r="E1330" t="str">
        <f>_xlfn.CONCAT(Таблица2[[#This Row],[ABC]],Таблица2[[#This Row],[XYZ]])</f>
        <v>CZ</v>
      </c>
    </row>
    <row r="1331" spans="1:5" x14ac:dyDescent="0.25">
      <c r="A1331">
        <v>1306</v>
      </c>
      <c r="B1331" t="str">
        <f>ABC!B1336</f>
        <v>SNACK TRAY RED GINGHAM</v>
      </c>
      <c r="C1331" t="str">
        <f>ABC!F1336</f>
        <v>C</v>
      </c>
      <c r="D1331" t="str">
        <f>IFERROR(VLOOKUP(B1331,XYZ!A1330:O2974,15,FALSE),"Z")</f>
        <v>Z</v>
      </c>
      <c r="E1331" t="str">
        <f>_xlfn.CONCAT(Таблица2[[#This Row],[ABC]],Таблица2[[#This Row],[XYZ]])</f>
        <v>CZ</v>
      </c>
    </row>
    <row r="1332" spans="1:5" x14ac:dyDescent="0.25">
      <c r="A1332">
        <v>1307</v>
      </c>
      <c r="B1332" t="str">
        <f>ABC!B1337</f>
        <v>SKULL DESIGN TV DINNER TRAY</v>
      </c>
      <c r="C1332" t="str">
        <f>ABC!F1337</f>
        <v>C</v>
      </c>
      <c r="D1332" t="str">
        <f>IFERROR(VLOOKUP(B1332,XYZ!A1331:O2975,15,FALSE),"Z")</f>
        <v>Z</v>
      </c>
      <c r="E1332" t="str">
        <f>_xlfn.CONCAT(Таблица2[[#This Row],[ABC]],Таблица2[[#This Row],[XYZ]])</f>
        <v>CZ</v>
      </c>
    </row>
    <row r="1333" spans="1:5" x14ac:dyDescent="0.25">
      <c r="A1333">
        <v>1308</v>
      </c>
      <c r="B1333" t="str">
        <f>ABC!B1338</f>
        <v>MRS ROBOT SOFT TOY</v>
      </c>
      <c r="C1333" t="str">
        <f>ABC!F1338</f>
        <v>C</v>
      </c>
      <c r="D1333" t="str">
        <f>IFERROR(VLOOKUP(B1333,XYZ!A1332:O2976,15,FALSE),"Z")</f>
        <v>Z</v>
      </c>
      <c r="E1333" t="str">
        <f>_xlfn.CONCAT(Таблица2[[#This Row],[ABC]],Таблица2[[#This Row],[XYZ]])</f>
        <v>CZ</v>
      </c>
    </row>
    <row r="1334" spans="1:5" x14ac:dyDescent="0.25">
      <c r="A1334">
        <v>1309</v>
      </c>
      <c r="B1334" t="str">
        <f>ABC!B1339</f>
        <v>TINY CRYSTAL BRACELET GREEN</v>
      </c>
      <c r="C1334" t="str">
        <f>ABC!F1339</f>
        <v>C</v>
      </c>
      <c r="D1334" t="str">
        <f>IFERROR(VLOOKUP(B1334,XYZ!A1333:O2977,15,FALSE),"Z")</f>
        <v>Z</v>
      </c>
      <c r="E1334" t="str">
        <f>_xlfn.CONCAT(Таблица2[[#This Row],[ABC]],Таблица2[[#This Row],[XYZ]])</f>
        <v>CZ</v>
      </c>
    </row>
    <row r="1335" spans="1:5" x14ac:dyDescent="0.25">
      <c r="A1335">
        <v>1310</v>
      </c>
      <c r="B1335" t="str">
        <f>ABC!B1340</f>
        <v>TEA TIME DES TEA COSY</v>
      </c>
      <c r="C1335" t="str">
        <f>ABC!F1340</f>
        <v>C</v>
      </c>
      <c r="D1335" t="str">
        <f>IFERROR(VLOOKUP(B1335,XYZ!A1334:O2978,15,FALSE),"Z")</f>
        <v>Z</v>
      </c>
      <c r="E1335" t="str">
        <f>_xlfn.CONCAT(Таблица2[[#This Row],[ABC]],Таблица2[[#This Row],[XYZ]])</f>
        <v>CZ</v>
      </c>
    </row>
    <row r="1336" spans="1:5" x14ac:dyDescent="0.25">
      <c r="A1336">
        <v>1311</v>
      </c>
      <c r="B1336" t="str">
        <f>ABC!B1341</f>
        <v>RETROSPOT GIANT TUBE MATCHES</v>
      </c>
      <c r="C1336" t="str">
        <f>ABC!F1341</f>
        <v>C</v>
      </c>
      <c r="D1336" t="str">
        <f>IFERROR(VLOOKUP(B1336,XYZ!A1335:O2979,15,FALSE),"Z")</f>
        <v>Z</v>
      </c>
      <c r="E1336" t="str">
        <f>_xlfn.CONCAT(Таблица2[[#This Row],[ABC]],Таблица2[[#This Row],[XYZ]])</f>
        <v>CZ</v>
      </c>
    </row>
    <row r="1337" spans="1:5" x14ac:dyDescent="0.25">
      <c r="A1337">
        <v>1312</v>
      </c>
      <c r="B1337" t="str">
        <f>ABC!B1342</f>
        <v>SET OF 4 NAPKIN CHARMS HEARTS</v>
      </c>
      <c r="C1337" t="str">
        <f>ABC!F1342</f>
        <v>C</v>
      </c>
      <c r="D1337" t="str">
        <f>IFERROR(VLOOKUP(B1337,XYZ!A1336:O2980,15,FALSE),"Z")</f>
        <v>Z</v>
      </c>
      <c r="E1337" t="str">
        <f>_xlfn.CONCAT(Таблица2[[#This Row],[ABC]],Таблица2[[#This Row],[XYZ]])</f>
        <v>CZ</v>
      </c>
    </row>
    <row r="1338" spans="1:5" x14ac:dyDescent="0.25">
      <c r="A1338">
        <v>1313</v>
      </c>
      <c r="B1338" t="str">
        <f>ABC!B1343</f>
        <v>MULTICOLOUR 3D BALLS GARLAND</v>
      </c>
      <c r="C1338" t="str">
        <f>ABC!F1343</f>
        <v>C</v>
      </c>
      <c r="D1338" t="str">
        <f>IFERROR(VLOOKUP(B1338,XYZ!A1337:O2981,15,FALSE),"Z")</f>
        <v>Z</v>
      </c>
      <c r="E1338" t="str">
        <f>_xlfn.CONCAT(Таблица2[[#This Row],[ABC]],Таблица2[[#This Row],[XYZ]])</f>
        <v>CZ</v>
      </c>
    </row>
    <row r="1339" spans="1:5" x14ac:dyDescent="0.25">
      <c r="A1339">
        <v>1314</v>
      </c>
      <c r="B1339" t="str">
        <f>ABC!B1344</f>
        <v>NECKLACE+BRACELET PINK BUTTERFLY</v>
      </c>
      <c r="C1339" t="str">
        <f>ABC!F1344</f>
        <v>C</v>
      </c>
      <c r="D1339" t="str">
        <f>IFERROR(VLOOKUP(B1339,XYZ!A1338:O2982,15,FALSE),"Z")</f>
        <v>Z</v>
      </c>
      <c r="E1339" t="str">
        <f>_xlfn.CONCAT(Таблица2[[#This Row],[ABC]],Таблица2[[#This Row],[XYZ]])</f>
        <v>CZ</v>
      </c>
    </row>
    <row r="1340" spans="1:5" x14ac:dyDescent="0.25">
      <c r="A1340">
        <v>1315</v>
      </c>
      <c r="B1340" t="str">
        <f>ABC!B1345</f>
        <v>PAPERWEIGHT CHILDHOOD MEMORIES</v>
      </c>
      <c r="C1340" t="str">
        <f>ABC!F1345</f>
        <v>C</v>
      </c>
      <c r="D1340" t="str">
        <f>IFERROR(VLOOKUP(B1340,XYZ!A1339:O2983,15,FALSE),"Z")</f>
        <v>Z</v>
      </c>
      <c r="E1340" t="str">
        <f>_xlfn.CONCAT(Таблица2[[#This Row],[ABC]],Таблица2[[#This Row],[XYZ]])</f>
        <v>CZ</v>
      </c>
    </row>
    <row r="1341" spans="1:5" x14ac:dyDescent="0.25">
      <c r="A1341">
        <v>1316</v>
      </c>
      <c r="B1341" t="str">
        <f>ABC!B1346</f>
        <v>PAPERWEIGHT SAVE THE PLANET</v>
      </c>
      <c r="C1341" t="str">
        <f>ABC!F1346</f>
        <v>C</v>
      </c>
      <c r="D1341" t="str">
        <f>IFERROR(VLOOKUP(B1341,XYZ!A1340:O2984,15,FALSE),"Z")</f>
        <v>Z</v>
      </c>
      <c r="E1341" t="str">
        <f>_xlfn.CONCAT(Таблица2[[#This Row],[ABC]],Таблица2[[#This Row],[XYZ]])</f>
        <v>CZ</v>
      </c>
    </row>
    <row r="1342" spans="1:5" x14ac:dyDescent="0.25">
      <c r="A1342">
        <v>1317</v>
      </c>
      <c r="B1342" t="str">
        <f>ABC!B1347</f>
        <v>PACK OF 6 PANETTONE GIFT BOXES</v>
      </c>
      <c r="C1342" t="str">
        <f>ABC!F1347</f>
        <v>C</v>
      </c>
      <c r="D1342" t="str">
        <f>IFERROR(VLOOKUP(B1342,XYZ!A1341:O2985,15,FALSE),"Z")</f>
        <v>Z</v>
      </c>
      <c r="E1342" t="str">
        <f>_xlfn.CONCAT(Таблица2[[#This Row],[ABC]],Таблица2[[#This Row],[XYZ]])</f>
        <v>CZ</v>
      </c>
    </row>
    <row r="1343" spans="1:5" x14ac:dyDescent="0.25">
      <c r="A1343">
        <v>1318</v>
      </c>
      <c r="B1343" t="str">
        <f>ABC!B1348</f>
        <v xml:space="preserve">RECORD FRAME 7" SINGLE SIZE </v>
      </c>
      <c r="C1343" t="str">
        <f>ABC!F1348</f>
        <v>C</v>
      </c>
      <c r="D1343" t="str">
        <f>IFERROR(VLOOKUP(B1343,XYZ!A1342:O2986,15,FALSE),"Z")</f>
        <v>Z</v>
      </c>
      <c r="E1343" t="str">
        <f>_xlfn.CONCAT(Таблица2[[#This Row],[ABC]],Таблица2[[#This Row],[XYZ]])</f>
        <v>CZ</v>
      </c>
    </row>
    <row r="1344" spans="1:5" x14ac:dyDescent="0.25">
      <c r="A1344">
        <v>1319</v>
      </c>
      <c r="B1344" t="str">
        <f>ABC!B1349</f>
        <v xml:space="preserve">GLASS CHALICE GREEN  LARGE </v>
      </c>
      <c r="C1344" t="str">
        <f>ABC!F1349</f>
        <v>C</v>
      </c>
      <c r="D1344" t="str">
        <f>IFERROR(VLOOKUP(B1344,XYZ!A1343:O2987,15,FALSE),"Z")</f>
        <v>Z</v>
      </c>
      <c r="E1344" t="str">
        <f>_xlfn.CONCAT(Таблица2[[#This Row],[ABC]],Таблица2[[#This Row],[XYZ]])</f>
        <v>CZ</v>
      </c>
    </row>
    <row r="1345" spans="1:5" x14ac:dyDescent="0.25">
      <c r="A1345">
        <v>1320</v>
      </c>
      <c r="B1345" t="str">
        <f>ABC!B1350</f>
        <v>COFFEE MUG BLUE PAISLEY DESIGN</v>
      </c>
      <c r="C1345" t="str">
        <f>ABC!F1350</f>
        <v>C</v>
      </c>
      <c r="D1345" t="str">
        <f>IFERROR(VLOOKUP(B1345,XYZ!A1344:O2988,15,FALSE),"Z")</f>
        <v>Z</v>
      </c>
      <c r="E1345" t="str">
        <f>_xlfn.CONCAT(Таблица2[[#This Row],[ABC]],Таблица2[[#This Row],[XYZ]])</f>
        <v>CZ</v>
      </c>
    </row>
    <row r="1346" spans="1:5" x14ac:dyDescent="0.25">
      <c r="A1346">
        <v>1321</v>
      </c>
      <c r="B1346" t="str">
        <f>ABC!B1351</f>
        <v>12 PINK HEN+CHICKS IN BASKET</v>
      </c>
      <c r="C1346" t="str">
        <f>ABC!F1351</f>
        <v>C</v>
      </c>
      <c r="D1346" t="str">
        <f>IFERROR(VLOOKUP(B1346,XYZ!A1345:O2989,15,FALSE),"Z")</f>
        <v>Z</v>
      </c>
      <c r="E1346" t="str">
        <f>_xlfn.CONCAT(Таблица2[[#This Row],[ABC]],Таблица2[[#This Row],[XYZ]])</f>
        <v>CZ</v>
      </c>
    </row>
    <row r="1347" spans="1:5" x14ac:dyDescent="0.25">
      <c r="A1347">
        <v>1322</v>
      </c>
      <c r="B1347" t="str">
        <f>ABC!B1352</f>
        <v>BLUE SCOTTIE DOG W FLOWER PATTERN</v>
      </c>
      <c r="C1347" t="str">
        <f>ABC!F1352</f>
        <v>C</v>
      </c>
      <c r="D1347" t="str">
        <f>IFERROR(VLOOKUP(B1347,XYZ!A1346:O2990,15,FALSE),"Z")</f>
        <v>Z</v>
      </c>
      <c r="E1347" t="str">
        <f>_xlfn.CONCAT(Таблица2[[#This Row],[ABC]],Таблица2[[#This Row],[XYZ]])</f>
        <v>CZ</v>
      </c>
    </row>
    <row r="1348" spans="1:5" x14ac:dyDescent="0.25">
      <c r="A1348">
        <v>1323</v>
      </c>
      <c r="B1348" t="str">
        <f>ABC!B1353</f>
        <v>CERAMIC STRAWBERRY TRINKET TRAY</v>
      </c>
      <c r="C1348" t="str">
        <f>ABC!F1353</f>
        <v>C</v>
      </c>
      <c r="D1348" t="str">
        <f>IFERROR(VLOOKUP(B1348,XYZ!A1347:O2991,15,FALSE),"Z")</f>
        <v>Z</v>
      </c>
      <c r="E1348" t="str">
        <f>_xlfn.CONCAT(Таблица2[[#This Row],[ABC]],Таблица2[[#This Row],[XYZ]])</f>
        <v>CZ</v>
      </c>
    </row>
    <row r="1349" spans="1:5" x14ac:dyDescent="0.25">
      <c r="A1349">
        <v>1324</v>
      </c>
      <c r="B1349" t="str">
        <f>ABC!B1354</f>
        <v>MINI LADLE LOVE HEART PINK</v>
      </c>
      <c r="C1349" t="str">
        <f>ABC!F1354</f>
        <v>C</v>
      </c>
      <c r="D1349" t="str">
        <f>IFERROR(VLOOKUP(B1349,XYZ!A1348:O2992,15,FALSE),"Z")</f>
        <v>Z</v>
      </c>
      <c r="E1349" t="str">
        <f>_xlfn.CONCAT(Таблица2[[#This Row],[ABC]],Таблица2[[#This Row],[XYZ]])</f>
        <v>CZ</v>
      </c>
    </row>
    <row r="1350" spans="1:5" x14ac:dyDescent="0.25">
      <c r="A1350">
        <v>1325</v>
      </c>
      <c r="B1350" t="str">
        <f>ABC!B1355</f>
        <v>ENVELOPE 50 BLOSSOM IMAGES</v>
      </c>
      <c r="C1350" t="str">
        <f>ABC!F1355</f>
        <v>C</v>
      </c>
      <c r="D1350" t="str">
        <f>IFERROR(VLOOKUP(B1350,XYZ!A1349:O2993,15,FALSE),"Z")</f>
        <v>Z</v>
      </c>
      <c r="E1350" t="str">
        <f>_xlfn.CONCAT(Таблица2[[#This Row],[ABC]],Таблица2[[#This Row],[XYZ]])</f>
        <v>CZ</v>
      </c>
    </row>
    <row r="1351" spans="1:5" x14ac:dyDescent="0.25">
      <c r="A1351">
        <v>1326</v>
      </c>
      <c r="B1351" t="str">
        <f>ABC!B1356</f>
        <v xml:space="preserve">FANCY FONT BIRTHDAY CARD, </v>
      </c>
      <c r="C1351" t="str">
        <f>ABC!F1356</f>
        <v>C</v>
      </c>
      <c r="D1351" t="str">
        <f>IFERROR(VLOOKUP(B1351,XYZ!A1350:O2994,15,FALSE),"Z")</f>
        <v>Z</v>
      </c>
      <c r="E1351" t="str">
        <f>_xlfn.CONCAT(Таблица2[[#This Row],[ABC]],Таблица2[[#This Row],[XYZ]])</f>
        <v>CZ</v>
      </c>
    </row>
    <row r="1352" spans="1:5" x14ac:dyDescent="0.25">
      <c r="A1352">
        <v>1327</v>
      </c>
      <c r="B1352" t="str">
        <f>ABC!B1357</f>
        <v>FAWN AND MUSHROOM GREETING CARD</v>
      </c>
      <c r="C1352" t="str">
        <f>ABC!F1357</f>
        <v>C</v>
      </c>
      <c r="D1352" t="str">
        <f>IFERROR(VLOOKUP(B1352,XYZ!A1351:O2995,15,FALSE),"Z")</f>
        <v>Z</v>
      </c>
      <c r="E1352" t="str">
        <f>_xlfn.CONCAT(Таблица2[[#This Row],[ABC]],Таблица2[[#This Row],[XYZ]])</f>
        <v>CZ</v>
      </c>
    </row>
    <row r="1353" spans="1:5" x14ac:dyDescent="0.25">
      <c r="A1353">
        <v>1328</v>
      </c>
      <c r="B1353" t="str">
        <f>ABC!B1358</f>
        <v>BAG 125g SWIRLY MARBLES</v>
      </c>
      <c r="C1353" t="str">
        <f>ABC!F1358</f>
        <v>C</v>
      </c>
      <c r="D1353" t="str">
        <f>IFERROR(VLOOKUP(B1353,XYZ!A1352:O2996,15,FALSE),"Z")</f>
        <v>Z</v>
      </c>
      <c r="E1353" t="str">
        <f>_xlfn.CONCAT(Таблица2[[#This Row],[ABC]],Таблица2[[#This Row],[XYZ]])</f>
        <v>CZ</v>
      </c>
    </row>
    <row r="1354" spans="1:5" x14ac:dyDescent="0.25">
      <c r="A1354">
        <v>1329</v>
      </c>
      <c r="B1354" t="str">
        <f>ABC!B1359</f>
        <v>TOAST ITS - HAPPY BIRTHDAY</v>
      </c>
      <c r="C1354" t="str">
        <f>ABC!F1359</f>
        <v>C</v>
      </c>
      <c r="D1354" t="str">
        <f>IFERROR(VLOOKUP(B1354,XYZ!A1353:O2997,15,FALSE),"Z")</f>
        <v>Z</v>
      </c>
      <c r="E1354" t="str">
        <f>_xlfn.CONCAT(Таблица2[[#This Row],[ABC]],Таблица2[[#This Row],[XYZ]])</f>
        <v>CZ</v>
      </c>
    </row>
    <row r="1355" spans="1:5" x14ac:dyDescent="0.25">
      <c r="A1355">
        <v>1330</v>
      </c>
      <c r="B1355" t="str">
        <f>ABC!B1360</f>
        <v xml:space="preserve">VINTAGE CHRISTMAS GIFT BAG LARGE </v>
      </c>
      <c r="C1355" t="str">
        <f>ABC!F1360</f>
        <v>C</v>
      </c>
      <c r="D1355" t="str">
        <f>IFERROR(VLOOKUP(B1355,XYZ!A1354:O2998,15,FALSE),"Z")</f>
        <v>Z</v>
      </c>
      <c r="E1355" t="str">
        <f>_xlfn.CONCAT(Таблица2[[#This Row],[ABC]],Таблица2[[#This Row],[XYZ]])</f>
        <v>CZ</v>
      </c>
    </row>
    <row r="1356" spans="1:5" x14ac:dyDescent="0.25">
      <c r="A1356">
        <v>1331</v>
      </c>
      <c r="B1356" t="str">
        <f>ABC!B1361</f>
        <v>T-LIGHT GLASS FLUTED ANTIQUE</v>
      </c>
      <c r="C1356" t="str">
        <f>ABC!F1361</f>
        <v>C</v>
      </c>
      <c r="D1356" t="str">
        <f>IFERROR(VLOOKUP(B1356,XYZ!A1355:O2999,15,FALSE),"Z")</f>
        <v>Z</v>
      </c>
      <c r="E1356" t="str">
        <f>_xlfn.CONCAT(Таблица2[[#This Row],[ABC]],Таблица2[[#This Row],[XYZ]])</f>
        <v>CZ</v>
      </c>
    </row>
    <row r="1357" spans="1:5" x14ac:dyDescent="0.25">
      <c r="A1357">
        <v>1332</v>
      </c>
      <c r="B1357" t="str">
        <f>ABC!B1362</f>
        <v>ZINC HEART LATTICE T-LIGHT HOLDER</v>
      </c>
      <c r="C1357" t="str">
        <f>ABC!F1362</f>
        <v>C</v>
      </c>
      <c r="D1357" t="str">
        <f>IFERROR(VLOOKUP(B1357,XYZ!A1356:O3000,15,FALSE),"Z")</f>
        <v>Z</v>
      </c>
      <c r="E1357" t="str">
        <f>_xlfn.CONCAT(Таблица2[[#This Row],[ABC]],Таблица2[[#This Row],[XYZ]])</f>
        <v>CZ</v>
      </c>
    </row>
    <row r="1358" spans="1:5" x14ac:dyDescent="0.25">
      <c r="A1358">
        <v>1333</v>
      </c>
      <c r="B1358" t="str">
        <f>ABC!B1363</f>
        <v>ZINC METAL HEART DECORATION</v>
      </c>
      <c r="C1358" t="str">
        <f>ABC!F1363</f>
        <v>C</v>
      </c>
      <c r="D1358" t="str">
        <f>IFERROR(VLOOKUP(B1358,XYZ!A1357:O3001,15,FALSE),"Z")</f>
        <v>Z</v>
      </c>
      <c r="E1358" t="str">
        <f>_xlfn.CONCAT(Таблица2[[#This Row],[ABC]],Таблица2[[#This Row],[XYZ]])</f>
        <v>CZ</v>
      </c>
    </row>
    <row r="1359" spans="1:5" x14ac:dyDescent="0.25">
      <c r="A1359">
        <v>1334</v>
      </c>
      <c r="B1359" t="str">
        <f>ABC!B1364</f>
        <v xml:space="preserve">UNION STRIPE CUSHION COVER </v>
      </c>
      <c r="C1359" t="str">
        <f>ABC!F1364</f>
        <v>C</v>
      </c>
      <c r="D1359" t="str">
        <f>IFERROR(VLOOKUP(B1359,XYZ!A1358:O3002,15,FALSE),"Z")</f>
        <v>Z</v>
      </c>
      <c r="E1359" t="str">
        <f>_xlfn.CONCAT(Таблица2[[#This Row],[ABC]],Таблица2[[#This Row],[XYZ]])</f>
        <v>CZ</v>
      </c>
    </row>
    <row r="1360" spans="1:5" x14ac:dyDescent="0.25">
      <c r="A1360">
        <v>1335</v>
      </c>
      <c r="B1360" t="str">
        <f>ABC!B1365</f>
        <v>S/6 SEW ON CROCHET FLOWERS</v>
      </c>
      <c r="C1360" t="str">
        <f>ABC!F1365</f>
        <v>C</v>
      </c>
      <c r="D1360" t="str">
        <f>IFERROR(VLOOKUP(B1360,XYZ!A1359:O3003,15,FALSE),"Z")</f>
        <v>Z</v>
      </c>
      <c r="E1360" t="str">
        <f>_xlfn.CONCAT(Таблица2[[#This Row],[ABC]],Таблица2[[#This Row],[XYZ]])</f>
        <v>CZ</v>
      </c>
    </row>
    <row r="1361" spans="1:5" x14ac:dyDescent="0.25">
      <c r="A1361">
        <v>1336</v>
      </c>
      <c r="B1361" t="str">
        <f>ABC!B1366</f>
        <v xml:space="preserve">SET OF 4 CAROUSEL PLACEMATS </v>
      </c>
      <c r="C1361" t="str">
        <f>ABC!F1366</f>
        <v>C</v>
      </c>
      <c r="D1361" t="str">
        <f>IFERROR(VLOOKUP(B1361,XYZ!A1360:O3004,15,FALSE),"Z")</f>
        <v>Z</v>
      </c>
      <c r="E1361" t="str">
        <f>_xlfn.CONCAT(Таблица2[[#This Row],[ABC]],Таблица2[[#This Row],[XYZ]])</f>
        <v>CZ</v>
      </c>
    </row>
    <row r="1362" spans="1:5" x14ac:dyDescent="0.25">
      <c r="A1362">
        <v>1337</v>
      </c>
      <c r="B1362" t="str">
        <f>ABC!B1367</f>
        <v xml:space="preserve">RED/CREAM STRIPE CUSHION COVER </v>
      </c>
      <c r="C1362" t="str">
        <f>ABC!F1367</f>
        <v>C</v>
      </c>
      <c r="D1362" t="str">
        <f>IFERROR(VLOOKUP(B1362,XYZ!A1361:O3005,15,FALSE),"Z")</f>
        <v>Z</v>
      </c>
      <c r="E1362" t="str">
        <f>_xlfn.CONCAT(Таблица2[[#This Row],[ABC]],Таблица2[[#This Row],[XYZ]])</f>
        <v>CZ</v>
      </c>
    </row>
    <row r="1363" spans="1:5" x14ac:dyDescent="0.25">
      <c r="A1363">
        <v>1338</v>
      </c>
      <c r="B1363" t="str">
        <f>ABC!B1368</f>
        <v>SET OF 4 ROSE BOTANICAL CANDLES</v>
      </c>
      <c r="C1363" t="str">
        <f>ABC!F1368</f>
        <v>C</v>
      </c>
      <c r="D1363" t="str">
        <f>IFERROR(VLOOKUP(B1363,XYZ!A1362:O3006,15,FALSE),"Z")</f>
        <v>Z</v>
      </c>
      <c r="E1363" t="str">
        <f>_xlfn.CONCAT(Таблица2[[#This Row],[ABC]],Таблица2[[#This Row],[XYZ]])</f>
        <v>CZ</v>
      </c>
    </row>
    <row r="1364" spans="1:5" x14ac:dyDescent="0.25">
      <c r="A1364">
        <v>1339</v>
      </c>
      <c r="B1364" t="str">
        <f>ABC!B1369</f>
        <v>RED TEA TOWEL CLASSIC DESIGN</v>
      </c>
      <c r="C1364" t="str">
        <f>ABC!F1369</f>
        <v>C</v>
      </c>
      <c r="D1364" t="str">
        <f>IFERROR(VLOOKUP(B1364,XYZ!A1363:O3007,15,FALSE),"Z")</f>
        <v>Z</v>
      </c>
      <c r="E1364" t="str">
        <f>_xlfn.CONCAT(Таблица2[[#This Row],[ABC]],Таблица2[[#This Row],[XYZ]])</f>
        <v>CZ</v>
      </c>
    </row>
    <row r="1365" spans="1:5" x14ac:dyDescent="0.25">
      <c r="A1365">
        <v>1340</v>
      </c>
      <c r="B1365" t="str">
        <f>ABC!B1370</f>
        <v>REGENCY CAKE FORK</v>
      </c>
      <c r="C1365" t="str">
        <f>ABC!F1370</f>
        <v>C</v>
      </c>
      <c r="D1365" t="str">
        <f>IFERROR(VLOOKUP(B1365,XYZ!A1364:O3008,15,FALSE),"Z")</f>
        <v>Z</v>
      </c>
      <c r="E1365" t="str">
        <f>_xlfn.CONCAT(Таблица2[[#This Row],[ABC]],Таблица2[[#This Row],[XYZ]])</f>
        <v>CZ</v>
      </c>
    </row>
    <row r="1366" spans="1:5" x14ac:dyDescent="0.25">
      <c r="A1366">
        <v>1341</v>
      </c>
      <c r="B1366" t="str">
        <f>ABC!B1371</f>
        <v>PACK 6 HEART/ICE-CREAM PATCHES</v>
      </c>
      <c r="C1366" t="str">
        <f>ABC!F1371</f>
        <v>C</v>
      </c>
      <c r="D1366" t="str">
        <f>IFERROR(VLOOKUP(B1366,XYZ!A1365:O3009,15,FALSE),"Z")</f>
        <v>Z</v>
      </c>
      <c r="E1366" t="str">
        <f>_xlfn.CONCAT(Таблица2[[#This Row],[ABC]],Таблица2[[#This Row],[XYZ]])</f>
        <v>CZ</v>
      </c>
    </row>
    <row r="1367" spans="1:5" x14ac:dyDescent="0.25">
      <c r="A1367">
        <v>1342</v>
      </c>
      <c r="B1367" t="str">
        <f>ABC!B1372</f>
        <v>PINK LOVE BIRD CANDLE</v>
      </c>
      <c r="C1367" t="str">
        <f>ABC!F1372</f>
        <v>C</v>
      </c>
      <c r="D1367" t="str">
        <f>IFERROR(VLOOKUP(B1367,XYZ!A1366:O3010,15,FALSE),"Z")</f>
        <v>Z</v>
      </c>
      <c r="E1367" t="str">
        <f>_xlfn.CONCAT(Таблица2[[#This Row],[ABC]],Таблица2[[#This Row],[XYZ]])</f>
        <v>CZ</v>
      </c>
    </row>
    <row r="1368" spans="1:5" x14ac:dyDescent="0.25">
      <c r="A1368">
        <v>1343</v>
      </c>
      <c r="B1368" t="str">
        <f>ABC!B1373</f>
        <v>PINK DRAWER KNOB ACRYLIC EDWARDIAN</v>
      </c>
      <c r="C1368" t="str">
        <f>ABC!F1373</f>
        <v>C</v>
      </c>
      <c r="D1368" t="str">
        <f>IFERROR(VLOOKUP(B1368,XYZ!A1367:O3011,15,FALSE),"Z")</f>
        <v>Z</v>
      </c>
      <c r="E1368" t="str">
        <f>_xlfn.CONCAT(Таблица2[[#This Row],[ABC]],Таблица2[[#This Row],[XYZ]])</f>
        <v>CZ</v>
      </c>
    </row>
    <row r="1369" spans="1:5" x14ac:dyDescent="0.25">
      <c r="A1369">
        <v>1344</v>
      </c>
      <c r="B1369" t="str">
        <f>ABC!B1374</f>
        <v>PACK 3 FIRE ENGINE/CAR PATCHES</v>
      </c>
      <c r="C1369" t="str">
        <f>ABC!F1374</f>
        <v>C</v>
      </c>
      <c r="D1369" t="str">
        <f>IFERROR(VLOOKUP(B1369,XYZ!A1368:O3012,15,FALSE),"Z")</f>
        <v>Z</v>
      </c>
      <c r="E1369" t="str">
        <f>_xlfn.CONCAT(Таблица2[[#This Row],[ABC]],Таблица2[[#This Row],[XYZ]])</f>
        <v>CZ</v>
      </c>
    </row>
    <row r="1370" spans="1:5" x14ac:dyDescent="0.25">
      <c r="A1370">
        <v>1345</v>
      </c>
      <c r="B1370" t="str">
        <f>ABC!B1375</f>
        <v>RED DRAWER KNOB ACRYLIC EDWARDIAN</v>
      </c>
      <c r="C1370" t="str">
        <f>ABC!F1375</f>
        <v>C</v>
      </c>
      <c r="D1370" t="str">
        <f>IFERROR(VLOOKUP(B1370,XYZ!A1369:O3013,15,FALSE),"Z")</f>
        <v>Z</v>
      </c>
      <c r="E1370" t="str">
        <f>_xlfn.CONCAT(Таблица2[[#This Row],[ABC]],Таблица2[[#This Row],[XYZ]])</f>
        <v>CZ</v>
      </c>
    </row>
    <row r="1371" spans="1:5" x14ac:dyDescent="0.25">
      <c r="A1371">
        <v>1346</v>
      </c>
      <c r="B1371" t="str">
        <f>ABC!B1376</f>
        <v>PACK 3 IRON ON DOG PATCHES</v>
      </c>
      <c r="C1371" t="str">
        <f>ABC!F1376</f>
        <v>C</v>
      </c>
      <c r="D1371" t="str">
        <f>IFERROR(VLOOKUP(B1371,XYZ!A1370:O3014,15,FALSE),"Z")</f>
        <v>Z</v>
      </c>
      <c r="E1371" t="str">
        <f>_xlfn.CONCAT(Таблица2[[#This Row],[ABC]],Таблица2[[#This Row],[XYZ]])</f>
        <v>CZ</v>
      </c>
    </row>
    <row r="1372" spans="1:5" x14ac:dyDescent="0.25">
      <c r="A1372">
        <v>1347</v>
      </c>
      <c r="B1372" t="str">
        <f>ABC!B1377</f>
        <v xml:space="preserve">PINK CREAM FELT CRAFT TRINKET BOX </v>
      </c>
      <c r="C1372" t="str">
        <f>ABC!F1377</f>
        <v>C</v>
      </c>
      <c r="D1372" t="str">
        <f>IFERROR(VLOOKUP(B1372,XYZ!A1371:O3015,15,FALSE),"Z")</f>
        <v>Z</v>
      </c>
      <c r="E1372" t="str">
        <f>_xlfn.CONCAT(Таблица2[[#This Row],[ABC]],Таблица2[[#This Row],[XYZ]])</f>
        <v>CZ</v>
      </c>
    </row>
    <row r="1373" spans="1:5" x14ac:dyDescent="0.25">
      <c r="A1373">
        <v>1348</v>
      </c>
      <c r="B1373" t="str">
        <f>ABC!B1378</f>
        <v xml:space="preserve">PLAYING CARDS VINTAGE DOILY </v>
      </c>
      <c r="C1373" t="str">
        <f>ABC!F1378</f>
        <v>C</v>
      </c>
      <c r="D1373" t="str">
        <f>IFERROR(VLOOKUP(B1373,XYZ!A1372:O3016,15,FALSE),"Z")</f>
        <v>Z</v>
      </c>
      <c r="E1373" t="str">
        <f>_xlfn.CONCAT(Таблица2[[#This Row],[ABC]],Таблица2[[#This Row],[XYZ]])</f>
        <v>CZ</v>
      </c>
    </row>
    <row r="1374" spans="1:5" x14ac:dyDescent="0.25">
      <c r="A1374">
        <v>1349</v>
      </c>
      <c r="B1374" t="str">
        <f>ABC!B1379</f>
        <v>PAIR BUTTERFLY HAIR CLIPS</v>
      </c>
      <c r="C1374" t="str">
        <f>ABC!F1379</f>
        <v>C</v>
      </c>
      <c r="D1374" t="str">
        <f>IFERROR(VLOOKUP(B1374,XYZ!A1373:O3017,15,FALSE),"Z")</f>
        <v>Z</v>
      </c>
      <c r="E1374" t="str">
        <f>_xlfn.CONCAT(Таблица2[[#This Row],[ABC]],Таблица2[[#This Row],[XYZ]])</f>
        <v>CZ</v>
      </c>
    </row>
    <row r="1375" spans="1:5" x14ac:dyDescent="0.25">
      <c r="A1375">
        <v>1350</v>
      </c>
      <c r="B1375" t="str">
        <f>ABC!B1380</f>
        <v>MIRRORED WALL ART SKULLS</v>
      </c>
      <c r="C1375" t="str">
        <f>ABC!F1380</f>
        <v>C</v>
      </c>
      <c r="D1375" t="str">
        <f>IFERROR(VLOOKUP(B1375,XYZ!A1374:O3018,15,FALSE),"Z")</f>
        <v>Z</v>
      </c>
      <c r="E1375" t="str">
        <f>_xlfn.CONCAT(Таблица2[[#This Row],[ABC]],Таблица2[[#This Row],[XYZ]])</f>
        <v>CZ</v>
      </c>
    </row>
    <row r="1376" spans="1:5" x14ac:dyDescent="0.25">
      <c r="A1376">
        <v>1351</v>
      </c>
      <c r="B1376" t="str">
        <f>ABC!B1381</f>
        <v>MILK PAN BLUE POLKADOT</v>
      </c>
      <c r="C1376" t="str">
        <f>ABC!F1381</f>
        <v>C</v>
      </c>
      <c r="D1376" t="str">
        <f>IFERROR(VLOOKUP(B1376,XYZ!A1375:O3019,15,FALSE),"Z")</f>
        <v>Z</v>
      </c>
      <c r="E1376" t="str">
        <f>_xlfn.CONCAT(Таблица2[[#This Row],[ABC]],Таблица2[[#This Row],[XYZ]])</f>
        <v>CZ</v>
      </c>
    </row>
    <row r="1377" spans="1:5" x14ac:dyDescent="0.25">
      <c r="A1377">
        <v>1352</v>
      </c>
      <c r="B1377" t="str">
        <f>ABC!B1382</f>
        <v>IVORY LOVE BIRD CANDLE</v>
      </c>
      <c r="C1377" t="str">
        <f>ABC!F1382</f>
        <v>C</v>
      </c>
      <c r="D1377" t="str">
        <f>IFERROR(VLOOKUP(B1377,XYZ!A1376:O3020,15,FALSE),"Z")</f>
        <v>Z</v>
      </c>
      <c r="E1377" t="str">
        <f>_xlfn.CONCAT(Таблица2[[#This Row],[ABC]],Таблица2[[#This Row],[XYZ]])</f>
        <v>CZ</v>
      </c>
    </row>
    <row r="1378" spans="1:5" x14ac:dyDescent="0.25">
      <c r="A1378">
        <v>1353</v>
      </c>
      <c r="B1378" t="str">
        <f>ABC!B1383</f>
        <v>JUNGLE POPSICLES ICE LOLLY HOLDERS</v>
      </c>
      <c r="C1378" t="str">
        <f>ABC!F1383</f>
        <v>C</v>
      </c>
      <c r="D1378" t="str">
        <f>IFERROR(VLOOKUP(B1378,XYZ!A1377:O3021,15,FALSE),"Z")</f>
        <v>Z</v>
      </c>
      <c r="E1378" t="str">
        <f>_xlfn.CONCAT(Таблица2[[#This Row],[ABC]],Таблица2[[#This Row],[XYZ]])</f>
        <v>CZ</v>
      </c>
    </row>
    <row r="1379" spans="1:5" x14ac:dyDescent="0.25">
      <c r="A1379">
        <v>1354</v>
      </c>
      <c r="B1379" t="str">
        <f>ABC!B1384</f>
        <v>HANGING HEART JAR T-LIGHT HOLDER</v>
      </c>
      <c r="C1379" t="str">
        <f>ABC!F1384</f>
        <v>C</v>
      </c>
      <c r="D1379" t="str">
        <f>IFERROR(VLOOKUP(B1379,XYZ!A1378:O3022,15,FALSE),"Z")</f>
        <v>Z</v>
      </c>
      <c r="E1379" t="str">
        <f>_xlfn.CONCAT(Таблица2[[#This Row],[ABC]],Таблица2[[#This Row],[XYZ]])</f>
        <v>CZ</v>
      </c>
    </row>
    <row r="1380" spans="1:5" x14ac:dyDescent="0.25">
      <c r="A1380">
        <v>1355</v>
      </c>
      <c r="B1380" t="str">
        <f>ABC!B1385</f>
        <v>FRENCH WC SIGN BLUE METAL</v>
      </c>
      <c r="C1380" t="str">
        <f>ABC!F1385</f>
        <v>C</v>
      </c>
      <c r="D1380" t="str">
        <f>IFERROR(VLOOKUP(B1380,XYZ!A1379:O3023,15,FALSE),"Z")</f>
        <v>Z</v>
      </c>
      <c r="E1380" t="str">
        <f>_xlfn.CONCAT(Таблица2[[#This Row],[ABC]],Таблица2[[#This Row],[XYZ]])</f>
        <v>CZ</v>
      </c>
    </row>
    <row r="1381" spans="1:5" x14ac:dyDescent="0.25">
      <c r="A1381">
        <v>1356</v>
      </c>
      <c r="B1381" t="str">
        <f>ABC!B1386</f>
        <v>HANGING  BUTTERFLY T-LIGHT HOLDER</v>
      </c>
      <c r="C1381" t="str">
        <f>ABC!F1386</f>
        <v>C</v>
      </c>
      <c r="D1381" t="str">
        <f>IFERROR(VLOOKUP(B1381,XYZ!A1380:O3024,15,FALSE),"Z")</f>
        <v>Z</v>
      </c>
      <c r="E1381" t="str">
        <f>_xlfn.CONCAT(Таблица2[[#This Row],[ABC]],Таблица2[[#This Row],[XYZ]])</f>
        <v>CZ</v>
      </c>
    </row>
    <row r="1382" spans="1:5" x14ac:dyDescent="0.25">
      <c r="A1382">
        <v>1357</v>
      </c>
      <c r="B1382" t="str">
        <f>ABC!B1387</f>
        <v>GREEN DRAWER KNOB ACRYLIC EDWARDIAN</v>
      </c>
      <c r="C1382" t="str">
        <f>ABC!F1387</f>
        <v>C</v>
      </c>
      <c r="D1382" t="str">
        <f>IFERROR(VLOOKUP(B1382,XYZ!A1381:O3025,15,FALSE),"Z")</f>
        <v>Z</v>
      </c>
      <c r="E1382" t="str">
        <f>_xlfn.CONCAT(Таблица2[[#This Row],[ABC]],Таблица2[[#This Row],[XYZ]])</f>
        <v>CZ</v>
      </c>
    </row>
    <row r="1383" spans="1:5" x14ac:dyDescent="0.25">
      <c r="A1383">
        <v>1358</v>
      </c>
      <c r="B1383" t="str">
        <f>ABC!B1388</f>
        <v>LA JARDIN BOTANIQUE CUSHION COVER</v>
      </c>
      <c r="C1383" t="str">
        <f>ABC!F1388</f>
        <v>C</v>
      </c>
      <c r="D1383" t="str">
        <f>IFERROR(VLOOKUP(B1383,XYZ!A1382:O3026,15,FALSE),"Z")</f>
        <v>Z</v>
      </c>
      <c r="E1383" t="str">
        <f>_xlfn.CONCAT(Таблица2[[#This Row],[ABC]],Таблица2[[#This Row],[XYZ]])</f>
        <v>CZ</v>
      </c>
    </row>
    <row r="1384" spans="1:5" x14ac:dyDescent="0.25">
      <c r="A1384">
        <v>1359</v>
      </c>
      <c r="B1384" t="str">
        <f>ABC!B1389</f>
        <v>GARDEN PATH SKETCHBOOK</v>
      </c>
      <c r="C1384" t="str">
        <f>ABC!F1389</f>
        <v>C</v>
      </c>
      <c r="D1384" t="str">
        <f>IFERROR(VLOOKUP(B1384,XYZ!A1383:O3027,15,FALSE),"Z")</f>
        <v>Z</v>
      </c>
      <c r="E1384" t="str">
        <f>_xlfn.CONCAT(Таблица2[[#This Row],[ABC]],Таблица2[[#This Row],[XYZ]])</f>
        <v>CZ</v>
      </c>
    </row>
    <row r="1385" spans="1:5" x14ac:dyDescent="0.25">
      <c r="A1385">
        <v>1360</v>
      </c>
      <c r="B1385" t="str">
        <f>ABC!B1390</f>
        <v>HEADS AND TAILS SPORTING FUN</v>
      </c>
      <c r="C1385" t="str">
        <f>ABC!F1390</f>
        <v>C</v>
      </c>
      <c r="D1385" t="str">
        <f>IFERROR(VLOOKUP(B1385,XYZ!A1384:O3028,15,FALSE),"Z")</f>
        <v>Z</v>
      </c>
      <c r="E1385" t="str">
        <f>_xlfn.CONCAT(Таблица2[[#This Row],[ABC]],Таблица2[[#This Row],[XYZ]])</f>
        <v>CZ</v>
      </c>
    </row>
    <row r="1386" spans="1:5" x14ac:dyDescent="0.25">
      <c r="A1386">
        <v>1361</v>
      </c>
      <c r="B1386" t="str">
        <f>ABC!B1391</f>
        <v xml:space="preserve">FUSCHIA TABLE RUN FLOWER </v>
      </c>
      <c r="C1386" t="str">
        <f>ABC!F1391</f>
        <v>C</v>
      </c>
      <c r="D1386" t="str">
        <f>IFERROR(VLOOKUP(B1386,XYZ!A1385:O3029,15,FALSE),"Z")</f>
        <v>Z</v>
      </c>
      <c r="E1386" t="str">
        <f>_xlfn.CONCAT(Таблица2[[#This Row],[ABC]],Таблица2[[#This Row],[XYZ]])</f>
        <v>CZ</v>
      </c>
    </row>
    <row r="1387" spans="1:5" x14ac:dyDescent="0.25">
      <c r="A1387">
        <v>1362</v>
      </c>
      <c r="B1387" t="str">
        <f>ABC!B1392</f>
        <v>LETTER HOLDER HOME SWEET HOME</v>
      </c>
      <c r="C1387" t="str">
        <f>ABC!F1392</f>
        <v>C</v>
      </c>
      <c r="D1387" t="str">
        <f>IFERROR(VLOOKUP(B1387,XYZ!A1386:O3030,15,FALSE),"Z")</f>
        <v>Z</v>
      </c>
      <c r="E1387" t="str">
        <f>_xlfn.CONCAT(Таблица2[[#This Row],[ABC]],Таблица2[[#This Row],[XYZ]])</f>
        <v>CZ</v>
      </c>
    </row>
    <row r="1388" spans="1:5" x14ac:dyDescent="0.25">
      <c r="A1388">
        <v>1363</v>
      </c>
      <c r="B1388" t="str">
        <f>ABC!B1393</f>
        <v xml:space="preserve">HOME SWEET HOME CUSHION COVER </v>
      </c>
      <c r="C1388" t="str">
        <f>ABC!F1393</f>
        <v>C</v>
      </c>
      <c r="D1388" t="str">
        <f>IFERROR(VLOOKUP(B1388,XYZ!A1387:O3031,15,FALSE),"Z")</f>
        <v>Z</v>
      </c>
      <c r="E1388" t="str">
        <f>_xlfn.CONCAT(Таблица2[[#This Row],[ABC]],Таблица2[[#This Row],[XYZ]])</f>
        <v>CZ</v>
      </c>
    </row>
    <row r="1389" spans="1:5" x14ac:dyDescent="0.25">
      <c r="A1389">
        <v>1364</v>
      </c>
      <c r="B1389" t="str">
        <f>ABC!B1394</f>
        <v>IF YOU CAN'T STAND THE HEAT MUG</v>
      </c>
      <c r="C1389" t="str">
        <f>ABC!F1394</f>
        <v>C</v>
      </c>
      <c r="D1389" t="str">
        <f>IFERROR(VLOOKUP(B1389,XYZ!A1388:O3032,15,FALSE),"Z")</f>
        <v>Z</v>
      </c>
      <c r="E1389" t="str">
        <f>_xlfn.CONCAT(Таблица2[[#This Row],[ABC]],Таблица2[[#This Row],[XYZ]])</f>
        <v>CZ</v>
      </c>
    </row>
    <row r="1390" spans="1:5" x14ac:dyDescent="0.25">
      <c r="A1390">
        <v>1365</v>
      </c>
      <c r="B1390" t="str">
        <f>ABC!B1395</f>
        <v xml:space="preserve">HAWAIIAN GRASS SKIRT </v>
      </c>
      <c r="C1390" t="str">
        <f>ABC!F1395</f>
        <v>C</v>
      </c>
      <c r="D1390" t="str">
        <f>IFERROR(VLOOKUP(B1390,XYZ!A1389:O3033,15,FALSE),"Z")</f>
        <v>Z</v>
      </c>
      <c r="E1390" t="str">
        <f>_xlfn.CONCAT(Таблица2[[#This Row],[ABC]],Таблица2[[#This Row],[XYZ]])</f>
        <v>CZ</v>
      </c>
    </row>
    <row r="1391" spans="1:5" x14ac:dyDescent="0.25">
      <c r="A1391">
        <v>1366</v>
      </c>
      <c r="B1391" t="str">
        <f>ABC!B1396</f>
        <v>FELT TOADSTOOL LARGE</v>
      </c>
      <c r="C1391" t="str">
        <f>ABC!F1396</f>
        <v>C</v>
      </c>
      <c r="D1391" t="str">
        <f>IFERROR(VLOOKUP(B1391,XYZ!A1390:O3034,15,FALSE),"Z")</f>
        <v>Z</v>
      </c>
      <c r="E1391" t="str">
        <f>_xlfn.CONCAT(Таблица2[[#This Row],[ABC]],Таблица2[[#This Row],[XYZ]])</f>
        <v>CZ</v>
      </c>
    </row>
    <row r="1392" spans="1:5" x14ac:dyDescent="0.25">
      <c r="A1392">
        <v>1367</v>
      </c>
      <c r="B1392" t="str">
        <f>ABC!B1397</f>
        <v>FRENCH ENAMEL WATER BASIN</v>
      </c>
      <c r="C1392" t="str">
        <f>ABC!F1397</f>
        <v>C</v>
      </c>
      <c r="D1392" t="str">
        <f>IFERROR(VLOOKUP(B1392,XYZ!A1391:O3035,15,FALSE),"Z")</f>
        <v>Z</v>
      </c>
      <c r="E1392" t="str">
        <f>_xlfn.CONCAT(Таблица2[[#This Row],[ABC]],Таблица2[[#This Row],[XYZ]])</f>
        <v>CZ</v>
      </c>
    </row>
    <row r="1393" spans="1:5" x14ac:dyDescent="0.25">
      <c r="A1393">
        <v>1368</v>
      </c>
      <c r="B1393" t="str">
        <f>ABC!B1398</f>
        <v>DOLLY GIRL CHILDRENS EGG CUP</v>
      </c>
      <c r="C1393" t="str">
        <f>ABC!F1398</f>
        <v>C</v>
      </c>
      <c r="D1393" t="str">
        <f>IFERROR(VLOOKUP(B1393,XYZ!A1392:O3036,15,FALSE),"Z")</f>
        <v>Z</v>
      </c>
      <c r="E1393" t="str">
        <f>_xlfn.CONCAT(Таблица2[[#This Row],[ABC]],Таблица2[[#This Row],[XYZ]])</f>
        <v>CZ</v>
      </c>
    </row>
    <row r="1394" spans="1:5" x14ac:dyDescent="0.25">
      <c r="A1394">
        <v>1369</v>
      </c>
      <c r="B1394" t="str">
        <f>ABC!B1399</f>
        <v>FELTCRAFT CUSHION BUTTERFLY</v>
      </c>
      <c r="C1394" t="str">
        <f>ABC!F1399</f>
        <v>C</v>
      </c>
      <c r="D1394" t="str">
        <f>IFERROR(VLOOKUP(B1394,XYZ!A1393:O3037,15,FALSE),"Z")</f>
        <v>Z</v>
      </c>
      <c r="E1394" t="str">
        <f>_xlfn.CONCAT(Таблица2[[#This Row],[ABC]],Таблица2[[#This Row],[XYZ]])</f>
        <v>CZ</v>
      </c>
    </row>
    <row r="1395" spans="1:5" x14ac:dyDescent="0.25">
      <c r="A1395">
        <v>1370</v>
      </c>
      <c r="B1395" t="str">
        <f>ABC!B1400</f>
        <v>DOORSTOP RACING CAR DESIGN</v>
      </c>
      <c r="C1395" t="str">
        <f>ABC!F1400</f>
        <v>C</v>
      </c>
      <c r="D1395" t="str">
        <f>IFERROR(VLOOKUP(B1395,XYZ!A1394:O3038,15,FALSE),"Z")</f>
        <v>Z</v>
      </c>
      <c r="E1395" t="str">
        <f>_xlfn.CONCAT(Таблица2[[#This Row],[ABC]],Таблица2[[#This Row],[XYZ]])</f>
        <v>CZ</v>
      </c>
    </row>
    <row r="1396" spans="1:5" x14ac:dyDescent="0.25">
      <c r="A1396">
        <v>1371</v>
      </c>
      <c r="B1396" t="str">
        <f>ABC!B1401</f>
        <v>CRAZY DAISY HEART DECORATION</v>
      </c>
      <c r="C1396" t="str">
        <f>ABC!F1401</f>
        <v>C</v>
      </c>
      <c r="D1396" t="str">
        <f>IFERROR(VLOOKUP(B1396,XYZ!A1395:O3039,15,FALSE),"Z")</f>
        <v>Z</v>
      </c>
      <c r="E1396" t="str">
        <f>_xlfn.CONCAT(Таблица2[[#This Row],[ABC]],Таблица2[[#This Row],[XYZ]])</f>
        <v>CZ</v>
      </c>
    </row>
    <row r="1397" spans="1:5" x14ac:dyDescent="0.25">
      <c r="A1397">
        <v>1372</v>
      </c>
      <c r="B1397" t="str">
        <f>ABC!B1402</f>
        <v>ENAMEL WASH BOWL CREAM</v>
      </c>
      <c r="C1397" t="str">
        <f>ABC!F1402</f>
        <v>C</v>
      </c>
      <c r="D1397" t="str">
        <f>IFERROR(VLOOKUP(B1397,XYZ!A1396:O3040,15,FALSE),"Z")</f>
        <v>Z</v>
      </c>
      <c r="E1397" t="str">
        <f>_xlfn.CONCAT(Таблица2[[#This Row],[ABC]],Таблица2[[#This Row],[XYZ]])</f>
        <v>CZ</v>
      </c>
    </row>
    <row r="1398" spans="1:5" x14ac:dyDescent="0.25">
      <c r="A1398">
        <v>1373</v>
      </c>
      <c r="B1398" t="str">
        <f>ABC!B1403</f>
        <v>FELT FARM ANIMAL RABBIT</v>
      </c>
      <c r="C1398" t="str">
        <f>ABC!F1403</f>
        <v>C</v>
      </c>
      <c r="D1398" t="str">
        <f>IFERROR(VLOOKUP(B1398,XYZ!A1397:O3041,15,FALSE),"Z")</f>
        <v>Z</v>
      </c>
      <c r="E1398" t="str">
        <f>_xlfn.CONCAT(Таблица2[[#This Row],[ABC]],Таблица2[[#This Row],[XYZ]])</f>
        <v>CZ</v>
      </c>
    </row>
    <row r="1399" spans="1:5" x14ac:dyDescent="0.25">
      <c r="A1399">
        <v>1374</v>
      </c>
      <c r="B1399" t="str">
        <f>ABC!B1404</f>
        <v>DECORATIVE ROSE BATHROOM BOTTLE</v>
      </c>
      <c r="C1399" t="str">
        <f>ABC!F1404</f>
        <v>C</v>
      </c>
      <c r="D1399" t="str">
        <f>IFERROR(VLOOKUP(B1399,XYZ!A1398:O3042,15,FALSE),"Z")</f>
        <v>Z</v>
      </c>
      <c r="E1399" t="str">
        <f>_xlfn.CONCAT(Таблица2[[#This Row],[ABC]],Таблица2[[#This Row],[XYZ]])</f>
        <v>CZ</v>
      </c>
    </row>
    <row r="1400" spans="1:5" x14ac:dyDescent="0.25">
      <c r="A1400">
        <v>1375</v>
      </c>
      <c r="B1400" t="str">
        <f>ABC!B1405</f>
        <v xml:space="preserve">EGG CUP HENRIETTA HEN CREAM </v>
      </c>
      <c r="C1400" t="str">
        <f>ABC!F1405</f>
        <v>C</v>
      </c>
      <c r="D1400" t="str">
        <f>IFERROR(VLOOKUP(B1400,XYZ!A1399:O3043,15,FALSE),"Z")</f>
        <v>Z</v>
      </c>
      <c r="E1400" t="str">
        <f>_xlfn.CONCAT(Таблица2[[#This Row],[ABC]],Таблица2[[#This Row],[XYZ]])</f>
        <v>CZ</v>
      </c>
    </row>
    <row r="1401" spans="1:5" x14ac:dyDescent="0.25">
      <c r="A1401">
        <v>1376</v>
      </c>
      <c r="B1401" t="str">
        <f>ABC!B1406</f>
        <v>FLORAL SOFT CAR TOY</v>
      </c>
      <c r="C1401" t="str">
        <f>ABC!F1406</f>
        <v>C</v>
      </c>
      <c r="D1401" t="str">
        <f>IFERROR(VLOOKUP(B1401,XYZ!A1400:O3044,15,FALSE),"Z")</f>
        <v>Z</v>
      </c>
      <c r="E1401" t="str">
        <f>_xlfn.CONCAT(Таблица2[[#This Row],[ABC]],Таблица2[[#This Row],[XYZ]])</f>
        <v>CZ</v>
      </c>
    </row>
    <row r="1402" spans="1:5" x14ac:dyDescent="0.25">
      <c r="A1402">
        <v>1377</v>
      </c>
      <c r="B1402" t="str">
        <f>ABC!B1407</f>
        <v xml:space="preserve">EGG CUP MILKMAID HELGA </v>
      </c>
      <c r="C1402" t="str">
        <f>ABC!F1407</f>
        <v>C</v>
      </c>
      <c r="D1402" t="str">
        <f>IFERROR(VLOOKUP(B1402,XYZ!A1401:O3045,15,FALSE),"Z")</f>
        <v>Z</v>
      </c>
      <c r="E1402" t="str">
        <f>_xlfn.CONCAT(Таблица2[[#This Row],[ABC]],Таблица2[[#This Row],[XYZ]])</f>
        <v>CZ</v>
      </c>
    </row>
    <row r="1403" spans="1:5" x14ac:dyDescent="0.25">
      <c r="A1403">
        <v>1378</v>
      </c>
      <c r="B1403" t="str">
        <f>ABC!B1408</f>
        <v>DECORATIVE FLORE BATHROOM BOTTLE</v>
      </c>
      <c r="C1403" t="str">
        <f>ABC!F1408</f>
        <v>C</v>
      </c>
      <c r="D1403" t="str">
        <f>IFERROR(VLOOKUP(B1403,XYZ!A1402:O3046,15,FALSE),"Z")</f>
        <v>Z</v>
      </c>
      <c r="E1403" t="str">
        <f>_xlfn.CONCAT(Таблица2[[#This Row],[ABC]],Таблица2[[#This Row],[XYZ]])</f>
        <v>CZ</v>
      </c>
    </row>
    <row r="1404" spans="1:5" x14ac:dyDescent="0.25">
      <c r="A1404">
        <v>1379</v>
      </c>
      <c r="B1404" t="str">
        <f>ABC!B1409</f>
        <v>2 PICTURE BOOK EGGS EASTER BUNNY</v>
      </c>
      <c r="C1404" t="str">
        <f>ABC!F1409</f>
        <v>C</v>
      </c>
      <c r="D1404" t="str">
        <f>IFERROR(VLOOKUP(B1404,XYZ!A1403:O3047,15,FALSE),"Z")</f>
        <v>Z</v>
      </c>
      <c r="E1404" t="str">
        <f>_xlfn.CONCAT(Таблица2[[#This Row],[ABC]],Таблица2[[#This Row],[XYZ]])</f>
        <v>CZ</v>
      </c>
    </row>
    <row r="1405" spans="1:5" x14ac:dyDescent="0.25">
      <c r="A1405">
        <v>1380</v>
      </c>
      <c r="B1405" t="str">
        <f>ABC!B1410</f>
        <v>BOUDOIR SQUARE TISSUE BOX</v>
      </c>
      <c r="C1405" t="str">
        <f>ABC!F1410</f>
        <v>C</v>
      </c>
      <c r="D1405" t="str">
        <f>IFERROR(VLOOKUP(B1405,XYZ!A1404:O3048,15,FALSE),"Z")</f>
        <v>Z</v>
      </c>
      <c r="E1405" t="str">
        <f>_xlfn.CONCAT(Таблица2[[#This Row],[ABC]],Таблица2[[#This Row],[XYZ]])</f>
        <v>CZ</v>
      </c>
    </row>
    <row r="1406" spans="1:5" x14ac:dyDescent="0.25">
      <c r="A1406">
        <v>1381</v>
      </c>
      <c r="B1406" t="str">
        <f>ABC!B1411</f>
        <v>BIRDCAGE DECORATION TEALIGHT HOLDER</v>
      </c>
      <c r="C1406" t="str">
        <f>ABC!F1411</f>
        <v>C</v>
      </c>
      <c r="D1406" t="str">
        <f>IFERROR(VLOOKUP(B1406,XYZ!A1405:O3049,15,FALSE),"Z")</f>
        <v>Z</v>
      </c>
      <c r="E1406" t="str">
        <f>_xlfn.CONCAT(Таблица2[[#This Row],[ABC]],Таблица2[[#This Row],[XYZ]])</f>
        <v>CZ</v>
      </c>
    </row>
    <row r="1407" spans="1:5" x14ac:dyDescent="0.25">
      <c r="A1407">
        <v>1382</v>
      </c>
      <c r="B1407" t="str">
        <f>ABC!B1412</f>
        <v>BIRTHDAY PARTY CORDON BARRIER TAPE</v>
      </c>
      <c r="C1407" t="str">
        <f>ABC!F1412</f>
        <v>C</v>
      </c>
      <c r="D1407" t="str">
        <f>IFERROR(VLOOKUP(B1407,XYZ!A1406:O3050,15,FALSE),"Z")</f>
        <v>Z</v>
      </c>
      <c r="E1407" t="str">
        <f>_xlfn.CONCAT(Таблица2[[#This Row],[ABC]],Таблица2[[#This Row],[XYZ]])</f>
        <v>CZ</v>
      </c>
    </row>
    <row r="1408" spans="1:5" x14ac:dyDescent="0.25">
      <c r="A1408">
        <v>1383</v>
      </c>
      <c r="B1408" t="str">
        <f>ABC!B1413</f>
        <v>12 IVORY ROSE PEG PLACE SETTINGS</v>
      </c>
      <c r="C1408" t="str">
        <f>ABC!F1413</f>
        <v>C</v>
      </c>
      <c r="D1408" t="str">
        <f>IFERROR(VLOOKUP(B1408,XYZ!A1407:O3051,15,FALSE),"Z")</f>
        <v>Z</v>
      </c>
      <c r="E1408" t="str">
        <f>_xlfn.CONCAT(Таблица2[[#This Row],[ABC]],Таблица2[[#This Row],[XYZ]])</f>
        <v>CZ</v>
      </c>
    </row>
    <row r="1409" spans="1:5" x14ac:dyDescent="0.25">
      <c r="A1409">
        <v>1384</v>
      </c>
      <c r="B1409" t="str">
        <f>ABC!B1414</f>
        <v>2 PICTURE BOOK EGGS EASTER CHICKS</v>
      </c>
      <c r="C1409" t="str">
        <f>ABC!F1414</f>
        <v>C</v>
      </c>
      <c r="D1409" t="str">
        <f>IFERROR(VLOOKUP(B1409,XYZ!A1408:O3052,15,FALSE),"Z")</f>
        <v>Z</v>
      </c>
      <c r="E1409" t="str">
        <f>_xlfn.CONCAT(Таблица2[[#This Row],[ABC]],Таблица2[[#This Row],[XYZ]])</f>
        <v>CZ</v>
      </c>
    </row>
    <row r="1410" spans="1:5" x14ac:dyDescent="0.25">
      <c r="A1410">
        <v>1385</v>
      </c>
      <c r="B1410" t="str">
        <f>ABC!B1415</f>
        <v xml:space="preserve">BLUE/CREAM STRIPE CUSHION COVER </v>
      </c>
      <c r="C1410" t="str">
        <f>ABC!F1415</f>
        <v>C</v>
      </c>
      <c r="D1410" t="str">
        <f>IFERROR(VLOOKUP(B1410,XYZ!A1409:O3053,15,FALSE),"Z")</f>
        <v>Z</v>
      </c>
      <c r="E1410" t="str">
        <f>_xlfn.CONCAT(Таблица2[[#This Row],[ABC]],Таблица2[[#This Row],[XYZ]])</f>
        <v>CZ</v>
      </c>
    </row>
    <row r="1411" spans="1:5" x14ac:dyDescent="0.25">
      <c r="A1411">
        <v>1386</v>
      </c>
      <c r="B1411" t="str">
        <f>ABC!B1416</f>
        <v>BLUE TABLE RUN FLOWER</v>
      </c>
      <c r="C1411" t="str">
        <f>ABC!F1416</f>
        <v>C</v>
      </c>
      <c r="D1411" t="str">
        <f>IFERROR(VLOOKUP(B1411,XYZ!A1410:O3054,15,FALSE),"Z")</f>
        <v>Z</v>
      </c>
      <c r="E1411" t="str">
        <f>_xlfn.CONCAT(Таблица2[[#This Row],[ABC]],Таблица2[[#This Row],[XYZ]])</f>
        <v>CZ</v>
      </c>
    </row>
    <row r="1412" spans="1:5" x14ac:dyDescent="0.25">
      <c r="A1412">
        <v>1387</v>
      </c>
      <c r="B1412" t="str">
        <f>ABC!B1417</f>
        <v>4 LAVENDER BOTANICAL DINNER CANDLES</v>
      </c>
      <c r="C1412" t="str">
        <f>ABC!F1417</f>
        <v>C</v>
      </c>
      <c r="D1412" t="str">
        <f>IFERROR(VLOOKUP(B1412,XYZ!A1411:O3055,15,FALSE),"Z")</f>
        <v>Z</v>
      </c>
      <c r="E1412" t="str">
        <f>_xlfn.CONCAT(Таблица2[[#This Row],[ABC]],Таблица2[[#This Row],[XYZ]])</f>
        <v>CZ</v>
      </c>
    </row>
    <row r="1413" spans="1:5" x14ac:dyDescent="0.25">
      <c r="A1413">
        <v>1388</v>
      </c>
      <c r="B1413" t="str">
        <f>ABC!B1418</f>
        <v>BLUE TEA TOWEL CLASSIC DESIGN</v>
      </c>
      <c r="C1413" t="str">
        <f>ABC!F1418</f>
        <v>C</v>
      </c>
      <c r="D1413" t="str">
        <f>IFERROR(VLOOKUP(B1413,XYZ!A1412:O3056,15,FALSE),"Z")</f>
        <v>Z</v>
      </c>
      <c r="E1413" t="str">
        <f>_xlfn.CONCAT(Таблица2[[#This Row],[ABC]],Таблица2[[#This Row],[XYZ]])</f>
        <v>CZ</v>
      </c>
    </row>
    <row r="1414" spans="1:5" x14ac:dyDescent="0.25">
      <c r="A1414">
        <v>1389</v>
      </c>
      <c r="B1414" t="str">
        <f>ABC!B1419</f>
        <v>12 RED ROSE PEG PLACE SETTINGS</v>
      </c>
      <c r="C1414" t="str">
        <f>ABC!F1419</f>
        <v>C</v>
      </c>
      <c r="D1414" t="str">
        <f>IFERROR(VLOOKUP(B1414,XYZ!A1413:O3057,15,FALSE),"Z")</f>
        <v>Z</v>
      </c>
      <c r="E1414" t="str">
        <f>_xlfn.CONCAT(Таблица2[[#This Row],[ABC]],Таблица2[[#This Row],[XYZ]])</f>
        <v>CZ</v>
      </c>
    </row>
    <row r="1415" spans="1:5" x14ac:dyDescent="0.25">
      <c r="A1415">
        <v>1390</v>
      </c>
      <c r="B1415" t="str">
        <f>ABC!B1420</f>
        <v xml:space="preserve">TRIANGULAR POUFFE VINTAGE </v>
      </c>
      <c r="C1415" t="str">
        <f>ABC!F1420</f>
        <v>C</v>
      </c>
      <c r="D1415" t="str">
        <f>IFERROR(VLOOKUP(B1415,XYZ!A1414:O3058,15,FALSE),"Z")</f>
        <v>Z</v>
      </c>
      <c r="E1415" t="str">
        <f>_xlfn.CONCAT(Таблица2[[#This Row],[ABC]],Таблица2[[#This Row],[XYZ]])</f>
        <v>CZ</v>
      </c>
    </row>
    <row r="1416" spans="1:5" x14ac:dyDescent="0.25">
      <c r="A1416">
        <v>1391</v>
      </c>
      <c r="B1416" t="str">
        <f>ABC!B1421</f>
        <v>3 TIER CAKE TIN GREEN AND CREAM</v>
      </c>
      <c r="C1416" t="str">
        <f>ABC!F1421</f>
        <v>C</v>
      </c>
      <c r="D1416" t="str">
        <f>IFERROR(VLOOKUP(B1416,XYZ!A1415:O3059,15,FALSE),"Z")</f>
        <v>Z</v>
      </c>
      <c r="E1416" t="str">
        <f>_xlfn.CONCAT(Таблица2[[#This Row],[ABC]],Таблица2[[#This Row],[XYZ]])</f>
        <v>CZ</v>
      </c>
    </row>
    <row r="1417" spans="1:5" x14ac:dyDescent="0.25">
      <c r="A1417">
        <v>1392</v>
      </c>
      <c r="B1417" t="str">
        <f>ABC!B1422</f>
        <v>3 TIER CAKE TIN RED AND CREAM</v>
      </c>
      <c r="C1417" t="str">
        <f>ABC!F1422</f>
        <v>C</v>
      </c>
      <c r="D1417" t="str">
        <f>IFERROR(VLOOKUP(B1417,XYZ!A1416:O3060,15,FALSE),"Z")</f>
        <v>Z</v>
      </c>
      <c r="E1417" t="str">
        <f>_xlfn.CONCAT(Таблица2[[#This Row],[ABC]],Таблица2[[#This Row],[XYZ]])</f>
        <v>CZ</v>
      </c>
    </row>
    <row r="1418" spans="1:5" x14ac:dyDescent="0.25">
      <c r="A1418">
        <v>1393</v>
      </c>
      <c r="B1418" t="str">
        <f>ABC!B1423</f>
        <v>MOCK LOBSTER FRIDGE MAGNET</v>
      </c>
      <c r="C1418" t="str">
        <f>ABC!F1423</f>
        <v>C</v>
      </c>
      <c r="D1418" t="str">
        <f>IFERROR(VLOOKUP(B1418,XYZ!A1417:O3061,15,FALSE),"Z")</f>
        <v>Z</v>
      </c>
      <c r="E1418" t="str">
        <f>_xlfn.CONCAT(Таблица2[[#This Row],[ABC]],Таблица2[[#This Row],[XYZ]])</f>
        <v>CZ</v>
      </c>
    </row>
    <row r="1419" spans="1:5" x14ac:dyDescent="0.25">
      <c r="A1419">
        <v>1394</v>
      </c>
      <c r="B1419" t="str">
        <f>ABC!B1424</f>
        <v>YELLOW COAT RACK PARIS FASHION</v>
      </c>
      <c r="C1419" t="str">
        <f>ABC!F1424</f>
        <v>C</v>
      </c>
      <c r="D1419" t="str">
        <f>IFERROR(VLOOKUP(B1419,XYZ!A1418:O3062,15,FALSE),"Z")</f>
        <v>Z</v>
      </c>
      <c r="E1419" t="str">
        <f>_xlfn.CONCAT(Таблица2[[#This Row],[ABC]],Таблица2[[#This Row],[XYZ]])</f>
        <v>CZ</v>
      </c>
    </row>
    <row r="1420" spans="1:5" x14ac:dyDescent="0.25">
      <c r="A1420">
        <v>1395</v>
      </c>
      <c r="B1420" t="str">
        <f>ABC!B1425</f>
        <v xml:space="preserve">WALL ART WORK REST AND PLAY  </v>
      </c>
      <c r="C1420" t="str">
        <f>ABC!F1425</f>
        <v>C</v>
      </c>
      <c r="D1420" t="str">
        <f>IFERROR(VLOOKUP(B1420,XYZ!A1419:O3063,15,FALSE),"Z")</f>
        <v>Z</v>
      </c>
      <c r="E1420" t="str">
        <f>_xlfn.CONCAT(Таблица2[[#This Row],[ABC]],Таблица2[[#This Row],[XYZ]])</f>
        <v>CZ</v>
      </c>
    </row>
    <row r="1421" spans="1:5" x14ac:dyDescent="0.25">
      <c r="A1421">
        <v>1396</v>
      </c>
      <c r="B1421" t="str">
        <f>ABC!B1426</f>
        <v>SET/3 POLKADOT STACKING TINS</v>
      </c>
      <c r="C1421" t="str">
        <f>ABC!F1426</f>
        <v>C</v>
      </c>
      <c r="D1421" t="str">
        <f>IFERROR(VLOOKUP(B1421,XYZ!A1420:O3064,15,FALSE),"Z")</f>
        <v>Z</v>
      </c>
      <c r="E1421" t="str">
        <f>_xlfn.CONCAT(Таблица2[[#This Row],[ABC]],Таблица2[[#This Row],[XYZ]])</f>
        <v>CZ</v>
      </c>
    </row>
    <row r="1422" spans="1:5" x14ac:dyDescent="0.25">
      <c r="A1422">
        <v>1397</v>
      </c>
      <c r="B1422" t="str">
        <f>ABC!B1427</f>
        <v>POPPY FIELDS CHOPPING BOARD</v>
      </c>
      <c r="C1422" t="str">
        <f>ABC!F1427</f>
        <v>C</v>
      </c>
      <c r="D1422" t="str">
        <f>IFERROR(VLOOKUP(B1422,XYZ!A1421:O3065,15,FALSE),"Z")</f>
        <v>Z</v>
      </c>
      <c r="E1422" t="str">
        <f>_xlfn.CONCAT(Таблица2[[#This Row],[ABC]],Таблица2[[#This Row],[XYZ]])</f>
        <v>CZ</v>
      </c>
    </row>
    <row r="1423" spans="1:5" x14ac:dyDescent="0.25">
      <c r="A1423">
        <v>1398</v>
      </c>
      <c r="B1423" t="str">
        <f>ABC!B1428</f>
        <v>OPEN CLOSED METAL SIGN</v>
      </c>
      <c r="C1423" t="str">
        <f>ABC!F1428</f>
        <v>C</v>
      </c>
      <c r="D1423" t="str">
        <f>IFERROR(VLOOKUP(B1423,XYZ!A1422:O3066,15,FALSE),"Z")</f>
        <v>Z</v>
      </c>
      <c r="E1423" t="str">
        <f>_xlfn.CONCAT(Таблица2[[#This Row],[ABC]],Таблица2[[#This Row],[XYZ]])</f>
        <v>CZ</v>
      </c>
    </row>
    <row r="1424" spans="1:5" x14ac:dyDescent="0.25">
      <c r="A1424">
        <v>1399</v>
      </c>
      <c r="B1424" t="str">
        <f>ABC!B1429</f>
        <v>EMPIRE UNION JACK TV DINNER TRAY</v>
      </c>
      <c r="C1424" t="str">
        <f>ABC!F1429</f>
        <v>C</v>
      </c>
      <c r="D1424" t="str">
        <f>IFERROR(VLOOKUP(B1424,XYZ!A1423:O3067,15,FALSE),"Z")</f>
        <v>Z</v>
      </c>
      <c r="E1424" t="str">
        <f>_xlfn.CONCAT(Таблица2[[#This Row],[ABC]],Таблица2[[#This Row],[XYZ]])</f>
        <v>CZ</v>
      </c>
    </row>
    <row r="1425" spans="1:5" x14ac:dyDescent="0.25">
      <c r="A1425">
        <v>1400</v>
      </c>
      <c r="B1425" t="str">
        <f>ABC!B1430</f>
        <v>ENAMEL COLANDER CREAM</v>
      </c>
      <c r="C1425" t="str">
        <f>ABC!F1430</f>
        <v>C</v>
      </c>
      <c r="D1425" t="str">
        <f>IFERROR(VLOOKUP(B1425,XYZ!A1424:O3068,15,FALSE),"Z")</f>
        <v>Z</v>
      </c>
      <c r="E1425" t="str">
        <f>_xlfn.CONCAT(Таблица2[[#This Row],[ABC]],Таблица2[[#This Row],[XYZ]])</f>
        <v>CZ</v>
      </c>
    </row>
    <row r="1426" spans="1:5" x14ac:dyDescent="0.25">
      <c r="A1426">
        <v>1401</v>
      </c>
      <c r="B1426" t="str">
        <f>ABC!B1431</f>
        <v>DAIRY MAID LARGE MILK JUG</v>
      </c>
      <c r="C1426" t="str">
        <f>ABC!F1431</f>
        <v>C</v>
      </c>
      <c r="D1426" t="str">
        <f>IFERROR(VLOOKUP(B1426,XYZ!A1425:O3069,15,FALSE),"Z")</f>
        <v>Z</v>
      </c>
      <c r="E1426" t="str">
        <f>_xlfn.CONCAT(Таблица2[[#This Row],[ABC]],Таблица2[[#This Row],[XYZ]])</f>
        <v>CZ</v>
      </c>
    </row>
    <row r="1427" spans="1:5" x14ac:dyDescent="0.25">
      <c r="A1427">
        <v>1402</v>
      </c>
      <c r="B1427" t="str">
        <f>ABC!B1432</f>
        <v>PENS ASSORTED SPACEBALL</v>
      </c>
      <c r="C1427" t="str">
        <f>ABC!F1432</f>
        <v>C</v>
      </c>
      <c r="D1427" t="str">
        <f>IFERROR(VLOOKUP(B1427,XYZ!A1426:O3070,15,FALSE),"Z")</f>
        <v>Z</v>
      </c>
      <c r="E1427" t="str">
        <f>_xlfn.CONCAT(Таблица2[[#This Row],[ABC]],Таблица2[[#This Row],[XYZ]])</f>
        <v>CZ</v>
      </c>
    </row>
    <row r="1428" spans="1:5" x14ac:dyDescent="0.25">
      <c r="A1428">
        <v>1403</v>
      </c>
      <c r="B1428" t="str">
        <f>ABC!B1433</f>
        <v>CHRISTMAS CARD STACK OF PRESENTS</v>
      </c>
      <c r="C1428" t="str">
        <f>ABC!F1433</f>
        <v>C</v>
      </c>
      <c r="D1428" t="str">
        <f>IFERROR(VLOOKUP(B1428,XYZ!A1427:O3071,15,FALSE),"Z")</f>
        <v>Z</v>
      </c>
      <c r="E1428" t="str">
        <f>_xlfn.CONCAT(Таблица2[[#This Row],[ABC]],Таблица2[[#This Row],[XYZ]])</f>
        <v>CZ</v>
      </c>
    </row>
    <row r="1429" spans="1:5" x14ac:dyDescent="0.25">
      <c r="A1429">
        <v>1404</v>
      </c>
      <c r="B1429" t="str">
        <f>ABC!B1434</f>
        <v>SKULLS SQUARE TISSUE BOX</v>
      </c>
      <c r="C1429" t="str">
        <f>ABC!F1434</f>
        <v>C</v>
      </c>
      <c r="D1429" t="str">
        <f>IFERROR(VLOOKUP(B1429,XYZ!A1428:O3072,15,FALSE),"Z")</f>
        <v>Z</v>
      </c>
      <c r="E1429" t="str">
        <f>_xlfn.CONCAT(Таблица2[[#This Row],[ABC]],Таблица2[[#This Row],[XYZ]])</f>
        <v>CZ</v>
      </c>
    </row>
    <row r="1430" spans="1:5" x14ac:dyDescent="0.25">
      <c r="A1430">
        <v>1405</v>
      </c>
      <c r="B1430" t="str">
        <f>ABC!B1435</f>
        <v>GLITTER CHRISTMAS TREE</v>
      </c>
      <c r="C1430" t="str">
        <f>ABC!F1435</f>
        <v>C</v>
      </c>
      <c r="D1430" t="str">
        <f>IFERROR(VLOOKUP(B1430,XYZ!A1429:O3073,15,FALSE),"Z")</f>
        <v>Z</v>
      </c>
      <c r="E1430" t="str">
        <f>_xlfn.CONCAT(Таблица2[[#This Row],[ABC]],Таблица2[[#This Row],[XYZ]])</f>
        <v>CZ</v>
      </c>
    </row>
    <row r="1431" spans="1:5" x14ac:dyDescent="0.25">
      <c r="A1431">
        <v>1406</v>
      </c>
      <c r="B1431" t="str">
        <f>ABC!B1436</f>
        <v>PASTEL COLOUR HONEYCOMB FAN</v>
      </c>
      <c r="C1431" t="str">
        <f>ABC!F1436</f>
        <v>C</v>
      </c>
      <c r="D1431" t="str">
        <f>IFERROR(VLOOKUP(B1431,XYZ!A1430:O3074,15,FALSE),"Z")</f>
        <v>Z</v>
      </c>
      <c r="E1431" t="str">
        <f>_xlfn.CONCAT(Таблица2[[#This Row],[ABC]],Таблица2[[#This Row],[XYZ]])</f>
        <v>CZ</v>
      </c>
    </row>
    <row r="1432" spans="1:5" x14ac:dyDescent="0.25">
      <c r="A1432">
        <v>1407</v>
      </c>
      <c r="B1432" t="str">
        <f>ABC!B1437</f>
        <v xml:space="preserve">6 RIBBONS SHIMMERING PINKS </v>
      </c>
      <c r="C1432" t="str">
        <f>ABC!F1437</f>
        <v>C</v>
      </c>
      <c r="D1432" t="str">
        <f>IFERROR(VLOOKUP(B1432,XYZ!A1431:O3075,15,FALSE),"Z")</f>
        <v>Z</v>
      </c>
      <c r="E1432" t="str">
        <f>_xlfn.CONCAT(Таблица2[[#This Row],[ABC]],Таблица2[[#This Row],[XYZ]])</f>
        <v>CZ</v>
      </c>
    </row>
    <row r="1433" spans="1:5" x14ac:dyDescent="0.25">
      <c r="A1433">
        <v>1408</v>
      </c>
      <c r="B1433" t="str">
        <f>ABC!B1438</f>
        <v xml:space="preserve">CHARLIE LOLA BLUE HOT WATER BOTTLE </v>
      </c>
      <c r="C1433" t="str">
        <f>ABC!F1438</f>
        <v>C</v>
      </c>
      <c r="D1433" t="str">
        <f>IFERROR(VLOOKUP(B1433,XYZ!A1432:O3076,15,FALSE),"Z")</f>
        <v>Z</v>
      </c>
      <c r="E1433" t="str">
        <f>_xlfn.CONCAT(Таблица2[[#This Row],[ABC]],Таблица2[[#This Row],[XYZ]])</f>
        <v>CZ</v>
      </c>
    </row>
    <row r="1434" spans="1:5" x14ac:dyDescent="0.25">
      <c r="A1434">
        <v>1409</v>
      </c>
      <c r="B1434" t="str">
        <f>ABC!B1439</f>
        <v xml:space="preserve">SWISS CHALET TREE DECORATION </v>
      </c>
      <c r="C1434" t="str">
        <f>ABC!F1439</f>
        <v>C</v>
      </c>
      <c r="D1434" t="str">
        <f>IFERROR(VLOOKUP(B1434,XYZ!A1433:O3077,15,FALSE),"Z")</f>
        <v>X</v>
      </c>
      <c r="E1434" t="str">
        <f>_xlfn.CONCAT(Таблица2[[#This Row],[ABC]],Таблица2[[#This Row],[XYZ]])</f>
        <v>CX</v>
      </c>
    </row>
    <row r="1435" spans="1:5" x14ac:dyDescent="0.25">
      <c r="A1435">
        <v>1410</v>
      </c>
      <c r="B1435" t="str">
        <f>ABC!B1440</f>
        <v>WOODEN STAR CHRISTMAS SCANDINAVIAN</v>
      </c>
      <c r="C1435" t="str">
        <f>ABC!F1440</f>
        <v>C</v>
      </c>
      <c r="D1435" t="str">
        <f>IFERROR(VLOOKUP(B1435,XYZ!A1434:O3078,15,FALSE),"Z")</f>
        <v>X</v>
      </c>
      <c r="E1435" t="str">
        <f>_xlfn.CONCAT(Таблица2[[#This Row],[ABC]],Таблица2[[#This Row],[XYZ]])</f>
        <v>CX</v>
      </c>
    </row>
    <row r="1436" spans="1:5" x14ac:dyDescent="0.25">
      <c r="A1436">
        <v>1411</v>
      </c>
      <c r="B1436" t="str">
        <f>ABC!B1441</f>
        <v>SMOKEY GREY COLOUR GLASS</v>
      </c>
      <c r="C1436" t="str">
        <f>ABC!F1441</f>
        <v>C</v>
      </c>
      <c r="D1436" t="str">
        <f>IFERROR(VLOOKUP(B1436,XYZ!A1435:O3079,15,FALSE),"Z")</f>
        <v>Z</v>
      </c>
      <c r="E1436" t="str">
        <f>_xlfn.CONCAT(Таблица2[[#This Row],[ABC]],Таблица2[[#This Row],[XYZ]])</f>
        <v>CZ</v>
      </c>
    </row>
    <row r="1437" spans="1:5" x14ac:dyDescent="0.25">
      <c r="A1437">
        <v>1412</v>
      </c>
      <c r="B1437" t="str">
        <f>ABC!B1442</f>
        <v xml:space="preserve">SET/4 BIRD MIRROR MAGNETS </v>
      </c>
      <c r="C1437" t="str">
        <f>ABC!F1442</f>
        <v>C</v>
      </c>
      <c r="D1437" t="str">
        <f>IFERROR(VLOOKUP(B1437,XYZ!A1436:O3080,15,FALSE),"Z")</f>
        <v>Z</v>
      </c>
      <c r="E1437" t="str">
        <f>_xlfn.CONCAT(Таблица2[[#This Row],[ABC]],Таблица2[[#This Row],[XYZ]])</f>
        <v>CZ</v>
      </c>
    </row>
    <row r="1438" spans="1:5" x14ac:dyDescent="0.25">
      <c r="A1438">
        <v>1413</v>
      </c>
      <c r="B1438" t="str">
        <f>ABC!B1443</f>
        <v xml:space="preserve">PACK OF 12 SUKI TISSUES </v>
      </c>
      <c r="C1438" t="str">
        <f>ABC!F1443</f>
        <v>C</v>
      </c>
      <c r="D1438" t="str">
        <f>IFERROR(VLOOKUP(B1438,XYZ!A1437:O3081,15,FALSE),"Z")</f>
        <v>Z</v>
      </c>
      <c r="E1438" t="str">
        <f>_xlfn.CONCAT(Таблица2[[#This Row],[ABC]],Таблица2[[#This Row],[XYZ]])</f>
        <v>CZ</v>
      </c>
    </row>
    <row r="1439" spans="1:5" x14ac:dyDescent="0.25">
      <c r="A1439">
        <v>1414</v>
      </c>
      <c r="B1439" t="str">
        <f>ABC!B1444</f>
        <v xml:space="preserve">FRENCH STYLE STORAGE JAR CAFE </v>
      </c>
      <c r="C1439" t="str">
        <f>ABC!F1444</f>
        <v>C</v>
      </c>
      <c r="D1439" t="str">
        <f>IFERROR(VLOOKUP(B1439,XYZ!A1438:O3082,15,FALSE),"Z")</f>
        <v>Z</v>
      </c>
      <c r="E1439" t="str">
        <f>_xlfn.CONCAT(Таблица2[[#This Row],[ABC]],Таблица2[[#This Row],[XYZ]])</f>
        <v>CZ</v>
      </c>
    </row>
    <row r="1440" spans="1:5" x14ac:dyDescent="0.25">
      <c r="A1440">
        <v>1415</v>
      </c>
      <c r="B1440" t="str">
        <f>ABC!B1445</f>
        <v xml:space="preserve">PENS ASSORTED FUNKY JEWELED </v>
      </c>
      <c r="C1440" t="str">
        <f>ABC!F1445</f>
        <v>C</v>
      </c>
      <c r="D1440" t="str">
        <f>IFERROR(VLOOKUP(B1440,XYZ!A1439:O3083,15,FALSE),"Z")</f>
        <v>Z</v>
      </c>
      <c r="E1440" t="str">
        <f>_xlfn.CONCAT(Таблица2[[#This Row],[ABC]],Таблица2[[#This Row],[XYZ]])</f>
        <v>CZ</v>
      </c>
    </row>
    <row r="1441" spans="1:5" x14ac:dyDescent="0.25">
      <c r="A1441">
        <v>1416</v>
      </c>
      <c r="B1441" t="str">
        <f>ABC!B1446</f>
        <v xml:space="preserve">SMALL STRIPES CHOCOLATE GIFT BAG </v>
      </c>
      <c r="C1441" t="str">
        <f>ABC!F1446</f>
        <v>C</v>
      </c>
      <c r="D1441" t="str">
        <f>IFERROR(VLOOKUP(B1441,XYZ!A1440:O3084,15,FALSE),"Z")</f>
        <v>Z</v>
      </c>
      <c r="E1441" t="str">
        <f>_xlfn.CONCAT(Таблица2[[#This Row],[ABC]],Таблица2[[#This Row],[XYZ]])</f>
        <v>CZ</v>
      </c>
    </row>
    <row r="1442" spans="1:5" x14ac:dyDescent="0.25">
      <c r="A1442">
        <v>1417</v>
      </c>
      <c r="B1442" t="str">
        <f>ABC!B1447</f>
        <v xml:space="preserve">SMALL POLKADOT CHOCOLATE GIFT BAG </v>
      </c>
      <c r="C1442" t="str">
        <f>ABC!F1447</f>
        <v>C</v>
      </c>
      <c r="D1442" t="str">
        <f>IFERROR(VLOOKUP(B1442,XYZ!A1441:O3085,15,FALSE),"Z")</f>
        <v>Z</v>
      </c>
      <c r="E1442" t="str">
        <f>_xlfn.CONCAT(Таблица2[[#This Row],[ABC]],Таблица2[[#This Row],[XYZ]])</f>
        <v>CZ</v>
      </c>
    </row>
    <row r="1443" spans="1:5" x14ac:dyDescent="0.25">
      <c r="A1443">
        <v>1418</v>
      </c>
      <c r="B1443" t="str">
        <f>ABC!B1448</f>
        <v>BUNNY DECORATION MAGIC GARDEN</v>
      </c>
      <c r="C1443" t="str">
        <f>ABC!F1448</f>
        <v>C</v>
      </c>
      <c r="D1443" t="str">
        <f>IFERROR(VLOOKUP(B1443,XYZ!A1442:O3086,15,FALSE),"Z")</f>
        <v>Z</v>
      </c>
      <c r="E1443" t="str">
        <f>_xlfn.CONCAT(Таблица2[[#This Row],[ABC]],Таблица2[[#This Row],[XYZ]])</f>
        <v>CZ</v>
      </c>
    </row>
    <row r="1444" spans="1:5" x14ac:dyDescent="0.25">
      <c r="A1444">
        <v>1419</v>
      </c>
      <c r="B1444" t="str">
        <f>ABC!B1449</f>
        <v>ROSE CARAVAN DOORSTOP</v>
      </c>
      <c r="C1444" t="str">
        <f>ABC!F1449</f>
        <v>C</v>
      </c>
      <c r="D1444" t="str">
        <f>IFERROR(VLOOKUP(B1444,XYZ!A1443:O3087,15,FALSE),"Z")</f>
        <v>Z</v>
      </c>
      <c r="E1444" t="str">
        <f>_xlfn.CONCAT(Таблица2[[#This Row],[ABC]],Таблица2[[#This Row],[XYZ]])</f>
        <v>CZ</v>
      </c>
    </row>
    <row r="1445" spans="1:5" x14ac:dyDescent="0.25">
      <c r="A1445">
        <v>1420</v>
      </c>
      <c r="B1445" t="str">
        <f>ABC!B1450</f>
        <v>LARGE CAKE TOWEL PINK SPOTS</v>
      </c>
      <c r="C1445" t="str">
        <f>ABC!F1450</f>
        <v>C</v>
      </c>
      <c r="D1445" t="str">
        <f>IFERROR(VLOOKUP(B1445,XYZ!A1444:O3088,15,FALSE),"Z")</f>
        <v>Z</v>
      </c>
      <c r="E1445" t="str">
        <f>_xlfn.CONCAT(Таблица2[[#This Row],[ABC]],Таблица2[[#This Row],[XYZ]])</f>
        <v>CZ</v>
      </c>
    </row>
    <row r="1446" spans="1:5" x14ac:dyDescent="0.25">
      <c r="A1446">
        <v>1421</v>
      </c>
      <c r="B1446" t="str">
        <f>ABC!B1451</f>
        <v>BABUSHKA LIGHTS STRING OF 10</v>
      </c>
      <c r="C1446" t="str">
        <f>ABC!F1451</f>
        <v>C</v>
      </c>
      <c r="D1446" t="str">
        <f>IFERROR(VLOOKUP(B1446,XYZ!A1445:O3089,15,FALSE),"Z")</f>
        <v>Z</v>
      </c>
      <c r="E1446" t="str">
        <f>_xlfn.CONCAT(Таблица2[[#This Row],[ABC]],Таблица2[[#This Row],[XYZ]])</f>
        <v>CZ</v>
      </c>
    </row>
    <row r="1447" spans="1:5" x14ac:dyDescent="0.25">
      <c r="A1447">
        <v>1422</v>
      </c>
      <c r="B1447" t="str">
        <f>ABC!B1452</f>
        <v>ENGLISH ROSE NOTEBOOK A7 SIZE</v>
      </c>
      <c r="C1447" t="str">
        <f>ABC!F1452</f>
        <v>C</v>
      </c>
      <c r="D1447" t="str">
        <f>IFERROR(VLOOKUP(B1447,XYZ!A1446:O3090,15,FALSE),"Z")</f>
        <v>Z</v>
      </c>
      <c r="E1447" t="str">
        <f>_xlfn.CONCAT(Таблица2[[#This Row],[ABC]],Таблица2[[#This Row],[XYZ]])</f>
        <v>CZ</v>
      </c>
    </row>
    <row r="1448" spans="1:5" x14ac:dyDescent="0.25">
      <c r="A1448">
        <v>1423</v>
      </c>
      <c r="B1448" t="str">
        <f>ABC!B1453</f>
        <v>PAIR OF ENAMEL BUTTERFLY HAIRCLIP</v>
      </c>
      <c r="C1448" t="str">
        <f>ABC!F1453</f>
        <v>C</v>
      </c>
      <c r="D1448" t="str">
        <f>IFERROR(VLOOKUP(B1448,XYZ!A1447:O3091,15,FALSE),"Z")</f>
        <v>Z</v>
      </c>
      <c r="E1448" t="str">
        <f>_xlfn.CONCAT(Таблица2[[#This Row],[ABC]],Таблица2[[#This Row],[XYZ]])</f>
        <v>CZ</v>
      </c>
    </row>
    <row r="1449" spans="1:5" x14ac:dyDescent="0.25">
      <c r="A1449">
        <v>1424</v>
      </c>
      <c r="B1449" t="str">
        <f>ABC!B1454</f>
        <v>CHRISTMAS TABLE SILVER CANDLE SPIKE</v>
      </c>
      <c r="C1449" t="str">
        <f>ABC!F1454</f>
        <v>C</v>
      </c>
      <c r="D1449" t="str">
        <f>IFERROR(VLOOKUP(B1449,XYZ!A1448:O3092,15,FALSE),"Z")</f>
        <v>Z</v>
      </c>
      <c r="E1449" t="str">
        <f>_xlfn.CONCAT(Таблица2[[#This Row],[ABC]],Таблица2[[#This Row],[XYZ]])</f>
        <v>CZ</v>
      </c>
    </row>
    <row r="1450" spans="1:5" x14ac:dyDescent="0.25">
      <c r="A1450">
        <v>1425</v>
      </c>
      <c r="B1450" t="str">
        <f>ABC!B1455</f>
        <v xml:space="preserve">WHITE BAROQUE WALL CLOCK </v>
      </c>
      <c r="C1450" t="str">
        <f>ABC!F1455</f>
        <v>C</v>
      </c>
      <c r="D1450" t="str">
        <f>IFERROR(VLOOKUP(B1450,XYZ!A1449:O3093,15,FALSE),"Z")</f>
        <v>Z</v>
      </c>
      <c r="E1450" t="str">
        <f>_xlfn.CONCAT(Таблица2[[#This Row],[ABC]],Таблица2[[#This Row],[XYZ]])</f>
        <v>CZ</v>
      </c>
    </row>
    <row r="1451" spans="1:5" x14ac:dyDescent="0.25">
      <c r="A1451">
        <v>1426</v>
      </c>
      <c r="B1451" t="str">
        <f>ABC!B1456</f>
        <v>ROSE DU SUD DRAWSTRING BAG</v>
      </c>
      <c r="C1451" t="str">
        <f>ABC!F1456</f>
        <v>C</v>
      </c>
      <c r="D1451" t="str">
        <f>IFERROR(VLOOKUP(B1451,XYZ!A1450:O3094,15,FALSE),"Z")</f>
        <v>Z</v>
      </c>
      <c r="E1451" t="str">
        <f>_xlfn.CONCAT(Таблица2[[#This Row],[ABC]],Таблица2[[#This Row],[XYZ]])</f>
        <v>CZ</v>
      </c>
    </row>
    <row r="1452" spans="1:5" x14ac:dyDescent="0.25">
      <c r="A1452">
        <v>1427</v>
      </c>
      <c r="B1452" t="str">
        <f>ABC!B1457</f>
        <v xml:space="preserve">AIRLINE BAG VINTAGE WORLD CHAMPION </v>
      </c>
      <c r="C1452" t="str">
        <f>ABC!F1457</f>
        <v>C</v>
      </c>
      <c r="D1452" t="str">
        <f>IFERROR(VLOOKUP(B1452,XYZ!A1451:O3095,15,FALSE),"Z")</f>
        <v>Z</v>
      </c>
      <c r="E1452" t="str">
        <f>_xlfn.CONCAT(Таблица2[[#This Row],[ABC]],Таблица2[[#This Row],[XYZ]])</f>
        <v>CZ</v>
      </c>
    </row>
    <row r="1453" spans="1:5" x14ac:dyDescent="0.25">
      <c r="A1453">
        <v>1428</v>
      </c>
      <c r="B1453" t="str">
        <f>ABC!B1458</f>
        <v>GOLD MUG BONE CHINA TREE OF LIFE</v>
      </c>
      <c r="C1453" t="str">
        <f>ABC!F1458</f>
        <v>C</v>
      </c>
      <c r="D1453" t="str">
        <f>IFERROR(VLOOKUP(B1453,XYZ!A1452:O3096,15,FALSE),"Z")</f>
        <v>Z</v>
      </c>
      <c r="E1453" t="str">
        <f>_xlfn.CONCAT(Таблица2[[#This Row],[ABC]],Таблица2[[#This Row],[XYZ]])</f>
        <v>CZ</v>
      </c>
    </row>
    <row r="1454" spans="1:5" x14ac:dyDescent="0.25">
      <c r="A1454">
        <v>1429</v>
      </c>
      <c r="B1454" t="str">
        <f>ABC!B1459</f>
        <v>VINTAGE KEEPSAKE BOX TRAVELOGUE</v>
      </c>
      <c r="C1454" t="str">
        <f>ABC!F1459</f>
        <v>C</v>
      </c>
      <c r="D1454" t="str">
        <f>IFERROR(VLOOKUP(B1454,XYZ!A1453:O3097,15,FALSE),"Z")</f>
        <v>Z</v>
      </c>
      <c r="E1454" t="str">
        <f>_xlfn.CONCAT(Таблица2[[#This Row],[ABC]],Таблица2[[#This Row],[XYZ]])</f>
        <v>CZ</v>
      </c>
    </row>
    <row r="1455" spans="1:5" x14ac:dyDescent="0.25">
      <c r="A1455">
        <v>1430</v>
      </c>
      <c r="B1455" t="str">
        <f>ABC!B1460</f>
        <v>VINTAGE KEEPSAKE BOX PARIS DAYS</v>
      </c>
      <c r="C1455" t="str">
        <f>ABC!F1460</f>
        <v>C</v>
      </c>
      <c r="D1455" t="str">
        <f>IFERROR(VLOOKUP(B1455,XYZ!A1454:O3098,15,FALSE),"Z")</f>
        <v>Z</v>
      </c>
      <c r="E1455" t="str">
        <f>_xlfn.CONCAT(Таблица2[[#This Row],[ABC]],Таблица2[[#This Row],[XYZ]])</f>
        <v>CZ</v>
      </c>
    </row>
    <row r="1456" spans="1:5" x14ac:dyDescent="0.25">
      <c r="A1456">
        <v>1431</v>
      </c>
      <c r="B1456" t="str">
        <f>ABC!B1461</f>
        <v xml:space="preserve">WHITE WICKER STAR </v>
      </c>
      <c r="C1456" t="str">
        <f>ABC!F1461</f>
        <v>C</v>
      </c>
      <c r="D1456" t="str">
        <f>IFERROR(VLOOKUP(B1456,XYZ!A1455:O3099,15,FALSE),"Z")</f>
        <v>Z</v>
      </c>
      <c r="E1456" t="str">
        <f>_xlfn.CONCAT(Таблица2[[#This Row],[ABC]],Таблица2[[#This Row],[XYZ]])</f>
        <v>CZ</v>
      </c>
    </row>
    <row r="1457" spans="1:5" x14ac:dyDescent="0.25">
      <c r="A1457">
        <v>1432</v>
      </c>
      <c r="B1457" t="str">
        <f>ABC!B1462</f>
        <v xml:space="preserve">RIBBONS PURSE </v>
      </c>
      <c r="C1457" t="str">
        <f>ABC!F1462</f>
        <v>C</v>
      </c>
      <c r="D1457" t="str">
        <f>IFERROR(VLOOKUP(B1457,XYZ!A1456:O3100,15,FALSE),"Z")</f>
        <v>Z</v>
      </c>
      <c r="E1457" t="str">
        <f>_xlfn.CONCAT(Таблица2[[#This Row],[ABC]],Таблица2[[#This Row],[XYZ]])</f>
        <v>CZ</v>
      </c>
    </row>
    <row r="1458" spans="1:5" x14ac:dyDescent="0.25">
      <c r="A1458">
        <v>1433</v>
      </c>
      <c r="B1458" t="str">
        <f>ABC!B1463</f>
        <v>MIRRORED DOVE WALL DECORATION</v>
      </c>
      <c r="C1458" t="str">
        <f>ABC!F1463</f>
        <v>C</v>
      </c>
      <c r="D1458" t="str">
        <f>IFERROR(VLOOKUP(B1458,XYZ!A1457:O3101,15,FALSE),"Z")</f>
        <v>Z</v>
      </c>
      <c r="E1458" t="str">
        <f>_xlfn.CONCAT(Таблица2[[#This Row],[ABC]],Таблица2[[#This Row],[XYZ]])</f>
        <v>CZ</v>
      </c>
    </row>
    <row r="1459" spans="1:5" x14ac:dyDescent="0.25">
      <c r="A1459">
        <v>1434</v>
      </c>
      <c r="B1459" t="str">
        <f>ABC!B1464</f>
        <v xml:space="preserve">MORE BUTTER METAL SIGN </v>
      </c>
      <c r="C1459" t="str">
        <f>ABC!F1464</f>
        <v>C</v>
      </c>
      <c r="D1459" t="str">
        <f>IFERROR(VLOOKUP(B1459,XYZ!A1458:O3102,15,FALSE),"Z")</f>
        <v>Z</v>
      </c>
      <c r="E1459" t="str">
        <f>_xlfn.CONCAT(Таблица2[[#This Row],[ABC]],Таблица2[[#This Row],[XYZ]])</f>
        <v>CZ</v>
      </c>
    </row>
    <row r="1460" spans="1:5" x14ac:dyDescent="0.25">
      <c r="A1460">
        <v>1435</v>
      </c>
      <c r="B1460" t="str">
        <f>ABC!B1465</f>
        <v>LARGE RED RETROSPOT WINDMILL</v>
      </c>
      <c r="C1460" t="str">
        <f>ABC!F1465</f>
        <v>C</v>
      </c>
      <c r="D1460" t="str">
        <f>IFERROR(VLOOKUP(B1460,XYZ!A1459:O3103,15,FALSE),"Z")</f>
        <v>Z</v>
      </c>
      <c r="E1460" t="str">
        <f>_xlfn.CONCAT(Таблица2[[#This Row],[ABC]],Таблица2[[#This Row],[XYZ]])</f>
        <v>CZ</v>
      </c>
    </row>
    <row r="1461" spans="1:5" x14ac:dyDescent="0.25">
      <c r="A1461">
        <v>1436</v>
      </c>
      <c r="B1461" t="str">
        <f>ABC!B1466</f>
        <v>LARGE ZINC GLASS CANDLEHOLDER</v>
      </c>
      <c r="C1461" t="str">
        <f>ABC!F1466</f>
        <v>C</v>
      </c>
      <c r="D1461" t="str">
        <f>IFERROR(VLOOKUP(B1461,XYZ!A1460:O3104,15,FALSE),"Z")</f>
        <v>Z</v>
      </c>
      <c r="E1461" t="str">
        <f>_xlfn.CONCAT(Таблица2[[#This Row],[ABC]],Таблица2[[#This Row],[XYZ]])</f>
        <v>CZ</v>
      </c>
    </row>
    <row r="1462" spans="1:5" x14ac:dyDescent="0.25">
      <c r="A1462">
        <v>1437</v>
      </c>
      <c r="B1462" t="str">
        <f>ABC!B1467</f>
        <v>COSMETIC BAG VINTAGE ROSE PAISLEY</v>
      </c>
      <c r="C1462" t="str">
        <f>ABC!F1467</f>
        <v>C</v>
      </c>
      <c r="D1462" t="str">
        <f>IFERROR(VLOOKUP(B1462,XYZ!A1461:O3105,15,FALSE),"Z")</f>
        <v>Z</v>
      </c>
      <c r="E1462" t="str">
        <f>_xlfn.CONCAT(Таблица2[[#This Row],[ABC]],Таблица2[[#This Row],[XYZ]])</f>
        <v>CZ</v>
      </c>
    </row>
    <row r="1463" spans="1:5" x14ac:dyDescent="0.25">
      <c r="A1463">
        <v>1438</v>
      </c>
      <c r="B1463" t="str">
        <f>ABC!B1468</f>
        <v xml:space="preserve">CLAM SHELL SMALL </v>
      </c>
      <c r="C1463" t="str">
        <f>ABC!F1468</f>
        <v>C</v>
      </c>
      <c r="D1463" t="str">
        <f>IFERROR(VLOOKUP(B1463,XYZ!A1462:O3106,15,FALSE),"Z")</f>
        <v>Z</v>
      </c>
      <c r="E1463" t="str">
        <f>_xlfn.CONCAT(Таблица2[[#This Row],[ABC]],Таблица2[[#This Row],[XYZ]])</f>
        <v>CZ</v>
      </c>
    </row>
    <row r="1464" spans="1:5" x14ac:dyDescent="0.25">
      <c r="A1464">
        <v>1439</v>
      </c>
      <c r="B1464" t="str">
        <f>ABC!B1469</f>
        <v>BLUE POLKADOT WASHING UP GLOVES</v>
      </c>
      <c r="C1464" t="str">
        <f>ABC!F1469</f>
        <v>C</v>
      </c>
      <c r="D1464" t="str">
        <f>IFERROR(VLOOKUP(B1464,XYZ!A1463:O3107,15,FALSE),"Z")</f>
        <v>Z</v>
      </c>
      <c r="E1464" t="str">
        <f>_xlfn.CONCAT(Таблица2[[#This Row],[ABC]],Таблица2[[#This Row],[XYZ]])</f>
        <v>CZ</v>
      </c>
    </row>
    <row r="1465" spans="1:5" x14ac:dyDescent="0.25">
      <c r="A1465">
        <v>1440</v>
      </c>
      <c r="B1465" t="str">
        <f>ABC!B1470</f>
        <v>BLACK AND WHITE CAT BOWL</v>
      </c>
      <c r="C1465" t="str">
        <f>ABC!F1470</f>
        <v>C</v>
      </c>
      <c r="D1465" t="str">
        <f>IFERROR(VLOOKUP(B1465,XYZ!A1464:O3108,15,FALSE),"Z")</f>
        <v>Z</v>
      </c>
      <c r="E1465" t="str">
        <f>_xlfn.CONCAT(Таблица2[[#This Row],[ABC]],Таблица2[[#This Row],[XYZ]])</f>
        <v>CZ</v>
      </c>
    </row>
    <row r="1466" spans="1:5" x14ac:dyDescent="0.25">
      <c r="A1466">
        <v>1441</v>
      </c>
      <c r="B1466" t="str">
        <f>ABC!B1471</f>
        <v>ASSTD DESIGN 3D PAPER STICKERS</v>
      </c>
      <c r="C1466" t="str">
        <f>ABC!F1471</f>
        <v>C</v>
      </c>
      <c r="D1466" t="str">
        <f>IFERROR(VLOOKUP(B1466,XYZ!A1465:O3109,15,FALSE),"Z")</f>
        <v>Z</v>
      </c>
      <c r="E1466" t="str">
        <f>_xlfn.CONCAT(Таблица2[[#This Row],[ABC]],Таблица2[[#This Row],[XYZ]])</f>
        <v>CZ</v>
      </c>
    </row>
    <row r="1467" spans="1:5" x14ac:dyDescent="0.25">
      <c r="A1467">
        <v>1442</v>
      </c>
      <c r="B1467" t="str">
        <f>ABC!B1472</f>
        <v>SPACE FROG</v>
      </c>
      <c r="C1467" t="str">
        <f>ABC!F1472</f>
        <v>C</v>
      </c>
      <c r="D1467" t="str">
        <f>IFERROR(VLOOKUP(B1467,XYZ!A1466:O3110,15,FALSE),"Z")</f>
        <v>Z</v>
      </c>
      <c r="E1467" t="str">
        <f>_xlfn.CONCAT(Таблица2[[#This Row],[ABC]],Таблица2[[#This Row],[XYZ]])</f>
        <v>CZ</v>
      </c>
    </row>
    <row r="1468" spans="1:5" x14ac:dyDescent="0.25">
      <c r="A1468">
        <v>1443</v>
      </c>
      <c r="B1468" t="str">
        <f>ABC!B1473</f>
        <v xml:space="preserve">STRAWBERRY BATH SPONGE </v>
      </c>
      <c r="C1468" t="str">
        <f>ABC!F1473</f>
        <v>C</v>
      </c>
      <c r="D1468" t="str">
        <f>IFERROR(VLOOKUP(B1468,XYZ!A1467:O3111,15,FALSE),"Z")</f>
        <v>Z</v>
      </c>
      <c r="E1468" t="str">
        <f>_xlfn.CONCAT(Таблица2[[#This Row],[ABC]],Таблица2[[#This Row],[XYZ]])</f>
        <v>CZ</v>
      </c>
    </row>
    <row r="1469" spans="1:5" x14ac:dyDescent="0.25">
      <c r="A1469">
        <v>1444</v>
      </c>
      <c r="B1469" t="str">
        <f>ABC!B1474</f>
        <v>SET/4 SKULL BADGES</v>
      </c>
      <c r="C1469" t="str">
        <f>ABC!F1474</f>
        <v>C</v>
      </c>
      <c r="D1469" t="str">
        <f>IFERROR(VLOOKUP(B1469,XYZ!A1468:O3112,15,FALSE),"Z")</f>
        <v>Z</v>
      </c>
      <c r="E1469" t="str">
        <f>_xlfn.CONCAT(Таблица2[[#This Row],[ABC]],Таблица2[[#This Row],[XYZ]])</f>
        <v>CZ</v>
      </c>
    </row>
    <row r="1470" spans="1:5" x14ac:dyDescent="0.25">
      <c r="A1470">
        <v>1445</v>
      </c>
      <c r="B1470" t="str">
        <f>ABC!B1475</f>
        <v>RUSTIC MIRROR WITH LACE HEART</v>
      </c>
      <c r="C1470" t="str">
        <f>ABC!F1475</f>
        <v>C</v>
      </c>
      <c r="D1470" t="str">
        <f>IFERROR(VLOOKUP(B1470,XYZ!A1469:O3113,15,FALSE),"Z")</f>
        <v>Z</v>
      </c>
      <c r="E1470" t="str">
        <f>_xlfn.CONCAT(Таблица2[[#This Row],[ABC]],Таблица2[[#This Row],[XYZ]])</f>
        <v>CZ</v>
      </c>
    </row>
    <row r="1471" spans="1:5" x14ac:dyDescent="0.25">
      <c r="A1471">
        <v>1446</v>
      </c>
      <c r="B1471" t="str">
        <f>ABC!B1476</f>
        <v>SHELF WITH 4 HOOKS HOME SWEET HOME</v>
      </c>
      <c r="C1471" t="str">
        <f>ABC!F1476</f>
        <v>C</v>
      </c>
      <c r="D1471" t="str">
        <f>IFERROR(VLOOKUP(B1471,XYZ!A1470:O3114,15,FALSE),"Z")</f>
        <v>Z</v>
      </c>
      <c r="E1471" t="str">
        <f>_xlfn.CONCAT(Таблица2[[#This Row],[ABC]],Таблица2[[#This Row],[XYZ]])</f>
        <v>CZ</v>
      </c>
    </row>
    <row r="1472" spans="1:5" x14ac:dyDescent="0.25">
      <c r="A1472">
        <v>1447</v>
      </c>
      <c r="B1472" t="str">
        <f>ABC!B1477</f>
        <v>EIGHT PIECE DINOSAUR SET</v>
      </c>
      <c r="C1472" t="str">
        <f>ABC!F1477</f>
        <v>C</v>
      </c>
      <c r="D1472" t="str">
        <f>IFERROR(VLOOKUP(B1472,XYZ!A1471:O3115,15,FALSE),"Z")</f>
        <v>Z</v>
      </c>
      <c r="E1472" t="str">
        <f>_xlfn.CONCAT(Таблица2[[#This Row],[ABC]],Таблица2[[#This Row],[XYZ]])</f>
        <v>CZ</v>
      </c>
    </row>
    <row r="1473" spans="1:5" x14ac:dyDescent="0.25">
      <c r="A1473">
        <v>1448</v>
      </c>
      <c r="B1473" t="str">
        <f>ABC!B1478</f>
        <v>CHILDRENS GARDEN GLOVES PINK</v>
      </c>
      <c r="C1473" t="str">
        <f>ABC!F1478</f>
        <v>C</v>
      </c>
      <c r="D1473" t="str">
        <f>IFERROR(VLOOKUP(B1473,XYZ!A1472:O3116,15,FALSE),"Z")</f>
        <v>Z</v>
      </c>
      <c r="E1473" t="str">
        <f>_xlfn.CONCAT(Таблица2[[#This Row],[ABC]],Таблица2[[#This Row],[XYZ]])</f>
        <v>CZ</v>
      </c>
    </row>
    <row r="1474" spans="1:5" x14ac:dyDescent="0.25">
      <c r="A1474">
        <v>1449</v>
      </c>
      <c r="B1474" t="str">
        <f>ABC!B1479</f>
        <v>CHILDRENS GARDEN GLOVES BLUE</v>
      </c>
      <c r="C1474" t="str">
        <f>ABC!F1479</f>
        <v>C</v>
      </c>
      <c r="D1474" t="str">
        <f>IFERROR(VLOOKUP(B1474,XYZ!A1473:O3117,15,FALSE),"Z")</f>
        <v>Z</v>
      </c>
      <c r="E1474" t="str">
        <f>_xlfn.CONCAT(Таблица2[[#This Row],[ABC]],Таблица2[[#This Row],[XYZ]])</f>
        <v>CZ</v>
      </c>
    </row>
    <row r="1475" spans="1:5" x14ac:dyDescent="0.25">
      <c r="A1475">
        <v>1450</v>
      </c>
      <c r="B1475" t="str">
        <f>ABC!B1480</f>
        <v>APOTHECARY MEASURING JAR</v>
      </c>
      <c r="C1475" t="str">
        <f>ABC!F1480</f>
        <v>C</v>
      </c>
      <c r="D1475" t="str">
        <f>IFERROR(VLOOKUP(B1475,XYZ!A1474:O3118,15,FALSE),"Z")</f>
        <v>Z</v>
      </c>
      <c r="E1475" t="str">
        <f>_xlfn.CONCAT(Таблица2[[#This Row],[ABC]],Таблица2[[#This Row],[XYZ]])</f>
        <v>CZ</v>
      </c>
    </row>
    <row r="1476" spans="1:5" x14ac:dyDescent="0.25">
      <c r="A1476">
        <v>1451</v>
      </c>
      <c r="B1476" t="str">
        <f>ABC!B1481</f>
        <v>EMBROIDERED RIBBON REEL ROSIE</v>
      </c>
      <c r="C1476" t="str">
        <f>ABC!F1481</f>
        <v>C</v>
      </c>
      <c r="D1476" t="str">
        <f>IFERROR(VLOOKUP(B1476,XYZ!A1475:O3119,15,FALSE),"Z")</f>
        <v>Z</v>
      </c>
      <c r="E1476" t="str">
        <f>_xlfn.CONCAT(Таблица2[[#This Row],[ABC]],Таблица2[[#This Row],[XYZ]])</f>
        <v>CZ</v>
      </c>
    </row>
    <row r="1477" spans="1:5" x14ac:dyDescent="0.25">
      <c r="A1477">
        <v>1452</v>
      </c>
      <c r="B1477" t="str">
        <f>ABC!B1482</f>
        <v>DRAWER KNOB VINTAGE GLASS HEXAGON</v>
      </c>
      <c r="C1477" t="str">
        <f>ABC!F1482</f>
        <v>C</v>
      </c>
      <c r="D1477" t="str">
        <f>IFERROR(VLOOKUP(B1477,XYZ!A1476:O3120,15,FALSE),"Z")</f>
        <v>Z</v>
      </c>
      <c r="E1477" t="str">
        <f>_xlfn.CONCAT(Таблица2[[#This Row],[ABC]],Таблица2[[#This Row],[XYZ]])</f>
        <v>CZ</v>
      </c>
    </row>
    <row r="1478" spans="1:5" x14ac:dyDescent="0.25">
      <c r="A1478">
        <v>1453</v>
      </c>
      <c r="B1478" t="str">
        <f>ABC!B1483</f>
        <v>DRAWER KNOB VINTAGE GLASS BALL</v>
      </c>
      <c r="C1478" t="str">
        <f>ABC!F1483</f>
        <v>C</v>
      </c>
      <c r="D1478" t="str">
        <f>IFERROR(VLOOKUP(B1478,XYZ!A1477:O3121,15,FALSE),"Z")</f>
        <v>Z</v>
      </c>
      <c r="E1478" t="str">
        <f>_xlfn.CONCAT(Таблица2[[#This Row],[ABC]],Таблица2[[#This Row],[XYZ]])</f>
        <v>CZ</v>
      </c>
    </row>
    <row r="1479" spans="1:5" x14ac:dyDescent="0.25">
      <c r="A1479">
        <v>1454</v>
      </c>
      <c r="B1479" t="str">
        <f>ABC!B1484</f>
        <v>DRAWER KNOB VINTAGE GLASS STAR</v>
      </c>
      <c r="C1479" t="str">
        <f>ABC!F1484</f>
        <v>C</v>
      </c>
      <c r="D1479" t="str">
        <f>IFERROR(VLOOKUP(B1479,XYZ!A1478:O3122,15,FALSE),"Z")</f>
        <v>Z</v>
      </c>
      <c r="E1479" t="str">
        <f>_xlfn.CONCAT(Таблица2[[#This Row],[ABC]],Таблица2[[#This Row],[XYZ]])</f>
        <v>CZ</v>
      </c>
    </row>
    <row r="1480" spans="1:5" x14ac:dyDescent="0.25">
      <c r="A1480">
        <v>1455</v>
      </c>
      <c r="B1480" t="str">
        <f>ABC!B1485</f>
        <v>CERAMIC PLATE STRAWBERRY DESIGN</v>
      </c>
      <c r="C1480" t="str">
        <f>ABC!F1485</f>
        <v>C</v>
      </c>
      <c r="D1480" t="str">
        <f>IFERROR(VLOOKUP(B1480,XYZ!A1479:O3123,15,FALSE),"Z")</f>
        <v>Z</v>
      </c>
      <c r="E1480" t="str">
        <f>_xlfn.CONCAT(Таблица2[[#This Row],[ABC]],Таблица2[[#This Row],[XYZ]])</f>
        <v>CZ</v>
      </c>
    </row>
    <row r="1481" spans="1:5" x14ac:dyDescent="0.25">
      <c r="A1481">
        <v>1456</v>
      </c>
      <c r="B1481" t="str">
        <f>ABC!B1486</f>
        <v xml:space="preserve">VICTORIAN SEWING BOX SMALL </v>
      </c>
      <c r="C1481" t="str">
        <f>ABC!F1486</f>
        <v>C</v>
      </c>
      <c r="D1481" t="str">
        <f>IFERROR(VLOOKUP(B1481,XYZ!A1480:O3124,15,FALSE),"Z")</f>
        <v>Z</v>
      </c>
      <c r="E1481" t="str">
        <f>_xlfn.CONCAT(Таблица2[[#This Row],[ABC]],Таблица2[[#This Row],[XYZ]])</f>
        <v>CZ</v>
      </c>
    </row>
    <row r="1482" spans="1:5" x14ac:dyDescent="0.25">
      <c r="A1482">
        <v>1457</v>
      </c>
      <c r="B1482" t="str">
        <f>ABC!B1487</f>
        <v>CUSHION COVER PINK UNION JACK</v>
      </c>
      <c r="C1482" t="str">
        <f>ABC!F1487</f>
        <v>C</v>
      </c>
      <c r="D1482" t="str">
        <f>IFERROR(VLOOKUP(B1482,XYZ!A1481:O3125,15,FALSE),"Z")</f>
        <v>Z</v>
      </c>
      <c r="E1482" t="str">
        <f>_xlfn.CONCAT(Таблица2[[#This Row],[ABC]],Таблица2[[#This Row],[XYZ]])</f>
        <v>CZ</v>
      </c>
    </row>
    <row r="1483" spans="1:5" x14ac:dyDescent="0.25">
      <c r="A1483">
        <v>1458</v>
      </c>
      <c r="B1483" t="str">
        <f>ABC!B1488</f>
        <v>CREAM WALL PLANTER HEART SHAPED</v>
      </c>
      <c r="C1483" t="str">
        <f>ABC!F1488</f>
        <v>C</v>
      </c>
      <c r="D1483" t="str">
        <f>IFERROR(VLOOKUP(B1483,XYZ!A1482:O3126,15,FALSE),"Z")</f>
        <v>Z</v>
      </c>
      <c r="E1483" t="str">
        <f>_xlfn.CONCAT(Таблица2[[#This Row],[ABC]],Таблица2[[#This Row],[XYZ]])</f>
        <v>CZ</v>
      </c>
    </row>
    <row r="1484" spans="1:5" x14ac:dyDescent="0.25">
      <c r="A1484">
        <v>1459</v>
      </c>
      <c r="B1484" t="str">
        <f>ABC!B1489</f>
        <v>FLAG OF ST GEORGE CHAIR</v>
      </c>
      <c r="C1484" t="str">
        <f>ABC!F1489</f>
        <v>C</v>
      </c>
      <c r="D1484" t="str">
        <f>IFERROR(VLOOKUP(B1484,XYZ!A1483:O3127,15,FALSE),"Z")</f>
        <v>Z</v>
      </c>
      <c r="E1484" t="str">
        <f>_xlfn.CONCAT(Таблица2[[#This Row],[ABC]],Таблица2[[#This Row],[XYZ]])</f>
        <v>CZ</v>
      </c>
    </row>
    <row r="1485" spans="1:5" x14ac:dyDescent="0.25">
      <c r="A1485">
        <v>1460</v>
      </c>
      <c r="B1485" t="str">
        <f>ABC!B1490</f>
        <v>KITTY PENCIL ERASERS</v>
      </c>
      <c r="C1485" t="str">
        <f>ABC!F1490</f>
        <v>C</v>
      </c>
      <c r="D1485" t="str">
        <f>IFERROR(VLOOKUP(B1485,XYZ!A1484:O3128,15,FALSE),"Z")</f>
        <v>Z</v>
      </c>
      <c r="E1485" t="str">
        <f>_xlfn.CONCAT(Таблица2[[#This Row],[ABC]],Таблица2[[#This Row],[XYZ]])</f>
        <v>CZ</v>
      </c>
    </row>
    <row r="1486" spans="1:5" x14ac:dyDescent="0.25">
      <c r="A1486">
        <v>1461</v>
      </c>
      <c r="B1486" t="str">
        <f>ABC!B1491</f>
        <v>SCOTTIES DESIGN WASHBAG</v>
      </c>
      <c r="C1486" t="str">
        <f>ABC!F1491</f>
        <v>C</v>
      </c>
      <c r="D1486" t="str">
        <f>IFERROR(VLOOKUP(B1486,XYZ!A1485:O3129,15,FALSE),"Z")</f>
        <v>Z</v>
      </c>
      <c r="E1486" t="str">
        <f>_xlfn.CONCAT(Таблица2[[#This Row],[ABC]],Таблица2[[#This Row],[XYZ]])</f>
        <v>CZ</v>
      </c>
    </row>
    <row r="1487" spans="1:5" x14ac:dyDescent="0.25">
      <c r="A1487">
        <v>1462</v>
      </c>
      <c r="B1487" t="str">
        <f>ABC!B1492</f>
        <v>PINK FLOWERS RABBIT EASTER</v>
      </c>
      <c r="C1487" t="str">
        <f>ABC!F1492</f>
        <v>C</v>
      </c>
      <c r="D1487" t="str">
        <f>IFERROR(VLOOKUP(B1487,XYZ!A1486:O3130,15,FALSE),"Z")</f>
        <v>Z</v>
      </c>
      <c r="E1487" t="str">
        <f>_xlfn.CONCAT(Таблица2[[#This Row],[ABC]],Таблица2[[#This Row],[XYZ]])</f>
        <v>CZ</v>
      </c>
    </row>
    <row r="1488" spans="1:5" x14ac:dyDescent="0.25">
      <c r="A1488">
        <v>1463</v>
      </c>
      <c r="B1488" t="str">
        <f>ABC!B1493</f>
        <v xml:space="preserve">MULTICOLOUR EASTER RABBIT </v>
      </c>
      <c r="C1488" t="str">
        <f>ABC!F1493</f>
        <v>C</v>
      </c>
      <c r="D1488" t="str">
        <f>IFERROR(VLOOKUP(B1488,XYZ!A1487:O3131,15,FALSE),"Z")</f>
        <v>Z</v>
      </c>
      <c r="E1488" t="str">
        <f>_xlfn.CONCAT(Таблица2[[#This Row],[ABC]],Таблица2[[#This Row],[XYZ]])</f>
        <v>CZ</v>
      </c>
    </row>
    <row r="1489" spans="1:5" x14ac:dyDescent="0.25">
      <c r="A1489">
        <v>1464</v>
      </c>
      <c r="B1489" t="str">
        <f>ABC!B1494</f>
        <v xml:space="preserve">FRENCH CHATEAU LARGE PLATTER </v>
      </c>
      <c r="C1489" t="str">
        <f>ABC!F1494</f>
        <v>C</v>
      </c>
      <c r="D1489" t="str">
        <f>IFERROR(VLOOKUP(B1489,XYZ!A1488:O3132,15,FALSE),"Z")</f>
        <v>Z</v>
      </c>
      <c r="E1489" t="str">
        <f>_xlfn.CONCAT(Таблица2[[#This Row],[ABC]],Таблица2[[#This Row],[XYZ]])</f>
        <v>CZ</v>
      </c>
    </row>
    <row r="1490" spans="1:5" x14ac:dyDescent="0.25">
      <c r="A1490">
        <v>1465</v>
      </c>
      <c r="B1490" t="str">
        <f>ABC!B1495</f>
        <v>SET/3 CHRISTMAS DECOUPAGE CANDLES</v>
      </c>
      <c r="C1490" t="str">
        <f>ABC!F1495</f>
        <v>C</v>
      </c>
      <c r="D1490" t="str">
        <f>IFERROR(VLOOKUP(B1490,XYZ!A1489:O3133,15,FALSE),"Z")</f>
        <v>Z</v>
      </c>
      <c r="E1490" t="str">
        <f>_xlfn.CONCAT(Таблица2[[#This Row],[ABC]],Таблица2[[#This Row],[XYZ]])</f>
        <v>CZ</v>
      </c>
    </row>
    <row r="1491" spans="1:5" x14ac:dyDescent="0.25">
      <c r="A1491">
        <v>1466</v>
      </c>
      <c r="B1491" t="str">
        <f>ABC!B1496</f>
        <v>REINDEER HEART DECORATION SILVER</v>
      </c>
      <c r="C1491" t="str">
        <f>ABC!F1496</f>
        <v>C</v>
      </c>
      <c r="D1491" t="str">
        <f>IFERROR(VLOOKUP(B1491,XYZ!A1490:O3134,15,FALSE),"Z")</f>
        <v>Z</v>
      </c>
      <c r="E1491" t="str">
        <f>_xlfn.CONCAT(Таблица2[[#This Row],[ABC]],Таблица2[[#This Row],[XYZ]])</f>
        <v>CZ</v>
      </c>
    </row>
    <row r="1492" spans="1:5" x14ac:dyDescent="0.25">
      <c r="A1492">
        <v>1467</v>
      </c>
      <c r="B1492" t="str">
        <f>ABC!B1497</f>
        <v xml:space="preserve">WRAP MAGIC FOREST </v>
      </c>
      <c r="C1492" t="str">
        <f>ABC!F1497</f>
        <v>C</v>
      </c>
      <c r="D1492" t="str">
        <f>IFERROR(VLOOKUP(B1492,XYZ!A1491:O3135,15,FALSE),"Z")</f>
        <v>Z</v>
      </c>
      <c r="E1492" t="str">
        <f>_xlfn.CONCAT(Таблица2[[#This Row],[ABC]],Таблица2[[#This Row],[XYZ]])</f>
        <v>CZ</v>
      </c>
    </row>
    <row r="1493" spans="1:5" x14ac:dyDescent="0.25">
      <c r="A1493">
        <v>1468</v>
      </c>
      <c r="B1493" t="str">
        <f>ABC!B1498</f>
        <v>WRAP FOLK ART</v>
      </c>
      <c r="C1493" t="str">
        <f>ABC!F1498</f>
        <v>C</v>
      </c>
      <c r="D1493" t="str">
        <f>IFERROR(VLOOKUP(B1493,XYZ!A1492:O3136,15,FALSE),"Z")</f>
        <v>Z</v>
      </c>
      <c r="E1493" t="str">
        <f>_xlfn.CONCAT(Таблица2[[#This Row],[ABC]],Таблица2[[#This Row],[XYZ]])</f>
        <v>CZ</v>
      </c>
    </row>
    <row r="1494" spans="1:5" x14ac:dyDescent="0.25">
      <c r="A1494">
        <v>1469</v>
      </c>
      <c r="B1494" t="str">
        <f>ABC!B1499</f>
        <v>WRAP, BILLBOARD FONTS DESIGN</v>
      </c>
      <c r="C1494" t="str">
        <f>ABC!F1499</f>
        <v>C</v>
      </c>
      <c r="D1494" t="str">
        <f>IFERROR(VLOOKUP(B1494,XYZ!A1493:O3137,15,FALSE),"Z")</f>
        <v>Z</v>
      </c>
      <c r="E1494" t="str">
        <f>_xlfn.CONCAT(Таблица2[[#This Row],[ABC]],Таблица2[[#This Row],[XYZ]])</f>
        <v>CZ</v>
      </c>
    </row>
    <row r="1495" spans="1:5" x14ac:dyDescent="0.25">
      <c r="A1495">
        <v>1470</v>
      </c>
      <c r="B1495" t="str">
        <f>ABC!B1500</f>
        <v>WRAP CAROUSEL</v>
      </c>
      <c r="C1495" t="str">
        <f>ABC!F1500</f>
        <v>C</v>
      </c>
      <c r="D1495" t="str">
        <f>IFERROR(VLOOKUP(B1495,XYZ!A1494:O3138,15,FALSE),"Z")</f>
        <v>Z</v>
      </c>
      <c r="E1495" t="str">
        <f>_xlfn.CONCAT(Таблица2[[#This Row],[ABC]],Таблица2[[#This Row],[XYZ]])</f>
        <v>CZ</v>
      </c>
    </row>
    <row r="1496" spans="1:5" x14ac:dyDescent="0.25">
      <c r="A1496">
        <v>1471</v>
      </c>
      <c r="B1496" t="str">
        <f>ABC!B1501</f>
        <v>TRAVEL CARD WALLET VINTAGE LEAF</v>
      </c>
      <c r="C1496" t="str">
        <f>ABC!F1501</f>
        <v>C</v>
      </c>
      <c r="D1496" t="str">
        <f>IFERROR(VLOOKUP(B1496,XYZ!A1495:O3139,15,FALSE),"Z")</f>
        <v>Z</v>
      </c>
      <c r="E1496" t="str">
        <f>_xlfn.CONCAT(Таблица2[[#This Row],[ABC]],Таблица2[[#This Row],[XYZ]])</f>
        <v>CZ</v>
      </c>
    </row>
    <row r="1497" spans="1:5" x14ac:dyDescent="0.25">
      <c r="A1497">
        <v>1472</v>
      </c>
      <c r="B1497" t="str">
        <f>ABC!B1502</f>
        <v>PINK PAISLEY ROSE GIFT WRAP</v>
      </c>
      <c r="C1497" t="str">
        <f>ABC!F1502</f>
        <v>C</v>
      </c>
      <c r="D1497" t="str">
        <f>IFERROR(VLOOKUP(B1497,XYZ!A1496:O3140,15,FALSE),"Z")</f>
        <v>Z</v>
      </c>
      <c r="E1497" t="str">
        <f>_xlfn.CONCAT(Таблица2[[#This Row],[ABC]],Таблица2[[#This Row],[XYZ]])</f>
        <v>CZ</v>
      </c>
    </row>
    <row r="1498" spans="1:5" x14ac:dyDescent="0.25">
      <c r="A1498">
        <v>1473</v>
      </c>
      <c r="B1498" t="str">
        <f>ABC!B1503</f>
        <v>BOTANICAL ROSE GIFT WRAP</v>
      </c>
      <c r="C1498" t="str">
        <f>ABC!F1503</f>
        <v>C</v>
      </c>
      <c r="D1498" t="str">
        <f>IFERROR(VLOOKUP(B1498,XYZ!A1497:O3141,15,FALSE),"Z")</f>
        <v>Z</v>
      </c>
      <c r="E1498" t="str">
        <f>_xlfn.CONCAT(Таблица2[[#This Row],[ABC]],Таблица2[[#This Row],[XYZ]])</f>
        <v>CZ</v>
      </c>
    </row>
    <row r="1499" spans="1:5" x14ac:dyDescent="0.25">
      <c r="A1499">
        <v>1474</v>
      </c>
      <c r="B1499" t="str">
        <f>ABC!B1504</f>
        <v>SET 12 COLOUR PENCILS LOVE LONDON</v>
      </c>
      <c r="C1499" t="str">
        <f>ABC!F1504</f>
        <v>C</v>
      </c>
      <c r="D1499" t="str">
        <f>IFERROR(VLOOKUP(B1499,XYZ!A1498:O3142,15,FALSE),"Z")</f>
        <v>Z</v>
      </c>
      <c r="E1499" t="str">
        <f>_xlfn.CONCAT(Таблица2[[#This Row],[ABC]],Таблица2[[#This Row],[XYZ]])</f>
        <v>CZ</v>
      </c>
    </row>
    <row r="1500" spans="1:5" x14ac:dyDescent="0.25">
      <c r="A1500">
        <v>1475</v>
      </c>
      <c r="B1500" t="str">
        <f>ABC!B1505</f>
        <v>FAIRY CAKES NOTEBOOK A6 SIZE</v>
      </c>
      <c r="C1500" t="str">
        <f>ABC!F1505</f>
        <v>C</v>
      </c>
      <c r="D1500" t="str">
        <f>IFERROR(VLOOKUP(B1500,XYZ!A1499:O3143,15,FALSE),"Z")</f>
        <v>Z</v>
      </c>
      <c r="E1500" t="str">
        <f>_xlfn.CONCAT(Таблица2[[#This Row],[ABC]],Таблица2[[#This Row],[XYZ]])</f>
        <v>CZ</v>
      </c>
    </row>
    <row r="1501" spans="1:5" x14ac:dyDescent="0.25">
      <c r="A1501">
        <v>1476</v>
      </c>
      <c r="B1501" t="str">
        <f>ABC!B1506</f>
        <v>STAR WOODEN CHRISTMAS DECORATION</v>
      </c>
      <c r="C1501" t="str">
        <f>ABC!F1506</f>
        <v>C</v>
      </c>
      <c r="D1501" t="str">
        <f>IFERROR(VLOOKUP(B1501,XYZ!A1500:O3144,15,FALSE),"Z")</f>
        <v>Z</v>
      </c>
      <c r="E1501" t="str">
        <f>_xlfn.CONCAT(Таблица2[[#This Row],[ABC]],Таблица2[[#This Row],[XYZ]])</f>
        <v>CZ</v>
      </c>
    </row>
    <row r="1502" spans="1:5" x14ac:dyDescent="0.25">
      <c r="A1502">
        <v>1477</v>
      </c>
      <c r="B1502" t="str">
        <f>ABC!B1507</f>
        <v xml:space="preserve">SMALL PURPLE BABUSHKA NOTEBOOK </v>
      </c>
      <c r="C1502" t="str">
        <f>ABC!F1507</f>
        <v>C</v>
      </c>
      <c r="D1502" t="str">
        <f>IFERROR(VLOOKUP(B1502,XYZ!A1501:O3145,15,FALSE),"Z")</f>
        <v>Z</v>
      </c>
      <c r="E1502" t="str">
        <f>_xlfn.CONCAT(Таблица2[[#This Row],[ABC]],Таблица2[[#This Row],[XYZ]])</f>
        <v>CZ</v>
      </c>
    </row>
    <row r="1503" spans="1:5" x14ac:dyDescent="0.25">
      <c r="A1503">
        <v>1478</v>
      </c>
      <c r="B1503" t="str">
        <f>ABC!B1508</f>
        <v>SNOWSTORM PHOTO FRAME FRIDGE MAGNET</v>
      </c>
      <c r="C1503" t="str">
        <f>ABC!F1508</f>
        <v>C</v>
      </c>
      <c r="D1503" t="str">
        <f>IFERROR(VLOOKUP(B1503,XYZ!A1502:O3146,15,FALSE),"Z")</f>
        <v>Z</v>
      </c>
      <c r="E1503" t="str">
        <f>_xlfn.CONCAT(Таблица2[[#This Row],[ABC]],Таблица2[[#This Row],[XYZ]])</f>
        <v>CZ</v>
      </c>
    </row>
    <row r="1504" spans="1:5" x14ac:dyDescent="0.25">
      <c r="A1504">
        <v>1479</v>
      </c>
      <c r="B1504" t="str">
        <f>ABC!B1509</f>
        <v xml:space="preserve">SKULLS  WATER TRANSFER TATTOOS </v>
      </c>
      <c r="C1504" t="str">
        <f>ABC!F1509</f>
        <v>C</v>
      </c>
      <c r="D1504" t="str">
        <f>IFERROR(VLOOKUP(B1504,XYZ!A1503:O3147,15,FALSE),"Z")</f>
        <v>Z</v>
      </c>
      <c r="E1504" t="str">
        <f>_xlfn.CONCAT(Таблица2[[#This Row],[ABC]],Таблица2[[#This Row],[XYZ]])</f>
        <v>CZ</v>
      </c>
    </row>
    <row r="1505" spans="1:5" x14ac:dyDescent="0.25">
      <c r="A1505">
        <v>1480</v>
      </c>
      <c r="B1505" t="str">
        <f>ABC!B1510</f>
        <v>SEWING SUSAN 21 NEEDLE SET</v>
      </c>
      <c r="C1505" t="str">
        <f>ABC!F1510</f>
        <v>C</v>
      </c>
      <c r="D1505" t="str">
        <f>IFERROR(VLOOKUP(B1505,XYZ!A1504:O3148,15,FALSE),"Z")</f>
        <v>Z</v>
      </c>
      <c r="E1505" t="str">
        <f>_xlfn.CONCAT(Таблица2[[#This Row],[ABC]],Таблица2[[#This Row],[XYZ]])</f>
        <v>CZ</v>
      </c>
    </row>
    <row r="1506" spans="1:5" x14ac:dyDescent="0.25">
      <c r="A1506">
        <v>1481</v>
      </c>
      <c r="B1506" t="str">
        <f>ABC!B1511</f>
        <v>PACK OF 6 SANDCASTLE FLAGS ASSORTED</v>
      </c>
      <c r="C1506" t="str">
        <f>ABC!F1511</f>
        <v>C</v>
      </c>
      <c r="D1506" t="str">
        <f>IFERROR(VLOOKUP(B1506,XYZ!A1505:O3149,15,FALSE),"Z")</f>
        <v>Z</v>
      </c>
      <c r="E1506" t="str">
        <f>_xlfn.CONCAT(Таблица2[[#This Row],[ABC]],Таблица2[[#This Row],[XYZ]])</f>
        <v>CZ</v>
      </c>
    </row>
    <row r="1507" spans="1:5" x14ac:dyDescent="0.25">
      <c r="A1507">
        <v>1482</v>
      </c>
      <c r="B1507" t="str">
        <f>ABC!B1512</f>
        <v>PARTY CONES CANDY DECORATION</v>
      </c>
      <c r="C1507" t="str">
        <f>ABC!F1512</f>
        <v>C</v>
      </c>
      <c r="D1507" t="str">
        <f>IFERROR(VLOOKUP(B1507,XYZ!A1506:O3150,15,FALSE),"Z")</f>
        <v>Z</v>
      </c>
      <c r="E1507" t="str">
        <f>_xlfn.CONCAT(Таблица2[[#This Row],[ABC]],Таблица2[[#This Row],[XYZ]])</f>
        <v>CZ</v>
      </c>
    </row>
    <row r="1508" spans="1:5" x14ac:dyDescent="0.25">
      <c r="A1508">
        <v>1483</v>
      </c>
      <c r="B1508" t="str">
        <f>ABC!B1513</f>
        <v>PARTY INVITES DINOSAURS</v>
      </c>
      <c r="C1508" t="str">
        <f>ABC!F1513</f>
        <v>C</v>
      </c>
      <c r="D1508" t="str">
        <f>IFERROR(VLOOKUP(B1508,XYZ!A1507:O3151,15,FALSE),"Z")</f>
        <v>Z</v>
      </c>
      <c r="E1508" t="str">
        <f>_xlfn.CONCAT(Таблица2[[#This Row],[ABC]],Таблица2[[#This Row],[XYZ]])</f>
        <v>CZ</v>
      </c>
    </row>
    <row r="1509" spans="1:5" x14ac:dyDescent="0.25">
      <c r="A1509">
        <v>1484</v>
      </c>
      <c r="B1509" t="str">
        <f>ABC!B1514</f>
        <v>PARTY INVITES FOOTBALL</v>
      </c>
      <c r="C1509" t="str">
        <f>ABC!F1514</f>
        <v>C</v>
      </c>
      <c r="D1509" t="str">
        <f>IFERROR(VLOOKUP(B1509,XYZ!A1508:O3152,15,FALSE),"Z")</f>
        <v>Z</v>
      </c>
      <c r="E1509" t="str">
        <f>_xlfn.CONCAT(Таблица2[[#This Row],[ABC]],Таблица2[[#This Row],[XYZ]])</f>
        <v>CZ</v>
      </c>
    </row>
    <row r="1510" spans="1:5" x14ac:dyDescent="0.25">
      <c r="A1510">
        <v>1485</v>
      </c>
      <c r="B1510" t="str">
        <f>ABC!B1515</f>
        <v>HOOK, 1 HANGER ,MAGIC GARDEN</v>
      </c>
      <c r="C1510" t="str">
        <f>ABC!F1515</f>
        <v>C</v>
      </c>
      <c r="D1510" t="str">
        <f>IFERROR(VLOOKUP(B1510,XYZ!A1509:O3153,15,FALSE),"Z")</f>
        <v>Z</v>
      </c>
      <c r="E1510" t="str">
        <f>_xlfn.CONCAT(Таблица2[[#This Row],[ABC]],Таблица2[[#This Row],[XYZ]])</f>
        <v>CZ</v>
      </c>
    </row>
    <row r="1511" spans="1:5" x14ac:dyDescent="0.25">
      <c r="A1511">
        <v>1486</v>
      </c>
      <c r="B1511" t="str">
        <f>ABC!B1516</f>
        <v>KITTENS DESIGN FLANNEL</v>
      </c>
      <c r="C1511" t="str">
        <f>ABC!F1516</f>
        <v>C</v>
      </c>
      <c r="D1511" t="str">
        <f>IFERROR(VLOOKUP(B1511,XYZ!A1510:O3154,15,FALSE),"Z")</f>
        <v>Z</v>
      </c>
      <c r="E1511" t="str">
        <f>_xlfn.CONCAT(Таблица2[[#This Row],[ABC]],Таблица2[[#This Row],[XYZ]])</f>
        <v>CZ</v>
      </c>
    </row>
    <row r="1512" spans="1:5" x14ac:dyDescent="0.25">
      <c r="A1512">
        <v>1487</v>
      </c>
      <c r="B1512" t="str">
        <f>ABC!B1517</f>
        <v>HANGING JAM JAR T-LIGHT HOLDER</v>
      </c>
      <c r="C1512" t="str">
        <f>ABC!F1517</f>
        <v>C</v>
      </c>
      <c r="D1512" t="str">
        <f>IFERROR(VLOOKUP(B1512,XYZ!A1511:O3155,15,FALSE),"Z")</f>
        <v>Z</v>
      </c>
      <c r="E1512" t="str">
        <f>_xlfn.CONCAT(Таблица2[[#This Row],[ABC]],Таблица2[[#This Row],[XYZ]])</f>
        <v>CZ</v>
      </c>
    </row>
    <row r="1513" spans="1:5" x14ac:dyDescent="0.25">
      <c r="A1513">
        <v>1488</v>
      </c>
      <c r="B1513" t="str">
        <f>ABC!B1518</f>
        <v>IVORY HANGING DECORATION  BIRD</v>
      </c>
      <c r="C1513" t="str">
        <f>ABC!F1518</f>
        <v>C</v>
      </c>
      <c r="D1513" t="str">
        <f>IFERROR(VLOOKUP(B1513,XYZ!A1512:O3156,15,FALSE),"Z")</f>
        <v>Z</v>
      </c>
      <c r="E1513" t="str">
        <f>_xlfn.CONCAT(Таблица2[[#This Row],[ABC]],Таблица2[[#This Row],[XYZ]])</f>
        <v>CZ</v>
      </c>
    </row>
    <row r="1514" spans="1:5" x14ac:dyDescent="0.25">
      <c r="A1514">
        <v>1489</v>
      </c>
      <c r="B1514" t="str">
        <f>ABC!B1519</f>
        <v>HEART WOODEN CHRISTMAS DECORATION</v>
      </c>
      <c r="C1514" t="str">
        <f>ABC!F1519</f>
        <v>C</v>
      </c>
      <c r="D1514" t="str">
        <f>IFERROR(VLOOKUP(B1514,XYZ!A1513:O3157,15,FALSE),"Z")</f>
        <v>Z</v>
      </c>
      <c r="E1514" t="str">
        <f>_xlfn.CONCAT(Таблица2[[#This Row],[ABC]],Таблица2[[#This Row],[XYZ]])</f>
        <v>CZ</v>
      </c>
    </row>
    <row r="1515" spans="1:5" x14ac:dyDescent="0.25">
      <c r="A1515">
        <v>1490</v>
      </c>
      <c r="B1515" t="str">
        <f>ABC!B1520</f>
        <v>JIGSAW TREE WITH WATERING CAN</v>
      </c>
      <c r="C1515" t="str">
        <f>ABC!F1520</f>
        <v>C</v>
      </c>
      <c r="D1515" t="str">
        <f>IFERROR(VLOOKUP(B1515,XYZ!A1514:O3158,15,FALSE),"Z")</f>
        <v>Z</v>
      </c>
      <c r="E1515" t="str">
        <f>_xlfn.CONCAT(Таблица2[[#This Row],[ABC]],Таблица2[[#This Row],[XYZ]])</f>
        <v>CZ</v>
      </c>
    </row>
    <row r="1516" spans="1:5" x14ac:dyDescent="0.25">
      <c r="A1516">
        <v>1491</v>
      </c>
      <c r="B1516" t="str">
        <f>ABC!B1521</f>
        <v>CHRISTMAS RETROSPOT STAR WOOD</v>
      </c>
      <c r="C1516" t="str">
        <f>ABC!F1521</f>
        <v>C</v>
      </c>
      <c r="D1516" t="str">
        <f>IFERROR(VLOOKUP(B1516,XYZ!A1515:O3159,15,FALSE),"Z")</f>
        <v>Z</v>
      </c>
      <c r="E1516" t="str">
        <f>_xlfn.CONCAT(Таблица2[[#This Row],[ABC]],Таблица2[[#This Row],[XYZ]])</f>
        <v>CZ</v>
      </c>
    </row>
    <row r="1517" spans="1:5" x14ac:dyDescent="0.25">
      <c r="A1517">
        <v>1492</v>
      </c>
      <c r="B1517" t="str">
        <f>ABC!B1522</f>
        <v>CRYSTAL SEA HORSE PHONE CHARM</v>
      </c>
      <c r="C1517" t="str">
        <f>ABC!F1522</f>
        <v>C</v>
      </c>
      <c r="D1517" t="str">
        <f>IFERROR(VLOOKUP(B1517,XYZ!A1516:O3160,15,FALSE),"Z")</f>
        <v>Z</v>
      </c>
      <c r="E1517" t="str">
        <f>_xlfn.CONCAT(Таблица2[[#This Row],[ABC]],Таблица2[[#This Row],[XYZ]])</f>
        <v>CZ</v>
      </c>
    </row>
    <row r="1518" spans="1:5" x14ac:dyDescent="0.25">
      <c r="A1518">
        <v>1493</v>
      </c>
      <c r="B1518" t="str">
        <f>ABC!B1523</f>
        <v>CHRISTMAS RETROSPOT ANGEL WOOD</v>
      </c>
      <c r="C1518" t="str">
        <f>ABC!F1523</f>
        <v>C</v>
      </c>
      <c r="D1518" t="str">
        <f>IFERROR(VLOOKUP(B1518,XYZ!A1517:O3161,15,FALSE),"Z")</f>
        <v>Z</v>
      </c>
      <c r="E1518" t="str">
        <f>_xlfn.CONCAT(Таблица2[[#This Row],[ABC]],Таблица2[[#This Row],[XYZ]])</f>
        <v>CZ</v>
      </c>
    </row>
    <row r="1519" spans="1:5" x14ac:dyDescent="0.25">
      <c r="A1519">
        <v>1494</v>
      </c>
      <c r="B1519" t="str">
        <f>ABC!B1524</f>
        <v>CHILDS GARDEN TROWEL PINK</v>
      </c>
      <c r="C1519" t="str">
        <f>ABC!F1524</f>
        <v>C</v>
      </c>
      <c r="D1519" t="str">
        <f>IFERROR(VLOOKUP(B1519,XYZ!A1518:O3162,15,FALSE),"Z")</f>
        <v>Z</v>
      </c>
      <c r="E1519" t="str">
        <f>_xlfn.CONCAT(Таблица2[[#This Row],[ABC]],Таблица2[[#This Row],[XYZ]])</f>
        <v>CZ</v>
      </c>
    </row>
    <row r="1520" spans="1:5" x14ac:dyDescent="0.25">
      <c r="A1520">
        <v>1495</v>
      </c>
      <c r="B1520" t="str">
        <f>ABC!B1525</f>
        <v xml:space="preserve">FELT EGG COSY BLUE RABBIT </v>
      </c>
      <c r="C1520" t="str">
        <f>ABC!F1525</f>
        <v>C</v>
      </c>
      <c r="D1520" t="str">
        <f>IFERROR(VLOOKUP(B1520,XYZ!A1519:O3163,15,FALSE),"Z")</f>
        <v>Z</v>
      </c>
      <c r="E1520" t="str">
        <f>_xlfn.CONCAT(Таблица2[[#This Row],[ABC]],Таблица2[[#This Row],[XYZ]])</f>
        <v>CZ</v>
      </c>
    </row>
    <row r="1521" spans="1:5" x14ac:dyDescent="0.25">
      <c r="A1521">
        <v>1496</v>
      </c>
      <c r="B1521" t="str">
        <f>ABC!B1526</f>
        <v>CHRISTMAS RETROSPOT TREE WOOD</v>
      </c>
      <c r="C1521" t="str">
        <f>ABC!F1526</f>
        <v>C</v>
      </c>
      <c r="D1521" t="str">
        <f>IFERROR(VLOOKUP(B1521,XYZ!A1520:O3164,15,FALSE),"Z")</f>
        <v>Z</v>
      </c>
      <c r="E1521" t="str">
        <f>_xlfn.CONCAT(Таблица2[[#This Row],[ABC]],Таблица2[[#This Row],[XYZ]])</f>
        <v>CZ</v>
      </c>
    </row>
    <row r="1522" spans="1:5" x14ac:dyDescent="0.25">
      <c r="A1522">
        <v>1497</v>
      </c>
      <c r="B1522" t="str">
        <f>ABC!B1527</f>
        <v xml:space="preserve">CHILDS GARDEN TROWEL BLUE </v>
      </c>
      <c r="C1522" t="str">
        <f>ABC!F1527</f>
        <v>C</v>
      </c>
      <c r="D1522" t="str">
        <f>IFERROR(VLOOKUP(B1522,XYZ!A1521:O3165,15,FALSE),"Z")</f>
        <v>Z</v>
      </c>
      <c r="E1522" t="str">
        <f>_xlfn.CONCAT(Таблица2[[#This Row],[ABC]],Таблица2[[#This Row],[XYZ]])</f>
        <v>CZ</v>
      </c>
    </row>
    <row r="1523" spans="1:5" x14ac:dyDescent="0.25">
      <c r="A1523">
        <v>1498</v>
      </c>
      <c r="B1523" t="str">
        <f>ABC!B1528</f>
        <v>FELTCRAFT HAIRBAND PINK AND PURPLE</v>
      </c>
      <c r="C1523" t="str">
        <f>ABC!F1528</f>
        <v>C</v>
      </c>
      <c r="D1523" t="str">
        <f>IFERROR(VLOOKUP(B1523,XYZ!A1522:O3166,15,FALSE),"Z")</f>
        <v>Z</v>
      </c>
      <c r="E1523" t="str">
        <f>_xlfn.CONCAT(Таблица2[[#This Row],[ABC]],Таблица2[[#This Row],[XYZ]])</f>
        <v>CZ</v>
      </c>
    </row>
    <row r="1524" spans="1:5" x14ac:dyDescent="0.25">
      <c r="A1524">
        <v>1499</v>
      </c>
      <c r="B1524" t="str">
        <f>ABC!B1529</f>
        <v>FELTCRAFT HAIRBAND PINK AND BLUE</v>
      </c>
      <c r="C1524" t="str">
        <f>ABC!F1529</f>
        <v>C</v>
      </c>
      <c r="D1524" t="str">
        <f>IFERROR(VLOOKUP(B1524,XYZ!A1523:O3167,15,FALSE),"Z")</f>
        <v>Z</v>
      </c>
      <c r="E1524" t="str">
        <f>_xlfn.CONCAT(Таблица2[[#This Row],[ABC]],Таблица2[[#This Row],[XYZ]])</f>
        <v>CZ</v>
      </c>
    </row>
    <row r="1525" spans="1:5" x14ac:dyDescent="0.25">
      <c r="A1525">
        <v>1500</v>
      </c>
      <c r="B1525" t="str">
        <f>ABC!B1530</f>
        <v>CHRISTMAS GINGHAM STAR</v>
      </c>
      <c r="C1525" t="str">
        <f>ABC!F1530</f>
        <v>C</v>
      </c>
      <c r="D1525" t="str">
        <f>IFERROR(VLOOKUP(B1525,XYZ!A1524:O3168,15,FALSE),"Z")</f>
        <v>Z</v>
      </c>
      <c r="E1525" t="str">
        <f>_xlfn.CONCAT(Таблица2[[#This Row],[ABC]],Таблица2[[#This Row],[XYZ]])</f>
        <v>CZ</v>
      </c>
    </row>
    <row r="1526" spans="1:5" x14ac:dyDescent="0.25">
      <c r="A1526">
        <v>1501</v>
      </c>
      <c r="B1526" t="str">
        <f>ABC!B1531</f>
        <v>BLUE BIRDHOUSE DECORATION</v>
      </c>
      <c r="C1526" t="str">
        <f>ABC!F1531</f>
        <v>C</v>
      </c>
      <c r="D1526" t="str">
        <f>IFERROR(VLOOKUP(B1526,XYZ!A1525:O3169,15,FALSE),"Z")</f>
        <v>Z</v>
      </c>
      <c r="E1526" t="str">
        <f>_xlfn.CONCAT(Таблица2[[#This Row],[ABC]],Таблица2[[#This Row],[XYZ]])</f>
        <v>CZ</v>
      </c>
    </row>
    <row r="1527" spans="1:5" x14ac:dyDescent="0.25">
      <c r="A1527">
        <v>1502</v>
      </c>
      <c r="B1527" t="str">
        <f>ABC!B1532</f>
        <v>BUTTERFLIES STICKERS</v>
      </c>
      <c r="C1527" t="str">
        <f>ABC!F1532</f>
        <v>C</v>
      </c>
      <c r="D1527" t="str">
        <f>IFERROR(VLOOKUP(B1527,XYZ!A1526:O3170,15,FALSE),"Z")</f>
        <v>Z</v>
      </c>
      <c r="E1527" t="str">
        <f>_xlfn.CONCAT(Таблица2[[#This Row],[ABC]],Таблица2[[#This Row],[XYZ]])</f>
        <v>CZ</v>
      </c>
    </row>
    <row r="1528" spans="1:5" x14ac:dyDescent="0.25">
      <c r="A1528">
        <v>1503</v>
      </c>
      <c r="B1528" t="str">
        <f>ABC!B1533</f>
        <v>BAG 250g SWIRLY MARBLES</v>
      </c>
      <c r="C1528" t="str">
        <f>ABC!F1533</f>
        <v>C</v>
      </c>
      <c r="D1528" t="str">
        <f>IFERROR(VLOOKUP(B1528,XYZ!A1527:O3171,15,FALSE),"Z")</f>
        <v>Z</v>
      </c>
      <c r="E1528" t="str">
        <f>_xlfn.CONCAT(Таблица2[[#This Row],[ABC]],Таблица2[[#This Row],[XYZ]])</f>
        <v>CZ</v>
      </c>
    </row>
    <row r="1529" spans="1:5" x14ac:dyDescent="0.25">
      <c r="A1529">
        <v>1504</v>
      </c>
      <c r="B1529" t="str">
        <f>ABC!B1534</f>
        <v xml:space="preserve">BUNNY WOODEN PAINTED WITH BIRD </v>
      </c>
      <c r="C1529" t="str">
        <f>ABC!F1534</f>
        <v>C</v>
      </c>
      <c r="D1529" t="str">
        <f>IFERROR(VLOOKUP(B1529,XYZ!A1528:O3172,15,FALSE),"Z")</f>
        <v>Z</v>
      </c>
      <c r="E1529" t="str">
        <f>_xlfn.CONCAT(Таблица2[[#This Row],[ABC]],Таблица2[[#This Row],[XYZ]])</f>
        <v>CZ</v>
      </c>
    </row>
    <row r="1530" spans="1:5" x14ac:dyDescent="0.25">
      <c r="A1530">
        <v>1505</v>
      </c>
      <c r="B1530" t="str">
        <f>ABC!B1535</f>
        <v>ALPHABET HEARTS STICKER SHEET</v>
      </c>
      <c r="C1530" t="str">
        <f>ABC!F1535</f>
        <v>C</v>
      </c>
      <c r="D1530" t="str">
        <f>IFERROR(VLOOKUP(B1530,XYZ!A1529:O3173,15,FALSE),"Z")</f>
        <v>Z</v>
      </c>
      <c r="E1530" t="str">
        <f>_xlfn.CONCAT(Таблица2[[#This Row],[ABC]],Таблица2[[#This Row],[XYZ]])</f>
        <v>CZ</v>
      </c>
    </row>
    <row r="1531" spans="1:5" x14ac:dyDescent="0.25">
      <c r="A1531">
        <v>1506</v>
      </c>
      <c r="B1531" t="str">
        <f>ABC!B1536</f>
        <v>TRAVEL CARD WALLET RETRO PETALS</v>
      </c>
      <c r="C1531" t="str">
        <f>ABC!F1536</f>
        <v>C</v>
      </c>
      <c r="D1531" t="str">
        <f>IFERROR(VLOOKUP(B1531,XYZ!A1530:O3174,15,FALSE),"Z")</f>
        <v>Z</v>
      </c>
      <c r="E1531" t="str">
        <f>_xlfn.CONCAT(Таблица2[[#This Row],[ABC]],Таблица2[[#This Row],[XYZ]])</f>
        <v>CZ</v>
      </c>
    </row>
    <row r="1532" spans="1:5" x14ac:dyDescent="0.25">
      <c r="A1532">
        <v>1507</v>
      </c>
      <c r="B1532" t="str">
        <f>ABC!B1537</f>
        <v>SMALL HANGING IVORY/RED WOOD BIRD</v>
      </c>
      <c r="C1532" t="str">
        <f>ABC!F1537</f>
        <v>C</v>
      </c>
      <c r="D1532" t="str">
        <f>IFERROR(VLOOKUP(B1532,XYZ!A1531:O3175,15,FALSE),"Z")</f>
        <v>Z</v>
      </c>
      <c r="E1532" t="str">
        <f>_xlfn.CONCAT(Таблица2[[#This Row],[ABC]],Таблица2[[#This Row],[XYZ]])</f>
        <v>CZ</v>
      </c>
    </row>
    <row r="1533" spans="1:5" x14ac:dyDescent="0.25">
      <c r="A1533">
        <v>1508</v>
      </c>
      <c r="B1533" t="str">
        <f>ABC!B1538</f>
        <v xml:space="preserve">VINTAGE KID DOLLY CARD </v>
      </c>
      <c r="C1533" t="str">
        <f>ABC!F1538</f>
        <v>C</v>
      </c>
      <c r="D1533" t="str">
        <f>IFERROR(VLOOKUP(B1533,XYZ!A1532:O3176,15,FALSE),"Z")</f>
        <v>X</v>
      </c>
      <c r="E1533" t="str">
        <f>_xlfn.CONCAT(Таблица2[[#This Row],[ABC]],Таблица2[[#This Row],[XYZ]])</f>
        <v>CX</v>
      </c>
    </row>
    <row r="1534" spans="1:5" x14ac:dyDescent="0.25">
      <c r="A1534">
        <v>1509</v>
      </c>
      <c r="B1534" t="str">
        <f>ABC!B1539</f>
        <v>SKULLS GREETING CARD</v>
      </c>
      <c r="C1534" t="str">
        <f>ABC!F1539</f>
        <v>C</v>
      </c>
      <c r="D1534" t="str">
        <f>IFERROR(VLOOKUP(B1534,XYZ!A1533:O3177,15,FALSE),"Z")</f>
        <v>Z</v>
      </c>
      <c r="E1534" t="str">
        <f>_xlfn.CONCAT(Таблица2[[#This Row],[ABC]],Таблица2[[#This Row],[XYZ]])</f>
        <v>CZ</v>
      </c>
    </row>
    <row r="1535" spans="1:5" x14ac:dyDescent="0.25">
      <c r="A1535">
        <v>1510</v>
      </c>
      <c r="B1535" t="str">
        <f>ABC!B1540</f>
        <v xml:space="preserve">SET 12 VINTAGE DOILY CHALK </v>
      </c>
      <c r="C1535" t="str">
        <f>ABC!F1540</f>
        <v>C</v>
      </c>
      <c r="D1535" t="str">
        <f>IFERROR(VLOOKUP(B1535,XYZ!A1534:O3178,15,FALSE),"Z")</f>
        <v>Z</v>
      </c>
      <c r="E1535" t="str">
        <f>_xlfn.CONCAT(Таблица2[[#This Row],[ABC]],Таблица2[[#This Row],[XYZ]])</f>
        <v>CZ</v>
      </c>
    </row>
    <row r="1536" spans="1:5" x14ac:dyDescent="0.25">
      <c r="A1536">
        <v>1511</v>
      </c>
      <c r="B1536" t="str">
        <f>ABC!B1541</f>
        <v>RAINY LADIES BIRTHDAY CARD</v>
      </c>
      <c r="C1536" t="str">
        <f>ABC!F1541</f>
        <v>C</v>
      </c>
      <c r="D1536" t="str">
        <f>IFERROR(VLOOKUP(B1536,XYZ!A1535:O3179,15,FALSE),"Z")</f>
        <v>Z</v>
      </c>
      <c r="E1536" t="str">
        <f>_xlfn.CONCAT(Таблица2[[#This Row],[ABC]],Таблица2[[#This Row],[XYZ]])</f>
        <v>CZ</v>
      </c>
    </row>
    <row r="1537" spans="1:5" x14ac:dyDescent="0.25">
      <c r="A1537">
        <v>1512</v>
      </c>
      <c r="B1537" t="str">
        <f>ABC!B1542</f>
        <v>PACK OF 6 SMALL FRUIT STRAWS</v>
      </c>
      <c r="C1537" t="str">
        <f>ABC!F1542</f>
        <v>C</v>
      </c>
      <c r="D1537" t="str">
        <f>IFERROR(VLOOKUP(B1537,XYZ!A1536:O3180,15,FALSE),"Z")</f>
        <v>Z</v>
      </c>
      <c r="E1537" t="str">
        <f>_xlfn.CONCAT(Таблица2[[#This Row],[ABC]],Таблица2[[#This Row],[XYZ]])</f>
        <v>CZ</v>
      </c>
    </row>
    <row r="1538" spans="1:5" x14ac:dyDescent="0.25">
      <c r="A1538">
        <v>1513</v>
      </c>
      <c r="B1538" t="str">
        <f>ABC!B1543</f>
        <v>PLACE SETTING WHITE HEART</v>
      </c>
      <c r="C1538" t="str">
        <f>ABC!F1543</f>
        <v>C</v>
      </c>
      <c r="D1538" t="str">
        <f>IFERROR(VLOOKUP(B1538,XYZ!A1537:O3181,15,FALSE),"Z")</f>
        <v>Z</v>
      </c>
      <c r="E1538" t="str">
        <f>_xlfn.CONCAT(Таблица2[[#This Row],[ABC]],Таблица2[[#This Row],[XYZ]])</f>
        <v>CZ</v>
      </c>
    </row>
    <row r="1539" spans="1:5" x14ac:dyDescent="0.25">
      <c r="A1539">
        <v>1514</v>
      </c>
      <c r="B1539" t="str">
        <f>ABC!B1544</f>
        <v>PACK OF 6 COCKTAIL PARASOL STRAWS</v>
      </c>
      <c r="C1539" t="str">
        <f>ABC!F1544</f>
        <v>C</v>
      </c>
      <c r="D1539" t="str">
        <f>IFERROR(VLOOKUP(B1539,XYZ!A1538:O3182,15,FALSE),"Z")</f>
        <v>Z</v>
      </c>
      <c r="E1539" t="str">
        <f>_xlfn.CONCAT(Таблица2[[#This Row],[ABC]],Таблица2[[#This Row],[XYZ]])</f>
        <v>CZ</v>
      </c>
    </row>
    <row r="1540" spans="1:5" x14ac:dyDescent="0.25">
      <c r="A1540">
        <v>1515</v>
      </c>
      <c r="B1540" t="str">
        <f>ABC!B1545</f>
        <v>MINI JIGSAW PURDEY</v>
      </c>
      <c r="C1540" t="str">
        <f>ABC!F1545</f>
        <v>C</v>
      </c>
      <c r="D1540" t="str">
        <f>IFERROR(VLOOKUP(B1540,XYZ!A1539:O3183,15,FALSE),"Z")</f>
        <v>Z</v>
      </c>
      <c r="E1540" t="str">
        <f>_xlfn.CONCAT(Таблица2[[#This Row],[ABC]],Таблица2[[#This Row],[XYZ]])</f>
        <v>CZ</v>
      </c>
    </row>
    <row r="1541" spans="1:5" x14ac:dyDescent="0.25">
      <c r="A1541">
        <v>1516</v>
      </c>
      <c r="B1541" t="str">
        <f>ABC!B1546</f>
        <v>MINI JIGSAW DOLLY GIRL</v>
      </c>
      <c r="C1541" t="str">
        <f>ABC!F1546</f>
        <v>C</v>
      </c>
      <c r="D1541" t="str">
        <f>IFERROR(VLOOKUP(B1541,XYZ!A1540:O3184,15,FALSE),"Z")</f>
        <v>Z</v>
      </c>
      <c r="E1541" t="str">
        <f>_xlfn.CONCAT(Таблица2[[#This Row],[ABC]],Таблица2[[#This Row],[XYZ]])</f>
        <v>CZ</v>
      </c>
    </row>
    <row r="1542" spans="1:5" x14ac:dyDescent="0.25">
      <c r="A1542">
        <v>1517</v>
      </c>
      <c r="B1542" t="str">
        <f>ABC!B1547</f>
        <v xml:space="preserve">MINI JIGSAW BAKE A CAKE </v>
      </c>
      <c r="C1542" t="str">
        <f>ABC!F1547</f>
        <v>C</v>
      </c>
      <c r="D1542" t="str">
        <f>IFERROR(VLOOKUP(B1542,XYZ!A1541:O3185,15,FALSE),"Z")</f>
        <v>Z</v>
      </c>
      <c r="E1542" t="str">
        <f>_xlfn.CONCAT(Таблица2[[#This Row],[ABC]],Таблица2[[#This Row],[XYZ]])</f>
        <v>CZ</v>
      </c>
    </row>
    <row r="1543" spans="1:5" x14ac:dyDescent="0.25">
      <c r="A1543">
        <v>1518</v>
      </c>
      <c r="B1543" t="str">
        <f>ABC!B1548</f>
        <v xml:space="preserve">GIN &amp; TONIC DIET GREETING CARD </v>
      </c>
      <c r="C1543" t="str">
        <f>ABC!F1548</f>
        <v>C</v>
      </c>
      <c r="D1543" t="str">
        <f>IFERROR(VLOOKUP(B1543,XYZ!A1542:O3186,15,FALSE),"Z")</f>
        <v>Z</v>
      </c>
      <c r="E1543" t="str">
        <f>_xlfn.CONCAT(Таблица2[[#This Row],[ABC]],Таблица2[[#This Row],[XYZ]])</f>
        <v>CZ</v>
      </c>
    </row>
    <row r="1544" spans="1:5" x14ac:dyDescent="0.25">
      <c r="A1544">
        <v>1519</v>
      </c>
      <c r="B1544" t="str">
        <f>ABC!B1549</f>
        <v>MINI JIGSAW LEAP FROG</v>
      </c>
      <c r="C1544" t="str">
        <f>ABC!F1549</f>
        <v>C</v>
      </c>
      <c r="D1544" t="str">
        <f>IFERROR(VLOOKUP(B1544,XYZ!A1543:O3187,15,FALSE),"Z")</f>
        <v>Z</v>
      </c>
      <c r="E1544" t="str">
        <f>_xlfn.CONCAT(Таблица2[[#This Row],[ABC]],Таблица2[[#This Row],[XYZ]])</f>
        <v>CZ</v>
      </c>
    </row>
    <row r="1545" spans="1:5" x14ac:dyDescent="0.25">
      <c r="A1545">
        <v>1520</v>
      </c>
      <c r="B1545" t="str">
        <f>ABC!B1550</f>
        <v xml:space="preserve">MAGIC DRAWING SLATE BAKE A CAKE </v>
      </c>
      <c r="C1545" t="str">
        <f>ABC!F1550</f>
        <v>C</v>
      </c>
      <c r="D1545" t="str">
        <f>IFERROR(VLOOKUP(B1545,XYZ!A1544:O3188,15,FALSE),"Z")</f>
        <v>Z</v>
      </c>
      <c r="E1545" t="str">
        <f>_xlfn.CONCAT(Таблица2[[#This Row],[ABC]],Таблица2[[#This Row],[XYZ]])</f>
        <v>CZ</v>
      </c>
    </row>
    <row r="1546" spans="1:5" x14ac:dyDescent="0.25">
      <c r="A1546">
        <v>1521</v>
      </c>
      <c r="B1546" t="str">
        <f>ABC!B1551</f>
        <v xml:space="preserve">HANGING WOOD AND FELT BUTTERFLY </v>
      </c>
      <c r="C1546" t="str">
        <f>ABC!F1551</f>
        <v>C</v>
      </c>
      <c r="D1546" t="str">
        <f>IFERROR(VLOOKUP(B1546,XYZ!A1545:O3189,15,FALSE),"Z")</f>
        <v>Z</v>
      </c>
      <c r="E1546" t="str">
        <f>_xlfn.CONCAT(Таблица2[[#This Row],[ABC]],Таблица2[[#This Row],[XYZ]])</f>
        <v>CZ</v>
      </c>
    </row>
    <row r="1547" spans="1:5" x14ac:dyDescent="0.25">
      <c r="A1547">
        <v>1522</v>
      </c>
      <c r="B1547" t="str">
        <f>ABC!B1552</f>
        <v xml:space="preserve">MAGIC DRAWING SLATE GO TO THE FAIR </v>
      </c>
      <c r="C1547" t="str">
        <f>ABC!F1552</f>
        <v>C</v>
      </c>
      <c r="D1547" t="str">
        <f>IFERROR(VLOOKUP(B1547,XYZ!A1546:O3190,15,FALSE),"Z")</f>
        <v>Z</v>
      </c>
      <c r="E1547" t="str">
        <f>_xlfn.CONCAT(Таблица2[[#This Row],[ABC]],Таблица2[[#This Row],[XYZ]])</f>
        <v>CZ</v>
      </c>
    </row>
    <row r="1548" spans="1:5" x14ac:dyDescent="0.25">
      <c r="A1548">
        <v>1523</v>
      </c>
      <c r="B1548" t="str">
        <f>ABC!B1553</f>
        <v xml:space="preserve">MAGIC DRAWING SLATE LEAP FROG </v>
      </c>
      <c r="C1548" t="str">
        <f>ABC!F1553</f>
        <v>C</v>
      </c>
      <c r="D1548" t="str">
        <f>IFERROR(VLOOKUP(B1548,XYZ!A1547:O3191,15,FALSE),"Z")</f>
        <v>Z</v>
      </c>
      <c r="E1548" t="str">
        <f>_xlfn.CONCAT(Таблица2[[#This Row],[ABC]],Таблица2[[#This Row],[XYZ]])</f>
        <v>CZ</v>
      </c>
    </row>
    <row r="1549" spans="1:5" x14ac:dyDescent="0.25">
      <c r="A1549">
        <v>1524</v>
      </c>
      <c r="B1549" t="str">
        <f>ABC!B1554</f>
        <v xml:space="preserve">ELEPHANT BIRTHDAY CARD </v>
      </c>
      <c r="C1549" t="str">
        <f>ABC!F1554</f>
        <v>C</v>
      </c>
      <c r="D1549" t="str">
        <f>IFERROR(VLOOKUP(B1549,XYZ!A1548:O3192,15,FALSE),"Z")</f>
        <v>Z</v>
      </c>
      <c r="E1549" t="str">
        <f>_xlfn.CONCAT(Таблица2[[#This Row],[ABC]],Таблица2[[#This Row],[XYZ]])</f>
        <v>CZ</v>
      </c>
    </row>
    <row r="1550" spans="1:5" x14ac:dyDescent="0.25">
      <c r="A1550">
        <v>1525</v>
      </c>
      <c r="B1550" t="str">
        <f>ABC!B1555</f>
        <v>CARD MOTORBIKE SANTA</v>
      </c>
      <c r="C1550" t="str">
        <f>ABC!F1555</f>
        <v>C</v>
      </c>
      <c r="D1550" t="str">
        <f>IFERROR(VLOOKUP(B1550,XYZ!A1549:O3193,15,FALSE),"Z")</f>
        <v>Z</v>
      </c>
      <c r="E1550" t="str">
        <f>_xlfn.CONCAT(Таблица2[[#This Row],[ABC]],Таблица2[[#This Row],[XYZ]])</f>
        <v>CZ</v>
      </c>
    </row>
    <row r="1551" spans="1:5" x14ac:dyDescent="0.25">
      <c r="A1551">
        <v>1526</v>
      </c>
      <c r="B1551" t="str">
        <f>ABC!B1556</f>
        <v>CARD WEDDING DAY</v>
      </c>
      <c r="C1551" t="str">
        <f>ABC!F1556</f>
        <v>C</v>
      </c>
      <c r="D1551" t="str">
        <f>IFERROR(VLOOKUP(B1551,XYZ!A1550:O3194,15,FALSE),"Z")</f>
        <v>Z</v>
      </c>
      <c r="E1551" t="str">
        <f>_xlfn.CONCAT(Таблица2[[#This Row],[ABC]],Таблица2[[#This Row],[XYZ]])</f>
        <v>CZ</v>
      </c>
    </row>
    <row r="1552" spans="1:5" x14ac:dyDescent="0.25">
      <c r="A1552">
        <v>1527</v>
      </c>
      <c r="B1552" t="str">
        <f>ABC!B1557</f>
        <v>ASSORTED COLOUR LIZARD SUCTION HOOK</v>
      </c>
      <c r="C1552" t="str">
        <f>ABC!F1557</f>
        <v>C</v>
      </c>
      <c r="D1552" t="str">
        <f>IFERROR(VLOOKUP(B1552,XYZ!A1551:O3195,15,FALSE),"Z")</f>
        <v>Z</v>
      </c>
      <c r="E1552" t="str">
        <f>_xlfn.CONCAT(Таблица2[[#This Row],[ABC]],Таблица2[[#This Row],[XYZ]])</f>
        <v>CZ</v>
      </c>
    </row>
    <row r="1553" spans="1:5" x14ac:dyDescent="0.25">
      <c r="A1553">
        <v>1528</v>
      </c>
      <c r="B1553" t="str">
        <f>ABC!B1558</f>
        <v>BOTANICAL LILY GREETING CARD</v>
      </c>
      <c r="C1553" t="str">
        <f>ABC!F1558</f>
        <v>C</v>
      </c>
      <c r="D1553" t="str">
        <f>IFERROR(VLOOKUP(B1553,XYZ!A1552:O3196,15,FALSE),"Z")</f>
        <v>Z</v>
      </c>
      <c r="E1553" t="str">
        <f>_xlfn.CONCAT(Таблица2[[#This Row],[ABC]],Таблица2[[#This Row],[XYZ]])</f>
        <v>CZ</v>
      </c>
    </row>
    <row r="1554" spans="1:5" x14ac:dyDescent="0.25">
      <c r="A1554">
        <v>1529</v>
      </c>
      <c r="B1554" t="str">
        <f>ABC!B1559</f>
        <v xml:space="preserve">CARD CAT AND TREE </v>
      </c>
      <c r="C1554" t="str">
        <f>ABC!F1559</f>
        <v>C</v>
      </c>
      <c r="D1554" t="str">
        <f>IFERROR(VLOOKUP(B1554,XYZ!A1553:O3197,15,FALSE),"Z")</f>
        <v>Z</v>
      </c>
      <c r="E1554" t="str">
        <f>_xlfn.CONCAT(Таблица2[[#This Row],[ABC]],Таблица2[[#This Row],[XYZ]])</f>
        <v>CZ</v>
      </c>
    </row>
    <row r="1555" spans="1:5" x14ac:dyDescent="0.25">
      <c r="A1555">
        <v>1530</v>
      </c>
      <c r="B1555" t="str">
        <f>ABC!B1560</f>
        <v>ASSORTED MONKEY SUCTION CUP HOOK</v>
      </c>
      <c r="C1555" t="str">
        <f>ABC!F1560</f>
        <v>C</v>
      </c>
      <c r="D1555" t="str">
        <f>IFERROR(VLOOKUP(B1555,XYZ!A1554:O3198,15,FALSE),"Z")</f>
        <v>Z</v>
      </c>
      <c r="E1555" t="str">
        <f>_xlfn.CONCAT(Таблица2[[#This Row],[ABC]],Таблица2[[#This Row],[XYZ]])</f>
        <v>CZ</v>
      </c>
    </row>
    <row r="1556" spans="1:5" x14ac:dyDescent="0.25">
      <c r="A1556">
        <v>1531</v>
      </c>
      <c r="B1556" t="str">
        <f>ABC!B1561</f>
        <v>SMALL LICORICE DES PINK BOWL</v>
      </c>
      <c r="C1556" t="str">
        <f>ABC!F1561</f>
        <v>C</v>
      </c>
      <c r="D1556" t="str">
        <f>IFERROR(VLOOKUP(B1556,XYZ!A1555:O3199,15,FALSE),"Z")</f>
        <v>Z</v>
      </c>
      <c r="E1556" t="str">
        <f>_xlfn.CONCAT(Таблица2[[#This Row],[ABC]],Таблица2[[#This Row],[XYZ]])</f>
        <v>CZ</v>
      </c>
    </row>
    <row r="1557" spans="1:5" x14ac:dyDescent="0.25">
      <c r="A1557">
        <v>1532</v>
      </c>
      <c r="B1557" t="str">
        <f>ABC!B1562</f>
        <v>SMALL CHOCOLATES PINK BOWL</v>
      </c>
      <c r="C1557" t="str">
        <f>ABC!F1562</f>
        <v>C</v>
      </c>
      <c r="D1557" t="str">
        <f>IFERROR(VLOOKUP(B1557,XYZ!A1556:O3200,15,FALSE),"Z")</f>
        <v>Z</v>
      </c>
      <c r="E1557" t="str">
        <f>_xlfn.CONCAT(Таблица2[[#This Row],[ABC]],Таблица2[[#This Row],[XYZ]])</f>
        <v>CZ</v>
      </c>
    </row>
    <row r="1558" spans="1:5" x14ac:dyDescent="0.25">
      <c r="A1558">
        <v>1533</v>
      </c>
      <c r="B1558" t="str">
        <f>ABC!B1563</f>
        <v>VINTAGE GLASS T-LIGHT HOLDER</v>
      </c>
      <c r="C1558" t="str">
        <f>ABC!F1563</f>
        <v>C</v>
      </c>
      <c r="D1558" t="str">
        <f>IFERROR(VLOOKUP(B1558,XYZ!A1557:O3201,15,FALSE),"Z")</f>
        <v>Z</v>
      </c>
      <c r="E1558" t="str">
        <f>_xlfn.CONCAT(Таблица2[[#This Row],[ABC]],Таблица2[[#This Row],[XYZ]])</f>
        <v>CZ</v>
      </c>
    </row>
    <row r="1559" spans="1:5" x14ac:dyDescent="0.25">
      <c r="A1559">
        <v>1534</v>
      </c>
      <c r="B1559" t="str">
        <f>ABC!B1564</f>
        <v>WOOD STAMP SET BEST WISHES</v>
      </c>
      <c r="C1559" t="str">
        <f>ABC!F1564</f>
        <v>C</v>
      </c>
      <c r="D1559" t="str">
        <f>IFERROR(VLOOKUP(B1559,XYZ!A1558:O3202,15,FALSE),"Z")</f>
        <v>Z</v>
      </c>
      <c r="E1559" t="str">
        <f>_xlfn.CONCAT(Таблица2[[#This Row],[ABC]],Таблица2[[#This Row],[XYZ]])</f>
        <v>CZ</v>
      </c>
    </row>
    <row r="1560" spans="1:5" x14ac:dyDescent="0.25">
      <c r="A1560">
        <v>1535</v>
      </c>
      <c r="B1560" t="str">
        <f>ABC!B1565</f>
        <v>SILVER HEARTS TABLE DECORATION</v>
      </c>
      <c r="C1560" t="str">
        <f>ABC!F1565</f>
        <v>C</v>
      </c>
      <c r="D1560" t="str">
        <f>IFERROR(VLOOKUP(B1560,XYZ!A1559:O3203,15,FALSE),"Z")</f>
        <v>Z</v>
      </c>
      <c r="E1560" t="str">
        <f>_xlfn.CONCAT(Таблица2[[#This Row],[ABC]],Таблица2[[#This Row],[XYZ]])</f>
        <v>CZ</v>
      </c>
    </row>
    <row r="1561" spans="1:5" x14ac:dyDescent="0.25">
      <c r="A1561">
        <v>1536</v>
      </c>
      <c r="B1561" t="str">
        <f>ABC!B1566</f>
        <v>PARTY CHARMS 50 PIECES</v>
      </c>
      <c r="C1561" t="str">
        <f>ABC!F1566</f>
        <v>C</v>
      </c>
      <c r="D1561" t="str">
        <f>IFERROR(VLOOKUP(B1561,XYZ!A1560:O3204,15,FALSE),"Z")</f>
        <v>Z</v>
      </c>
      <c r="E1561" t="str">
        <f>_xlfn.CONCAT(Таблица2[[#This Row],[ABC]],Таблица2[[#This Row],[XYZ]])</f>
        <v>CZ</v>
      </c>
    </row>
    <row r="1562" spans="1:5" x14ac:dyDescent="0.25">
      <c r="A1562">
        <v>1537</v>
      </c>
      <c r="B1562" t="str">
        <f>ABC!B1567</f>
        <v>CHRISTMAS TREE HANGING GOLD</v>
      </c>
      <c r="C1562" t="str">
        <f>ABC!F1567</f>
        <v>C</v>
      </c>
      <c r="D1562" t="str">
        <f>IFERROR(VLOOKUP(B1562,XYZ!A1561:O3205,15,FALSE),"Z")</f>
        <v>Z</v>
      </c>
      <c r="E1562" t="str">
        <f>_xlfn.CONCAT(Таблица2[[#This Row],[ABC]],Таблица2[[#This Row],[XYZ]])</f>
        <v>CZ</v>
      </c>
    </row>
    <row r="1563" spans="1:5" x14ac:dyDescent="0.25">
      <c r="A1563">
        <v>1538</v>
      </c>
      <c r="B1563" t="str">
        <f>ABC!B1568</f>
        <v>BLUE FLOWER DES PURSE</v>
      </c>
      <c r="C1563" t="str">
        <f>ABC!F1568</f>
        <v>C</v>
      </c>
      <c r="D1563" t="str">
        <f>IFERROR(VLOOKUP(B1563,XYZ!A1562:O3206,15,FALSE),"Z")</f>
        <v>Z</v>
      </c>
      <c r="E1563" t="str">
        <f>_xlfn.CONCAT(Таблица2[[#This Row],[ABC]],Таблица2[[#This Row],[XYZ]])</f>
        <v>CZ</v>
      </c>
    </row>
    <row r="1564" spans="1:5" x14ac:dyDescent="0.25">
      <c r="A1564">
        <v>1539</v>
      </c>
      <c r="B1564" t="str">
        <f>ABC!B1569</f>
        <v>ZINC BOX SIGN HOME</v>
      </c>
      <c r="C1564" t="str">
        <f>ABC!F1569</f>
        <v>C</v>
      </c>
      <c r="D1564" t="str">
        <f>IFERROR(VLOOKUP(B1564,XYZ!A1563:O3207,15,FALSE),"Z")</f>
        <v>Z</v>
      </c>
      <c r="E1564" t="str">
        <f>_xlfn.CONCAT(Таблица2[[#This Row],[ABC]],Таблица2[[#This Row],[XYZ]])</f>
        <v>CZ</v>
      </c>
    </row>
    <row r="1565" spans="1:5" x14ac:dyDescent="0.25">
      <c r="A1565">
        <v>1540</v>
      </c>
      <c r="B1565" t="str">
        <f>ABC!B1570</f>
        <v>LARGE CAKE STAND  HANGING STRAWBERY</v>
      </c>
      <c r="C1565" t="str">
        <f>ABC!F1570</f>
        <v>C</v>
      </c>
      <c r="D1565" t="str">
        <f>IFERROR(VLOOKUP(B1565,XYZ!A1564:O3208,15,FALSE),"Z")</f>
        <v>Z</v>
      </c>
      <c r="E1565" t="str">
        <f>_xlfn.CONCAT(Таблица2[[#This Row],[ABC]],Таблица2[[#This Row],[XYZ]])</f>
        <v>CZ</v>
      </c>
    </row>
    <row r="1566" spans="1:5" x14ac:dyDescent="0.25">
      <c r="A1566">
        <v>1541</v>
      </c>
      <c r="B1566" t="str">
        <f>ABC!B1571</f>
        <v>VINTAGE UNION JACK CUSHION COVER</v>
      </c>
      <c r="C1566" t="str">
        <f>ABC!F1571</f>
        <v>C</v>
      </c>
      <c r="D1566" t="str">
        <f>IFERROR(VLOOKUP(B1566,XYZ!A1565:O3209,15,FALSE),"Z")</f>
        <v>Z</v>
      </c>
      <c r="E1566" t="str">
        <f>_xlfn.CONCAT(Таблица2[[#This Row],[ABC]],Таблица2[[#This Row],[XYZ]])</f>
        <v>CZ</v>
      </c>
    </row>
    <row r="1567" spans="1:5" x14ac:dyDescent="0.25">
      <c r="A1567">
        <v>1542</v>
      </c>
      <c r="B1567" t="str">
        <f>ABC!B1572</f>
        <v>TV DINNER TRAY VINTAGE PAISLEY</v>
      </c>
      <c r="C1567" t="str">
        <f>ABC!F1572</f>
        <v>C</v>
      </c>
      <c r="D1567" t="str">
        <f>IFERROR(VLOOKUP(B1567,XYZ!A1566:O3210,15,FALSE),"Z")</f>
        <v>Z</v>
      </c>
      <c r="E1567" t="str">
        <f>_xlfn.CONCAT(Таблица2[[#This Row],[ABC]],Таблица2[[#This Row],[XYZ]])</f>
        <v>CZ</v>
      </c>
    </row>
    <row r="1568" spans="1:5" x14ac:dyDescent="0.25">
      <c r="A1568">
        <v>1543</v>
      </c>
      <c r="B1568" t="str">
        <f>ABC!B1573</f>
        <v xml:space="preserve">GLASS CHALICE BLUE SMALL </v>
      </c>
      <c r="C1568" t="str">
        <f>ABC!F1573</f>
        <v>C</v>
      </c>
      <c r="D1568" t="str">
        <f>IFERROR(VLOOKUP(B1568,XYZ!A1567:O3211,15,FALSE),"Z")</f>
        <v>Z</v>
      </c>
      <c r="E1568" t="str">
        <f>_xlfn.CONCAT(Таблица2[[#This Row],[ABC]],Таблица2[[#This Row],[XYZ]])</f>
        <v>CZ</v>
      </c>
    </row>
    <row r="1569" spans="1:5" x14ac:dyDescent="0.25">
      <c r="A1569">
        <v>1544</v>
      </c>
      <c r="B1569" t="str">
        <f>ABC!B1574</f>
        <v>CREAM FELT EASTER EGG BASKET</v>
      </c>
      <c r="C1569" t="str">
        <f>ABC!F1574</f>
        <v>C</v>
      </c>
      <c r="D1569" t="str">
        <f>IFERROR(VLOOKUP(B1569,XYZ!A1568:O3212,15,FALSE),"Z")</f>
        <v>Z</v>
      </c>
      <c r="E1569" t="str">
        <f>_xlfn.CONCAT(Таблица2[[#This Row],[ABC]],Таблица2[[#This Row],[XYZ]])</f>
        <v>CZ</v>
      </c>
    </row>
    <row r="1570" spans="1:5" x14ac:dyDescent="0.25">
      <c r="A1570">
        <v>1545</v>
      </c>
      <c r="B1570" t="str">
        <f>ABC!B1575</f>
        <v>BLUE FELT EASTER EGG BASKET</v>
      </c>
      <c r="C1570" t="str">
        <f>ABC!F1575</f>
        <v>C</v>
      </c>
      <c r="D1570" t="str">
        <f>IFERROR(VLOOKUP(B1570,XYZ!A1569:O3213,15,FALSE),"Z")</f>
        <v>Z</v>
      </c>
      <c r="E1570" t="str">
        <f>_xlfn.CONCAT(Таблица2[[#This Row],[ABC]],Таблица2[[#This Row],[XYZ]])</f>
        <v>CZ</v>
      </c>
    </row>
    <row r="1571" spans="1:5" x14ac:dyDescent="0.25">
      <c r="A1571">
        <v>1546</v>
      </c>
      <c r="B1571" t="str">
        <f>ABC!B1576</f>
        <v>SET OF 2 TEA TOWELS PING MICROWAVE</v>
      </c>
      <c r="C1571" t="str">
        <f>ABC!F1576</f>
        <v>C</v>
      </c>
      <c r="D1571" t="str">
        <f>IFERROR(VLOOKUP(B1571,XYZ!A1570:O3214,15,FALSE),"Z")</f>
        <v>Z</v>
      </c>
      <c r="E1571" t="str">
        <f>_xlfn.CONCAT(Таблица2[[#This Row],[ABC]],Таблица2[[#This Row],[XYZ]])</f>
        <v>CZ</v>
      </c>
    </row>
    <row r="1572" spans="1:5" x14ac:dyDescent="0.25">
      <c r="A1572">
        <v>1547</v>
      </c>
      <c r="B1572" t="str">
        <f>ABC!B1577</f>
        <v>RECTANGULAR SHAPED MIRROR</v>
      </c>
      <c r="C1572" t="str">
        <f>ABC!F1577</f>
        <v>C</v>
      </c>
      <c r="D1572" t="str">
        <f>IFERROR(VLOOKUP(B1572,XYZ!A1571:O3215,15,FALSE),"Z")</f>
        <v>Z</v>
      </c>
      <c r="E1572" t="str">
        <f>_xlfn.CONCAT(Таблица2[[#This Row],[ABC]],Таблица2[[#This Row],[XYZ]])</f>
        <v>CZ</v>
      </c>
    </row>
    <row r="1573" spans="1:5" x14ac:dyDescent="0.25">
      <c r="A1573">
        <v>1548</v>
      </c>
      <c r="B1573" t="str">
        <f>ABC!B1578</f>
        <v>JIGSAW TOADSTOOLS 3 PIECE</v>
      </c>
      <c r="C1573" t="str">
        <f>ABC!F1578</f>
        <v>C</v>
      </c>
      <c r="D1573" t="str">
        <f>IFERROR(VLOOKUP(B1573,XYZ!A1572:O3216,15,FALSE),"Z")</f>
        <v>Z</v>
      </c>
      <c r="E1573" t="str">
        <f>_xlfn.CONCAT(Таблица2[[#This Row],[ABC]],Таблица2[[#This Row],[XYZ]])</f>
        <v>CZ</v>
      </c>
    </row>
    <row r="1574" spans="1:5" x14ac:dyDescent="0.25">
      <c r="A1574">
        <v>1549</v>
      </c>
      <c r="B1574" t="str">
        <f>ABC!B1579</f>
        <v xml:space="preserve">SET OF 3 BIRD LIGHT PINK FEATHER </v>
      </c>
      <c r="C1574" t="str">
        <f>ABC!F1579</f>
        <v>C</v>
      </c>
      <c r="D1574" t="str">
        <f>IFERROR(VLOOKUP(B1574,XYZ!A1573:O3217,15,FALSE),"Z")</f>
        <v>Z</v>
      </c>
      <c r="E1574" t="str">
        <f>_xlfn.CONCAT(Таблица2[[#This Row],[ABC]],Таблица2[[#This Row],[XYZ]])</f>
        <v>CZ</v>
      </c>
    </row>
    <row r="1575" spans="1:5" x14ac:dyDescent="0.25">
      <c r="A1575">
        <v>1550</v>
      </c>
      <c r="B1575" t="str">
        <f>ABC!B1580</f>
        <v>PACK OF 12 DOLLY GIRL TISSUES</v>
      </c>
      <c r="C1575" t="str">
        <f>ABC!F1580</f>
        <v>C</v>
      </c>
      <c r="D1575" t="str">
        <f>IFERROR(VLOOKUP(B1575,XYZ!A1574:O3218,15,FALSE),"Z")</f>
        <v>Z</v>
      </c>
      <c r="E1575" t="str">
        <f>_xlfn.CONCAT(Таблица2[[#This Row],[ABC]],Таблица2[[#This Row],[XYZ]])</f>
        <v>CZ</v>
      </c>
    </row>
    <row r="1576" spans="1:5" x14ac:dyDescent="0.25">
      <c r="A1576">
        <v>1551</v>
      </c>
      <c r="B1576" t="str">
        <f>ABC!B1581</f>
        <v>CHRISTMAS STAR WISH LIST CHALKBOARD</v>
      </c>
      <c r="C1576" t="str">
        <f>ABC!F1581</f>
        <v>C</v>
      </c>
      <c r="D1576" t="str">
        <f>IFERROR(VLOOKUP(B1576,XYZ!A1575:O3219,15,FALSE),"Z")</f>
        <v>Z</v>
      </c>
      <c r="E1576" t="str">
        <f>_xlfn.CONCAT(Таблица2[[#This Row],[ABC]],Таблица2[[#This Row],[XYZ]])</f>
        <v>CZ</v>
      </c>
    </row>
    <row r="1577" spans="1:5" x14ac:dyDescent="0.25">
      <c r="A1577">
        <v>1552</v>
      </c>
      <c r="B1577" t="str">
        <f>ABC!B1582</f>
        <v>FEATHER PEN,COAL BLACK</v>
      </c>
      <c r="C1577" t="str">
        <f>ABC!F1582</f>
        <v>C</v>
      </c>
      <c r="D1577" t="str">
        <f>IFERROR(VLOOKUP(B1577,XYZ!A1576:O3220,15,FALSE),"Z")</f>
        <v>Z</v>
      </c>
      <c r="E1577" t="str">
        <f>_xlfn.CONCAT(Таблица2[[#This Row],[ABC]],Таблица2[[#This Row],[XYZ]])</f>
        <v>CZ</v>
      </c>
    </row>
    <row r="1578" spans="1:5" x14ac:dyDescent="0.25">
      <c r="A1578">
        <v>1553</v>
      </c>
      <c r="B1578" t="str">
        <f>ABC!B1583</f>
        <v>BLUE CHARLIE+LOLA PERSONAL DOORSIGN</v>
      </c>
      <c r="C1578" t="str">
        <f>ABC!F1583</f>
        <v>C</v>
      </c>
      <c r="D1578" t="str">
        <f>IFERROR(VLOOKUP(B1578,XYZ!A1577:O3221,15,FALSE),"Z")</f>
        <v>Z</v>
      </c>
      <c r="E1578" t="str">
        <f>_xlfn.CONCAT(Таблица2[[#This Row],[ABC]],Таблица2[[#This Row],[XYZ]])</f>
        <v>CZ</v>
      </c>
    </row>
    <row r="1579" spans="1:5" x14ac:dyDescent="0.25">
      <c r="A1579">
        <v>1554</v>
      </c>
      <c r="B1579" t="str">
        <f>ABC!B1584</f>
        <v>SMALL FOLKART STAR CHRISTMAS DEC</v>
      </c>
      <c r="C1579" t="str">
        <f>ABC!F1584</f>
        <v>C</v>
      </c>
      <c r="D1579" t="str">
        <f>IFERROR(VLOOKUP(B1579,XYZ!A1578:O3222,15,FALSE),"Z")</f>
        <v>Z</v>
      </c>
      <c r="E1579" t="str">
        <f>_xlfn.CONCAT(Таблица2[[#This Row],[ABC]],Таблица2[[#This Row],[XYZ]])</f>
        <v>CZ</v>
      </c>
    </row>
    <row r="1580" spans="1:5" x14ac:dyDescent="0.25">
      <c r="A1580">
        <v>1555</v>
      </c>
      <c r="B1580" t="str">
        <f>ABC!B1585</f>
        <v xml:space="preserve">MINI JIGSAW DINOSAUR </v>
      </c>
      <c r="C1580" t="str">
        <f>ABC!F1585</f>
        <v>C</v>
      </c>
      <c r="D1580" t="str">
        <f>IFERROR(VLOOKUP(B1580,XYZ!A1579:O3223,15,FALSE),"Z")</f>
        <v>Z</v>
      </c>
      <c r="E1580" t="str">
        <f>_xlfn.CONCAT(Таблица2[[#This Row],[ABC]],Таблица2[[#This Row],[XYZ]])</f>
        <v>CZ</v>
      </c>
    </row>
    <row r="1581" spans="1:5" x14ac:dyDescent="0.25">
      <c r="A1581">
        <v>1556</v>
      </c>
      <c r="B1581" t="str">
        <f>ABC!B1586</f>
        <v xml:space="preserve">FELT EGG COSY LADYBIRD </v>
      </c>
      <c r="C1581" t="str">
        <f>ABC!F1586</f>
        <v>C</v>
      </c>
      <c r="D1581" t="str">
        <f>IFERROR(VLOOKUP(B1581,XYZ!A1580:O3224,15,FALSE),"Z")</f>
        <v>Z</v>
      </c>
      <c r="E1581" t="str">
        <f>_xlfn.CONCAT(Таблица2[[#This Row],[ABC]],Таблица2[[#This Row],[XYZ]])</f>
        <v>CZ</v>
      </c>
    </row>
    <row r="1582" spans="1:5" x14ac:dyDescent="0.25">
      <c r="A1582">
        <v>1557</v>
      </c>
      <c r="B1582" t="str">
        <f>ABC!B1587</f>
        <v>ASSTD FRUIT+FLOWERS FRIDGE MAGNETS</v>
      </c>
      <c r="C1582" t="str">
        <f>ABC!F1587</f>
        <v>C</v>
      </c>
      <c r="D1582" t="str">
        <f>IFERROR(VLOOKUP(B1582,XYZ!A1581:O3225,15,FALSE),"Z")</f>
        <v>Z</v>
      </c>
      <c r="E1582" t="str">
        <f>_xlfn.CONCAT(Таблица2[[#This Row],[ABC]],Таблица2[[#This Row],[XYZ]])</f>
        <v>CZ</v>
      </c>
    </row>
    <row r="1583" spans="1:5" x14ac:dyDescent="0.25">
      <c r="A1583">
        <v>1558</v>
      </c>
      <c r="B1583" t="str">
        <f>ABC!B1588</f>
        <v>MIRRORED WALL ART POPPIES</v>
      </c>
      <c r="C1583" t="str">
        <f>ABC!F1588</f>
        <v>C</v>
      </c>
      <c r="D1583" t="str">
        <f>IFERROR(VLOOKUP(B1583,XYZ!A1582:O3226,15,FALSE),"Z")</f>
        <v>Z</v>
      </c>
      <c r="E1583" t="str">
        <f>_xlfn.CONCAT(Таблица2[[#This Row],[ABC]],Таблица2[[#This Row],[XYZ]])</f>
        <v>CZ</v>
      </c>
    </row>
    <row r="1584" spans="1:5" x14ac:dyDescent="0.25">
      <c r="A1584">
        <v>1559</v>
      </c>
      <c r="B1584" t="str">
        <f>ABC!B1589</f>
        <v>SMALL FOLDING SCISSOR(POINTED EDGE)</v>
      </c>
      <c r="C1584" t="str">
        <f>ABC!F1589</f>
        <v>C</v>
      </c>
      <c r="D1584" t="str">
        <f>IFERROR(VLOOKUP(B1584,XYZ!A1583:O3227,15,FALSE),"Z")</f>
        <v>Z</v>
      </c>
      <c r="E1584" t="str">
        <f>_xlfn.CONCAT(Таблица2[[#This Row],[ABC]],Таблица2[[#This Row],[XYZ]])</f>
        <v>CZ</v>
      </c>
    </row>
    <row r="1585" spans="1:5" x14ac:dyDescent="0.25">
      <c r="A1585">
        <v>1560</v>
      </c>
      <c r="B1585" t="str">
        <f>ABC!B1590</f>
        <v>PIECE OF CAMO STATIONERY SET</v>
      </c>
      <c r="C1585" t="str">
        <f>ABC!F1590</f>
        <v>C</v>
      </c>
      <c r="D1585" t="str">
        <f>IFERROR(VLOOKUP(B1585,XYZ!A1584:O3228,15,FALSE),"Z")</f>
        <v>Z</v>
      </c>
      <c r="E1585" t="str">
        <f>_xlfn.CONCAT(Таблица2[[#This Row],[ABC]],Таблица2[[#This Row],[XYZ]])</f>
        <v>CZ</v>
      </c>
    </row>
    <row r="1586" spans="1:5" x14ac:dyDescent="0.25">
      <c r="A1586">
        <v>1561</v>
      </c>
      <c r="B1586" t="str">
        <f>ABC!B1591</f>
        <v>BLUE EGG  SPOON</v>
      </c>
      <c r="C1586" t="str">
        <f>ABC!F1591</f>
        <v>C</v>
      </c>
      <c r="D1586" t="str">
        <f>IFERROR(VLOOKUP(B1586,XYZ!A1585:O3229,15,FALSE),"Z")</f>
        <v>Z</v>
      </c>
      <c r="E1586" t="str">
        <f>_xlfn.CONCAT(Таблица2[[#This Row],[ABC]],Таблица2[[#This Row],[XYZ]])</f>
        <v>CZ</v>
      </c>
    </row>
    <row r="1587" spans="1:5" x14ac:dyDescent="0.25">
      <c r="A1587">
        <v>1562</v>
      </c>
      <c r="B1587" t="str">
        <f>ABC!B1592</f>
        <v>FRYING PAN BLUE POLKADOT</v>
      </c>
      <c r="C1587" t="str">
        <f>ABC!F1592</f>
        <v>C</v>
      </c>
      <c r="D1587" t="str">
        <f>IFERROR(VLOOKUP(B1587,XYZ!A1586:O3230,15,FALSE),"Z")</f>
        <v>Z</v>
      </c>
      <c r="E1587" t="str">
        <f>_xlfn.CONCAT(Таблица2[[#This Row],[ABC]],Таблица2[[#This Row],[XYZ]])</f>
        <v>CZ</v>
      </c>
    </row>
    <row r="1588" spans="1:5" x14ac:dyDescent="0.25">
      <c r="A1588">
        <v>1563</v>
      </c>
      <c r="B1588" t="str">
        <f>ABC!B1593</f>
        <v>GREEN CHRISTMAS TREE CARD HOLDER</v>
      </c>
      <c r="C1588" t="str">
        <f>ABC!F1593</f>
        <v>C</v>
      </c>
      <c r="D1588" t="str">
        <f>IFERROR(VLOOKUP(B1588,XYZ!A1587:O3231,15,FALSE),"Z")</f>
        <v>Z</v>
      </c>
      <c r="E1588" t="str">
        <f>_xlfn.CONCAT(Таблица2[[#This Row],[ABC]],Таблица2[[#This Row],[XYZ]])</f>
        <v>CZ</v>
      </c>
    </row>
    <row r="1589" spans="1:5" x14ac:dyDescent="0.25">
      <c r="A1589">
        <v>1564</v>
      </c>
      <c r="B1589" t="str">
        <f>ABC!B1594</f>
        <v>ENGLISH ROSE SMALL SCENTED FLOWER</v>
      </c>
      <c r="C1589" t="str">
        <f>ABC!F1594</f>
        <v>C</v>
      </c>
      <c r="D1589" t="str">
        <f>IFERROR(VLOOKUP(B1589,XYZ!A1588:O3232,15,FALSE),"Z")</f>
        <v>Z</v>
      </c>
      <c r="E1589" t="str">
        <f>_xlfn.CONCAT(Таблица2[[#This Row],[ABC]],Таблица2[[#This Row],[XYZ]])</f>
        <v>CZ</v>
      </c>
    </row>
    <row r="1590" spans="1:5" x14ac:dyDescent="0.25">
      <c r="A1590">
        <v>1565</v>
      </c>
      <c r="B1590" t="str">
        <f>ABC!B1595</f>
        <v xml:space="preserve">MINI PLAYING CARDS DOLLY GIRL </v>
      </c>
      <c r="C1590" t="str">
        <f>ABC!F1595</f>
        <v>C</v>
      </c>
      <c r="D1590" t="str">
        <f>IFERROR(VLOOKUP(B1590,XYZ!A1589:O3233,15,FALSE),"Z")</f>
        <v>Z</v>
      </c>
      <c r="E1590" t="str">
        <f>_xlfn.CONCAT(Таблица2[[#This Row],[ABC]],Таблица2[[#This Row],[XYZ]])</f>
        <v>CZ</v>
      </c>
    </row>
    <row r="1591" spans="1:5" x14ac:dyDescent="0.25">
      <c r="A1591">
        <v>1566</v>
      </c>
      <c r="B1591" t="str">
        <f>ABC!B1596</f>
        <v xml:space="preserve">MINI PLAYING CARDS BUFFALO BILL </v>
      </c>
      <c r="C1591" t="str">
        <f>ABC!F1596</f>
        <v>C</v>
      </c>
      <c r="D1591" t="str">
        <f>IFERROR(VLOOKUP(B1591,XYZ!A1590:O3234,15,FALSE),"Z")</f>
        <v>Z</v>
      </c>
      <c r="E1591" t="str">
        <f>_xlfn.CONCAT(Таблица2[[#This Row],[ABC]],Таблица2[[#This Row],[XYZ]])</f>
        <v>CZ</v>
      </c>
    </row>
    <row r="1592" spans="1:5" x14ac:dyDescent="0.25">
      <c r="A1592">
        <v>1567</v>
      </c>
      <c r="B1592" t="str">
        <f>ABC!B1597</f>
        <v xml:space="preserve">SMALL APOTHECARY MEASURING JAR </v>
      </c>
      <c r="C1592" t="str">
        <f>ABC!F1597</f>
        <v>C</v>
      </c>
      <c r="D1592" t="str">
        <f>IFERROR(VLOOKUP(B1592,XYZ!A1591:O3235,15,FALSE),"Z")</f>
        <v>Z</v>
      </c>
      <c r="E1592" t="str">
        <f>_xlfn.CONCAT(Таблица2[[#This Row],[ABC]],Таблица2[[#This Row],[XYZ]])</f>
        <v>CZ</v>
      </c>
    </row>
    <row r="1593" spans="1:5" x14ac:dyDescent="0.25">
      <c r="A1593">
        <v>1568</v>
      </c>
      <c r="B1593" t="str">
        <f>ABC!B1598</f>
        <v>GREEN FERN NOTEBOOK</v>
      </c>
      <c r="C1593" t="str">
        <f>ABC!F1598</f>
        <v>C</v>
      </c>
      <c r="D1593" t="str">
        <f>IFERROR(VLOOKUP(B1593,XYZ!A1592:O3236,15,FALSE),"Z")</f>
        <v>Z</v>
      </c>
      <c r="E1593" t="str">
        <f>_xlfn.CONCAT(Таблица2[[#This Row],[ABC]],Таблица2[[#This Row],[XYZ]])</f>
        <v>CZ</v>
      </c>
    </row>
    <row r="1594" spans="1:5" x14ac:dyDescent="0.25">
      <c r="A1594">
        <v>1569</v>
      </c>
      <c r="B1594" t="str">
        <f>ABC!B1599</f>
        <v>DOORMAT PEACE ON EARTH BLUE</v>
      </c>
      <c r="C1594" t="str">
        <f>ABC!F1599</f>
        <v>C</v>
      </c>
      <c r="D1594" t="str">
        <f>IFERROR(VLOOKUP(B1594,XYZ!A1593:O3237,15,FALSE),"Z")</f>
        <v>Z</v>
      </c>
      <c r="E1594" t="str">
        <f>_xlfn.CONCAT(Таблица2[[#This Row],[ABC]],Таблица2[[#This Row],[XYZ]])</f>
        <v>CZ</v>
      </c>
    </row>
    <row r="1595" spans="1:5" x14ac:dyDescent="0.25">
      <c r="A1595">
        <v>1570</v>
      </c>
      <c r="B1595" t="str">
        <f>ABC!B1600</f>
        <v>VINTAGE CHRISTMAS PAPER GIFT BAG</v>
      </c>
      <c r="C1595" t="str">
        <f>ABC!F1600</f>
        <v>C</v>
      </c>
      <c r="D1595" t="str">
        <f>IFERROR(VLOOKUP(B1595,XYZ!A1594:O3238,15,FALSE),"Z")</f>
        <v>Z</v>
      </c>
      <c r="E1595" t="str">
        <f>_xlfn.CONCAT(Таблица2[[#This Row],[ABC]],Таблица2[[#This Row],[XYZ]])</f>
        <v>CZ</v>
      </c>
    </row>
    <row r="1596" spans="1:5" x14ac:dyDescent="0.25">
      <c r="A1596">
        <v>1571</v>
      </c>
      <c r="B1596" t="str">
        <f>ABC!B1601</f>
        <v>DOORMAT UNION JACK GUNS AND ROSES</v>
      </c>
      <c r="C1596" t="str">
        <f>ABC!F1601</f>
        <v>C</v>
      </c>
      <c r="D1596" t="str">
        <f>IFERROR(VLOOKUP(B1596,XYZ!A1595:O3239,15,FALSE),"Z")</f>
        <v>Z</v>
      </c>
      <c r="E1596" t="str">
        <f>_xlfn.CONCAT(Таблица2[[#This Row],[ABC]],Таблица2[[#This Row],[XYZ]])</f>
        <v>CZ</v>
      </c>
    </row>
    <row r="1597" spans="1:5" x14ac:dyDescent="0.25">
      <c r="A1597">
        <v>1572</v>
      </c>
      <c r="B1597" t="str">
        <f>ABC!B1602</f>
        <v>YULETIDE IMAGES GIFT WRAP SET</v>
      </c>
      <c r="C1597" t="str">
        <f>ABC!F1602</f>
        <v>C</v>
      </c>
      <c r="D1597" t="str">
        <f>IFERROR(VLOOKUP(B1597,XYZ!A1596:O3240,15,FALSE),"Z")</f>
        <v>Z</v>
      </c>
      <c r="E1597" t="str">
        <f>_xlfn.CONCAT(Таблица2[[#This Row],[ABC]],Таблица2[[#This Row],[XYZ]])</f>
        <v>CZ</v>
      </c>
    </row>
    <row r="1598" spans="1:5" x14ac:dyDescent="0.25">
      <c r="A1598">
        <v>1573</v>
      </c>
      <c r="B1598" t="str">
        <f>ABC!B1603</f>
        <v>PACK OF 12 STICKY BUNNIES</v>
      </c>
      <c r="C1598" t="str">
        <f>ABC!F1603</f>
        <v>C</v>
      </c>
      <c r="D1598" t="str">
        <f>IFERROR(VLOOKUP(B1598,XYZ!A1597:O3241,15,FALSE),"Z")</f>
        <v>Z</v>
      </c>
      <c r="E1598" t="str">
        <f>_xlfn.CONCAT(Таблица2[[#This Row],[ABC]],Таблица2[[#This Row],[XYZ]])</f>
        <v>CZ</v>
      </c>
    </row>
    <row r="1599" spans="1:5" x14ac:dyDescent="0.25">
      <c r="A1599">
        <v>1574</v>
      </c>
      <c r="B1599" t="str">
        <f>ABC!B1604</f>
        <v>ASSORTED COLOUR T-LIGHT HOLDER</v>
      </c>
      <c r="C1599" t="str">
        <f>ABC!F1604</f>
        <v>C</v>
      </c>
      <c r="D1599" t="str">
        <f>IFERROR(VLOOKUP(B1599,XYZ!A1598:O3242,15,FALSE),"Z")</f>
        <v>Z</v>
      </c>
      <c r="E1599" t="str">
        <f>_xlfn.CONCAT(Таблица2[[#This Row],[ABC]],Таблица2[[#This Row],[XYZ]])</f>
        <v>CZ</v>
      </c>
    </row>
    <row r="1600" spans="1:5" x14ac:dyDescent="0.25">
      <c r="A1600">
        <v>1575</v>
      </c>
      <c r="B1600" t="str">
        <f>ABC!B1605</f>
        <v>WRAP BAD HAIR DAY</v>
      </c>
      <c r="C1600" t="str">
        <f>ABC!F1605</f>
        <v>C</v>
      </c>
      <c r="D1600" t="str">
        <f>IFERROR(VLOOKUP(B1600,XYZ!A1599:O3243,15,FALSE),"Z")</f>
        <v>X</v>
      </c>
      <c r="E1600" t="str">
        <f>_xlfn.CONCAT(Таблица2[[#This Row],[ABC]],Таблица2[[#This Row],[XYZ]])</f>
        <v>CX</v>
      </c>
    </row>
    <row r="1601" spans="1:5" x14ac:dyDescent="0.25">
      <c r="A1601">
        <v>1576</v>
      </c>
      <c r="B1601" t="str">
        <f>ABC!B1606</f>
        <v>SMALL POP BOX FUNKY MONKEY</v>
      </c>
      <c r="C1601" t="str">
        <f>ABC!F1606</f>
        <v>C</v>
      </c>
      <c r="D1601" t="str">
        <f>IFERROR(VLOOKUP(B1601,XYZ!A1600:O3244,15,FALSE),"Z")</f>
        <v>Z</v>
      </c>
      <c r="E1601" t="str">
        <f>_xlfn.CONCAT(Таблица2[[#This Row],[ABC]],Таблица2[[#This Row],[XYZ]])</f>
        <v>CZ</v>
      </c>
    </row>
    <row r="1602" spans="1:5" x14ac:dyDescent="0.25">
      <c r="A1602">
        <v>1577</v>
      </c>
      <c r="B1602" t="str">
        <f>ABC!B1607</f>
        <v>CHRISTMAS METAL POSTCARD WITH BELLS</v>
      </c>
      <c r="C1602" t="str">
        <f>ABC!F1607</f>
        <v>C</v>
      </c>
      <c r="D1602" t="str">
        <f>IFERROR(VLOOKUP(B1602,XYZ!A1601:O3245,15,FALSE),"Z")</f>
        <v>Z</v>
      </c>
      <c r="E1602" t="str">
        <f>_xlfn.CONCAT(Таблица2[[#This Row],[ABC]],Таблица2[[#This Row],[XYZ]])</f>
        <v>CZ</v>
      </c>
    </row>
    <row r="1603" spans="1:5" x14ac:dyDescent="0.25">
      <c r="A1603">
        <v>1578</v>
      </c>
      <c r="B1603" t="str">
        <f>ABC!B1608</f>
        <v>FRENCH GARDEN SIGN BLUE METAL</v>
      </c>
      <c r="C1603" t="str">
        <f>ABC!F1608</f>
        <v>C</v>
      </c>
      <c r="D1603" t="str">
        <f>IFERROR(VLOOKUP(B1603,XYZ!A1602:O3246,15,FALSE),"Z")</f>
        <v>Z</v>
      </c>
      <c r="E1603" t="str">
        <f>_xlfn.CONCAT(Таблица2[[#This Row],[ABC]],Таблица2[[#This Row],[XYZ]])</f>
        <v>CZ</v>
      </c>
    </row>
    <row r="1604" spans="1:5" x14ac:dyDescent="0.25">
      <c r="A1604">
        <v>1579</v>
      </c>
      <c r="B1604" t="str">
        <f>ABC!B1609</f>
        <v xml:space="preserve">PACK OF 6 LARGE FRUIT STRAWS </v>
      </c>
      <c r="C1604" t="str">
        <f>ABC!F1609</f>
        <v>C</v>
      </c>
      <c r="D1604" t="str">
        <f>IFERROR(VLOOKUP(B1604,XYZ!A1603:O3247,15,FALSE),"Z")</f>
        <v>Z</v>
      </c>
      <c r="E1604" t="str">
        <f>_xlfn.CONCAT(Таблица2[[#This Row],[ABC]],Таблица2[[#This Row],[XYZ]])</f>
        <v>CZ</v>
      </c>
    </row>
    <row r="1605" spans="1:5" x14ac:dyDescent="0.25">
      <c r="A1605">
        <v>1580</v>
      </c>
      <c r="B1605" t="str">
        <f>ABC!B1610</f>
        <v>BLUE KNITTED EGG COSY</v>
      </c>
      <c r="C1605" t="str">
        <f>ABC!F1610</f>
        <v>C</v>
      </c>
      <c r="D1605" t="str">
        <f>IFERROR(VLOOKUP(B1605,XYZ!A1604:O3248,15,FALSE),"Z")</f>
        <v>Z</v>
      </c>
      <c r="E1605" t="str">
        <f>_xlfn.CONCAT(Таблица2[[#This Row],[ABC]],Таблица2[[#This Row],[XYZ]])</f>
        <v>CZ</v>
      </c>
    </row>
    <row r="1606" spans="1:5" x14ac:dyDescent="0.25">
      <c r="A1606">
        <v>1581</v>
      </c>
      <c r="B1606" t="str">
        <f>ABC!B1611</f>
        <v>WOODEN HEART CHRISTMAS SCANDINAVIAN</v>
      </c>
      <c r="C1606" t="str">
        <f>ABC!F1611</f>
        <v>C</v>
      </c>
      <c r="D1606" t="str">
        <f>IFERROR(VLOOKUP(B1606,XYZ!A1605:O3249,15,FALSE),"Z")</f>
        <v>Z</v>
      </c>
      <c r="E1606" t="str">
        <f>_xlfn.CONCAT(Таблица2[[#This Row],[ABC]],Таблица2[[#This Row],[XYZ]])</f>
        <v>CZ</v>
      </c>
    </row>
    <row r="1607" spans="1:5" x14ac:dyDescent="0.25">
      <c r="A1607">
        <v>1582</v>
      </c>
      <c r="B1607" t="str">
        <f>ABC!B1612</f>
        <v xml:space="preserve">PACK OF 12 HEARTS DESIGN TISSUES </v>
      </c>
      <c r="C1607" t="str">
        <f>ABC!F1612</f>
        <v>C</v>
      </c>
      <c r="D1607" t="str">
        <f>IFERROR(VLOOKUP(B1607,XYZ!A1606:O3250,15,FALSE),"Z")</f>
        <v>Z</v>
      </c>
      <c r="E1607" t="str">
        <f>_xlfn.CONCAT(Таблица2[[#This Row],[ABC]],Таблица2[[#This Row],[XYZ]])</f>
        <v>CZ</v>
      </c>
    </row>
    <row r="1608" spans="1:5" x14ac:dyDescent="0.25">
      <c r="A1608">
        <v>1583</v>
      </c>
      <c r="B1608" t="str">
        <f>ABC!B1613</f>
        <v xml:space="preserve">PACK OF 12 BLUE PAISLEY TISSUES </v>
      </c>
      <c r="C1608" t="str">
        <f>ABC!F1613</f>
        <v>C</v>
      </c>
      <c r="D1608" t="str">
        <f>IFERROR(VLOOKUP(B1608,XYZ!A1607:O3251,15,FALSE),"Z")</f>
        <v>Z</v>
      </c>
      <c r="E1608" t="str">
        <f>_xlfn.CONCAT(Таблица2[[#This Row],[ABC]],Таблица2[[#This Row],[XYZ]])</f>
        <v>CZ</v>
      </c>
    </row>
    <row r="1609" spans="1:5" x14ac:dyDescent="0.25">
      <c r="A1609">
        <v>1584</v>
      </c>
      <c r="B1609" t="str">
        <f>ABC!B1614</f>
        <v>LA PALMIERA TILE COASTER</v>
      </c>
      <c r="C1609" t="str">
        <f>ABC!F1614</f>
        <v>C</v>
      </c>
      <c r="D1609" t="str">
        <f>IFERROR(VLOOKUP(B1609,XYZ!A1608:O3252,15,FALSE),"Z")</f>
        <v>Z</v>
      </c>
      <c r="E1609" t="str">
        <f>_xlfn.CONCAT(Таблица2[[#This Row],[ABC]],Таблица2[[#This Row],[XYZ]])</f>
        <v>CZ</v>
      </c>
    </row>
    <row r="1610" spans="1:5" x14ac:dyDescent="0.25">
      <c r="A1610">
        <v>1585</v>
      </c>
      <c r="B1610" t="str">
        <f>ABC!B1615</f>
        <v>DARK BIRD HOUSE TREE DECORATION</v>
      </c>
      <c r="C1610" t="str">
        <f>ABC!F1615</f>
        <v>C</v>
      </c>
      <c r="D1610" t="str">
        <f>IFERROR(VLOOKUP(B1610,XYZ!A1609:O3253,15,FALSE),"Z")</f>
        <v>Z</v>
      </c>
      <c r="E1610" t="str">
        <f>_xlfn.CONCAT(Таблица2[[#This Row],[ABC]],Таблица2[[#This Row],[XYZ]])</f>
        <v>CZ</v>
      </c>
    </row>
    <row r="1611" spans="1:5" x14ac:dyDescent="0.25">
      <c r="A1611">
        <v>1586</v>
      </c>
      <c r="B1611" t="str">
        <f>ABC!B1616</f>
        <v>ASSORTED TUTTI FRUTTI PEN</v>
      </c>
      <c r="C1611" t="str">
        <f>ABC!F1616</f>
        <v>C</v>
      </c>
      <c r="D1611" t="str">
        <f>IFERROR(VLOOKUP(B1611,XYZ!A1610:O3254,15,FALSE),"Z")</f>
        <v>Z</v>
      </c>
      <c r="E1611" t="str">
        <f>_xlfn.CONCAT(Таблица2[[#This Row],[ABC]],Таблица2[[#This Row],[XYZ]])</f>
        <v>CZ</v>
      </c>
    </row>
    <row r="1612" spans="1:5" x14ac:dyDescent="0.25">
      <c r="A1612">
        <v>1587</v>
      </c>
      <c r="B1612" t="str">
        <f>ABC!B1617</f>
        <v>NURSERY A,B,C PAINTED LETTERS</v>
      </c>
      <c r="C1612" t="str">
        <f>ABC!F1617</f>
        <v>C</v>
      </c>
      <c r="D1612" t="str">
        <f>IFERROR(VLOOKUP(B1612,XYZ!A1611:O3255,15,FALSE),"Z")</f>
        <v>Z</v>
      </c>
      <c r="E1612" t="str">
        <f>_xlfn.CONCAT(Таблица2[[#This Row],[ABC]],Таблица2[[#This Row],[XYZ]])</f>
        <v>CZ</v>
      </c>
    </row>
    <row r="1613" spans="1:5" x14ac:dyDescent="0.25">
      <c r="A1613">
        <v>1588</v>
      </c>
      <c r="B1613" t="str">
        <f>ABC!B1618</f>
        <v>FAIRY CAKES NOTEBOOK A7 SIZE</v>
      </c>
      <c r="C1613" t="str">
        <f>ABC!F1618</f>
        <v>C</v>
      </c>
      <c r="D1613" t="str">
        <f>IFERROR(VLOOKUP(B1613,XYZ!A1612:O3256,15,FALSE),"Z")</f>
        <v>Z</v>
      </c>
      <c r="E1613" t="str">
        <f>_xlfn.CONCAT(Таблица2[[#This Row],[ABC]],Таблица2[[#This Row],[XYZ]])</f>
        <v>CZ</v>
      </c>
    </row>
    <row r="1614" spans="1:5" x14ac:dyDescent="0.25">
      <c r="A1614">
        <v>1589</v>
      </c>
      <c r="B1614" t="str">
        <f>ABC!B1619</f>
        <v>AREA PATROLLED METAL SIGN</v>
      </c>
      <c r="C1614" t="str">
        <f>ABC!F1619</f>
        <v>C</v>
      </c>
      <c r="D1614" t="str">
        <f>IFERROR(VLOOKUP(B1614,XYZ!A1613:O3257,15,FALSE),"Z")</f>
        <v>Z</v>
      </c>
      <c r="E1614" t="str">
        <f>_xlfn.CONCAT(Таблица2[[#This Row],[ABC]],Таблица2[[#This Row],[XYZ]])</f>
        <v>CZ</v>
      </c>
    </row>
    <row r="1615" spans="1:5" x14ac:dyDescent="0.25">
      <c r="A1615">
        <v>1590</v>
      </c>
      <c r="B1615" t="str">
        <f>ABC!B1620</f>
        <v>POCKET MIRROR WOODLAND</v>
      </c>
      <c r="C1615" t="str">
        <f>ABC!F1620</f>
        <v>C</v>
      </c>
      <c r="D1615" t="str">
        <f>IFERROR(VLOOKUP(B1615,XYZ!A1614:O3258,15,FALSE),"Z")</f>
        <v>Z</v>
      </c>
      <c r="E1615" t="str">
        <f>_xlfn.CONCAT(Таблица2[[#This Row],[ABC]],Таблица2[[#This Row],[XYZ]])</f>
        <v>CZ</v>
      </c>
    </row>
    <row r="1616" spans="1:5" x14ac:dyDescent="0.25">
      <c r="A1616">
        <v>1591</v>
      </c>
      <c r="B1616" t="str">
        <f>ABC!B1621</f>
        <v>RED  EGG  SPOON</v>
      </c>
      <c r="C1616" t="str">
        <f>ABC!F1621</f>
        <v>C</v>
      </c>
      <c r="D1616" t="str">
        <f>IFERROR(VLOOKUP(B1616,XYZ!A1615:O3259,15,FALSE),"Z")</f>
        <v>Z</v>
      </c>
      <c r="E1616" t="str">
        <f>_xlfn.CONCAT(Таблица2[[#This Row],[ABC]],Таблица2[[#This Row],[XYZ]])</f>
        <v>CZ</v>
      </c>
    </row>
    <row r="1617" spans="1:5" x14ac:dyDescent="0.25">
      <c r="A1617">
        <v>1592</v>
      </c>
      <c r="B1617" t="str">
        <f>ABC!B1622</f>
        <v>GIN + TONIC DIET METAL SIGN</v>
      </c>
      <c r="C1617" t="str">
        <f>ABC!F1622</f>
        <v>C</v>
      </c>
      <c r="D1617" t="str">
        <f>IFERROR(VLOOKUP(B1617,XYZ!A1616:O3260,15,FALSE),"Z")</f>
        <v>Z</v>
      </c>
      <c r="E1617" t="str">
        <f>_xlfn.CONCAT(Таблица2[[#This Row],[ABC]],Таблица2[[#This Row],[XYZ]])</f>
        <v>CZ</v>
      </c>
    </row>
    <row r="1618" spans="1:5" x14ac:dyDescent="0.25">
      <c r="A1618">
        <v>1593</v>
      </c>
      <c r="B1618" t="str">
        <f>ABC!B1623</f>
        <v>SWALLOWS GREETING CARD</v>
      </c>
      <c r="C1618" t="str">
        <f>ABC!F1623</f>
        <v>C</v>
      </c>
      <c r="D1618" t="str">
        <f>IFERROR(VLOOKUP(B1618,XYZ!A1617:O3261,15,FALSE),"Z")</f>
        <v>Z</v>
      </c>
      <c r="E1618" t="str">
        <f>_xlfn.CONCAT(Таблица2[[#This Row],[ABC]],Таблица2[[#This Row],[XYZ]])</f>
        <v>CZ</v>
      </c>
    </row>
    <row r="1619" spans="1:5" x14ac:dyDescent="0.25">
      <c r="A1619">
        <v>1594</v>
      </c>
      <c r="B1619" t="str">
        <f>ABC!B1624</f>
        <v xml:space="preserve">VINTAGE CARAVAN GREETING CARD </v>
      </c>
      <c r="C1619" t="str">
        <f>ABC!F1624</f>
        <v>C</v>
      </c>
      <c r="D1619" t="str">
        <f>IFERROR(VLOOKUP(B1619,XYZ!A1618:O3262,15,FALSE),"Z")</f>
        <v>Z</v>
      </c>
      <c r="E1619" t="str">
        <f>_xlfn.CONCAT(Таблица2[[#This Row],[ABC]],Таблица2[[#This Row],[XYZ]])</f>
        <v>CZ</v>
      </c>
    </row>
    <row r="1620" spans="1:5" x14ac:dyDescent="0.25">
      <c r="A1620">
        <v>1595</v>
      </c>
      <c r="B1620" t="str">
        <f>ABC!B1625</f>
        <v>LIPSTICK PEN BABY PINK</v>
      </c>
      <c r="C1620" t="str">
        <f>ABC!F1625</f>
        <v>C</v>
      </c>
      <c r="D1620" t="str">
        <f>IFERROR(VLOOKUP(B1620,XYZ!A1619:O3263,15,FALSE),"Z")</f>
        <v>Z</v>
      </c>
      <c r="E1620" t="str">
        <f>_xlfn.CONCAT(Таблица2[[#This Row],[ABC]],Таблица2[[#This Row],[XYZ]])</f>
        <v>CZ</v>
      </c>
    </row>
    <row r="1621" spans="1:5" x14ac:dyDescent="0.25">
      <c r="A1621">
        <v>1596</v>
      </c>
      <c r="B1621" t="str">
        <f>ABC!B1626</f>
        <v>CHRISTMAS CARD SINGING ANGEL</v>
      </c>
      <c r="C1621" t="str">
        <f>ABC!F1626</f>
        <v>C</v>
      </c>
      <c r="D1621" t="str">
        <f>IFERROR(VLOOKUP(B1621,XYZ!A1620:O3264,15,FALSE),"Z")</f>
        <v>Z</v>
      </c>
      <c r="E1621" t="str">
        <f>_xlfn.CONCAT(Таблица2[[#This Row],[ABC]],Таблица2[[#This Row],[XYZ]])</f>
        <v>CZ</v>
      </c>
    </row>
    <row r="1622" spans="1:5" x14ac:dyDescent="0.25">
      <c r="A1622">
        <v>1597</v>
      </c>
      <c r="B1622" t="str">
        <f>ABC!B1627</f>
        <v>DOILY THANK YOU CARD</v>
      </c>
      <c r="C1622" t="str">
        <f>ABC!F1627</f>
        <v>C</v>
      </c>
      <c r="D1622" t="str">
        <f>IFERROR(VLOOKUP(B1622,XYZ!A1621:O3265,15,FALSE),"Z")</f>
        <v>Z</v>
      </c>
      <c r="E1622" t="str">
        <f>_xlfn.CONCAT(Таблица2[[#This Row],[ABC]],Таблица2[[#This Row],[XYZ]])</f>
        <v>CZ</v>
      </c>
    </row>
    <row r="1623" spans="1:5" x14ac:dyDescent="0.25">
      <c r="A1623">
        <v>1598</v>
      </c>
      <c r="B1623" t="str">
        <f>ABC!B1628</f>
        <v xml:space="preserve">BANQUET BIRTHDAY  CARD  </v>
      </c>
      <c r="C1623" t="str">
        <f>ABC!F1628</f>
        <v>C</v>
      </c>
      <c r="D1623" t="str">
        <f>IFERROR(VLOOKUP(B1623,XYZ!A1622:O3266,15,FALSE),"Z")</f>
        <v>Z</v>
      </c>
      <c r="E1623" t="str">
        <f>_xlfn.CONCAT(Таблица2[[#This Row],[ABC]],Таблица2[[#This Row],[XYZ]])</f>
        <v>CZ</v>
      </c>
    </row>
    <row r="1624" spans="1:5" x14ac:dyDescent="0.25">
      <c r="A1624">
        <v>1599</v>
      </c>
      <c r="B1624" t="str">
        <f>ABC!B1629</f>
        <v xml:space="preserve">CARD DOG AND BALL </v>
      </c>
      <c r="C1624" t="str">
        <f>ABC!F1629</f>
        <v>C</v>
      </c>
      <c r="D1624" t="str">
        <f>IFERROR(VLOOKUP(B1624,XYZ!A1623:O3267,15,FALSE),"Z")</f>
        <v>Z</v>
      </c>
      <c r="E1624" t="str">
        <f>_xlfn.CONCAT(Таблица2[[#This Row],[ABC]],Таблица2[[#This Row],[XYZ]])</f>
        <v>CZ</v>
      </c>
    </row>
    <row r="1625" spans="1:5" x14ac:dyDescent="0.25">
      <c r="A1625">
        <v>1600</v>
      </c>
      <c r="B1625" t="str">
        <f>ABC!B1630</f>
        <v>CARD BIRTHDAY COWBOY</v>
      </c>
      <c r="C1625" t="str">
        <f>ABC!F1630</f>
        <v>C</v>
      </c>
      <c r="D1625" t="str">
        <f>IFERROR(VLOOKUP(B1625,XYZ!A1624:O3268,15,FALSE),"Z")</f>
        <v>Z</v>
      </c>
      <c r="E1625" t="str">
        <f>_xlfn.CONCAT(Таблица2[[#This Row],[ABC]],Таблица2[[#This Row],[XYZ]])</f>
        <v>CZ</v>
      </c>
    </row>
    <row r="1626" spans="1:5" x14ac:dyDescent="0.25">
      <c r="A1626">
        <v>1601</v>
      </c>
      <c r="B1626" t="str">
        <f>ABC!B1631</f>
        <v>BOTANICAL LAVENDER BIRTHDAY CARD</v>
      </c>
      <c r="C1626" t="str">
        <f>ABC!F1631</f>
        <v>C</v>
      </c>
      <c r="D1626" t="str">
        <f>IFERROR(VLOOKUP(B1626,XYZ!A1625:O3269,15,FALSE),"Z")</f>
        <v>Z</v>
      </c>
      <c r="E1626" t="str">
        <f>_xlfn.CONCAT(Таблица2[[#This Row],[ABC]],Таблица2[[#This Row],[XYZ]])</f>
        <v>CZ</v>
      </c>
    </row>
    <row r="1627" spans="1:5" x14ac:dyDescent="0.25">
      <c r="A1627">
        <v>1602</v>
      </c>
      <c r="B1627" t="str">
        <f>ABC!B1632</f>
        <v>CARD BILLBOARD FONT</v>
      </c>
      <c r="C1627" t="str">
        <f>ABC!F1632</f>
        <v>C</v>
      </c>
      <c r="D1627" t="str">
        <f>IFERROR(VLOOKUP(B1627,XYZ!A1626:O3270,15,FALSE),"Z")</f>
        <v>Z</v>
      </c>
      <c r="E1627" t="str">
        <f>_xlfn.CONCAT(Таблица2[[#This Row],[ABC]],Таблица2[[#This Row],[XYZ]])</f>
        <v>CZ</v>
      </c>
    </row>
    <row r="1628" spans="1:5" x14ac:dyDescent="0.25">
      <c r="A1628">
        <v>1603</v>
      </c>
      <c r="B1628" t="str">
        <f>ABC!B1633</f>
        <v>SALLE DE BAIN HOOK</v>
      </c>
      <c r="C1628" t="str">
        <f>ABC!F1633</f>
        <v>C</v>
      </c>
      <c r="D1628" t="str">
        <f>IFERROR(VLOOKUP(B1628,XYZ!A1627:O3271,15,FALSE),"Z")</f>
        <v>Z</v>
      </c>
      <c r="E1628" t="str">
        <f>_xlfn.CONCAT(Таблица2[[#This Row],[ABC]],Таблица2[[#This Row],[XYZ]])</f>
        <v>CZ</v>
      </c>
    </row>
    <row r="1629" spans="1:5" x14ac:dyDescent="0.25">
      <c r="A1629">
        <v>1604</v>
      </c>
      <c r="B1629" t="str">
        <f>ABC!B1634</f>
        <v>EIGHT PIECE SNAKE  SET</v>
      </c>
      <c r="C1629" t="str">
        <f>ABC!F1634</f>
        <v>C</v>
      </c>
      <c r="D1629" t="str">
        <f>IFERROR(VLOOKUP(B1629,XYZ!A1628:O3272,15,FALSE),"Z")</f>
        <v>Z</v>
      </c>
      <c r="E1629" t="str">
        <f>_xlfn.CONCAT(Таблица2[[#This Row],[ABC]],Таблица2[[#This Row],[XYZ]])</f>
        <v>CZ</v>
      </c>
    </row>
    <row r="1630" spans="1:5" x14ac:dyDescent="0.25">
      <c r="A1630">
        <v>1605</v>
      </c>
      <c r="B1630" t="str">
        <f>ABC!B1635</f>
        <v>CARTOON  PENCIL SHARPENERS</v>
      </c>
      <c r="C1630" t="str">
        <f>ABC!F1635</f>
        <v>C</v>
      </c>
      <c r="D1630" t="str">
        <f>IFERROR(VLOOKUP(B1630,XYZ!A1629:O3273,15,FALSE),"Z")</f>
        <v>Z</v>
      </c>
      <c r="E1630" t="str">
        <f>_xlfn.CONCAT(Таблица2[[#This Row],[ABC]],Таблица2[[#This Row],[XYZ]])</f>
        <v>CZ</v>
      </c>
    </row>
    <row r="1631" spans="1:5" x14ac:dyDescent="0.25">
      <c r="A1631">
        <v>1606</v>
      </c>
      <c r="B1631" t="str">
        <f>ABC!B1636</f>
        <v>WRAP CHRISTMAS SCREEN PRINT</v>
      </c>
      <c r="C1631" t="str">
        <f>ABC!F1636</f>
        <v>C</v>
      </c>
      <c r="D1631" t="str">
        <f>IFERROR(VLOOKUP(B1631,XYZ!A1630:O3274,15,FALSE),"Z")</f>
        <v>Z</v>
      </c>
      <c r="E1631" t="str">
        <f>_xlfn.CONCAT(Таблица2[[#This Row],[ABC]],Таблица2[[#This Row],[XYZ]])</f>
        <v>CZ</v>
      </c>
    </row>
    <row r="1632" spans="1:5" x14ac:dyDescent="0.25">
      <c r="A1632">
        <v>1607</v>
      </c>
      <c r="B1632" t="str">
        <f>ABC!B1637</f>
        <v>PINK KNITTED EGG COSY</v>
      </c>
      <c r="C1632" t="str">
        <f>ABC!F1637</f>
        <v>C</v>
      </c>
      <c r="D1632" t="str">
        <f>IFERROR(VLOOKUP(B1632,XYZ!A1631:O3275,15,FALSE),"Z")</f>
        <v>Z</v>
      </c>
      <c r="E1632" t="str">
        <f>_xlfn.CONCAT(Таблица2[[#This Row],[ABC]],Таблица2[[#This Row],[XYZ]])</f>
        <v>CZ</v>
      </c>
    </row>
    <row r="1633" spans="1:5" x14ac:dyDescent="0.25">
      <c r="A1633">
        <v>1608</v>
      </c>
      <c r="B1633" t="str">
        <f>ABC!B1638</f>
        <v>ASSORTED TUTTI FRUTTI BRACELET</v>
      </c>
      <c r="C1633" t="str">
        <f>ABC!F1638</f>
        <v>C</v>
      </c>
      <c r="D1633" t="str">
        <f>IFERROR(VLOOKUP(B1633,XYZ!A1632:O3276,15,FALSE),"Z")</f>
        <v>Z</v>
      </c>
      <c r="E1633" t="str">
        <f>_xlfn.CONCAT(Таблица2[[#This Row],[ABC]],Таблица2[[#This Row],[XYZ]])</f>
        <v>CZ</v>
      </c>
    </row>
    <row r="1634" spans="1:5" x14ac:dyDescent="0.25">
      <c r="A1634">
        <v>1609</v>
      </c>
      <c r="B1634" t="str">
        <f>ABC!B1639</f>
        <v>ACRYLIC HANGING JEWEL,PINK</v>
      </c>
      <c r="C1634" t="str">
        <f>ABC!F1639</f>
        <v>C</v>
      </c>
      <c r="D1634" t="str">
        <f>IFERROR(VLOOKUP(B1634,XYZ!A1633:O3277,15,FALSE),"Z")</f>
        <v>Z</v>
      </c>
      <c r="E1634" t="str">
        <f>_xlfn.CONCAT(Таблица2[[#This Row],[ABC]],Таблица2[[#This Row],[XYZ]])</f>
        <v>CZ</v>
      </c>
    </row>
    <row r="1635" spans="1:5" x14ac:dyDescent="0.25">
      <c r="A1635">
        <v>1610</v>
      </c>
      <c r="B1635" t="str">
        <f>ABC!B1640</f>
        <v>POPART RECT PENCIL SHARPENER ASST</v>
      </c>
      <c r="C1635" t="str">
        <f>ABC!F1640</f>
        <v>C</v>
      </c>
      <c r="D1635" t="str">
        <f>IFERROR(VLOOKUP(B1635,XYZ!A1634:O3278,15,FALSE),"Z")</f>
        <v>Z</v>
      </c>
      <c r="E1635" t="str">
        <f>_xlfn.CONCAT(Таблица2[[#This Row],[ABC]],Таблица2[[#This Row],[XYZ]])</f>
        <v>CZ</v>
      </c>
    </row>
    <row r="1636" spans="1:5" x14ac:dyDescent="0.25">
      <c r="A1636">
        <v>1611</v>
      </c>
      <c r="B1636" t="str">
        <f>ABC!B1641</f>
        <v>HAND WARMER SCOTTY DOG DESIGN</v>
      </c>
      <c r="C1636" t="str">
        <f>ABC!F1641</f>
        <v>C</v>
      </c>
      <c r="D1636" t="str">
        <f>IFERROR(VLOOKUP(B1636,XYZ!A1635:O3279,15,FALSE),"Z")</f>
        <v>Z</v>
      </c>
      <c r="E1636" t="str">
        <f>_xlfn.CONCAT(Таблица2[[#This Row],[ABC]],Таблица2[[#This Row],[XYZ]])</f>
        <v>CZ</v>
      </c>
    </row>
    <row r="1637" spans="1:5" x14ac:dyDescent="0.25">
      <c r="A1637">
        <v>1612</v>
      </c>
      <c r="B1637" t="str">
        <f>ABC!B1642</f>
        <v>TOILET SIGN OCCUPIED OR VACANT</v>
      </c>
      <c r="C1637" t="str">
        <f>ABC!F1642</f>
        <v>C</v>
      </c>
      <c r="D1637" t="str">
        <f>IFERROR(VLOOKUP(B1637,XYZ!A1636:O3280,15,FALSE),"Z")</f>
        <v>Z</v>
      </c>
      <c r="E1637" t="str">
        <f>_xlfn.CONCAT(Таблица2[[#This Row],[ABC]],Таблица2[[#This Row],[XYZ]])</f>
        <v>CZ</v>
      </c>
    </row>
    <row r="1638" spans="1:5" x14ac:dyDescent="0.25">
      <c r="A1638">
        <v>1613</v>
      </c>
      <c r="B1638" t="str">
        <f>ABC!B1643</f>
        <v>CARAVAN SQUARE TISSUE BOX</v>
      </c>
      <c r="C1638" t="str">
        <f>ABC!F1643</f>
        <v>C</v>
      </c>
      <c r="D1638" t="str">
        <f>IFERROR(VLOOKUP(B1638,XYZ!A1637:O3281,15,FALSE),"Z")</f>
        <v>Z</v>
      </c>
      <c r="E1638" t="str">
        <f>_xlfn.CONCAT(Таблица2[[#This Row],[ABC]],Таблица2[[#This Row],[XYZ]])</f>
        <v>CZ</v>
      </c>
    </row>
    <row r="1639" spans="1:5" x14ac:dyDescent="0.25">
      <c r="A1639">
        <v>1614</v>
      </c>
      <c r="B1639" t="str">
        <f>ABC!B1644</f>
        <v xml:space="preserve">METAL DECORATION NAUGHTY CHILDREN </v>
      </c>
      <c r="C1639" t="str">
        <f>ABC!F1644</f>
        <v>C</v>
      </c>
      <c r="D1639" t="str">
        <f>IFERROR(VLOOKUP(B1639,XYZ!A1638:O3282,15,FALSE),"Z")</f>
        <v>Z</v>
      </c>
      <c r="E1639" t="str">
        <f>_xlfn.CONCAT(Таблица2[[#This Row],[ABC]],Таблица2[[#This Row],[XYZ]])</f>
        <v>CZ</v>
      </c>
    </row>
    <row r="1640" spans="1:5" x14ac:dyDescent="0.25">
      <c r="A1640">
        <v>1615</v>
      </c>
      <c r="B1640" t="str">
        <f>ABC!B1645</f>
        <v>FAIRY SOAP SOAP HOLDER</v>
      </c>
      <c r="C1640" t="str">
        <f>ABC!F1645</f>
        <v>C</v>
      </c>
      <c r="D1640" t="str">
        <f>IFERROR(VLOOKUP(B1640,XYZ!A1639:O3283,15,FALSE),"Z")</f>
        <v>Z</v>
      </c>
      <c r="E1640" t="str">
        <f>_xlfn.CONCAT(Таблица2[[#This Row],[ABC]],Таблица2[[#This Row],[XYZ]])</f>
        <v>CZ</v>
      </c>
    </row>
    <row r="1641" spans="1:5" x14ac:dyDescent="0.25">
      <c r="A1641">
        <v>1616</v>
      </c>
      <c r="B1641" t="str">
        <f>ABC!B1646</f>
        <v xml:space="preserve">PAPER POCKET TRAVELING FAN </v>
      </c>
      <c r="C1641" t="str">
        <f>ABC!F1646</f>
        <v>C</v>
      </c>
      <c r="D1641" t="str">
        <f>IFERROR(VLOOKUP(B1641,XYZ!A1640:O3284,15,FALSE),"Z")</f>
        <v>Z</v>
      </c>
      <c r="E1641" t="str">
        <f>_xlfn.CONCAT(Таблица2[[#This Row],[ABC]],Таблица2[[#This Row],[XYZ]])</f>
        <v>CZ</v>
      </c>
    </row>
    <row r="1642" spans="1:5" x14ac:dyDescent="0.25">
      <c r="A1642">
        <v>1617</v>
      </c>
      <c r="B1642" t="str">
        <f>ABC!B1647</f>
        <v xml:space="preserve">TRAVEL CARD WALLET VINTAGE ROSE </v>
      </c>
      <c r="C1642" t="str">
        <f>ABC!F1647</f>
        <v>C</v>
      </c>
      <c r="D1642" t="str">
        <f>IFERROR(VLOOKUP(B1642,XYZ!A1641:O3285,15,FALSE),"Z")</f>
        <v>Z</v>
      </c>
      <c r="E1642" t="str">
        <f>_xlfn.CONCAT(Таблица2[[#This Row],[ABC]],Таблица2[[#This Row],[XYZ]])</f>
        <v>CZ</v>
      </c>
    </row>
    <row r="1643" spans="1:5" x14ac:dyDescent="0.25">
      <c r="A1643">
        <v>1618</v>
      </c>
      <c r="B1643" t="str">
        <f>ABC!B1648</f>
        <v>High Resolution Image</v>
      </c>
      <c r="C1643" t="str">
        <f>ABC!F1648</f>
        <v>C</v>
      </c>
      <c r="D1643" t="str">
        <f>IFERROR(VLOOKUP(B1643,XYZ!A1642:O3286,15,FALSE),"Z")</f>
        <v>Z</v>
      </c>
      <c r="E1643" t="str">
        <f>_xlfn.CONCAT(Таблица2[[#This Row],[ABC]],Таблица2[[#This Row],[XYZ]])</f>
        <v>CZ</v>
      </c>
    </row>
    <row r="1644" spans="1:5" x14ac:dyDescent="0.25">
      <c r="A1644">
        <v>1619</v>
      </c>
      <c r="B1644" t="str">
        <f>ABC!B1649</f>
        <v xml:space="preserve">WHITE GOOSE FEATHER CHRISTMAS TREE </v>
      </c>
      <c r="C1644" t="str">
        <f>ABC!F1649</f>
        <v>C</v>
      </c>
      <c r="D1644" t="str">
        <f>IFERROR(VLOOKUP(B1644,XYZ!A1643:O3287,15,FALSE),"Z")</f>
        <v>Z</v>
      </c>
      <c r="E1644" t="str">
        <f>_xlfn.CONCAT(Таблица2[[#This Row],[ABC]],Таблица2[[#This Row],[XYZ]])</f>
        <v>CZ</v>
      </c>
    </row>
    <row r="1645" spans="1:5" x14ac:dyDescent="0.25">
      <c r="A1645">
        <v>1620</v>
      </c>
      <c r="B1645" t="str">
        <f>ABC!B1650</f>
        <v>WHITE CANDYSTUFT ARTIFICIAL FLOWER</v>
      </c>
      <c r="C1645" t="str">
        <f>ABC!F1650</f>
        <v>C</v>
      </c>
      <c r="D1645" t="str">
        <f>IFERROR(VLOOKUP(B1645,XYZ!A1644:O3288,15,FALSE),"Z")</f>
        <v>Z</v>
      </c>
      <c r="E1645" t="str">
        <f>_xlfn.CONCAT(Таблица2[[#This Row],[ABC]],Таблица2[[#This Row],[XYZ]])</f>
        <v>CZ</v>
      </c>
    </row>
    <row r="1646" spans="1:5" x14ac:dyDescent="0.25">
      <c r="A1646">
        <v>1621</v>
      </c>
      <c r="B1646" t="str">
        <f>ABC!B1651</f>
        <v>SET OF 36 DINOSAUR PAPER DOILIES</v>
      </c>
      <c r="C1646" t="str">
        <f>ABC!F1651</f>
        <v>C</v>
      </c>
      <c r="D1646" t="str">
        <f>IFERROR(VLOOKUP(B1646,XYZ!A1645:O3289,15,FALSE),"Z")</f>
        <v>Z</v>
      </c>
      <c r="E1646" t="str">
        <f>_xlfn.CONCAT(Таблица2[[#This Row],[ABC]],Таблица2[[#This Row],[XYZ]])</f>
        <v>CZ</v>
      </c>
    </row>
    <row r="1647" spans="1:5" x14ac:dyDescent="0.25">
      <c r="A1647">
        <v>1622</v>
      </c>
      <c r="B1647" t="str">
        <f>ABC!B1652</f>
        <v>SET OF 36 MUSHROOM PAPER DOILIES</v>
      </c>
      <c r="C1647" t="str">
        <f>ABC!F1652</f>
        <v>C</v>
      </c>
      <c r="D1647" t="str">
        <f>IFERROR(VLOOKUP(B1647,XYZ!A1646:O3290,15,FALSE),"Z")</f>
        <v>Z</v>
      </c>
      <c r="E1647" t="str">
        <f>_xlfn.CONCAT(Таблица2[[#This Row],[ABC]],Таблица2[[#This Row],[XYZ]])</f>
        <v>CZ</v>
      </c>
    </row>
    <row r="1648" spans="1:5" x14ac:dyDescent="0.25">
      <c r="A1648">
        <v>1623</v>
      </c>
      <c r="B1648" t="str">
        <f>ABC!B1653</f>
        <v>PINK CANDYSTUFT ARTIFICIAL FLOWER</v>
      </c>
      <c r="C1648" t="str">
        <f>ABC!F1653</f>
        <v>C</v>
      </c>
      <c r="D1648" t="str">
        <f>IFERROR(VLOOKUP(B1648,XYZ!A1647:O3291,15,FALSE),"Z")</f>
        <v>Z</v>
      </c>
      <c r="E1648" t="str">
        <f>_xlfn.CONCAT(Таблица2[[#This Row],[ABC]],Таблица2[[#This Row],[XYZ]])</f>
        <v>CZ</v>
      </c>
    </row>
    <row r="1649" spans="1:5" x14ac:dyDescent="0.25">
      <c r="A1649">
        <v>1624</v>
      </c>
      <c r="B1649" t="str">
        <f>ABC!B1654</f>
        <v>ICON PLACEMAT POP ART ELVIS</v>
      </c>
      <c r="C1649" t="str">
        <f>ABC!F1654</f>
        <v>C</v>
      </c>
      <c r="D1649" t="str">
        <f>IFERROR(VLOOKUP(B1649,XYZ!A1648:O3292,15,FALSE),"Z")</f>
        <v>Z</v>
      </c>
      <c r="E1649" t="str">
        <f>_xlfn.CONCAT(Таблица2[[#This Row],[ABC]],Таблица2[[#This Row],[XYZ]])</f>
        <v>CZ</v>
      </c>
    </row>
    <row r="1650" spans="1:5" x14ac:dyDescent="0.25">
      <c r="A1650">
        <v>1625</v>
      </c>
      <c r="B1650" t="str">
        <f>ABC!B1655</f>
        <v>BLUE PUDDING SPOON</v>
      </c>
      <c r="C1650" t="str">
        <f>ABC!F1655</f>
        <v>C</v>
      </c>
      <c r="D1650" t="str">
        <f>IFERROR(VLOOKUP(B1650,XYZ!A1649:O3293,15,FALSE),"Z")</f>
        <v>Z</v>
      </c>
      <c r="E1650" t="str">
        <f>_xlfn.CONCAT(Таблица2[[#This Row],[ABC]],Таблица2[[#This Row],[XYZ]])</f>
        <v>CZ</v>
      </c>
    </row>
    <row r="1651" spans="1:5" x14ac:dyDescent="0.25">
      <c r="A1651">
        <v>1626</v>
      </c>
      <c r="B1651" t="str">
        <f>ABC!B1656</f>
        <v xml:space="preserve">TOAST ITS - I LOVE YOU </v>
      </c>
      <c r="C1651" t="str">
        <f>ABC!F1656</f>
        <v>C</v>
      </c>
      <c r="D1651" t="str">
        <f>IFERROR(VLOOKUP(B1651,XYZ!A1650:O3294,15,FALSE),"Z")</f>
        <v>Z</v>
      </c>
      <c r="E1651" t="str">
        <f>_xlfn.CONCAT(Таблица2[[#This Row],[ABC]],Таблица2[[#This Row],[XYZ]])</f>
        <v>CZ</v>
      </c>
    </row>
    <row r="1652" spans="1:5" x14ac:dyDescent="0.25">
      <c r="A1652">
        <v>1627</v>
      </c>
      <c r="B1652" t="str">
        <f>ABC!B1657</f>
        <v>GREETING CARD, OVERCROWDED POOL.</v>
      </c>
      <c r="C1652" t="str">
        <f>ABC!F1657</f>
        <v>C</v>
      </c>
      <c r="D1652" t="str">
        <f>IFERROR(VLOOKUP(B1652,XYZ!A1651:O3295,15,FALSE),"Z")</f>
        <v>Z</v>
      </c>
      <c r="E1652" t="str">
        <f>_xlfn.CONCAT(Таблица2[[#This Row],[ABC]],Таблица2[[#This Row],[XYZ]])</f>
        <v>CZ</v>
      </c>
    </row>
    <row r="1653" spans="1:5" x14ac:dyDescent="0.25">
      <c r="A1653">
        <v>1628</v>
      </c>
      <c r="B1653" t="str">
        <f>ABC!B1658</f>
        <v>TOY TIDY DOLLY GIRL DESIGN</v>
      </c>
      <c r="C1653" t="str">
        <f>ABC!F1658</f>
        <v>C</v>
      </c>
      <c r="D1653" t="str">
        <f>IFERROR(VLOOKUP(B1653,XYZ!A1652:O3296,15,FALSE),"Z")</f>
        <v>Z</v>
      </c>
      <c r="E1653" t="str">
        <f>_xlfn.CONCAT(Таблица2[[#This Row],[ABC]],Таблица2[[#This Row],[XYZ]])</f>
        <v>CZ</v>
      </c>
    </row>
    <row r="1654" spans="1:5" x14ac:dyDescent="0.25">
      <c r="A1654">
        <v>1629</v>
      </c>
      <c r="B1654" t="str">
        <f>ABC!B1659</f>
        <v>SET OF 6 HALLOWEEN GHOST T-LIGHTS</v>
      </c>
      <c r="C1654" t="str">
        <f>ABC!F1659</f>
        <v>C</v>
      </c>
      <c r="D1654" t="str">
        <f>IFERROR(VLOOKUP(B1654,XYZ!A1653:O3297,15,FALSE),"Z")</f>
        <v>Z</v>
      </c>
      <c r="E1654" t="str">
        <f>_xlfn.CONCAT(Таблица2[[#This Row],[ABC]],Таблица2[[#This Row],[XYZ]])</f>
        <v>CZ</v>
      </c>
    </row>
    <row r="1655" spans="1:5" x14ac:dyDescent="0.25">
      <c r="A1655">
        <v>1630</v>
      </c>
      <c r="B1655" t="str">
        <f>ABC!B1660</f>
        <v>CHILDS GARDEN RAKE BLUE</v>
      </c>
      <c r="C1655" t="str">
        <f>ABC!F1660</f>
        <v>C</v>
      </c>
      <c r="D1655" t="str">
        <f>IFERROR(VLOOKUP(B1655,XYZ!A1654:O3298,15,FALSE),"Z")</f>
        <v>Z</v>
      </c>
      <c r="E1655" t="str">
        <f>_xlfn.CONCAT(Таблица2[[#This Row],[ABC]],Таблица2[[#This Row],[XYZ]])</f>
        <v>CZ</v>
      </c>
    </row>
    <row r="1656" spans="1:5" x14ac:dyDescent="0.25">
      <c r="A1656">
        <v>1631</v>
      </c>
      <c r="B1656" t="str">
        <f>ABC!B1661</f>
        <v>GARAGE KEY FOB</v>
      </c>
      <c r="C1656" t="str">
        <f>ABC!F1661</f>
        <v>C</v>
      </c>
      <c r="D1656" t="str">
        <f>IFERROR(VLOOKUP(B1656,XYZ!A1655:O3299,15,FALSE),"Z")</f>
        <v>Z</v>
      </c>
      <c r="E1656" t="str">
        <f>_xlfn.CONCAT(Таблица2[[#This Row],[ABC]],Таблица2[[#This Row],[XYZ]])</f>
        <v>CZ</v>
      </c>
    </row>
    <row r="1657" spans="1:5" x14ac:dyDescent="0.25">
      <c r="A1657">
        <v>1632</v>
      </c>
      <c r="B1657" t="str">
        <f>ABC!B1662</f>
        <v>SWIRLY CIRCULAR RUBBERS IN BAG</v>
      </c>
      <c r="C1657" t="str">
        <f>ABC!F1662</f>
        <v>C</v>
      </c>
      <c r="D1657" t="str">
        <f>IFERROR(VLOOKUP(B1657,XYZ!A1656:O3300,15,FALSE),"Z")</f>
        <v>Z</v>
      </c>
      <c r="E1657" t="str">
        <f>_xlfn.CONCAT(Таблица2[[#This Row],[ABC]],Таблица2[[#This Row],[XYZ]])</f>
        <v>CZ</v>
      </c>
    </row>
    <row r="1658" spans="1:5" x14ac:dyDescent="0.25">
      <c r="A1658">
        <v>1633</v>
      </c>
      <c r="B1658" t="str">
        <f>ABC!B1663</f>
        <v>TRAVEL CARD WALLET FLOWER MEADOW</v>
      </c>
      <c r="C1658" t="str">
        <f>ABC!F1663</f>
        <v>C</v>
      </c>
      <c r="D1658" t="str">
        <f>IFERROR(VLOOKUP(B1658,XYZ!A1657:O3301,15,FALSE),"Z")</f>
        <v>Z</v>
      </c>
      <c r="E1658" t="str">
        <f>_xlfn.CONCAT(Таблица2[[#This Row],[ABC]],Таблица2[[#This Row],[XYZ]])</f>
        <v>CZ</v>
      </c>
    </row>
    <row r="1659" spans="1:5" x14ac:dyDescent="0.25">
      <c r="A1659">
        <v>1634</v>
      </c>
      <c r="B1659" t="str">
        <f>ABC!B1664</f>
        <v>TRAVEL CARD WALLET RETROSPOT</v>
      </c>
      <c r="C1659" t="str">
        <f>ABC!F1664</f>
        <v>C</v>
      </c>
      <c r="D1659" t="str">
        <f>IFERROR(VLOOKUP(B1659,XYZ!A1658:O3302,15,FALSE),"Z")</f>
        <v>Z</v>
      </c>
      <c r="E1659" t="str">
        <f>_xlfn.CONCAT(Таблица2[[#This Row],[ABC]],Таблица2[[#This Row],[XYZ]])</f>
        <v>CZ</v>
      </c>
    </row>
    <row r="1660" spans="1:5" x14ac:dyDescent="0.25">
      <c r="A1660">
        <v>1635</v>
      </c>
      <c r="B1660" t="str">
        <f>ABC!B1665</f>
        <v>TRAVEL CARD WALLET KEEP CALM</v>
      </c>
      <c r="C1660" t="str">
        <f>ABC!F1665</f>
        <v>C</v>
      </c>
      <c r="D1660" t="str">
        <f>IFERROR(VLOOKUP(B1660,XYZ!A1659:O3303,15,FALSE),"Z")</f>
        <v>Z</v>
      </c>
      <c r="E1660" t="str">
        <f>_xlfn.CONCAT(Таблица2[[#This Row],[ABC]],Таблица2[[#This Row],[XYZ]])</f>
        <v>CZ</v>
      </c>
    </row>
    <row r="1661" spans="1:5" x14ac:dyDescent="0.25">
      <c r="A1661">
        <v>1636</v>
      </c>
      <c r="B1661" t="str">
        <f>ABC!B1666</f>
        <v>MONEY BOX BISCUITS DESIGN</v>
      </c>
      <c r="C1661" t="str">
        <f>ABC!F1666</f>
        <v>C</v>
      </c>
      <c r="D1661" t="str">
        <f>IFERROR(VLOOKUP(B1661,XYZ!A1660:O3304,15,FALSE),"Z")</f>
        <v>Z</v>
      </c>
      <c r="E1661" t="str">
        <f>_xlfn.CONCAT(Таблица2[[#This Row],[ABC]],Таблица2[[#This Row],[XYZ]])</f>
        <v>CZ</v>
      </c>
    </row>
    <row r="1662" spans="1:5" x14ac:dyDescent="0.25">
      <c r="A1662">
        <v>1637</v>
      </c>
      <c r="B1662" t="str">
        <f>ABC!B1667</f>
        <v xml:space="preserve">LAUREL STAR ANTIQUE SILVER </v>
      </c>
      <c r="C1662" t="str">
        <f>ABC!F1667</f>
        <v>C</v>
      </c>
      <c r="D1662" t="str">
        <f>IFERROR(VLOOKUP(B1662,XYZ!A1661:O3305,15,FALSE),"Z")</f>
        <v>Z</v>
      </c>
      <c r="E1662" t="str">
        <f>_xlfn.CONCAT(Таблица2[[#This Row],[ABC]],Таблица2[[#This Row],[XYZ]])</f>
        <v>CZ</v>
      </c>
    </row>
    <row r="1663" spans="1:5" x14ac:dyDescent="0.25">
      <c r="A1663">
        <v>1638</v>
      </c>
      <c r="B1663" t="str">
        <f>ABC!B1668</f>
        <v>FRENCH TOILET SIGN BLUE METAL</v>
      </c>
      <c r="C1663" t="str">
        <f>ABC!F1668</f>
        <v>C</v>
      </c>
      <c r="D1663" t="str">
        <f>IFERROR(VLOOKUP(B1663,XYZ!A1662:O3306,15,FALSE),"Z")</f>
        <v>Z</v>
      </c>
      <c r="E1663" t="str">
        <f>_xlfn.CONCAT(Таблица2[[#This Row],[ABC]],Таблица2[[#This Row],[XYZ]])</f>
        <v>CZ</v>
      </c>
    </row>
    <row r="1664" spans="1:5" x14ac:dyDescent="0.25">
      <c r="A1664">
        <v>1639</v>
      </c>
      <c r="B1664" t="str">
        <f>ABC!B1669</f>
        <v>CHRISTMAS HANGING TREE WITH BELL</v>
      </c>
      <c r="C1664" t="str">
        <f>ABC!F1669</f>
        <v>C</v>
      </c>
      <c r="D1664" t="str">
        <f>IFERROR(VLOOKUP(B1664,XYZ!A1663:O3307,15,FALSE),"Z")</f>
        <v>Z</v>
      </c>
      <c r="E1664" t="str">
        <f>_xlfn.CONCAT(Таблица2[[#This Row],[ABC]],Таблица2[[#This Row],[XYZ]])</f>
        <v>CZ</v>
      </c>
    </row>
    <row r="1665" spans="1:5" x14ac:dyDescent="0.25">
      <c r="A1665">
        <v>1640</v>
      </c>
      <c r="B1665" t="str">
        <f>ABC!B1670</f>
        <v>REX CASH+CARRY JUMBO SHOPPER</v>
      </c>
      <c r="C1665" t="str">
        <f>ABC!F1670</f>
        <v>C</v>
      </c>
      <c r="D1665" t="str">
        <f>IFERROR(VLOOKUP(B1665,XYZ!A1664:O3308,15,FALSE),"Z")</f>
        <v>Z</v>
      </c>
      <c r="E1665" t="str">
        <f>_xlfn.CONCAT(Таблица2[[#This Row],[ABC]],Таблица2[[#This Row],[XYZ]])</f>
        <v>CZ</v>
      </c>
    </row>
    <row r="1666" spans="1:5" x14ac:dyDescent="0.25">
      <c r="A1666">
        <v>1641</v>
      </c>
      <c r="B1666" t="str">
        <f>ABC!B1671</f>
        <v>SANDALWOOD FAN</v>
      </c>
      <c r="C1666" t="str">
        <f>ABC!F1671</f>
        <v>C</v>
      </c>
      <c r="D1666" t="str">
        <f>IFERROR(VLOOKUP(B1666,XYZ!A1665:O3309,15,FALSE),"Z")</f>
        <v>Z</v>
      </c>
      <c r="E1666" t="str">
        <f>_xlfn.CONCAT(Таблица2[[#This Row],[ABC]],Таблица2[[#This Row],[XYZ]])</f>
        <v>CZ</v>
      </c>
    </row>
    <row r="1667" spans="1:5" x14ac:dyDescent="0.25">
      <c r="A1667">
        <v>1642</v>
      </c>
      <c r="B1667" t="str">
        <f>ABC!B1672</f>
        <v xml:space="preserve">INFLATABLE POLITICAL GLOBE </v>
      </c>
      <c r="C1667" t="str">
        <f>ABC!F1672</f>
        <v>C</v>
      </c>
      <c r="D1667" t="str">
        <f>IFERROR(VLOOKUP(B1667,XYZ!A1666:O3310,15,FALSE),"Z")</f>
        <v>Z</v>
      </c>
      <c r="E1667" t="str">
        <f>_xlfn.CONCAT(Таблица2[[#This Row],[ABC]],Таблица2[[#This Row],[XYZ]])</f>
        <v>CZ</v>
      </c>
    </row>
    <row r="1668" spans="1:5" x14ac:dyDescent="0.25">
      <c r="A1668">
        <v>1643</v>
      </c>
      <c r="B1668" t="str">
        <f>ABC!B1673</f>
        <v>FOLKART ZINC HEART CHRISTMAS DEC</v>
      </c>
      <c r="C1668" t="str">
        <f>ABC!F1673</f>
        <v>C</v>
      </c>
      <c r="D1668" t="str">
        <f>IFERROR(VLOOKUP(B1668,XYZ!A1667:O3311,15,FALSE),"Z")</f>
        <v>Z</v>
      </c>
      <c r="E1668" t="str">
        <f>_xlfn.CONCAT(Таблица2[[#This Row],[ABC]],Таблица2[[#This Row],[XYZ]])</f>
        <v>CZ</v>
      </c>
    </row>
    <row r="1669" spans="1:5" x14ac:dyDescent="0.25">
      <c r="A1669">
        <v>1644</v>
      </c>
      <c r="B1669" t="str">
        <f>ABC!B1674</f>
        <v>CHERUB HEART DECORATION GOLD</v>
      </c>
      <c r="C1669" t="str">
        <f>ABC!F1674</f>
        <v>C</v>
      </c>
      <c r="D1669" t="str">
        <f>IFERROR(VLOOKUP(B1669,XYZ!A1668:O3312,15,FALSE),"Z")</f>
        <v>Z</v>
      </c>
      <c r="E1669" t="str">
        <f>_xlfn.CONCAT(Таблица2[[#This Row],[ABC]],Таблица2[[#This Row],[XYZ]])</f>
        <v>CZ</v>
      </c>
    </row>
    <row r="1670" spans="1:5" x14ac:dyDescent="0.25">
      <c r="A1670">
        <v>1645</v>
      </c>
      <c r="B1670" t="str">
        <f>ABC!B1675</f>
        <v>SWALLOW SQUARE TISSUE BOX</v>
      </c>
      <c r="C1670" t="str">
        <f>ABC!F1675</f>
        <v>C</v>
      </c>
      <c r="D1670" t="str">
        <f>IFERROR(VLOOKUP(B1670,XYZ!A1669:O3313,15,FALSE),"Z")</f>
        <v>Z</v>
      </c>
      <c r="E1670" t="str">
        <f>_xlfn.CONCAT(Таблица2[[#This Row],[ABC]],Таблица2[[#This Row],[XYZ]])</f>
        <v>CZ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транзакции</vt:lpstr>
      <vt:lpstr>ABC</vt:lpstr>
      <vt:lpstr>XYZ</vt:lpstr>
      <vt:lpstr>ABCXYZ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Kulikov</dc:creator>
  <cp:lastModifiedBy>Ivan Kulikov</cp:lastModifiedBy>
  <dcterms:created xsi:type="dcterms:W3CDTF">2024-03-19T13:42:57Z</dcterms:created>
  <dcterms:modified xsi:type="dcterms:W3CDTF">2024-03-20T01:52:55Z</dcterms:modified>
</cp:coreProperties>
</file>