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Study\Thesis\source\backend\data\benchmark_2\"/>
    </mc:Choice>
  </mc:AlternateContent>
  <xr:revisionPtr revIDLastSave="0" documentId="13_ncr:1_{B3ABCEA1-8559-4976-B096-420A3DF7C967}" xr6:coauthVersionLast="47" xr6:coauthVersionMax="47" xr10:uidLastSave="{00000000-0000-0000-0000-000000000000}"/>
  <bookViews>
    <workbookView xWindow="-110" yWindow="-110" windowWidth="25820" windowHeight="13900" xr2:uid="{00000000-000D-0000-FFFF-FFFF00000000}"/>
  </bookViews>
  <sheets>
    <sheet name="Paper an Queries" sheetId="1" r:id="rId1"/>
    <sheet name="Übersicht Beispie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7" i="1" l="1"/>
  <c r="B67" i="1"/>
  <c r="B72" i="1"/>
  <c r="B62" i="1" l="1"/>
  <c r="B57" i="1"/>
  <c r="B52" i="1"/>
  <c r="B47" i="1"/>
  <c r="B42" i="1"/>
  <c r="B7" i="1"/>
  <c r="B37" i="1"/>
  <c r="B27" i="1"/>
  <c r="B22" i="1"/>
  <c r="B17" i="1"/>
  <c r="B12" i="1"/>
  <c r="B2" i="1" l="1"/>
  <c r="A37" i="2"/>
  <c r="A10" i="2"/>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9" i="2"/>
  <c r="A7" i="1"/>
  <c r="A12" i="1" s="1"/>
  <c r="A17" i="1" s="1"/>
  <c r="A22" i="1" s="1"/>
  <c r="A27" i="1" s="1"/>
  <c r="A32" i="1" s="1"/>
  <c r="A37" i="1" s="1"/>
  <c r="A42" i="1" s="1"/>
  <c r="A47" i="1" s="1"/>
  <c r="A52" i="1" s="1"/>
  <c r="A57" i="1" s="1"/>
  <c r="A62" i="1" s="1"/>
  <c r="A67" i="1" s="1"/>
  <c r="A72" i="1" s="1"/>
  <c r="A77" i="1" s="1"/>
  <c r="A82" i="1" s="1"/>
  <c r="A87" i="1" s="1"/>
  <c r="A92" i="1" s="1"/>
  <c r="A97" i="1" s="1"/>
  <c r="A102" i="1" s="1"/>
  <c r="A107" i="1" s="1"/>
  <c r="A112" i="1" s="1"/>
  <c r="A117" i="1" s="1"/>
  <c r="A122" i="1" s="1"/>
  <c r="A127" i="1" s="1"/>
  <c r="A132" i="1" s="1"/>
  <c r="A137" i="1" s="1"/>
  <c r="A142" i="1" s="1"/>
</calcChain>
</file>

<file path=xl/sharedStrings.xml><?xml version="1.0" encoding="utf-8"?>
<sst xmlns="http://schemas.openxmlformats.org/spreadsheetml/2006/main" count="281" uniqueCount="135">
  <si>
    <t>Nr</t>
  </si>
  <si>
    <t>Query</t>
  </si>
  <si>
    <t>1)</t>
  </si>
  <si>
    <t>2)</t>
  </si>
  <si>
    <t>3)</t>
  </si>
  <si>
    <t>4)</t>
  </si>
  <si>
    <t>5)</t>
  </si>
  <si>
    <t>DOI</t>
  </si>
  <si>
    <t>Abstract</t>
  </si>
  <si>
    <t>Date Published</t>
  </si>
  <si>
    <t>Nr.</t>
  </si>
  <si>
    <t>Concept</t>
  </si>
  <si>
    <t>Past</t>
  </si>
  <si>
    <t>Fin-Ray-Effekt</t>
  </si>
  <si>
    <t>Self Cleaning Plant Cuticles</t>
  </si>
  <si>
    <t>Foot Gecko</t>
  </si>
  <si>
    <t>Self Growing Hydrogels</t>
  </si>
  <si>
    <t>Salvinia Effect</t>
  </si>
  <si>
    <t>Notes</t>
  </si>
  <si>
    <t>I have full access to this paper. I don't know whether this is a public one.</t>
  </si>
  <si>
    <t>https://doi.org/10.2514/6.1998-2340</t>
  </si>
  <si>
    <t>Many species of owl, including the barn and barred owl, use both visual and bi-aurallocation to search for prey around dusk and at night. Their bi-aural location system hasa maximum sensitivity between 3-6kHz although the hearing of the owl has an upperlimit in excess of 20kHz. Its prey, typically voles and mice, squeak and and squeal inthe frequency range of 3-6kHz and this range of frequency includes the rustling of leavesmade by prey. The hearing of these prey is acute between 2-20kHz. The owl in bothgliding and flapping flight generates noise at low frequencies below 2kHz, but is almosttotally silent at frequencies above 2kHz. Hence the flight of the owl is almost silent to itsprey. When an owl attacks its prey from its perch from a height of 6-10m the prey areunaware of its approach before they are captured by its long talons.The noise suppression devices developed by owls during their long evolution periodof millions of years have been identified. They comprise (i) leading edge feathers in theform of a comb, (ii) trailing edge feathers in the form of a fringe, and (iii) fluffy down onthe wings and legs.The paper discusses the aerodynamic characteristics of each of these devices and sug-gests tentative explanations as to how these flow characteristics lead to a large reductionin the noise generated by the owl in flight and especially in its critical range of frequenciesabove 2kHz.</t>
  </si>
  <si>
    <t>https://doi.org/10.1098/rsif.2024.0063</t>
  </si>
  <si>
    <t>The ridges of the dermal denticles of migratory sharks have inspired riblets to reduce the frictional drag of a fluid. In particular, the dermal denticles of white sharks (Carcharodon carcharias) are characterized by a high middle ridge and low side ridges. The detailed morphology of their denticles and their variation along the body, however, have never been investigated. Moreover, the hydrodynamic function of high–low combinations of ridges is unknown. In this article, the ridge spacings and heights of the white shark denticles were three-dimensionally quantified using microfocus X-ray computed tomography. Then, the swimming speed at which the ridges would reduce drag was hydrodynamically calculated with a flat plate body model and previous riblet data. High ridges with a large spacing were found to effectively reduce drag at a migration speed of 2.3 m s−1, while adjacent high and low ridges with a small spacing reduced drag at a burst hunting speed of 5.1 m s−1. Moreover, the above hydrodynamic calculation method was also applied to the shortfin mako shark and an extinct giant shark (called megalodon) with known ridge spacings, resulting in the estimated hunting speeds of 10.5 m s−1and 5.9 m s−1, respectively.</t>
  </si>
  <si>
    <t>Head injury is a leading cause of morbidity and death in both industrialized and developing countries. It is estimated that brain injuries account for 15% of the burden of fatalities and disabilities, and represent the leading cause of death in young adults. Brain injury may be caused by an impact or a sudden change in the linear and/or angular velocity of the head. However, the woodpecker does not experience any head injury at the high speed of 6-7 m/s with a deceleration of 1000 g when it drums a tree trunk. It is still not known how woodpeckers protect their brain from impact injury. In order to investigate this, two synchronous high-speed video systems were used to observe the pecking process, and the force sensor was used to measure the peck force. The mechanical properties and macro/micro morphological structure in woodpecker's head were investigated using a mechanical testing system and micro-CT scanning. Finite element (FE) models of the woodpecker's head were established to study the dynamic intracranial responses. The result showed that macro/micro morphology of cranial bone and beak can be recognized as a major contributor to non-impact-injuries. This biomechanical analysis makes it possible to visualize events during woodpecker pecking and may inspire new approaches to prevention and treatment of human head injury. © 2011 Wang et al.</t>
  </si>
  <si>
    <t>Design an advanced helmet system that incorporates adaptive materials to distribute impact forces more evenly, enhancing protection for high-impact sports.</t>
  </si>
  <si>
    <t>How can car seat designs be optimized to better absorb and mitigate forces during severe collisions, improving safety and reducing injury risks?</t>
  </si>
  <si>
    <t>Create a shock-absorbing padding for protective gear that dynamically adjusts its properties to manage sudden impacts effectively, inspired by natural systems.</t>
  </si>
  <si>
    <t>What modifications can be made to safety restraints in aircraft to better manage forces during turbulence or abrupt maneuvers, increasing passenger protection?</t>
  </si>
  <si>
    <t>Develop a new material for construction that can better withstand high-impact forces or shocks, reducing structural damage during extreme events.</t>
  </si>
  <si>
    <t>Like Nr. 1, I am not sure whether this paper is publically available.</t>
  </si>
  <si>
    <t>10.1098/rspb.2005.3369</t>
  </si>
  <si>
    <t>The outer surface of the facet lenses in the compound eyes of moths consists of an array of excessive cuticular protuberances, termed corneal nipples. We have investigated the moth-eye corneal nipple array of the facet lenses of 19 diurnal butterfly species by scanning electron microscopy, transmission electron microscopy and atomic force microscope, as well as by optical modelling. The nipples appeared to be arranged in domains with almost crystalline, hexagonal packing. The nipple distances were found to vary only slightly, ranging from about 180 to 240 nm, but the nipple heights varied between 0 (papilionids) and 230 nm (a nymphalid), in good agreement with previous work. The nipples create an interface with a gradient refractive index between that of air and the facet lens material, because their distance is distinctly smaller than the wavelength of light. The gradient in the refractive index was deduced from effective medium theory. By dividing the height of the nipple layer into 100 thin slices, an optical multilayer model could be applied to calculate the reflectance of the facet lenses as a function of height, polarization and angle of incidence. The reflectance progressively diminished with increased nipple height. Nipples with a paraboloid shape and height 250 nm, touching each other at the base, virtually completely reduced the reflectance for normally incident light. The calculated dependence of the reflectance on polarization and angle of incidence agreed well with experimental data, underscoring the validity of the modelling. The corneal nipples presumably mainly function to reduce the eye glare of moths that are inactive during the day, so to make them less visible for predators. Moths are probably ancestral to the diurnal butterflies, suggesting that the reduced size of the nipples of most butterfly species indicates a vanishing trait. This effect is extreme in papilionids, which have virtually absent nipples, in line with their highly developed status. A similar evolutionary development can be noticed for the tapetum of the ommatidia of lepidopteran eyes. It is most elaborate in moth-eyes, but strongly reduced in most diurnal butterflies and absent in papilionids.</t>
  </si>
  <si>
    <t>Design an anti-reflective coating for high-definition displays that improves light absorption and reduces glare across different viewing angles.</t>
  </si>
  <si>
    <t>How can the surface of optical elements in cameras be engineered to minimize light reflection and enhance image clarity?</t>
  </si>
  <si>
    <t>Create a surface treatment for solar cell panels that enhances light capture and reduces reflective losses, using principles derived from gradient refractive index designs.</t>
  </si>
  <si>
    <t>What advancements can be made in the design of projector lenses to control light reflection and improve image quality in bright environments?</t>
  </si>
  <si>
    <t>Develop a new type of lens for optical sensors that optimizes light transmission and reduces unwanted reflections, based on sophisticated surface patterning techniques.</t>
  </si>
  <si>
    <t>Design a high-precision insertion system for industrial applications that minimizes the force required for penetration into various materials, enhancing operational efficiency.</t>
  </si>
  <si>
    <t>How can we develop advanced cutting mechanisms for manufacturing processes that optimize force distribution and reduce wear on tools?</t>
  </si>
  <si>
    <t>Create a novel micro-mechanical interface for handling delicate materials that leverages nanoscale features to minimize damage and improve precision.</t>
  </si>
  <si>
    <t>What new approaches can be employed in the design of automated systems to achieve effective interaction with soft or complex materials using minimal applied force?</t>
  </si>
  <si>
    <t>Develop a breakthrough technology for material science that employs micromechanical principles to enhance the ease of integration and manipulation of materials in constrained environments.</t>
  </si>
  <si>
    <t>The mouthparts of female mosquitoes have evolved to form a special proboscis, a natural biomicroelectromechanical system (BMEMS), which is used for painlessly penetrating human skin and sucking blood. Scanning electron microscope observations show that the mosquito proboscis consists of a small bundle of long, tapering, and feeding stylets that are collectively called the fascicle, and a large scaly outer lower lip called the labium. During blood feeding, only the fascicle penetrates into the skin while the labium buckles back to remain on the surface of the skin. Here, we measured the dynamic force of penetration of the fascicle into human skin to reveal the mechanical principle underlying the painless process of penetration. High-speed video observations of movements associated with insertion of the fascicle indicate that the “smart” mosquito does not directly pierce its victim’s skin with the fascicle. Instead, it uses the two maxillas as variable frequency microsaws with nanosharp teeth to advance into the skin tissue. This elegant BMEMS enables the mosquito to insert its feeding fascicle into human skin using an exceedingly small force (average of 16.5 𝜇⁢N).</t>
  </si>
  <si>
    <t>10.1103/PhysRevE.82.011910</t>
  </si>
  <si>
    <t>Access through RPTU Kaiserslautern, sorry I saw it later</t>
  </si>
  <si>
    <t>Water in the form of windborne fog droplets supports life in many coastal arid regions, where natural selection has driven nontrivial physical adaptation toward its separation and collection. For two species of Namib desert beetle whose body geometry makes for a poor filter, subtle modifications in shape and texture have been previously associated with improved performance by facilitating water drainage from its collecting surface. However, little is known about the relevance of these modifications to the flow physics that underlies droplets’ impaction in the first place. We find, through coupled experiments and simulations, that such alterations can produce large relative gains in water collection by encouraging droplets to “slip” toward targets at the millimetric scale, and by disrupting boundary and lubrication layer effects at the microscopic scale. Our results offer a lesson in biological fog collection and design principles for controlling particle separation beyond the specific case of fog-basking beetles. © The Author(s) 2024.</t>
  </si>
  <si>
    <t>https://doi.org/10.1093/pnasnexus/pgae077</t>
  </si>
  <si>
    <t>How can surface textures on drones be optimized to improve efficiency in collecting and channeling airborne particles or moisture in flight?</t>
  </si>
  <si>
    <t>Develop a new coating for vehicle windshields that reduces water accumulation by utilizing microscopic textures to enhance droplet runoff and visibility during rain.</t>
  </si>
  <si>
    <t>What design alterations can be made to industrial cooling systems to enhance the capture and redirection of moisture or particulates, improving overall system efficiency?</t>
  </si>
  <si>
    <t>Create an advanced surface structure for water desalination units that maximizes the capture of fine water droplets, improving water collection in high-humidity environments.</t>
  </si>
  <si>
    <t>How can we improve window glass for buildings to reduce glare and optimize light transmission while enhancing its ability to repel or collect airborne droplets?</t>
  </si>
  <si>
    <t>Full Article not open access. Therefore no further investigation.</t>
  </si>
  <si>
    <t>Fibre-Optical Light Scattering Technology in Polar Bear Hair: A Re-Evaluation and New Results</t>
  </si>
  <si>
    <t>10.12970/2311-1755.2015.03.02.2</t>
  </si>
  <si>
    <t>In very early studies, the function of the transparent hair of polar bears with their light scattering hollow core has been associated with fibre-optical properties. Critics, arguing that the distance propagated by the light is too short, later denied this. New spectroscopic, microscopic, and laser-optical studies explain the contradiction. The light harvesting mechanism can only be understood as a synergetic cooperation of many of the animal`s hairs. Light is coupled into the hair`s fibre via a scattering process for a short distance where soon after it is coupled out by a subsequent scattering process, just to be coupled again into a neighbouring hair and so on until the light is dissipated into heat or absorbed by the bear`s black skin. In the meanwhile, a small percentage of the incident light is backward scattered. As a result, the pelt`s transparent hairs appear white, while absorbing most of the incident radiation. Moreover, the solar optical technology includes a complementary strategy: the IR -radiation of body`s heat, between 8000 and 12000 nm, is effectively trapped by an analogue mechanism. This is supported by the high absorptive capacity of the fur and the absence of any significant spectroscopic feature in the entire spectral region. The polar bear evolved an efficient optical nano-technology for energy harvesting and energy conservation. Challenges for a biomimetic energy technology based on Mie scattering are discussed. * 2019 The Article content is being updated at the moment, to report addition to the original research.</t>
  </si>
  <si>
    <t>The pelt of polar bears acts as a translucent insulation through the hairs of which diffuse light is transferred by a combination of scattered light and luminescence light collection. The optical and morphological differences with respect to the white hair of other mammals have been investigated by scanning light microscope and UV-laser-induced luminescence studies and model experiments performed which support the suggested mechanism. An evaluation of physiological information on the energy turnover and dissipation in the polar bear suggests that comparatively little additional energy can be gained by harvesting solar radiation. However, due to the peculiar energy transparent pelt of the polar and the significant cooling of peripheral tissues suffered during cold ambient conditions, solar irradiation may change subcutaneous temperatures by as much as 10°C. It is suggested that the polar bear's skin, using the temperature pattern produced on its surface by scattered light, calibrated for wind chill against the body-temperature-controlled latissimus sheets, may be used as a kind of sensory system. This may help the polar bear to determine the approximate position of the sun and thus to navigate under diffuse arctic visibility but also to locate ice-free sea surfaces with significantly reduced light scattering properties as compared with ice-covered surfaces.</t>
  </si>
  <si>
    <t>https://doi.org/10.1016/0165-1633(90)90056-7</t>
  </si>
  <si>
    <t>How can materials used in energy-harvesting devices be improved to optimize both thermal insulation and light collection in extreme environments?</t>
  </si>
  <si>
    <t>What innovative solutions can be applied to wearable technology to improve thermal regulation in cold climates without compromising mobility?</t>
  </si>
  <si>
    <t>How might navigation systems in autonomous vehicles be enhanced to function more effectively in low-visibility conditions, using subtle environmental cues such as temperature or light changes?</t>
  </si>
  <si>
    <t>Explore ways to design a building insulation material that efficiently balances temperature control and natural light usage in both hot and cold climates.</t>
  </si>
  <si>
    <t>What improvements can be made to sensor technology to enhance environmental awareness, especially in detecting and navigating through regions with minimal light and temperature contrasts?</t>
  </si>
  <si>
    <t>How can the aerodynamic performance of drones or other aerial vehicles be improved to minimize noise during flight, particularly in urban environments?</t>
  </si>
  <si>
    <t>What design modifications to existing propeller or rotor blade structures can reduce noise without sacrificing efficiency at different speed ranges?</t>
  </si>
  <si>
    <t>Explore new materials or textures that could help reduce turbulence or vibration in fast-moving vehicles, leading to quieter operation.</t>
  </si>
  <si>
    <t>How can the structure of noise-reducing technologies in aviation be optimized to operate across a wide range of frequencies?</t>
  </si>
  <si>
    <t>Investigate ways to enhance soundproofing in ground-based vehicles or devices that require stealth or minimal noise during operation.</t>
  </si>
  <si>
    <t>What modifications to surface textures of submarines or underwater drones can improve speed and efficiency by reducing drag in variable flow conditions?</t>
  </si>
  <si>
    <t>How can the surface design of high-speed transportation systems, such as trains or cars, be optimized to reduce friction and improve energy efficiency at different velocities?</t>
  </si>
  <si>
    <t>What shape or pattern alterations in the design of turbine blades can lead to improved fluid dynamics and reduced resistance in air or water-based systems?</t>
  </si>
  <si>
    <t>Investigate ways to enhance the performance of wind or water turbines by improving the interaction between surface structure and flow dynamics.</t>
  </si>
  <si>
    <t>How can surface structures in aerospace engineering be adapted to optimize performance under both low and high-speed conditions?</t>
  </si>
  <si>
    <t>10.1088/1367-2630/10/3/033014</t>
  </si>
  <si>
    <t>The elytra from dry specimens of the hercules beetle, Dynastes hercules appear khaki-green in a dry atmosphere and turn black passively under high humidity levels. New scanning electron images, spectrophotometric measurements and physical modelling are used to unveil the mechanism of this colouration switch. The visible dry-state greenish colouration originates from a widely open porous layer located 3 μm below the cuticle surface. The structure of this layer is three-dimensional, with a network of filamentary strings, arranged in layers parallel to the cuticle surface and stiffening an array of strong cylindrical pillars oriented normal to the surface. Unexpectedly, diffraction plays a significant role in the broadband colouration of the cuticle in the dry state. The backscattering caused by this layer disappears when water infiltrates the structure and weakens the refractive index differences.</t>
  </si>
  <si>
    <t>How can advanced materials be developed to automatically adapt their appearance based on environmental moisture, providing real-time feedback or camouflage in devices like wearable electronics?</t>
  </si>
  <si>
    <t>Investigate methods to create dynamic color-changing coatings for vehicles or buildings that respond to humidity changes, enhancing both aesthetic appeal and environmental awareness.</t>
  </si>
  <si>
    <t>What design principles can be applied to improve moisture-sensitive sensors, allowing for more accurate detection of humidity levels in industrial or consumer applications?</t>
  </si>
  <si>
    <t>Explore ways to develop multi-layered, moisture-responsive surfaces for packaging that could signal exposure to high humidity or moisture damage in real-time.</t>
  </si>
  <si>
    <t>How can passive light-diffusing materials be designed for solar panels or windows to improve efficiency in changing weather conditions by altering their refractive properties?</t>
  </si>
  <si>
    <t>https://doi.org/10.1104/pp.110.162396</t>
  </si>
  <si>
    <t xml:space="preserve">Water moves through plants under tension and in a thermodynamically metastable state, leaving the nonliving vessels that transport this water vulnerable to blockage by gas embolisms. Failure to reestablish flow in embolized vessels can lead to systemic loss of hydraulic conductivity and ultimately death. Most plants have developed a mechanism to restore vessel functionality by refilling embolized vessels, but the details of this process in vessel networks under tension have remained unclear for decades. Here we present, to our knowledge, the first in vivo visualization and quantification of the refilling process for any species using high-resolution x-ray computed tomography. Successful vessel refilling in grapevine (Vitis vinifera) was dependent on water influx from surrounding living tissue at a rate of 6 × 10−4 μm s−1, with individual droplets expanding over time, filling vessels, and forcing the dissolution of entrapped gas. Both filling and draining processes could be observed in the same vessel, indicating that successful refilling requires hydraulic isolation from tensions that would otherwise prevent embolism repair. Our study demonstrates that despite the presence of tensions in the bulk xylem, plants are able to restore hydraulic conductivity in the xylem.
</t>
  </si>
  <si>
    <t>How can dynamic fluid management systems be designed for pipelines to automatically isolate and repair blockages without interrupting overall flow, ensuring continued efficiency in industrial applications?</t>
  </si>
  <si>
    <t>Explore methods for creating self-healing hydraulic systems in machinery that can detect, isolate, and resolve pressure losses or blockages in real time to prevent mechanical failure.</t>
  </si>
  <si>
    <t>What principles can be applied to develop fluid transport networks in buildings or irrigation systems that automatically refill and repair themselves after air or gas blockages?</t>
  </si>
  <si>
    <t>Design a smart filtration system for water purification plants that mimics natural processes to isolate and repair flow disruptions caused by gas or particulate embolisms without manual intervention.</t>
  </si>
  <si>
    <t>Investigate the use of advanced imaging technologies to visualize and manage fluid dynamics in microfluidic devices, enabling automatic detection and resolution of blockages.</t>
  </si>
  <si>
    <r>
      <t>Not sure. Based on "</t>
    </r>
    <r>
      <rPr>
        <b/>
        <sz val="11"/>
        <color theme="1"/>
        <rFont val="Calibri"/>
        <family val="2"/>
        <scheme val="minor"/>
      </rPr>
      <t>A bioinspired bubble removal method in microchannels based on angiosperm xylem embolism repair"</t>
    </r>
  </si>
  <si>
    <t>https://doi.org/10.1098/rsif.2014.1146</t>
  </si>
  <si>
    <t>The shape of the carapace protecting the body of boxfishes has been attributed an important hydrodynamic role in drag reduction and in providing automatic, flow-direction realignment and is therefore used in bioinspired design of cars. However, tight swimming-course stabilization is paradoxical given the frequent, high-performance manoeuvring that boxfishes display in their spatially complex, coral reef territories. Here, by performing flow-tank measurements of hydrodynamic drag and yaw moments together with computational fluid dynamics simulations, we reverse several assumptions about the hydrodynamic role of the boxfish carapace. Firstly, despite serving as a model system in aerodynamic design, drag-reduction performance was relatively low compared with more generalized fish morphologies. Secondly, the current theory of course stabilization owing to flow over the boxfish carapace was rejected, as destabilizing moments were found consistently. This solves the boxfish swimming paradox: destabilizing moments enhance manoeuvrability, which is in accordance with the ecological demands for efficient turning and tilting.</t>
  </si>
  <si>
    <t>How can destabilizing forces in the flow of air around vehicle bodies be harnessed to improve the agility and maneuverability of autonomous drones in complex environments?</t>
  </si>
  <si>
    <t>Explore methods to design vehicle exteriors that balance low drag with enhanced steering capabilities, allowing for precise turns at high speeds without compromising stability.</t>
  </si>
  <si>
    <t>What modifications can be made to underwater robotics to exploit flow-induced destabilizing forces for improved navigation and sharp directional changes in tight or complex underwater terrains?</t>
  </si>
  <si>
    <t>How can the interaction between body shape and surrounding fluid flow be optimized in next-generation aircraft to achieve better performance in rapid directional shifts without sacrificing flight efficiency?</t>
  </si>
  <si>
    <t>Investigate how destabilizing moments caused by airflow could be incorporated into the design of high-speed trains to improve their ability to adjust to sudden changes in track curvature.</t>
  </si>
  <si>
    <t>Two existing principles based on yellow box fish: First drag reduction, secondly stabilizing while doing wild turns.</t>
  </si>
  <si>
    <t>Paper can also be found on Scopus. Abstract isn't fully displayed on Scopus, therefore I copied it straight out of the corresponding paper.</t>
  </si>
  <si>
    <t>https://doi.org/10.2307/2444078</t>
  </si>
  <si>
    <t>Morphological and aerodynamic traits affecting mean potential dispersal distance are quantified for wind-dispersed diaspores of tree species on Barro Colorado Island, Panama. The sample includes 34 species in 16 families and represents six aerodynamic groups. Mass and area (maximum cross section) each vary over six orders of magnitude among the species. In contrast, wing-loading, defined as weight divided by area, varies over only one order of magnitude, as does the rate of descent. While the regression of rate of descent on the square root of wing-loading is significant overall, the slopes vary significantly among five aerodynamic groups. At comparable wing-loading values, diaspores of fluffy kapok fall faster than four other aerodynamic groups and rolling autogyros fall faster than non-rolling autogyros. Assuming the diaspores are released from their typical tree height and experience a mean windspeed of 1.75 m·sec-1, the expected mean dispersal distance varies among the 34 species from 22 to 194 m. Rate of descent is weakly correlated with shade tolerance of seedlings for a subset of 18 species; rate of descent is more strongly correlated with the log of dry mass of seed for all 34 species. Given these wide differences in dispersal potential, any generalizations about tropical trees that use wind dispersal are of dubious value.</t>
  </si>
  <si>
    <t>How can the design of airborne delivery drones be improved by studying variations in descent rates and load distribution to optimize energy efficiency during vertical drops?</t>
  </si>
  <si>
    <t>Explore methods for designing lightweight materials that balance structural integrity with reduced drag, enabling longer and more controlled flight distances for wind-powered devices.</t>
  </si>
  <si>
    <t>How can gliding and descent mechanics be applied to the design of emergency descent systems in aerospace technologies to ensure smooth landings in diverse environmental conditions?</t>
  </si>
  <si>
    <t>Investigate how varying aerodynamic shapes could be integrated into autonomous vehicles for passive propulsion systems, allowing for efficient wind-assisted travel over long distances.</t>
  </si>
  <si>
    <t>Develop new parachute technologies by analyzing the relationship between descent speed and load-to-surface area ratios, creating more effective landing mechanisms for payloads.</t>
  </si>
  <si>
    <t>Also on Scopus: https://www.scopus.com/record/display.uri?eid=2-s2.0-79959581606&amp;origin=resultslist&amp;sort=plf-f&amp;src=s&amp;sid=b1cf12f968981740f75447dee3602b7d&amp;sot=b&amp;sdt=b&amp;s=TITLE-ABS-KEY%28Common+Functional+Correlates+of+Head-Strike+Behavior+in+the+Pachycephalosaur+Stegoceras+validum%29&amp;sl=36&amp;sessionSearchId=b1cf12f968981740f75447dee3602b7d&amp;relpos=0</t>
  </si>
  <si>
    <t>Background: Pachycephalosaurs were bipedal herbivorous dinosaurs with bony domes on their heads, suggestive of head-butting as seen in bighorn sheep and musk oxen. Previous biomechanical studies indicate potential for pachycephalosaur head-butting, but bone histology appears to contradict the behavior in young and old individuals. Comparing pachycephalosaurs with fighting artiodactyls tests for common correlates of head-butting in their cranial structure and mechanics. Methods/Principal Findings: Computed tomographic (CT) scans and physical sectioning revealed internal cranial structure of ten artiodactyls and pachycephalosaurs Stegoceras validum and Prenocephale prenes. Finite element analyses (FEA), incorporating bone and keratin tissue types, determined cranial stress and strain from simulated head impacts. Recursive partition analysis quantified strengths of correlation between functional morphology and actual or hypothesized behavior. Strong head-strike correlates include a dome-like cephalic morphology, neurovascular canals exiting onto the cranium surface, large neck muscle attachments, and dense cortical bone above a sparse cancellous layer in line with the force of impact. The head-butting duiker Cephalophus leucogaster is the closest morphological analog to Stegoceras, with a smaller yet similarly rounded dome. Crania of the duiker, pachycephalosaurs, and bighorn sheep Ovis canadensis share stratification of thick cortical and cancellous layers. Stegoceras, Cephalophus, and musk ox crania experience lower stress and higher safety factors for a given impact force than giraffe, pronghorn, or the non-combative llama. Conclusions/Significance: Anatomy, biomechanics, and statistical correlation suggest that some pachycephalosaurs were as competent at head-to-head impacts as extant analogs displaying such combat. Large-scale comparisons and recursive partitioning can greatly refine inference of behavioral capability for fossil animals. © 2011 Snively, Theodor.</t>
  </si>
  <si>
    <t>How can impact-resistant materials be optimized to better manage high-force collisions while minimizing structural damage?</t>
  </si>
  <si>
    <t>How can the design of athletic gear be enhanced to improve impact absorption and reduce the risk of injury during high-impact sports?</t>
  </si>
  <si>
    <t>How can mechanical systems be engineered to maintain flexibility and strength in environments with frequent high-force impacts?</t>
  </si>
  <si>
    <t>Investigate the potential for developing new shock-absorbing systems that can distribute stress more efficiently during direct impacts.</t>
  </si>
  <si>
    <t>How can the design of descent control systems in unmanned aerial vehicles (UAVs) be improved to enhance landing stability and reduce speed without increasing overall size or weight?</t>
  </si>
  <si>
    <t>What modifications in the structure of stabilizing fins or control surfaces could improve the pitch control and maneuverability of high-speed drones during vertical descent?</t>
  </si>
  <si>
    <t>How can advancements in material engineering lead to the creation of flexible yet strong wing structures for aircraft that improve aerodynamic control during landing?</t>
  </si>
  <si>
    <t>What role can tail fin redesign play in improving the aerodynamic efficiency of spacecraft when re-entering the atmosphere to reduce descent velocity?</t>
  </si>
  <si>
    <t xml:space="preserve">    How can flight control in larger fixed-wing aircraft be optimized by integrating adaptive features that improve balance and stability without sacrificing speed or performance?
</t>
  </si>
  <si>
    <t>10.1038/ncomms5382</t>
  </si>
  <si>
    <t>Microraptorines are a group of predatory dromaeosaurid theropod dinosaurs with aerodynamic capacity. These close relatives of birds are essential for testing hypotheses explaining the origin and early evolution of avian flight. Here we describe a new ‘four-winged’ microraptorine, Changyuraptor yangi, from the Early Cretaceous Jehol Biota of China. With tail feathers that are nearly 30 cm long, roughly 30% the length of the skeleton, the new fossil possesses the longest known feathers for any non-avian dinosaur. Furthermore, it is the largest theropod with long, pennaceous feathers attached to the lower hind limbs (that is, ‘hindwings’). The lengthy feathered tail of the new fossil provides insight into the flight performance of microraptorines and how they may have maintained aerial competency at larger body sizes. We demonstrate how the low-aspect-ratio tail of the new fossil would have acted as a pitch control structure reducing descent speed and thus playing a key role in landing.</t>
  </si>
  <si>
    <t>Open Access</t>
  </si>
  <si>
    <t>The sandfish (Scincus scincus) is a lizard having the remarkable ability to move through desert sand for significant distances. It is well adapted to living in loose sand by virtue of a combination of morphological and behavioural specializations. We investigated the bodyform of the sandfish using 3D-laserscanning and explored its locomotion in loose desert sand using fast nuclear magnetic resonance (NMR) imaging. The sandfish exhibits an in-plane meandering motion with a frequency of about 3 Hz and an amplitude of about half its body length accompanied by swimming-like (or trotting) movements of its limbs. No torsion of the body was observed, a movement required for a digging-behaviour. Simple calculations based on the Janssen model for granular material related to our findings on bodyform and locomotor behaviour render a local decompaction of the sand surrounding the moving sandfish very likely. Thus the sand locally behaves as a viscous fluid and not as a solid material. In this fluidised sand the sandfish is able to “swim” using its limbs.</t>
  </si>
  <si>
    <t>https://doi.org/10.1371/journal.pone.0003309</t>
  </si>
  <si>
    <t>How can efficient locomotion in granular environments, like sand or soil, inspire new designs for autonomous exploration vehicles operating in desert or loose terrain environments?</t>
  </si>
  <si>
    <t>Explore how fluid-like behavior of granular materials under stress could be leveraged to develop advanced excavation tools that minimize resistance and energy consumption.</t>
  </si>
  <si>
    <t>What technological innovations in wearable gear could improve human or robotic movement in loose, unstable surfaces by optimizing body form and motion patterns?</t>
  </si>
  <si>
    <t>Investigate how small-scale decompaction mechanisms can be utilized in the design of drones or robotics systems that need to navigate through confined, soft materials, such as during underground or under-rubble operations.</t>
  </si>
  <si>
    <t>How can the controlled movement of mechanical limbs in soft granular substances be integrated into the development of efficient, energy-saving prosthetics or athletic equipment designed for challenging outdoor environments?</t>
  </si>
  <si>
    <t>How can the rapid acceleration and low-energy requirements of small-scale take-offs inspire innovations in drone propulsion systems, particularly for devices that need to conserve battery life while maintaining high mobility?</t>
  </si>
  <si>
    <t>Investigate the potential for designing lightweight robotic systems that can achieve seamless transitions between ground movement and aerial flight, reducing energy loss during mode-switching.</t>
  </si>
  <si>
    <t>What insights can be drawn from analyzing leg movements and body acceleration for the development of spring-loaded or energy-efficient launch mechanisms in autonomous vehicles or emergency response systems?</t>
  </si>
  <si>
    <t>Explore how mechanical touch-triggered movements in insects could be used to design responsive mechanisms in robotics that require minimal external stimulation for fast deployment in complex environments.</t>
  </si>
  <si>
    <t>How might the biomechanical simplicity of achieving significant force output without indirect power amplification inform the design of efficient propulsion systems in micro-robots or other compact technologies?</t>
  </si>
  <si>
    <t>Also on Scopus</t>
  </si>
  <si>
    <t>https://doi.org/10.1242/jeb.205385</t>
  </si>
  <si>
    <t>High-speed videos were used to analyse whether and how adults of a winged species of scorpion fly (Mecoptera, Panorpa communis) jump and determine whether they use the same mechanism as that of the only other mecopteran known to jump, the wingless snow flea, Boreus hyemalis. Adult females are longer and heavier than males and have longer legs, but of the same relative proportions. The middle legs are 20% longer and the hind legs 60% longer than the front legs. A jump starts with the middle and hind legs in variable positions, but together, by depressing their coxo-trochanteral and extending their femoro-tibial joints, they accelerate the body in 16–19 ms to mean take-off velocities of 0.7–0.8 m s−1; performances in males and females were not significantly different. Depression of the wings accompanies these leg movements, but clipping them does not affect jump performance. Smooth transition to flapping flight occurs once airborne with little loss of energy to body rotation. Ninety percent of the jumps analysed occurred without an observable stimulus; the remaining 10% were in response to a mechanical touch. The performance of these jumps was not significantly different. In its fastest jumps, a scorpion fly experiences an acceleration of 10 g, expends 23 µJ of energy and requires a power output less than 250 W kg−1 of muscle that can be met by direct muscle contractions without invoking an indirect power amplification mechanism. The jumping mechanism is like that of snow fleas.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</si>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</sst>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FFCDCD"/>
        <bgColor indexed="64"/>
      </patternFill>
    </fill>
  </fills>
  <borders count="10">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2" xfId="0" applyBorder="1" applyAlignment="1">
      <alignment wrapText="1"/>
    </xf>
    <xf numFmtId="0" fontId="0" fillId="0" borderId="0" xfId="0" applyAlignment="1">
      <alignment wrapText="1"/>
    </xf>
    <xf numFmtId="0" fontId="3" fillId="0" borderId="0" xfId="1" applyFont="1"/>
    <xf numFmtId="0" fontId="0" fillId="0" borderId="3" xfId="0" applyBorder="1" applyAlignment="1">
      <alignment wrapText="1"/>
    </xf>
    <xf numFmtId="0" fontId="0" fillId="0" borderId="4" xfId="0" applyBorder="1" applyAlignment="1">
      <alignment wrapText="1"/>
    </xf>
    <xf numFmtId="0" fontId="0" fillId="2" borderId="1" xfId="0" applyFill="1" applyBorder="1" applyAlignment="1">
      <alignment wrapText="1"/>
    </xf>
    <xf numFmtId="0" fontId="0" fillId="2" borderId="0" xfId="0" applyFill="1" applyAlignment="1">
      <alignment wrapText="1"/>
    </xf>
    <xf numFmtId="0" fontId="0" fillId="2" borderId="5" xfId="0" applyFill="1" applyBorder="1" applyAlignment="1">
      <alignment wrapText="1"/>
    </xf>
    <xf numFmtId="0" fontId="0" fillId="2" borderId="3" xfId="0" applyFill="1" applyBorder="1" applyAlignment="1">
      <alignment wrapText="1"/>
    </xf>
    <xf numFmtId="0" fontId="0" fillId="0" borderId="8" xfId="0" applyBorder="1" applyAlignment="1">
      <alignment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2" fillId="0" borderId="9" xfId="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3" xfId="0" applyFill="1" applyBorder="1" applyAlignment="1">
      <alignment horizontal="center" vertical="center" wrapText="1"/>
    </xf>
    <xf numFmtId="0" fontId="2" fillId="2" borderId="9" xfId="1" applyFill="1" applyBorder="1" applyAlignment="1">
      <alignment horizontal="center" vertical="center" wrapText="1"/>
    </xf>
    <xf numFmtId="0" fontId="0" fillId="2" borderId="2" xfId="0" applyFill="1" applyBorder="1" applyAlignment="1">
      <alignment horizontal="center" vertical="center" wrapText="1"/>
    </xf>
    <xf numFmtId="0" fontId="0" fillId="2" borderId="6" xfId="0" applyFill="1" applyBorder="1" applyAlignment="1">
      <alignment horizontal="center" vertical="center" wrapText="1"/>
    </xf>
    <xf numFmtId="0" fontId="0" fillId="2" borderId="9" xfId="0"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371/journal.pone.0003309" TargetMode="External"/><Relationship Id="rId3" Type="http://schemas.openxmlformats.org/officeDocument/2006/relationships/hyperlink" Target="https://doi.org/10.1093/pnasnexus/pgae077" TargetMode="External"/><Relationship Id="rId7" Type="http://schemas.openxmlformats.org/officeDocument/2006/relationships/hyperlink" Target="https://doi.org/10.2307/2444078" TargetMode="External"/><Relationship Id="rId2" Type="http://schemas.openxmlformats.org/officeDocument/2006/relationships/hyperlink" Target="https://doi.org/10.1098/rsif.2024.0063" TargetMode="External"/><Relationship Id="rId1" Type="http://schemas.openxmlformats.org/officeDocument/2006/relationships/hyperlink" Target="https://doi.org/10.2514/6.1998-2340" TargetMode="External"/><Relationship Id="rId6" Type="http://schemas.openxmlformats.org/officeDocument/2006/relationships/hyperlink" Target="https://doi.org/10.1098/rsif.2014.1146" TargetMode="External"/><Relationship Id="rId5" Type="http://schemas.openxmlformats.org/officeDocument/2006/relationships/hyperlink" Target="https://doi.org/10.1104/pp.110.162396" TargetMode="External"/><Relationship Id="rId10" Type="http://schemas.openxmlformats.org/officeDocument/2006/relationships/printerSettings" Target="../printerSettings/printerSettings1.bin"/><Relationship Id="rId4" Type="http://schemas.openxmlformats.org/officeDocument/2006/relationships/hyperlink" Target="https://doi.org/10.1016/0165-1633(90)90056-7" TargetMode="External"/><Relationship Id="rId9" Type="http://schemas.openxmlformats.org/officeDocument/2006/relationships/hyperlink" Target="https://doi.org/10.1242/jeb.2053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6"/>
  <sheetViews>
    <sheetView tabSelected="1" zoomScale="98" zoomScaleNormal="98" workbookViewId="0">
      <selection activeCell="E1" sqref="E1"/>
    </sheetView>
  </sheetViews>
  <sheetFormatPr defaultColWidth="9.1796875" defaultRowHeight="14.5" x14ac:dyDescent="0.35"/>
  <cols>
    <col min="1" max="1" width="9.1796875" style="5"/>
    <col min="2" max="2" width="28.54296875" style="2" customWidth="1"/>
    <col min="3" max="3" width="19.81640625" style="2" customWidth="1"/>
    <col min="4" max="4" width="30.26953125" style="2" customWidth="1"/>
    <col min="5" max="5" width="58.54296875" style="4" customWidth="1"/>
    <col min="6" max="6" width="9.1796875" style="2"/>
    <col min="7" max="7" width="45" style="5" customWidth="1"/>
    <col min="8" max="8" width="25.453125" style="4" customWidth="1"/>
    <col min="9" max="9" width="26.26953125" style="5" customWidth="1"/>
    <col min="10" max="11" width="9.1796875" style="5" customWidth="1"/>
    <col min="12" max="15" width="9.1796875" style="5"/>
    <col min="16" max="16" width="9.1796875" style="5" customWidth="1"/>
    <col min="17" max="16384" width="9.1796875" style="5"/>
  </cols>
  <sheetData>
    <row r="1" spans="1:8" x14ac:dyDescent="0.35">
      <c r="A1" s="8" t="s">
        <v>0</v>
      </c>
      <c r="B1" s="1" t="s">
        <v>134</v>
      </c>
      <c r="C1" s="1" t="s">
        <v>9</v>
      </c>
      <c r="D1" s="1" t="s">
        <v>7</v>
      </c>
      <c r="E1" s="3" t="s">
        <v>8</v>
      </c>
      <c r="F1" s="1" t="s">
        <v>1</v>
      </c>
      <c r="G1" s="7"/>
      <c r="H1" s="3" t="s">
        <v>18</v>
      </c>
    </row>
    <row r="2" spans="1:8" ht="100" customHeight="1" x14ac:dyDescent="0.35">
      <c r="A2" s="14">
        <v>1</v>
      </c>
      <c r="B2" s="17" t="str">
        <f>HYPERLINK("https://arc.aiaa.org/doi/10.2514/6.1998-2340","A study of the silent flight of the owl")</f>
        <v>A study of the silent flight of the owl</v>
      </c>
      <c r="C2" s="20">
        <v>1998</v>
      </c>
      <c r="D2" s="17" t="s">
        <v>20</v>
      </c>
      <c r="E2" s="20" t="s">
        <v>21</v>
      </c>
      <c r="F2" s="2" t="s">
        <v>2</v>
      </c>
      <c r="G2" s="5" t="s">
        <v>64</v>
      </c>
      <c r="H2" s="20" t="s">
        <v>19</v>
      </c>
    </row>
    <row r="3" spans="1:8" ht="100" customHeight="1" x14ac:dyDescent="0.35">
      <c r="A3" s="15"/>
      <c r="B3" s="18"/>
      <c r="C3" s="18"/>
      <c r="D3" s="18"/>
      <c r="E3" s="18"/>
      <c r="F3" s="2" t="s">
        <v>3</v>
      </c>
      <c r="G3" s="5" t="s">
        <v>65</v>
      </c>
      <c r="H3" s="18"/>
    </row>
    <row r="4" spans="1:8" ht="100" customHeight="1" x14ac:dyDescent="0.35">
      <c r="A4" s="15"/>
      <c r="B4" s="18"/>
      <c r="C4" s="18"/>
      <c r="D4" s="18"/>
      <c r="E4" s="18"/>
      <c r="F4" s="2" t="s">
        <v>4</v>
      </c>
      <c r="G4" s="5" t="s">
        <v>66</v>
      </c>
      <c r="H4" s="18"/>
    </row>
    <row r="5" spans="1:8" ht="100" customHeight="1" x14ac:dyDescent="0.35">
      <c r="A5" s="15"/>
      <c r="B5" s="18"/>
      <c r="C5" s="18"/>
      <c r="D5" s="18"/>
      <c r="E5" s="18"/>
      <c r="F5" s="2" t="s">
        <v>5</v>
      </c>
      <c r="G5" s="5" t="s">
        <v>67</v>
      </c>
      <c r="H5" s="18"/>
    </row>
    <row r="6" spans="1:8" ht="100" customHeight="1" x14ac:dyDescent="0.35">
      <c r="A6" s="16"/>
      <c r="B6" s="19"/>
      <c r="C6" s="19"/>
      <c r="D6" s="19"/>
      <c r="E6" s="19"/>
      <c r="F6" s="1" t="s">
        <v>6</v>
      </c>
      <c r="G6" s="7" t="s">
        <v>68</v>
      </c>
      <c r="H6" s="19"/>
    </row>
    <row r="7" spans="1:8" ht="56.25" customHeight="1" x14ac:dyDescent="0.35">
      <c r="A7" s="14">
        <f>A2+1</f>
        <v>2</v>
      </c>
      <c r="B7" s="17" t="str">
        <f>HYPERLINK("https://www.scopus.com/record/display.uri?eid=2-s2.0-85200532584&amp;origin=resultslist&amp;sort=plf-f&amp;src=s&amp;sid=e1bff8a36f0658f1ee9a3fbe65ffb186&amp;sot=b&amp;sdt=b&amp;s=TITLE-ABS-KEY%28shark+riblets%29&amp;sl=28&amp;sessionSearchId=e1bff8a36f0658f1ee9a3fbe65ffb186&amp;relpos=0","Three-dimensional shape of natural riblets in the white shark: relationship between the denticle morphology and swimming speed of sharks")</f>
        <v>Three-dimensional shape of natural riblets in the white shark: relationship between the denticle morphology and swimming speed of sharks</v>
      </c>
      <c r="C7" s="20">
        <v>2024</v>
      </c>
      <c r="D7" s="17" t="s">
        <v>22</v>
      </c>
      <c r="E7" s="20" t="s">
        <v>23</v>
      </c>
      <c r="F7" s="2" t="s">
        <v>2</v>
      </c>
      <c r="G7" s="5" t="s">
        <v>69</v>
      </c>
      <c r="H7" s="20"/>
    </row>
    <row r="8" spans="1:8" ht="66.75" customHeight="1" x14ac:dyDescent="0.35">
      <c r="A8" s="15"/>
      <c r="B8" s="18"/>
      <c r="C8" s="18"/>
      <c r="D8" s="18"/>
      <c r="E8" s="18"/>
      <c r="F8" s="2" t="s">
        <v>3</v>
      </c>
      <c r="G8" s="5" t="s">
        <v>70</v>
      </c>
      <c r="H8" s="18"/>
    </row>
    <row r="9" spans="1:8" ht="72" customHeight="1" x14ac:dyDescent="0.35">
      <c r="A9" s="15"/>
      <c r="B9" s="18"/>
      <c r="C9" s="18"/>
      <c r="D9" s="18"/>
      <c r="E9" s="18"/>
      <c r="F9" s="2" t="s">
        <v>4</v>
      </c>
      <c r="G9" s="5" t="s">
        <v>71</v>
      </c>
      <c r="H9" s="18"/>
    </row>
    <row r="10" spans="1:8" ht="84.75" customHeight="1" x14ac:dyDescent="0.35">
      <c r="A10" s="15"/>
      <c r="B10" s="18"/>
      <c r="C10" s="18"/>
      <c r="D10" s="18"/>
      <c r="E10" s="18"/>
      <c r="F10" s="2" t="s">
        <v>5</v>
      </c>
      <c r="G10" s="5" t="s">
        <v>72</v>
      </c>
      <c r="H10" s="18"/>
    </row>
    <row r="11" spans="1:8" ht="142.5" customHeight="1" x14ac:dyDescent="0.35">
      <c r="A11" s="16"/>
      <c r="B11" s="19"/>
      <c r="C11" s="19"/>
      <c r="D11" s="19"/>
      <c r="E11" s="19"/>
      <c r="F11" s="1" t="s">
        <v>6</v>
      </c>
      <c r="G11" s="7" t="s">
        <v>73</v>
      </c>
      <c r="H11" s="19"/>
    </row>
    <row r="12" spans="1:8" ht="80.150000000000006" customHeight="1" x14ac:dyDescent="0.35">
      <c r="A12" s="14">
        <f>A7+1</f>
        <v>3</v>
      </c>
      <c r="B12" s="17" t="str">
        <f>HYPERLINK("https://www.scopus.com/record/display.uri?eid=2-s2.0-80055034419&amp;origin=reflist&amp;sort=plf-f&amp;src=s&amp;sid=adf80f8bb33b202b9c04b3296d52769f&amp;sot=b&amp;sdt=cl&amp;cluster=scosubjabbr%2c%22AGRI%22%2ct&amp;sl=34&amp;s=TITLE-ABS-KEY%28woodpecker+drumming%29","Why do woodpeckers resist head impact injury: A biomechanical investigation")</f>
        <v>Why do woodpeckers resist head impact injury: A biomechanical investigation</v>
      </c>
      <c r="C12" s="20">
        <v>2011</v>
      </c>
      <c r="D12" s="20"/>
      <c r="E12" s="20" t="s">
        <v>24</v>
      </c>
      <c r="F12" s="2" t="s">
        <v>2</v>
      </c>
      <c r="G12" s="5" t="s">
        <v>25</v>
      </c>
      <c r="H12" s="20"/>
    </row>
    <row r="13" spans="1:8" ht="80.150000000000006" customHeight="1" x14ac:dyDescent="0.35">
      <c r="A13" s="15"/>
      <c r="B13" s="18"/>
      <c r="C13" s="18"/>
      <c r="D13" s="18"/>
      <c r="E13" s="18"/>
      <c r="F13" s="2" t="s">
        <v>3</v>
      </c>
      <c r="G13" s="5" t="s">
        <v>26</v>
      </c>
      <c r="H13" s="18"/>
    </row>
    <row r="14" spans="1:8" ht="80.150000000000006" customHeight="1" x14ac:dyDescent="0.35">
      <c r="A14" s="15"/>
      <c r="B14" s="18"/>
      <c r="C14" s="18"/>
      <c r="D14" s="18"/>
      <c r="E14" s="18"/>
      <c r="F14" s="2" t="s">
        <v>4</v>
      </c>
      <c r="G14" s="5" t="s">
        <v>27</v>
      </c>
      <c r="H14" s="18"/>
    </row>
    <row r="15" spans="1:8" ht="80.150000000000006" customHeight="1" x14ac:dyDescent="0.35">
      <c r="A15" s="15"/>
      <c r="B15" s="18"/>
      <c r="C15" s="18"/>
      <c r="D15" s="18"/>
      <c r="E15" s="18"/>
      <c r="F15" s="2" t="s">
        <v>5</v>
      </c>
      <c r="G15" s="5" t="s">
        <v>28</v>
      </c>
      <c r="H15" s="18"/>
    </row>
    <row r="16" spans="1:8" ht="80.150000000000006" customHeight="1" x14ac:dyDescent="0.35">
      <c r="A16" s="16"/>
      <c r="B16" s="19"/>
      <c r="C16" s="19"/>
      <c r="D16" s="19"/>
      <c r="E16" s="19"/>
      <c r="F16" s="1" t="s">
        <v>6</v>
      </c>
      <c r="G16" s="7" t="s">
        <v>29</v>
      </c>
      <c r="H16" s="19"/>
    </row>
    <row r="17" spans="1:8" ht="120" customHeight="1" x14ac:dyDescent="0.35">
      <c r="A17" s="14">
        <f>A12+1</f>
        <v>4</v>
      </c>
      <c r="B17" s="17" t="str">
        <f>HYPERLINK("https://www.ncbi.nlm.nih.gov/pmc/articles/PMC1560070/","Light on the moth-eye corneal nipple array of butterflies")</f>
        <v>Light on the moth-eye corneal nipple array of butterflies</v>
      </c>
      <c r="C17" s="20">
        <v>2006</v>
      </c>
      <c r="D17" s="20" t="s">
        <v>31</v>
      </c>
      <c r="E17" s="20" t="s">
        <v>32</v>
      </c>
      <c r="F17" s="2" t="s">
        <v>2</v>
      </c>
      <c r="G17" s="5" t="s">
        <v>33</v>
      </c>
      <c r="H17" s="20" t="s">
        <v>30</v>
      </c>
    </row>
    <row r="18" spans="1:8" ht="120" customHeight="1" x14ac:dyDescent="0.35">
      <c r="A18" s="15"/>
      <c r="B18" s="18"/>
      <c r="C18" s="18"/>
      <c r="D18" s="18"/>
      <c r="E18" s="18"/>
      <c r="F18" s="2" t="s">
        <v>3</v>
      </c>
      <c r="G18" s="5" t="s">
        <v>34</v>
      </c>
      <c r="H18" s="18"/>
    </row>
    <row r="19" spans="1:8" ht="120" customHeight="1" x14ac:dyDescent="0.35">
      <c r="A19" s="15"/>
      <c r="B19" s="18"/>
      <c r="C19" s="18"/>
      <c r="D19" s="18"/>
      <c r="E19" s="18"/>
      <c r="F19" s="2" t="s">
        <v>4</v>
      </c>
      <c r="G19" s="5" t="s">
        <v>35</v>
      </c>
      <c r="H19" s="18"/>
    </row>
    <row r="20" spans="1:8" ht="120" customHeight="1" x14ac:dyDescent="0.35">
      <c r="A20" s="15"/>
      <c r="B20" s="18"/>
      <c r="C20" s="18"/>
      <c r="D20" s="18"/>
      <c r="E20" s="18"/>
      <c r="F20" s="2" t="s">
        <v>5</v>
      </c>
      <c r="G20" s="5" t="s">
        <v>36</v>
      </c>
      <c r="H20" s="18"/>
    </row>
    <row r="21" spans="1:8" ht="120" customHeight="1" x14ac:dyDescent="0.35">
      <c r="A21" s="16"/>
      <c r="B21" s="19"/>
      <c r="C21" s="19"/>
      <c r="D21" s="19"/>
      <c r="E21" s="19"/>
      <c r="F21" s="1" t="s">
        <v>6</v>
      </c>
      <c r="G21" s="7" t="s">
        <v>37</v>
      </c>
      <c r="H21" s="19"/>
    </row>
    <row r="22" spans="1:8" ht="100" customHeight="1" x14ac:dyDescent="0.35">
      <c r="A22" s="21">
        <f>A17+1</f>
        <v>5</v>
      </c>
      <c r="B22" s="24" t="str">
        <f>HYPERLINK("https://journals.aps.org/pre/abstract/10.1103/PhysRevE.82.011910","Mosquito proboscis: An elegant biomicroelectromechanical system")</f>
        <v>Mosquito proboscis: An elegant biomicroelectromechanical system</v>
      </c>
      <c r="C22" s="27">
        <v>2010</v>
      </c>
      <c r="D22" s="27" t="s">
        <v>44</v>
      </c>
      <c r="E22" s="27" t="s">
        <v>43</v>
      </c>
      <c r="F22" s="9" t="s">
        <v>2</v>
      </c>
      <c r="G22" s="10" t="s">
        <v>38</v>
      </c>
      <c r="H22" s="28" t="s">
        <v>45</v>
      </c>
    </row>
    <row r="23" spans="1:8" ht="100" customHeight="1" x14ac:dyDescent="0.35">
      <c r="A23" s="22"/>
      <c r="B23" s="25"/>
      <c r="C23" s="25"/>
      <c r="D23" s="25"/>
      <c r="E23" s="25"/>
      <c r="F23" s="9" t="s">
        <v>3</v>
      </c>
      <c r="G23" s="10" t="s">
        <v>39</v>
      </c>
      <c r="H23" s="29"/>
    </row>
    <row r="24" spans="1:8" ht="100" customHeight="1" x14ac:dyDescent="0.35">
      <c r="A24" s="22"/>
      <c r="B24" s="25"/>
      <c r="C24" s="25"/>
      <c r="D24" s="25"/>
      <c r="E24" s="25"/>
      <c r="F24" s="9" t="s">
        <v>4</v>
      </c>
      <c r="G24" s="10" t="s">
        <v>40</v>
      </c>
      <c r="H24" s="29"/>
    </row>
    <row r="25" spans="1:8" ht="100" customHeight="1" x14ac:dyDescent="0.35">
      <c r="A25" s="22"/>
      <c r="B25" s="25"/>
      <c r="C25" s="25"/>
      <c r="D25" s="25"/>
      <c r="E25" s="25"/>
      <c r="F25" s="9" t="s">
        <v>5</v>
      </c>
      <c r="G25" s="10" t="s">
        <v>41</v>
      </c>
      <c r="H25" s="29"/>
    </row>
    <row r="26" spans="1:8" ht="100" customHeight="1" x14ac:dyDescent="0.35">
      <c r="A26" s="23"/>
      <c r="B26" s="26"/>
      <c r="C26" s="26"/>
      <c r="D26" s="26"/>
      <c r="E26" s="26"/>
      <c r="F26" s="11" t="s">
        <v>6</v>
      </c>
      <c r="G26" s="12" t="s">
        <v>42</v>
      </c>
      <c r="H26" s="30"/>
    </row>
    <row r="27" spans="1:8" ht="100" customHeight="1" x14ac:dyDescent="0.35">
      <c r="A27" s="14">
        <f>A22+1</f>
        <v>6</v>
      </c>
      <c r="B27" s="17" t="str">
        <f>HYPERLINK("https://academic.oup.com/pnasnexus/article/3/2/pgae077/7608818","Geometry for low-inertia aerosol capture: Lessons from fog-basking beetles")</f>
        <v>Geometry for low-inertia aerosol capture: Lessons from fog-basking beetles</v>
      </c>
      <c r="C27" s="20">
        <v>2024</v>
      </c>
      <c r="D27" s="17" t="s">
        <v>47</v>
      </c>
      <c r="E27" s="20" t="s">
        <v>46</v>
      </c>
      <c r="F27" s="2" t="s">
        <v>2</v>
      </c>
      <c r="G27" s="5" t="s">
        <v>48</v>
      </c>
      <c r="H27" s="20"/>
    </row>
    <row r="28" spans="1:8" ht="100" customHeight="1" x14ac:dyDescent="0.35">
      <c r="A28" s="15"/>
      <c r="B28" s="18"/>
      <c r="C28" s="18"/>
      <c r="D28" s="18"/>
      <c r="E28" s="18"/>
      <c r="F28" s="2" t="s">
        <v>3</v>
      </c>
      <c r="G28" s="13" t="s">
        <v>49</v>
      </c>
      <c r="H28" s="18"/>
    </row>
    <row r="29" spans="1:8" ht="100" customHeight="1" x14ac:dyDescent="0.35">
      <c r="A29" s="15"/>
      <c r="B29" s="18"/>
      <c r="C29" s="18"/>
      <c r="D29" s="18"/>
      <c r="E29" s="18"/>
      <c r="F29" s="2" t="s">
        <v>4</v>
      </c>
      <c r="G29" s="5" t="s">
        <v>50</v>
      </c>
      <c r="H29" s="18"/>
    </row>
    <row r="30" spans="1:8" ht="100" customHeight="1" x14ac:dyDescent="0.35">
      <c r="A30" s="15"/>
      <c r="B30" s="18"/>
      <c r="C30" s="18"/>
      <c r="D30" s="18"/>
      <c r="E30" s="18"/>
      <c r="F30" s="2" t="s">
        <v>5</v>
      </c>
      <c r="G30" s="5" t="s">
        <v>51</v>
      </c>
      <c r="H30" s="18"/>
    </row>
    <row r="31" spans="1:8" ht="100" customHeight="1" x14ac:dyDescent="0.35">
      <c r="A31" s="16"/>
      <c r="B31" s="19"/>
      <c r="C31" s="19"/>
      <c r="D31" s="19"/>
      <c r="E31" s="19"/>
      <c r="F31" s="1" t="s">
        <v>6</v>
      </c>
      <c r="G31" s="7" t="s">
        <v>52</v>
      </c>
      <c r="H31" s="19"/>
    </row>
    <row r="32" spans="1:8" ht="100" customHeight="1" x14ac:dyDescent="0.35">
      <c r="A32" s="21">
        <f>A27+1</f>
        <v>7</v>
      </c>
      <c r="B32" s="27" t="s">
        <v>54</v>
      </c>
      <c r="C32" s="27">
        <v>2016</v>
      </c>
      <c r="D32" s="27" t="s">
        <v>55</v>
      </c>
      <c r="E32" s="27" t="s">
        <v>56</v>
      </c>
      <c r="F32" s="9" t="s">
        <v>2</v>
      </c>
      <c r="G32" s="10"/>
      <c r="H32" s="27" t="s">
        <v>53</v>
      </c>
    </row>
    <row r="33" spans="1:8" ht="100" customHeight="1" x14ac:dyDescent="0.35">
      <c r="A33" s="22"/>
      <c r="B33" s="25"/>
      <c r="C33" s="25"/>
      <c r="D33" s="25"/>
      <c r="E33" s="25"/>
      <c r="F33" s="9" t="s">
        <v>3</v>
      </c>
      <c r="G33" s="10"/>
      <c r="H33" s="25"/>
    </row>
    <row r="34" spans="1:8" ht="100" customHeight="1" x14ac:dyDescent="0.35">
      <c r="A34" s="22"/>
      <c r="B34" s="25"/>
      <c r="C34" s="25"/>
      <c r="D34" s="25"/>
      <c r="E34" s="25"/>
      <c r="F34" s="9" t="s">
        <v>4</v>
      </c>
      <c r="G34" s="10"/>
      <c r="H34" s="25"/>
    </row>
    <row r="35" spans="1:8" ht="100" customHeight="1" x14ac:dyDescent="0.35">
      <c r="A35" s="22"/>
      <c r="B35" s="25"/>
      <c r="C35" s="25"/>
      <c r="D35" s="25"/>
      <c r="E35" s="25"/>
      <c r="F35" s="9" t="s">
        <v>5</v>
      </c>
      <c r="G35" s="10"/>
      <c r="H35" s="25"/>
    </row>
    <row r="36" spans="1:8" ht="100" customHeight="1" x14ac:dyDescent="0.35">
      <c r="A36" s="23"/>
      <c r="B36" s="26"/>
      <c r="C36" s="26"/>
      <c r="D36" s="26"/>
      <c r="E36" s="26"/>
      <c r="F36" s="11" t="s">
        <v>6</v>
      </c>
      <c r="G36" s="12"/>
      <c r="H36" s="26"/>
    </row>
    <row r="37" spans="1:8" ht="100" customHeight="1" x14ac:dyDescent="0.35">
      <c r="A37" s="14">
        <f>A32+1</f>
        <v>8</v>
      </c>
      <c r="B37" s="17" t="str">
        <f>HYPERLINK("https://www.sciencedirect.com/science/article/pii/0165163390900567","Light collection and solar sensing through the polar bear pelt")</f>
        <v>Light collection and solar sensing through the polar bear pelt</v>
      </c>
      <c r="C37" s="20">
        <v>1990</v>
      </c>
      <c r="D37" s="17" t="s">
        <v>58</v>
      </c>
      <c r="E37" s="20" t="s">
        <v>57</v>
      </c>
      <c r="F37" s="2" t="s">
        <v>2</v>
      </c>
      <c r="G37" s="5" t="s">
        <v>59</v>
      </c>
      <c r="H37" s="20"/>
    </row>
    <row r="38" spans="1:8" ht="100" customHeight="1" x14ac:dyDescent="0.35">
      <c r="A38" s="15"/>
      <c r="B38" s="18"/>
      <c r="C38" s="18"/>
      <c r="D38" s="18"/>
      <c r="E38" s="18"/>
      <c r="F38" s="2" t="s">
        <v>3</v>
      </c>
      <c r="G38" s="5" t="s">
        <v>60</v>
      </c>
      <c r="H38" s="18"/>
    </row>
    <row r="39" spans="1:8" ht="100" customHeight="1" x14ac:dyDescent="0.35">
      <c r="A39" s="15"/>
      <c r="B39" s="18"/>
      <c r="C39" s="18"/>
      <c r="D39" s="18"/>
      <c r="E39" s="18"/>
      <c r="F39" s="2" t="s">
        <v>4</v>
      </c>
      <c r="G39" s="5" t="s">
        <v>61</v>
      </c>
      <c r="H39" s="18"/>
    </row>
    <row r="40" spans="1:8" ht="100" customHeight="1" x14ac:dyDescent="0.35">
      <c r="A40" s="15"/>
      <c r="B40" s="18"/>
      <c r="C40" s="18"/>
      <c r="D40" s="18"/>
      <c r="E40" s="18"/>
      <c r="F40" s="2" t="s">
        <v>5</v>
      </c>
      <c r="G40" s="5" t="s">
        <v>62</v>
      </c>
      <c r="H40" s="18"/>
    </row>
    <row r="41" spans="1:8" ht="100" customHeight="1" x14ac:dyDescent="0.35">
      <c r="A41" s="16"/>
      <c r="B41" s="19"/>
      <c r="C41" s="19"/>
      <c r="D41" s="19"/>
      <c r="E41" s="19"/>
      <c r="F41" s="1" t="s">
        <v>6</v>
      </c>
      <c r="G41" s="7" t="s">
        <v>63</v>
      </c>
      <c r="H41" s="19"/>
    </row>
    <row r="42" spans="1:8" ht="100" customHeight="1" x14ac:dyDescent="0.35">
      <c r="A42" s="14">
        <f>A37+1</f>
        <v>9</v>
      </c>
      <c r="B42" s="17" t="str">
        <f>HYPERLINK("https://iopscience.iop.org/article/10.1088/1367-2630/10/3/033014/meta","Diffractive hygrochromic effect in the cuticle of the hercules beetle Dynastes hercules")</f>
        <v>Diffractive hygrochromic effect in the cuticle of the hercules beetle Dynastes hercules</v>
      </c>
      <c r="C42" s="20">
        <v>2008</v>
      </c>
      <c r="D42" s="20" t="s">
        <v>74</v>
      </c>
      <c r="E42" s="20" t="s">
        <v>75</v>
      </c>
      <c r="F42" s="2" t="s">
        <v>2</v>
      </c>
      <c r="G42" s="5" t="s">
        <v>76</v>
      </c>
      <c r="H42" s="20"/>
    </row>
    <row r="43" spans="1:8" ht="100" customHeight="1" x14ac:dyDescent="0.35">
      <c r="A43" s="15"/>
      <c r="B43" s="18"/>
      <c r="C43" s="18"/>
      <c r="D43" s="18"/>
      <c r="E43" s="18"/>
      <c r="F43" s="2" t="s">
        <v>3</v>
      </c>
      <c r="G43" s="5" t="s">
        <v>77</v>
      </c>
      <c r="H43" s="18"/>
    </row>
    <row r="44" spans="1:8" ht="100" customHeight="1" x14ac:dyDescent="0.35">
      <c r="A44" s="15"/>
      <c r="B44" s="18"/>
      <c r="C44" s="18"/>
      <c r="D44" s="18"/>
      <c r="E44" s="18"/>
      <c r="F44" s="2" t="s">
        <v>4</v>
      </c>
      <c r="G44" s="5" t="s">
        <v>78</v>
      </c>
      <c r="H44" s="18"/>
    </row>
    <row r="45" spans="1:8" ht="100" customHeight="1" x14ac:dyDescent="0.35">
      <c r="A45" s="15"/>
      <c r="B45" s="18"/>
      <c r="C45" s="18"/>
      <c r="D45" s="18"/>
      <c r="E45" s="18"/>
      <c r="F45" s="2" t="s">
        <v>5</v>
      </c>
      <c r="G45" s="5" t="s">
        <v>79</v>
      </c>
      <c r="H45" s="18"/>
    </row>
    <row r="46" spans="1:8" ht="100" customHeight="1" x14ac:dyDescent="0.35">
      <c r="A46" s="16"/>
      <c r="B46" s="19"/>
      <c r="C46" s="19"/>
      <c r="D46" s="19"/>
      <c r="E46" s="19"/>
      <c r="F46" s="1" t="s">
        <v>6</v>
      </c>
      <c r="G46" s="7" t="s">
        <v>80</v>
      </c>
      <c r="H46" s="19"/>
    </row>
    <row r="47" spans="1:8" ht="100" customHeight="1" x14ac:dyDescent="0.35">
      <c r="A47" s="14">
        <f>A42+1</f>
        <v>10</v>
      </c>
      <c r="B47" s="17" t="str">
        <f>HYPERLINK("https://academic.oup.com/plphys/article/154/3/1088/6111223","The Dynamics of Embolism Repair in Xylem: In Vivo Visualizations Using High-Resolution Computed Tomography")</f>
        <v>The Dynamics of Embolism Repair in Xylem: In Vivo Visualizations Using High-Resolution Computed Tomography</v>
      </c>
      <c r="C47" s="20">
        <v>2010</v>
      </c>
      <c r="D47" s="17" t="s">
        <v>81</v>
      </c>
      <c r="E47" s="20" t="s">
        <v>82</v>
      </c>
      <c r="F47" s="2" t="s">
        <v>2</v>
      </c>
      <c r="G47" s="5" t="s">
        <v>83</v>
      </c>
      <c r="H47" s="20" t="s">
        <v>88</v>
      </c>
    </row>
    <row r="48" spans="1:8" ht="100" customHeight="1" x14ac:dyDescent="0.35">
      <c r="A48" s="15"/>
      <c r="B48" s="18"/>
      <c r="C48" s="18"/>
      <c r="D48" s="18"/>
      <c r="E48" s="18"/>
      <c r="F48" s="2" t="s">
        <v>3</v>
      </c>
      <c r="G48" s="5" t="s">
        <v>84</v>
      </c>
      <c r="H48" s="18"/>
    </row>
    <row r="49" spans="1:8" ht="100" customHeight="1" x14ac:dyDescent="0.35">
      <c r="A49" s="15"/>
      <c r="B49" s="18"/>
      <c r="C49" s="18"/>
      <c r="D49" s="18"/>
      <c r="E49" s="18"/>
      <c r="F49" s="2" t="s">
        <v>4</v>
      </c>
      <c r="G49" s="5" t="s">
        <v>85</v>
      </c>
      <c r="H49" s="18"/>
    </row>
    <row r="50" spans="1:8" ht="100" customHeight="1" x14ac:dyDescent="0.35">
      <c r="A50" s="15"/>
      <c r="B50" s="18"/>
      <c r="C50" s="18"/>
      <c r="D50" s="18"/>
      <c r="E50" s="18"/>
      <c r="F50" s="2" t="s">
        <v>5</v>
      </c>
      <c r="G50" s="5" t="s">
        <v>86</v>
      </c>
      <c r="H50" s="18"/>
    </row>
    <row r="51" spans="1:8" ht="100" customHeight="1" x14ac:dyDescent="0.35">
      <c r="A51" s="16"/>
      <c r="B51" s="19"/>
      <c r="C51" s="19"/>
      <c r="D51" s="19"/>
      <c r="E51" s="19"/>
      <c r="F51" s="1" t="s">
        <v>6</v>
      </c>
      <c r="G51" s="7" t="s">
        <v>87</v>
      </c>
      <c r="H51" s="19"/>
    </row>
    <row r="52" spans="1:8" ht="100" customHeight="1" x14ac:dyDescent="0.35">
      <c r="A52" s="14">
        <f>A47+1</f>
        <v>11</v>
      </c>
      <c r="B52" s="17" t="str">
        <f>HYPERLINK("https://royalsocietypublishing.org/doi/10.1098/rsif.2014.1146","Boxfish swimming paradox resolved: forces by the flow of water around the body promote manoeuvrability")</f>
        <v>Boxfish swimming paradox resolved: forces by the flow of water around the body promote manoeuvrability</v>
      </c>
      <c r="C52" s="20">
        <v>2015</v>
      </c>
      <c r="D52" s="17" t="s">
        <v>89</v>
      </c>
      <c r="E52" s="20" t="s">
        <v>90</v>
      </c>
      <c r="F52" s="2" t="s">
        <v>2</v>
      </c>
      <c r="G52" s="5" t="s">
        <v>91</v>
      </c>
      <c r="H52" s="20" t="s">
        <v>96</v>
      </c>
    </row>
    <row r="53" spans="1:8" ht="100" customHeight="1" x14ac:dyDescent="0.35">
      <c r="A53" s="15"/>
      <c r="B53" s="18"/>
      <c r="C53" s="18"/>
      <c r="D53" s="18"/>
      <c r="E53" s="18"/>
      <c r="F53" s="2" t="s">
        <v>3</v>
      </c>
      <c r="G53" s="5" t="s">
        <v>92</v>
      </c>
      <c r="H53" s="18"/>
    </row>
    <row r="54" spans="1:8" ht="100" customHeight="1" x14ac:dyDescent="0.35">
      <c r="A54" s="15"/>
      <c r="B54" s="18"/>
      <c r="C54" s="18"/>
      <c r="D54" s="18"/>
      <c r="E54" s="18"/>
      <c r="F54" s="2" t="s">
        <v>4</v>
      </c>
      <c r="G54" s="5" t="s">
        <v>93</v>
      </c>
      <c r="H54" s="18"/>
    </row>
    <row r="55" spans="1:8" ht="100" customHeight="1" x14ac:dyDescent="0.35">
      <c r="A55" s="15"/>
      <c r="B55" s="18"/>
      <c r="C55" s="18"/>
      <c r="D55" s="18"/>
      <c r="E55" s="18"/>
      <c r="F55" s="2" t="s">
        <v>5</v>
      </c>
      <c r="G55" s="5" t="s">
        <v>94</v>
      </c>
      <c r="H55" s="18"/>
    </row>
    <row r="56" spans="1:8" ht="100" customHeight="1" x14ac:dyDescent="0.35">
      <c r="A56" s="16"/>
      <c r="B56" s="19"/>
      <c r="C56" s="19"/>
      <c r="D56" s="19"/>
      <c r="E56" s="19"/>
      <c r="F56" s="1" t="s">
        <v>6</v>
      </c>
      <c r="G56" s="7" t="s">
        <v>95</v>
      </c>
      <c r="H56" s="19"/>
    </row>
    <row r="57" spans="1:8" ht="100" customHeight="1" x14ac:dyDescent="0.35">
      <c r="A57" s="14">
        <f>A52+1</f>
        <v>12</v>
      </c>
      <c r="B57" s="17" t="str">
        <f>HYPERLINK("https://www.jstor.org/stable/2444078","Morphology and Dispersal Potential of Wind-Dispersed Diaspores of Neotropical Trees")</f>
        <v>Morphology and Dispersal Potential of Wind-Dispersed Diaspores of Neotropical Trees</v>
      </c>
      <c r="C57" s="20">
        <v>1986</v>
      </c>
      <c r="D57" s="17" t="s">
        <v>98</v>
      </c>
      <c r="E57" s="20" t="s">
        <v>99</v>
      </c>
      <c r="F57" s="2" t="s">
        <v>2</v>
      </c>
      <c r="G57" s="5" t="s">
        <v>100</v>
      </c>
      <c r="H57" s="20" t="s">
        <v>97</v>
      </c>
    </row>
    <row r="58" spans="1:8" ht="100" customHeight="1" x14ac:dyDescent="0.35">
      <c r="A58" s="15"/>
      <c r="B58" s="18"/>
      <c r="C58" s="18"/>
      <c r="D58" s="18"/>
      <c r="E58" s="18"/>
      <c r="F58" s="2" t="s">
        <v>3</v>
      </c>
      <c r="G58" s="5" t="s">
        <v>101</v>
      </c>
      <c r="H58" s="18"/>
    </row>
    <row r="59" spans="1:8" ht="100" customHeight="1" x14ac:dyDescent="0.35">
      <c r="A59" s="15"/>
      <c r="B59" s="18"/>
      <c r="C59" s="18"/>
      <c r="D59" s="18"/>
      <c r="E59" s="18"/>
      <c r="F59" s="2" t="s">
        <v>4</v>
      </c>
      <c r="G59" s="5" t="s">
        <v>102</v>
      </c>
      <c r="H59" s="18"/>
    </row>
    <row r="60" spans="1:8" ht="100" customHeight="1" x14ac:dyDescent="0.35">
      <c r="A60" s="15"/>
      <c r="B60" s="18"/>
      <c r="C60" s="18"/>
      <c r="D60" s="18"/>
      <c r="E60" s="18"/>
      <c r="F60" s="2" t="s">
        <v>5</v>
      </c>
      <c r="G60" s="5" t="s">
        <v>103</v>
      </c>
      <c r="H60" s="18"/>
    </row>
    <row r="61" spans="1:8" ht="100" customHeight="1" x14ac:dyDescent="0.35">
      <c r="A61" s="16"/>
      <c r="B61" s="19"/>
      <c r="C61" s="19"/>
      <c r="D61" s="19"/>
      <c r="E61" s="19"/>
      <c r="F61" s="1" t="s">
        <v>6</v>
      </c>
      <c r="G61" s="7" t="s">
        <v>104</v>
      </c>
      <c r="H61" s="19"/>
    </row>
    <row r="62" spans="1:8" ht="120" customHeight="1" x14ac:dyDescent="0.35">
      <c r="A62" s="14">
        <f>A57+1</f>
        <v>13</v>
      </c>
      <c r="B62" s="17" t="str">
        <f>HYPERLINK("https://journals.plos.org/plosone/article?id=10.1371/journal.pone.0021422","Common Functional Correlates of Head-Strike Behavior in the Pachycephalosaur Stegoceras validum (Ornithischia, Dinosauria) and Combative Artiodactyls")</f>
        <v>Common Functional Correlates of Head-Strike Behavior in the Pachycephalosaur Stegoceras validum (Ornithischia, Dinosauria) and Combative Artiodactyls</v>
      </c>
      <c r="C62" s="20">
        <v>2011</v>
      </c>
      <c r="D62" s="20"/>
      <c r="E62" s="20" t="s">
        <v>106</v>
      </c>
      <c r="F62" s="2" t="s">
        <v>2</v>
      </c>
      <c r="G62" s="5" t="s">
        <v>107</v>
      </c>
      <c r="H62" s="20" t="s">
        <v>105</v>
      </c>
    </row>
    <row r="63" spans="1:8" ht="120" customHeight="1" x14ac:dyDescent="0.35">
      <c r="A63" s="15"/>
      <c r="B63" s="18"/>
      <c r="C63" s="18"/>
      <c r="D63" s="18"/>
      <c r="E63" s="18"/>
      <c r="F63" s="2" t="s">
        <v>3</v>
      </c>
      <c r="G63" s="5" t="s">
        <v>108</v>
      </c>
      <c r="H63" s="18"/>
    </row>
    <row r="64" spans="1:8" ht="120" customHeight="1" x14ac:dyDescent="0.35">
      <c r="A64" s="15"/>
      <c r="B64" s="18"/>
      <c r="C64" s="18"/>
      <c r="D64" s="18"/>
      <c r="E64" s="18"/>
      <c r="F64" s="2" t="s">
        <v>4</v>
      </c>
      <c r="G64" s="5" t="s">
        <v>109</v>
      </c>
      <c r="H64" s="18"/>
    </row>
    <row r="65" spans="1:8" ht="120" customHeight="1" x14ac:dyDescent="0.35">
      <c r="A65" s="15"/>
      <c r="B65" s="18"/>
      <c r="C65" s="18"/>
      <c r="D65" s="18"/>
      <c r="E65" s="18"/>
      <c r="F65" s="2" t="s">
        <v>5</v>
      </c>
      <c r="G65" s="5" t="s">
        <v>110</v>
      </c>
      <c r="H65" s="18"/>
    </row>
    <row r="66" spans="1:8" ht="120" customHeight="1" x14ac:dyDescent="0.35">
      <c r="A66" s="16"/>
      <c r="B66" s="19"/>
      <c r="C66" s="19"/>
      <c r="D66" s="19"/>
      <c r="E66" s="19"/>
      <c r="F66" s="1" t="s">
        <v>6</v>
      </c>
      <c r="G66" s="7" t="s">
        <v>110</v>
      </c>
      <c r="H66" s="19"/>
    </row>
    <row r="67" spans="1:8" ht="100" customHeight="1" x14ac:dyDescent="0.35">
      <c r="A67" s="14">
        <f>A62+1</f>
        <v>14</v>
      </c>
      <c r="B67" s="17" t="str">
        <f>HYPERLINK("https://www.scopus.com/record/display.uri?eid=2-s2.0-84904503465&amp;origin=inward","A new raptorial dinosaur with exceptionally long feathering provides insights into dromaeosaurid flight performance")</f>
        <v>A new raptorial dinosaur with exceptionally long feathering provides insights into dromaeosaurid flight performance</v>
      </c>
      <c r="C67" s="20">
        <v>2014</v>
      </c>
      <c r="D67" s="20" t="s">
        <v>116</v>
      </c>
      <c r="E67" s="20" t="s">
        <v>117</v>
      </c>
      <c r="F67" s="2" t="s">
        <v>2</v>
      </c>
      <c r="G67" s="5" t="s">
        <v>111</v>
      </c>
      <c r="H67" s="20"/>
    </row>
    <row r="68" spans="1:8" ht="100" customHeight="1" x14ac:dyDescent="0.35">
      <c r="A68" s="15"/>
      <c r="B68" s="18"/>
      <c r="C68" s="18"/>
      <c r="D68" s="18"/>
      <c r="E68" s="18"/>
      <c r="F68" s="2" t="s">
        <v>3</v>
      </c>
      <c r="G68" s="5" t="s">
        <v>112</v>
      </c>
      <c r="H68" s="18"/>
    </row>
    <row r="69" spans="1:8" ht="100" customHeight="1" x14ac:dyDescent="0.35">
      <c r="A69" s="15"/>
      <c r="B69" s="18"/>
      <c r="C69" s="18"/>
      <c r="D69" s="18"/>
      <c r="E69" s="18"/>
      <c r="F69" s="2" t="s">
        <v>4</v>
      </c>
      <c r="G69" s="5" t="s">
        <v>113</v>
      </c>
      <c r="H69" s="18"/>
    </row>
    <row r="70" spans="1:8" ht="100" customHeight="1" x14ac:dyDescent="0.35">
      <c r="A70" s="15"/>
      <c r="B70" s="18"/>
      <c r="C70" s="18"/>
      <c r="D70" s="18"/>
      <c r="E70" s="18"/>
      <c r="F70" s="2" t="s">
        <v>5</v>
      </c>
      <c r="G70" s="5" t="s">
        <v>114</v>
      </c>
      <c r="H70" s="18"/>
    </row>
    <row r="71" spans="1:8" ht="100" customHeight="1" x14ac:dyDescent="0.35">
      <c r="A71" s="16"/>
      <c r="B71" s="19"/>
      <c r="C71" s="19"/>
      <c r="D71" s="19"/>
      <c r="E71" s="19"/>
      <c r="F71" s="1" t="s">
        <v>6</v>
      </c>
      <c r="G71" s="7" t="s">
        <v>115</v>
      </c>
      <c r="H71" s="19"/>
    </row>
    <row r="72" spans="1:8" ht="100" customHeight="1" x14ac:dyDescent="0.35">
      <c r="A72" s="14">
        <f>A67+1</f>
        <v>15</v>
      </c>
      <c r="B72" s="17" t="str">
        <f>HYPERLINK("https://journals.plos.org/plosone/article?id=10.1371/journal.pone.0003309","Investigating the Locomotion of the Sandfish in Desert Sand Using NMR-Imaging")</f>
        <v>Investigating the Locomotion of the Sandfish in Desert Sand Using NMR-Imaging</v>
      </c>
      <c r="C72" s="20">
        <v>2008</v>
      </c>
      <c r="D72" s="17" t="s">
        <v>120</v>
      </c>
      <c r="E72" s="20" t="s">
        <v>119</v>
      </c>
      <c r="F72" s="2" t="s">
        <v>2</v>
      </c>
      <c r="G72" s="5" t="s">
        <v>121</v>
      </c>
      <c r="H72" s="20" t="s">
        <v>118</v>
      </c>
    </row>
    <row r="73" spans="1:8" ht="100" customHeight="1" x14ac:dyDescent="0.35">
      <c r="A73" s="15"/>
      <c r="B73" s="18"/>
      <c r="C73" s="18"/>
      <c r="D73" s="18"/>
      <c r="E73" s="18"/>
      <c r="F73" s="2" t="s">
        <v>3</v>
      </c>
      <c r="G73" s="5" t="s">
        <v>122</v>
      </c>
      <c r="H73" s="18"/>
    </row>
    <row r="74" spans="1:8" ht="100" customHeight="1" x14ac:dyDescent="0.35">
      <c r="A74" s="15"/>
      <c r="B74" s="18"/>
      <c r="C74" s="18"/>
      <c r="D74" s="18"/>
      <c r="E74" s="18"/>
      <c r="F74" s="2" t="s">
        <v>4</v>
      </c>
      <c r="G74" s="5" t="s">
        <v>123</v>
      </c>
      <c r="H74" s="18"/>
    </row>
    <row r="75" spans="1:8" ht="100" customHeight="1" x14ac:dyDescent="0.35">
      <c r="A75" s="15"/>
      <c r="B75" s="18"/>
      <c r="C75" s="18"/>
      <c r="D75" s="18"/>
      <c r="E75" s="18"/>
      <c r="F75" s="2" t="s">
        <v>5</v>
      </c>
      <c r="G75" s="5" t="s">
        <v>124</v>
      </c>
      <c r="H75" s="18"/>
    </row>
    <row r="76" spans="1:8" ht="100" customHeight="1" x14ac:dyDescent="0.35">
      <c r="A76" s="16"/>
      <c r="B76" s="19"/>
      <c r="C76" s="19"/>
      <c r="D76" s="19"/>
      <c r="E76" s="19"/>
      <c r="F76" s="1" t="s">
        <v>6</v>
      </c>
      <c r="G76" s="7" t="s">
        <v>125</v>
      </c>
      <c r="H76" s="19"/>
    </row>
    <row r="77" spans="1:8" ht="100" customHeight="1" x14ac:dyDescent="0.35">
      <c r="A77" s="14">
        <f>A72+1</f>
        <v>16</v>
      </c>
      <c r="B77" s="17" t="str">
        <f>HYPERLINK("https://journals.biologists.com/jeb/article/222/18/jeb205385/223503/Jumping-and-take-off-in-a-winged-scorpion-fly","Jumping and take-off in a winged scorpion fly (Mecoptera, Panorpa communis)")</f>
        <v>Jumping and take-off in a winged scorpion fly (Mecoptera, Panorpa communis)</v>
      </c>
      <c r="C77" s="20">
        <v>2019</v>
      </c>
      <c r="D77" s="17" t="s">
        <v>132</v>
      </c>
      <c r="E77" s="20" t="s">
        <v>133</v>
      </c>
      <c r="F77" s="2" t="s">
        <v>2</v>
      </c>
      <c r="G77" s="5" t="s">
        <v>126</v>
      </c>
      <c r="H77" s="20" t="s">
        <v>131</v>
      </c>
    </row>
    <row r="78" spans="1:8" ht="100" customHeight="1" x14ac:dyDescent="0.35">
      <c r="A78" s="15"/>
      <c r="B78" s="18"/>
      <c r="C78" s="18"/>
      <c r="D78" s="18"/>
      <c r="E78" s="18"/>
      <c r="F78" s="2" t="s">
        <v>3</v>
      </c>
      <c r="G78" s="5" t="s">
        <v>127</v>
      </c>
      <c r="H78" s="18"/>
    </row>
    <row r="79" spans="1:8" ht="100" customHeight="1" x14ac:dyDescent="0.35">
      <c r="A79" s="15"/>
      <c r="B79" s="18"/>
      <c r="C79" s="18"/>
      <c r="D79" s="18"/>
      <c r="E79" s="18"/>
      <c r="F79" s="2" t="s">
        <v>4</v>
      </c>
      <c r="G79" s="5" t="s">
        <v>128</v>
      </c>
      <c r="H79" s="18"/>
    </row>
    <row r="80" spans="1:8" ht="100" customHeight="1" x14ac:dyDescent="0.35">
      <c r="A80" s="15"/>
      <c r="B80" s="18"/>
      <c r="C80" s="18"/>
      <c r="D80" s="18"/>
      <c r="E80" s="18"/>
      <c r="F80" s="2" t="s">
        <v>5</v>
      </c>
      <c r="G80" s="5" t="s">
        <v>129</v>
      </c>
      <c r="H80" s="18"/>
    </row>
    <row r="81" spans="1:8" ht="100" customHeight="1" x14ac:dyDescent="0.35">
      <c r="A81" s="16"/>
      <c r="B81" s="19"/>
      <c r="C81" s="19"/>
      <c r="D81" s="19"/>
      <c r="E81" s="19"/>
      <c r="F81" s="1" t="s">
        <v>6</v>
      </c>
      <c r="G81" s="7" t="s">
        <v>130</v>
      </c>
      <c r="H81" s="19"/>
    </row>
    <row r="82" spans="1:8" ht="100" customHeight="1" x14ac:dyDescent="0.35">
      <c r="A82" s="14">
        <f>A77+1</f>
        <v>17</v>
      </c>
      <c r="B82" s="20"/>
      <c r="C82" s="20"/>
      <c r="D82" s="20"/>
      <c r="E82" s="20"/>
      <c r="F82" s="2" t="s">
        <v>2</v>
      </c>
      <c r="H82" s="20"/>
    </row>
    <row r="83" spans="1:8" ht="100" customHeight="1" x14ac:dyDescent="0.35">
      <c r="A83" s="15"/>
      <c r="B83" s="18"/>
      <c r="C83" s="18"/>
      <c r="D83" s="18"/>
      <c r="E83" s="18"/>
      <c r="F83" s="2" t="s">
        <v>3</v>
      </c>
      <c r="H83" s="18"/>
    </row>
    <row r="84" spans="1:8" ht="100" customHeight="1" x14ac:dyDescent="0.35">
      <c r="A84" s="15"/>
      <c r="B84" s="18"/>
      <c r="C84" s="18"/>
      <c r="D84" s="18"/>
      <c r="E84" s="18"/>
      <c r="F84" s="2" t="s">
        <v>4</v>
      </c>
      <c r="H84" s="18"/>
    </row>
    <row r="85" spans="1:8" ht="100" customHeight="1" x14ac:dyDescent="0.35">
      <c r="A85" s="15"/>
      <c r="B85" s="18"/>
      <c r="C85" s="18"/>
      <c r="D85" s="18"/>
      <c r="E85" s="18"/>
      <c r="F85" s="2" t="s">
        <v>5</v>
      </c>
      <c r="H85" s="18"/>
    </row>
    <row r="86" spans="1:8" ht="100" customHeight="1" x14ac:dyDescent="0.35">
      <c r="A86" s="16"/>
      <c r="B86" s="19"/>
      <c r="C86" s="19"/>
      <c r="D86" s="19"/>
      <c r="E86" s="19"/>
      <c r="F86" s="1" t="s">
        <v>6</v>
      </c>
      <c r="G86" s="7"/>
      <c r="H86" s="19"/>
    </row>
    <row r="87" spans="1:8" ht="100" customHeight="1" x14ac:dyDescent="0.35">
      <c r="A87" s="14">
        <f>A82+1</f>
        <v>18</v>
      </c>
      <c r="B87" s="20"/>
      <c r="C87" s="20"/>
      <c r="D87" s="20"/>
      <c r="E87" s="20"/>
      <c r="F87" s="2" t="s">
        <v>2</v>
      </c>
      <c r="H87" s="20"/>
    </row>
    <row r="88" spans="1:8" ht="100" customHeight="1" x14ac:dyDescent="0.35">
      <c r="A88" s="15"/>
      <c r="B88" s="18"/>
      <c r="C88" s="18"/>
      <c r="D88" s="18"/>
      <c r="E88" s="18"/>
      <c r="F88" s="2" t="s">
        <v>3</v>
      </c>
      <c r="H88" s="18"/>
    </row>
    <row r="89" spans="1:8" ht="100" customHeight="1" x14ac:dyDescent="0.35">
      <c r="A89" s="15"/>
      <c r="B89" s="18"/>
      <c r="C89" s="18"/>
      <c r="D89" s="18"/>
      <c r="E89" s="18"/>
      <c r="F89" s="2" t="s">
        <v>4</v>
      </c>
      <c r="H89" s="18"/>
    </row>
    <row r="90" spans="1:8" ht="100" customHeight="1" x14ac:dyDescent="0.35">
      <c r="A90" s="15"/>
      <c r="B90" s="18"/>
      <c r="C90" s="18"/>
      <c r="D90" s="18"/>
      <c r="E90" s="18"/>
      <c r="F90" s="2" t="s">
        <v>5</v>
      </c>
      <c r="H90" s="18"/>
    </row>
    <row r="91" spans="1:8" ht="100" customHeight="1" x14ac:dyDescent="0.35">
      <c r="A91" s="16"/>
      <c r="B91" s="19"/>
      <c r="C91" s="19"/>
      <c r="D91" s="19"/>
      <c r="E91" s="19"/>
      <c r="F91" s="1" t="s">
        <v>6</v>
      </c>
      <c r="G91" s="7"/>
      <c r="H91" s="19"/>
    </row>
    <row r="92" spans="1:8" ht="100" customHeight="1" x14ac:dyDescent="0.35">
      <c r="A92" s="14">
        <f>A87+1</f>
        <v>19</v>
      </c>
      <c r="B92" s="20"/>
      <c r="C92" s="20"/>
      <c r="D92" s="20"/>
      <c r="E92" s="20"/>
      <c r="F92" s="2" t="s">
        <v>2</v>
      </c>
      <c r="H92" s="20"/>
    </row>
    <row r="93" spans="1:8" ht="100" customHeight="1" x14ac:dyDescent="0.35">
      <c r="A93" s="15"/>
      <c r="B93" s="18"/>
      <c r="C93" s="18"/>
      <c r="D93" s="18"/>
      <c r="E93" s="18"/>
      <c r="F93" s="2" t="s">
        <v>3</v>
      </c>
      <c r="H93" s="18"/>
    </row>
    <row r="94" spans="1:8" ht="100" customHeight="1" x14ac:dyDescent="0.35">
      <c r="A94" s="15"/>
      <c r="B94" s="18"/>
      <c r="C94" s="18"/>
      <c r="D94" s="18"/>
      <c r="E94" s="18"/>
      <c r="F94" s="2" t="s">
        <v>4</v>
      </c>
      <c r="H94" s="18"/>
    </row>
    <row r="95" spans="1:8" ht="100" customHeight="1" x14ac:dyDescent="0.35">
      <c r="A95" s="15"/>
      <c r="B95" s="18"/>
      <c r="C95" s="18"/>
      <c r="D95" s="18"/>
      <c r="E95" s="18"/>
      <c r="F95" s="2" t="s">
        <v>5</v>
      </c>
      <c r="H95" s="18"/>
    </row>
    <row r="96" spans="1:8" ht="100" customHeight="1" x14ac:dyDescent="0.35">
      <c r="A96" s="16"/>
      <c r="B96" s="19"/>
      <c r="C96" s="19"/>
      <c r="D96" s="19"/>
      <c r="E96" s="19"/>
      <c r="F96" s="1" t="s">
        <v>6</v>
      </c>
      <c r="G96" s="7"/>
      <c r="H96" s="19"/>
    </row>
    <row r="97" spans="1:8" ht="100" customHeight="1" x14ac:dyDescent="0.35">
      <c r="A97" s="14">
        <f>A92+1</f>
        <v>20</v>
      </c>
      <c r="B97" s="20"/>
      <c r="C97" s="20"/>
      <c r="D97" s="20"/>
      <c r="E97" s="20"/>
      <c r="F97" s="2" t="s">
        <v>2</v>
      </c>
      <c r="H97" s="20"/>
    </row>
    <row r="98" spans="1:8" ht="100" customHeight="1" x14ac:dyDescent="0.35">
      <c r="A98" s="15"/>
      <c r="B98" s="18"/>
      <c r="C98" s="18"/>
      <c r="D98" s="18"/>
      <c r="E98" s="18"/>
      <c r="F98" s="2" t="s">
        <v>3</v>
      </c>
      <c r="H98" s="18"/>
    </row>
    <row r="99" spans="1:8" ht="100" customHeight="1" x14ac:dyDescent="0.35">
      <c r="A99" s="15"/>
      <c r="B99" s="18"/>
      <c r="C99" s="18"/>
      <c r="D99" s="18"/>
      <c r="E99" s="18"/>
      <c r="F99" s="2" t="s">
        <v>4</v>
      </c>
      <c r="H99" s="18"/>
    </row>
    <row r="100" spans="1:8" ht="100" customHeight="1" x14ac:dyDescent="0.35">
      <c r="A100" s="15"/>
      <c r="B100" s="18"/>
      <c r="C100" s="18"/>
      <c r="D100" s="18"/>
      <c r="E100" s="18"/>
      <c r="F100" s="2" t="s">
        <v>5</v>
      </c>
      <c r="H100" s="18"/>
    </row>
    <row r="101" spans="1:8" ht="100" customHeight="1" x14ac:dyDescent="0.35">
      <c r="A101" s="16"/>
      <c r="B101" s="19"/>
      <c r="C101" s="19"/>
      <c r="D101" s="19"/>
      <c r="E101" s="19"/>
      <c r="F101" s="1" t="s">
        <v>6</v>
      </c>
      <c r="G101" s="7"/>
      <c r="H101" s="19"/>
    </row>
    <row r="102" spans="1:8" ht="100" customHeight="1" x14ac:dyDescent="0.35">
      <c r="A102" s="14">
        <f>A97+1</f>
        <v>21</v>
      </c>
      <c r="B102" s="20"/>
      <c r="C102" s="20"/>
      <c r="D102" s="20"/>
      <c r="E102" s="20"/>
      <c r="F102" s="2" t="s">
        <v>2</v>
      </c>
      <c r="H102" s="20"/>
    </row>
    <row r="103" spans="1:8" ht="100" customHeight="1" x14ac:dyDescent="0.35">
      <c r="A103" s="15"/>
      <c r="B103" s="18"/>
      <c r="C103" s="18"/>
      <c r="D103" s="18"/>
      <c r="E103" s="18"/>
      <c r="F103" s="2" t="s">
        <v>3</v>
      </c>
      <c r="H103" s="18"/>
    </row>
    <row r="104" spans="1:8" ht="100" customHeight="1" x14ac:dyDescent="0.35">
      <c r="A104" s="15"/>
      <c r="B104" s="18"/>
      <c r="C104" s="18"/>
      <c r="D104" s="18"/>
      <c r="E104" s="18"/>
      <c r="F104" s="2" t="s">
        <v>4</v>
      </c>
      <c r="H104" s="18"/>
    </row>
    <row r="105" spans="1:8" ht="100" customHeight="1" x14ac:dyDescent="0.35">
      <c r="A105" s="15"/>
      <c r="B105" s="18"/>
      <c r="C105" s="18"/>
      <c r="D105" s="18"/>
      <c r="E105" s="18"/>
      <c r="F105" s="2" t="s">
        <v>5</v>
      </c>
      <c r="H105" s="18"/>
    </row>
    <row r="106" spans="1:8" ht="100" customHeight="1" x14ac:dyDescent="0.35">
      <c r="A106" s="16"/>
      <c r="B106" s="19"/>
      <c r="C106" s="19"/>
      <c r="D106" s="19"/>
      <c r="E106" s="19"/>
      <c r="F106" s="1" t="s">
        <v>6</v>
      </c>
      <c r="G106" s="7"/>
      <c r="H106" s="19"/>
    </row>
    <row r="107" spans="1:8" ht="100" customHeight="1" x14ac:dyDescent="0.35">
      <c r="A107" s="14">
        <f>A102+1</f>
        <v>22</v>
      </c>
      <c r="B107" s="20"/>
      <c r="C107" s="20"/>
      <c r="D107" s="20"/>
      <c r="E107" s="20"/>
      <c r="F107" s="2" t="s">
        <v>2</v>
      </c>
      <c r="H107" s="20"/>
    </row>
    <row r="108" spans="1:8" ht="100" customHeight="1" x14ac:dyDescent="0.35">
      <c r="A108" s="15"/>
      <c r="B108" s="18"/>
      <c r="C108" s="18"/>
      <c r="D108" s="18"/>
      <c r="E108" s="18"/>
      <c r="F108" s="2" t="s">
        <v>3</v>
      </c>
      <c r="H108" s="18"/>
    </row>
    <row r="109" spans="1:8" ht="100" customHeight="1" x14ac:dyDescent="0.35">
      <c r="A109" s="15"/>
      <c r="B109" s="18"/>
      <c r="C109" s="18"/>
      <c r="D109" s="18"/>
      <c r="E109" s="18"/>
      <c r="F109" s="2" t="s">
        <v>4</v>
      </c>
      <c r="H109" s="18"/>
    </row>
    <row r="110" spans="1:8" ht="100" customHeight="1" x14ac:dyDescent="0.35">
      <c r="A110" s="15"/>
      <c r="B110" s="18"/>
      <c r="C110" s="18"/>
      <c r="D110" s="18"/>
      <c r="E110" s="18"/>
      <c r="F110" s="2" t="s">
        <v>5</v>
      </c>
      <c r="H110" s="18"/>
    </row>
    <row r="111" spans="1:8" ht="100" customHeight="1" x14ac:dyDescent="0.35">
      <c r="A111" s="16"/>
      <c r="B111" s="19"/>
      <c r="C111" s="19"/>
      <c r="D111" s="19"/>
      <c r="E111" s="19"/>
      <c r="F111" s="1" t="s">
        <v>6</v>
      </c>
      <c r="G111" s="7"/>
      <c r="H111" s="19"/>
    </row>
    <row r="112" spans="1:8" ht="100" customHeight="1" x14ac:dyDescent="0.35">
      <c r="A112" s="14">
        <f>A107+1</f>
        <v>23</v>
      </c>
      <c r="B112" s="20"/>
      <c r="C112" s="20"/>
      <c r="D112" s="20"/>
      <c r="E112" s="20"/>
      <c r="F112" s="2" t="s">
        <v>2</v>
      </c>
      <c r="H112" s="20"/>
    </row>
    <row r="113" spans="1:8" ht="100" customHeight="1" x14ac:dyDescent="0.35">
      <c r="A113" s="15"/>
      <c r="B113" s="18"/>
      <c r="C113" s="18"/>
      <c r="D113" s="18"/>
      <c r="E113" s="18"/>
      <c r="F113" s="2" t="s">
        <v>3</v>
      </c>
      <c r="H113" s="18"/>
    </row>
    <row r="114" spans="1:8" ht="100" customHeight="1" x14ac:dyDescent="0.35">
      <c r="A114" s="15"/>
      <c r="B114" s="18"/>
      <c r="C114" s="18"/>
      <c r="D114" s="18"/>
      <c r="E114" s="18"/>
      <c r="F114" s="2" t="s">
        <v>4</v>
      </c>
      <c r="H114" s="18"/>
    </row>
    <row r="115" spans="1:8" ht="100" customHeight="1" x14ac:dyDescent="0.35">
      <c r="A115" s="15"/>
      <c r="B115" s="18"/>
      <c r="C115" s="18"/>
      <c r="D115" s="18"/>
      <c r="E115" s="18"/>
      <c r="F115" s="2" t="s">
        <v>5</v>
      </c>
      <c r="H115" s="18"/>
    </row>
    <row r="116" spans="1:8" ht="100" customHeight="1" x14ac:dyDescent="0.35">
      <c r="A116" s="16"/>
      <c r="B116" s="19"/>
      <c r="C116" s="19"/>
      <c r="D116" s="19"/>
      <c r="E116" s="19"/>
      <c r="F116" s="1" t="s">
        <v>6</v>
      </c>
      <c r="G116" s="7"/>
      <c r="H116" s="19"/>
    </row>
    <row r="117" spans="1:8" ht="100" customHeight="1" x14ac:dyDescent="0.35">
      <c r="A117" s="14">
        <f>A112+1</f>
        <v>24</v>
      </c>
      <c r="B117" s="20"/>
      <c r="C117" s="20"/>
      <c r="D117" s="20"/>
      <c r="E117" s="20"/>
      <c r="F117" s="2" t="s">
        <v>2</v>
      </c>
      <c r="H117" s="20"/>
    </row>
    <row r="118" spans="1:8" ht="100" customHeight="1" x14ac:dyDescent="0.35">
      <c r="A118" s="15"/>
      <c r="B118" s="18"/>
      <c r="C118" s="18"/>
      <c r="D118" s="18"/>
      <c r="E118" s="18"/>
      <c r="F118" s="2" t="s">
        <v>3</v>
      </c>
      <c r="H118" s="18"/>
    </row>
    <row r="119" spans="1:8" ht="100" customHeight="1" x14ac:dyDescent="0.35">
      <c r="A119" s="15"/>
      <c r="B119" s="18"/>
      <c r="C119" s="18"/>
      <c r="D119" s="18"/>
      <c r="E119" s="18"/>
      <c r="F119" s="2" t="s">
        <v>4</v>
      </c>
      <c r="H119" s="18"/>
    </row>
    <row r="120" spans="1:8" ht="100" customHeight="1" x14ac:dyDescent="0.35">
      <c r="A120" s="15"/>
      <c r="B120" s="18"/>
      <c r="C120" s="18"/>
      <c r="D120" s="18"/>
      <c r="E120" s="18"/>
      <c r="F120" s="2" t="s">
        <v>5</v>
      </c>
      <c r="H120" s="18"/>
    </row>
    <row r="121" spans="1:8" ht="100" customHeight="1" x14ac:dyDescent="0.35">
      <c r="A121" s="16"/>
      <c r="B121" s="19"/>
      <c r="C121" s="19"/>
      <c r="D121" s="19"/>
      <c r="E121" s="19"/>
      <c r="F121" s="1" t="s">
        <v>6</v>
      </c>
      <c r="G121" s="7"/>
      <c r="H121" s="19"/>
    </row>
    <row r="122" spans="1:8" ht="100" customHeight="1" x14ac:dyDescent="0.35">
      <c r="A122" s="14">
        <f>A117+1</f>
        <v>25</v>
      </c>
      <c r="B122" s="20"/>
      <c r="C122" s="20"/>
      <c r="D122" s="20"/>
      <c r="E122" s="20"/>
      <c r="F122" s="2" t="s">
        <v>2</v>
      </c>
      <c r="H122" s="20"/>
    </row>
    <row r="123" spans="1:8" ht="100" customHeight="1" x14ac:dyDescent="0.35">
      <c r="A123" s="15"/>
      <c r="B123" s="18"/>
      <c r="C123" s="18"/>
      <c r="D123" s="18"/>
      <c r="E123" s="18"/>
      <c r="F123" s="2" t="s">
        <v>3</v>
      </c>
      <c r="H123" s="18"/>
    </row>
    <row r="124" spans="1:8" ht="100" customHeight="1" x14ac:dyDescent="0.35">
      <c r="A124" s="15"/>
      <c r="B124" s="18"/>
      <c r="C124" s="18"/>
      <c r="D124" s="18"/>
      <c r="E124" s="18"/>
      <c r="F124" s="2" t="s">
        <v>4</v>
      </c>
      <c r="H124" s="18"/>
    </row>
    <row r="125" spans="1:8" ht="100" customHeight="1" x14ac:dyDescent="0.35">
      <c r="A125" s="15"/>
      <c r="B125" s="18"/>
      <c r="C125" s="18"/>
      <c r="D125" s="18"/>
      <c r="E125" s="18"/>
      <c r="F125" s="2" t="s">
        <v>5</v>
      </c>
      <c r="H125" s="18"/>
    </row>
    <row r="126" spans="1:8" ht="100" customHeight="1" x14ac:dyDescent="0.35">
      <c r="A126" s="16"/>
      <c r="B126" s="19"/>
      <c r="C126" s="19"/>
      <c r="D126" s="19"/>
      <c r="E126" s="19"/>
      <c r="F126" s="1" t="s">
        <v>6</v>
      </c>
      <c r="G126" s="7"/>
      <c r="H126" s="19"/>
    </row>
    <row r="127" spans="1:8" ht="100" customHeight="1" x14ac:dyDescent="0.35">
      <c r="A127" s="14">
        <f>A122+1</f>
        <v>26</v>
      </c>
      <c r="B127" s="20"/>
      <c r="C127" s="20"/>
      <c r="D127" s="20"/>
      <c r="E127" s="20"/>
      <c r="F127" s="2" t="s">
        <v>2</v>
      </c>
      <c r="H127" s="20"/>
    </row>
    <row r="128" spans="1:8" ht="100" customHeight="1" x14ac:dyDescent="0.35">
      <c r="A128" s="15"/>
      <c r="B128" s="18"/>
      <c r="C128" s="18"/>
      <c r="D128" s="18"/>
      <c r="E128" s="18"/>
      <c r="F128" s="2" t="s">
        <v>3</v>
      </c>
      <c r="H128" s="18"/>
    </row>
    <row r="129" spans="1:8" ht="100" customHeight="1" x14ac:dyDescent="0.35">
      <c r="A129" s="15"/>
      <c r="B129" s="18"/>
      <c r="C129" s="18"/>
      <c r="D129" s="18"/>
      <c r="E129" s="18"/>
      <c r="F129" s="2" t="s">
        <v>4</v>
      </c>
      <c r="H129" s="18"/>
    </row>
    <row r="130" spans="1:8" ht="100" customHeight="1" x14ac:dyDescent="0.35">
      <c r="A130" s="15"/>
      <c r="B130" s="18"/>
      <c r="C130" s="18"/>
      <c r="D130" s="18"/>
      <c r="E130" s="18"/>
      <c r="F130" s="2" t="s">
        <v>5</v>
      </c>
      <c r="H130" s="18"/>
    </row>
    <row r="131" spans="1:8" ht="100" customHeight="1" x14ac:dyDescent="0.35">
      <c r="A131" s="16"/>
      <c r="B131" s="19"/>
      <c r="C131" s="19"/>
      <c r="D131" s="19"/>
      <c r="E131" s="19"/>
      <c r="F131" s="1" t="s">
        <v>6</v>
      </c>
      <c r="G131" s="7"/>
      <c r="H131" s="19"/>
    </row>
    <row r="132" spans="1:8" ht="100" customHeight="1" x14ac:dyDescent="0.35">
      <c r="A132" s="14">
        <f>A127+1</f>
        <v>27</v>
      </c>
      <c r="B132" s="20"/>
      <c r="C132" s="20"/>
      <c r="D132" s="20"/>
      <c r="E132" s="20"/>
      <c r="F132" s="2" t="s">
        <v>2</v>
      </c>
      <c r="H132" s="20"/>
    </row>
    <row r="133" spans="1:8" ht="100" customHeight="1" x14ac:dyDescent="0.35">
      <c r="A133" s="15"/>
      <c r="B133" s="18"/>
      <c r="C133" s="18"/>
      <c r="D133" s="18"/>
      <c r="E133" s="18"/>
      <c r="F133" s="2" t="s">
        <v>3</v>
      </c>
      <c r="H133" s="18"/>
    </row>
    <row r="134" spans="1:8" ht="100" customHeight="1" x14ac:dyDescent="0.35">
      <c r="A134" s="15"/>
      <c r="B134" s="18"/>
      <c r="C134" s="18"/>
      <c r="D134" s="18"/>
      <c r="E134" s="18"/>
      <c r="F134" s="2" t="s">
        <v>4</v>
      </c>
      <c r="H134" s="18"/>
    </row>
    <row r="135" spans="1:8" ht="100" customHeight="1" x14ac:dyDescent="0.35">
      <c r="A135" s="15"/>
      <c r="B135" s="18"/>
      <c r="C135" s="18"/>
      <c r="D135" s="18"/>
      <c r="E135" s="18"/>
      <c r="F135" s="2" t="s">
        <v>5</v>
      </c>
      <c r="H135" s="18"/>
    </row>
    <row r="136" spans="1:8" ht="100" customHeight="1" x14ac:dyDescent="0.35">
      <c r="A136" s="16"/>
      <c r="B136" s="19"/>
      <c r="C136" s="19"/>
      <c r="D136" s="19"/>
      <c r="E136" s="19"/>
      <c r="F136" s="1" t="s">
        <v>6</v>
      </c>
      <c r="G136" s="7"/>
      <c r="H136" s="19"/>
    </row>
    <row r="137" spans="1:8" ht="100" customHeight="1" x14ac:dyDescent="0.35">
      <c r="A137" s="14">
        <f>A132+1</f>
        <v>28</v>
      </c>
      <c r="B137" s="20"/>
      <c r="C137" s="20"/>
      <c r="D137" s="20"/>
      <c r="E137" s="20"/>
      <c r="F137" s="2" t="s">
        <v>2</v>
      </c>
      <c r="H137" s="20"/>
    </row>
    <row r="138" spans="1:8" ht="100" customHeight="1" x14ac:dyDescent="0.35">
      <c r="A138" s="15"/>
      <c r="B138" s="18"/>
      <c r="C138" s="18"/>
      <c r="D138" s="18"/>
      <c r="E138" s="18"/>
      <c r="F138" s="2" t="s">
        <v>3</v>
      </c>
      <c r="H138" s="18"/>
    </row>
    <row r="139" spans="1:8" ht="100" customHeight="1" x14ac:dyDescent="0.35">
      <c r="A139" s="15"/>
      <c r="B139" s="18"/>
      <c r="C139" s="18"/>
      <c r="D139" s="18"/>
      <c r="E139" s="18"/>
      <c r="F139" s="2" t="s">
        <v>4</v>
      </c>
      <c r="H139" s="18"/>
    </row>
    <row r="140" spans="1:8" ht="100" customHeight="1" x14ac:dyDescent="0.35">
      <c r="A140" s="15"/>
      <c r="B140" s="18"/>
      <c r="C140" s="18"/>
      <c r="D140" s="18"/>
      <c r="E140" s="18"/>
      <c r="F140" s="2" t="s">
        <v>5</v>
      </c>
      <c r="H140" s="18"/>
    </row>
    <row r="141" spans="1:8" ht="100" customHeight="1" x14ac:dyDescent="0.35">
      <c r="A141" s="16"/>
      <c r="B141" s="19"/>
      <c r="C141" s="19"/>
      <c r="D141" s="19"/>
      <c r="E141" s="19"/>
      <c r="F141" s="1" t="s">
        <v>6</v>
      </c>
      <c r="G141" s="7"/>
      <c r="H141" s="19"/>
    </row>
    <row r="142" spans="1:8" ht="100" customHeight="1" x14ac:dyDescent="0.35">
      <c r="A142" s="14">
        <f>A137+1</f>
        <v>29</v>
      </c>
      <c r="B142" s="20"/>
      <c r="C142" s="20"/>
      <c r="D142" s="20"/>
      <c r="E142" s="20"/>
      <c r="F142" s="2" t="s">
        <v>2</v>
      </c>
      <c r="H142" s="20"/>
    </row>
    <row r="143" spans="1:8" ht="100" customHeight="1" x14ac:dyDescent="0.35">
      <c r="A143" s="15"/>
      <c r="B143" s="18"/>
      <c r="C143" s="18"/>
      <c r="D143" s="18"/>
      <c r="E143" s="18"/>
      <c r="F143" s="2" t="s">
        <v>3</v>
      </c>
      <c r="H143" s="18"/>
    </row>
    <row r="144" spans="1:8" ht="100" customHeight="1" x14ac:dyDescent="0.35">
      <c r="A144" s="15"/>
      <c r="B144" s="18"/>
      <c r="C144" s="18"/>
      <c r="D144" s="18"/>
      <c r="E144" s="18"/>
      <c r="F144" s="2" t="s">
        <v>4</v>
      </c>
      <c r="H144" s="18"/>
    </row>
    <row r="145" spans="1:8" ht="100" customHeight="1" x14ac:dyDescent="0.35">
      <c r="A145" s="15"/>
      <c r="B145" s="18"/>
      <c r="C145" s="18"/>
      <c r="D145" s="18"/>
      <c r="E145" s="18"/>
      <c r="F145" s="2" t="s">
        <v>5</v>
      </c>
      <c r="H145" s="18"/>
    </row>
    <row r="146" spans="1:8" ht="100" customHeight="1" x14ac:dyDescent="0.35">
      <c r="A146" s="16"/>
      <c r="B146" s="19"/>
      <c r="C146" s="19"/>
      <c r="D146" s="19"/>
      <c r="E146" s="19"/>
      <c r="F146" s="1" t="s">
        <v>6</v>
      </c>
      <c r="G146" s="7"/>
      <c r="H146" s="19"/>
    </row>
  </sheetData>
  <mergeCells count="174">
    <mergeCell ref="H117:H121"/>
    <mergeCell ref="H122:H126"/>
    <mergeCell ref="H127:H131"/>
    <mergeCell ref="H132:H136"/>
    <mergeCell ref="H137:H141"/>
    <mergeCell ref="H142:H146"/>
    <mergeCell ref="H87:H91"/>
    <mergeCell ref="H92:H96"/>
    <mergeCell ref="H97:H101"/>
    <mergeCell ref="H102:H106"/>
    <mergeCell ref="H107:H111"/>
    <mergeCell ref="H112:H116"/>
    <mergeCell ref="H57:H61"/>
    <mergeCell ref="H62:H66"/>
    <mergeCell ref="H67:H71"/>
    <mergeCell ref="H72:H76"/>
    <mergeCell ref="H77:H81"/>
    <mergeCell ref="H82:H86"/>
    <mergeCell ref="H27:H31"/>
    <mergeCell ref="H32:H36"/>
    <mergeCell ref="H37:H41"/>
    <mergeCell ref="H42:H46"/>
    <mergeCell ref="H47:H51"/>
    <mergeCell ref="H52:H56"/>
    <mergeCell ref="A142:A146"/>
    <mergeCell ref="B142:B146"/>
    <mergeCell ref="C142:C146"/>
    <mergeCell ref="D142:D146"/>
    <mergeCell ref="E142:E146"/>
    <mergeCell ref="H2:H6"/>
    <mergeCell ref="H7:H11"/>
    <mergeCell ref="H12:H16"/>
    <mergeCell ref="H17:H21"/>
    <mergeCell ref="H22:H26"/>
    <mergeCell ref="A132:A136"/>
    <mergeCell ref="B132:B136"/>
    <mergeCell ref="C132:C136"/>
    <mergeCell ref="D132:D136"/>
    <mergeCell ref="E132:E136"/>
    <mergeCell ref="A137:A141"/>
    <mergeCell ref="B137:B141"/>
    <mergeCell ref="C137:C141"/>
    <mergeCell ref="D137:D141"/>
    <mergeCell ref="E137:E141"/>
    <mergeCell ref="A122:A126"/>
    <mergeCell ref="B122:B126"/>
    <mergeCell ref="C122:C126"/>
    <mergeCell ref="D122:D126"/>
    <mergeCell ref="E122:E126"/>
    <mergeCell ref="A127:A131"/>
    <mergeCell ref="B127:B131"/>
    <mergeCell ref="C127:C131"/>
    <mergeCell ref="D127:D131"/>
    <mergeCell ref="E127:E131"/>
    <mergeCell ref="A112:A116"/>
    <mergeCell ref="B112:B116"/>
    <mergeCell ref="C112:C116"/>
    <mergeCell ref="D112:D116"/>
    <mergeCell ref="E112:E116"/>
    <mergeCell ref="A117:A121"/>
    <mergeCell ref="B117:B121"/>
    <mergeCell ref="C117:C121"/>
    <mergeCell ref="D117:D121"/>
    <mergeCell ref="E117:E121"/>
    <mergeCell ref="A102:A106"/>
    <mergeCell ref="B102:B106"/>
    <mergeCell ref="C102:C106"/>
    <mergeCell ref="D102:D106"/>
    <mergeCell ref="E102:E106"/>
    <mergeCell ref="A107:A111"/>
    <mergeCell ref="B107:B111"/>
    <mergeCell ref="C107:C111"/>
    <mergeCell ref="D107:D111"/>
    <mergeCell ref="E107:E111"/>
    <mergeCell ref="A92:A96"/>
    <mergeCell ref="B92:B96"/>
    <mergeCell ref="C92:C96"/>
    <mergeCell ref="D92:D96"/>
    <mergeCell ref="E92:E96"/>
    <mergeCell ref="A97:A101"/>
    <mergeCell ref="B97:B101"/>
    <mergeCell ref="C97:C101"/>
    <mergeCell ref="D97:D101"/>
    <mergeCell ref="E97:E101"/>
    <mergeCell ref="A82:A86"/>
    <mergeCell ref="B82:B86"/>
    <mergeCell ref="C82:C86"/>
    <mergeCell ref="D82:D86"/>
    <mergeCell ref="E82:E86"/>
    <mergeCell ref="A87:A91"/>
    <mergeCell ref="B87:B91"/>
    <mergeCell ref="C87:C91"/>
    <mergeCell ref="D87:D91"/>
    <mergeCell ref="E87:E91"/>
    <mergeCell ref="A72:A76"/>
    <mergeCell ref="B72:B76"/>
    <mergeCell ref="C72:C76"/>
    <mergeCell ref="D72:D76"/>
    <mergeCell ref="E72:E76"/>
    <mergeCell ref="A77:A81"/>
    <mergeCell ref="B77:B81"/>
    <mergeCell ref="C77:C81"/>
    <mergeCell ref="D77:D81"/>
    <mergeCell ref="E77:E81"/>
    <mergeCell ref="A62:A66"/>
    <mergeCell ref="B62:B66"/>
    <mergeCell ref="C62:C66"/>
    <mergeCell ref="D62:D66"/>
    <mergeCell ref="E62:E66"/>
    <mergeCell ref="A67:A71"/>
    <mergeCell ref="B67:B71"/>
    <mergeCell ref="C67:C71"/>
    <mergeCell ref="D67:D71"/>
    <mergeCell ref="E67:E71"/>
    <mergeCell ref="A52:A56"/>
    <mergeCell ref="B52:B56"/>
    <mergeCell ref="C52:C56"/>
    <mergeCell ref="D52:D56"/>
    <mergeCell ref="E52:E56"/>
    <mergeCell ref="A57:A61"/>
    <mergeCell ref="B57:B61"/>
    <mergeCell ref="C57:C61"/>
    <mergeCell ref="D57:D61"/>
    <mergeCell ref="E57:E61"/>
    <mergeCell ref="A42:A46"/>
    <mergeCell ref="B42:B46"/>
    <mergeCell ref="C42:C46"/>
    <mergeCell ref="D42:D46"/>
    <mergeCell ref="E42:E46"/>
    <mergeCell ref="A47:A51"/>
    <mergeCell ref="B47:B51"/>
    <mergeCell ref="C47:C51"/>
    <mergeCell ref="D47:D51"/>
    <mergeCell ref="E47:E51"/>
    <mergeCell ref="A32:A36"/>
    <mergeCell ref="B32:B36"/>
    <mergeCell ref="C32:C36"/>
    <mergeCell ref="D32:D36"/>
    <mergeCell ref="E32:E36"/>
    <mergeCell ref="A37:A41"/>
    <mergeCell ref="B37:B41"/>
    <mergeCell ref="C37:C41"/>
    <mergeCell ref="D37:D41"/>
    <mergeCell ref="E37:E41"/>
    <mergeCell ref="A22:A26"/>
    <mergeCell ref="B22:B26"/>
    <mergeCell ref="C22:C26"/>
    <mergeCell ref="D22:D26"/>
    <mergeCell ref="E22:E26"/>
    <mergeCell ref="A27:A31"/>
    <mergeCell ref="B27:B31"/>
    <mergeCell ref="C27:C31"/>
    <mergeCell ref="D27:D31"/>
    <mergeCell ref="E27:E31"/>
    <mergeCell ref="A12:A16"/>
    <mergeCell ref="B12:B16"/>
    <mergeCell ref="C12:C16"/>
    <mergeCell ref="D12:D16"/>
    <mergeCell ref="E12:E16"/>
    <mergeCell ref="A17:A21"/>
    <mergeCell ref="B17:B21"/>
    <mergeCell ref="C17:C21"/>
    <mergeCell ref="D17:D21"/>
    <mergeCell ref="E17:E21"/>
    <mergeCell ref="A2:A6"/>
    <mergeCell ref="B2:B6"/>
    <mergeCell ref="C2:C6"/>
    <mergeCell ref="D2:D6"/>
    <mergeCell ref="E2:E6"/>
    <mergeCell ref="A7:A11"/>
    <mergeCell ref="B7:B11"/>
    <mergeCell ref="C7:C11"/>
    <mergeCell ref="D7:D11"/>
    <mergeCell ref="E7:E11"/>
  </mergeCells>
  <hyperlinks>
    <hyperlink ref="D2" r:id="rId1" xr:uid="{970AC0AA-2AAB-4761-9341-8DC7B7479F5B}"/>
    <hyperlink ref="D7" r:id="rId2" xr:uid="{4A5C7353-411D-4506-8DEA-555A05EFE903}"/>
    <hyperlink ref="D27" r:id="rId3" xr:uid="{9DB96991-654C-4EBD-B79B-1E87F781320E}"/>
    <hyperlink ref="D37" r:id="rId4" xr:uid="{7C9D1C18-67D2-49DE-AFD4-7B189140EE23}"/>
    <hyperlink ref="D47" r:id="rId5" xr:uid="{BB70C76F-0330-43F6-AB2F-53A058204735}"/>
    <hyperlink ref="D52" r:id="rId6" xr:uid="{52B23C1F-93AD-4BC4-AA17-D0787BFBE571}"/>
    <hyperlink ref="D57" r:id="rId7" xr:uid="{D28973C9-A936-452C-9864-3F4736611B70}"/>
    <hyperlink ref="D72" r:id="rId8" xr:uid="{082CA358-5C53-4F55-BA4C-D846DA0D4D4E}"/>
    <hyperlink ref="D77" r:id="rId9" xr:uid="{26210ECA-3505-4301-AE65-4370D68FC9A7}"/>
  </hyperlinks>
  <pageMargins left="0.7" right="0.7" top="0.75" bottom="0.75" header="0.3" footer="0.3"/>
  <pageSetup paperSize="9"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C747-35AA-4800-B43F-C8DDECA06CB4}">
  <dimension ref="A1:B37"/>
  <sheetViews>
    <sheetView workbookViewId="0">
      <selection activeCell="B4" sqref="B4"/>
    </sheetView>
  </sheetViews>
  <sheetFormatPr defaultColWidth="10.90625" defaultRowHeight="14.5" x14ac:dyDescent="0.35"/>
  <cols>
    <col min="2" max="2" width="36.1796875" customWidth="1"/>
  </cols>
  <sheetData>
    <row r="1" spans="1:2" x14ac:dyDescent="0.35">
      <c r="A1" t="s">
        <v>10</v>
      </c>
      <c r="B1" t="s">
        <v>11</v>
      </c>
    </row>
    <row r="2" spans="1:2" x14ac:dyDescent="0.35">
      <c r="A2" t="s">
        <v>12</v>
      </c>
      <c r="B2" s="6" t="s">
        <v>13</v>
      </c>
    </row>
    <row r="3" spans="1:2" x14ac:dyDescent="0.35">
      <c r="A3" t="s">
        <v>12</v>
      </c>
      <c r="B3" t="s">
        <v>14</v>
      </c>
    </row>
    <row r="4" spans="1:2" x14ac:dyDescent="0.35">
      <c r="A4" t="s">
        <v>12</v>
      </c>
    </row>
    <row r="5" spans="1:2" x14ac:dyDescent="0.35">
      <c r="A5" t="s">
        <v>12</v>
      </c>
      <c r="B5" t="s">
        <v>15</v>
      </c>
    </row>
    <row r="6" spans="1:2" x14ac:dyDescent="0.35">
      <c r="A6" t="s">
        <v>12</v>
      </c>
      <c r="B6" t="s">
        <v>16</v>
      </c>
    </row>
    <row r="7" spans="1:2" x14ac:dyDescent="0.35">
      <c r="A7" t="s">
        <v>12</v>
      </c>
      <c r="B7" t="s">
        <v>17</v>
      </c>
    </row>
    <row r="8" spans="1:2" x14ac:dyDescent="0.35">
      <c r="A8">
        <v>1</v>
      </c>
    </row>
    <row r="9" spans="1:2" x14ac:dyDescent="0.35">
      <c r="A9">
        <f>A8+1</f>
        <v>2</v>
      </c>
    </row>
    <row r="10" spans="1:2" x14ac:dyDescent="0.35">
      <c r="A10">
        <f t="shared" ref="A10:A37" si="0">A9+1</f>
        <v>3</v>
      </c>
    </row>
    <row r="11" spans="1:2" x14ac:dyDescent="0.35">
      <c r="A11">
        <f t="shared" si="0"/>
        <v>4</v>
      </c>
    </row>
    <row r="12" spans="1:2" x14ac:dyDescent="0.35">
      <c r="A12">
        <f t="shared" si="0"/>
        <v>5</v>
      </c>
    </row>
    <row r="13" spans="1:2" x14ac:dyDescent="0.35">
      <c r="A13">
        <f t="shared" si="0"/>
        <v>6</v>
      </c>
    </row>
    <row r="14" spans="1:2" x14ac:dyDescent="0.35">
      <c r="A14">
        <f t="shared" si="0"/>
        <v>7</v>
      </c>
    </row>
    <row r="15" spans="1:2" x14ac:dyDescent="0.35">
      <c r="A15">
        <f t="shared" si="0"/>
        <v>8</v>
      </c>
    </row>
    <row r="16" spans="1:2" x14ac:dyDescent="0.35">
      <c r="A16">
        <f t="shared" si="0"/>
        <v>9</v>
      </c>
    </row>
    <row r="17" spans="1:1" x14ac:dyDescent="0.35">
      <c r="A17">
        <f t="shared" si="0"/>
        <v>10</v>
      </c>
    </row>
    <row r="18" spans="1:1" x14ac:dyDescent="0.35">
      <c r="A18">
        <f t="shared" si="0"/>
        <v>11</v>
      </c>
    </row>
    <row r="19" spans="1:1" x14ac:dyDescent="0.35">
      <c r="A19">
        <f t="shared" si="0"/>
        <v>12</v>
      </c>
    </row>
    <row r="20" spans="1:1" x14ac:dyDescent="0.35">
      <c r="A20">
        <f t="shared" si="0"/>
        <v>13</v>
      </c>
    </row>
    <row r="21" spans="1:1" x14ac:dyDescent="0.35">
      <c r="A21">
        <f t="shared" si="0"/>
        <v>14</v>
      </c>
    </row>
    <row r="22" spans="1:1" x14ac:dyDescent="0.35">
      <c r="A22">
        <f t="shared" si="0"/>
        <v>15</v>
      </c>
    </row>
    <row r="23" spans="1:1" x14ac:dyDescent="0.35">
      <c r="A23">
        <f t="shared" si="0"/>
        <v>16</v>
      </c>
    </row>
    <row r="24" spans="1:1" x14ac:dyDescent="0.35">
      <c r="A24">
        <f t="shared" si="0"/>
        <v>17</v>
      </c>
    </row>
    <row r="25" spans="1:1" x14ac:dyDescent="0.35">
      <c r="A25">
        <f t="shared" si="0"/>
        <v>18</v>
      </c>
    </row>
    <row r="26" spans="1:1" x14ac:dyDescent="0.35">
      <c r="A26">
        <f t="shared" si="0"/>
        <v>19</v>
      </c>
    </row>
    <row r="27" spans="1:1" x14ac:dyDescent="0.35">
      <c r="A27">
        <f t="shared" si="0"/>
        <v>20</v>
      </c>
    </row>
    <row r="28" spans="1:1" x14ac:dyDescent="0.35">
      <c r="A28">
        <f t="shared" si="0"/>
        <v>21</v>
      </c>
    </row>
    <row r="29" spans="1:1" x14ac:dyDescent="0.35">
      <c r="A29">
        <f t="shared" si="0"/>
        <v>22</v>
      </c>
    </row>
    <row r="30" spans="1:1" x14ac:dyDescent="0.35">
      <c r="A30">
        <f t="shared" si="0"/>
        <v>23</v>
      </c>
    </row>
    <row r="31" spans="1:1" x14ac:dyDescent="0.35">
      <c r="A31">
        <f t="shared" si="0"/>
        <v>24</v>
      </c>
    </row>
    <row r="32" spans="1:1" x14ac:dyDescent="0.35">
      <c r="A32">
        <f t="shared" si="0"/>
        <v>25</v>
      </c>
    </row>
    <row r="33" spans="1:1" x14ac:dyDescent="0.35">
      <c r="A33">
        <f t="shared" si="0"/>
        <v>26</v>
      </c>
    </row>
    <row r="34" spans="1:1" x14ac:dyDescent="0.35">
      <c r="A34">
        <f t="shared" si="0"/>
        <v>27</v>
      </c>
    </row>
    <row r="35" spans="1:1" x14ac:dyDescent="0.35">
      <c r="A35">
        <f t="shared" si="0"/>
        <v>28</v>
      </c>
    </row>
    <row r="36" spans="1:1" x14ac:dyDescent="0.35">
      <c r="A36">
        <f t="shared" si="0"/>
        <v>29</v>
      </c>
    </row>
    <row r="37" spans="1:1" x14ac:dyDescent="0.35">
      <c r="A37">
        <f t="shared" si="0"/>
        <v>30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 an Queries</vt:lpstr>
      <vt:lpstr>Übersicht Beispiele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mit C</dc:creator>
  <cp:lastModifiedBy>hassan kumail</cp:lastModifiedBy>
  <dcterms:created xsi:type="dcterms:W3CDTF">2015-06-05T18:19:34Z</dcterms:created>
  <dcterms:modified xsi:type="dcterms:W3CDTF">2024-09-11T11:43:10Z</dcterms:modified>
</cp:coreProperties>
</file>